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CAPISAJU\Desktop\IDIPRON\Mapas De Riesgos\2021\1 SEGUIMIENTO\Gestion\"/>
    </mc:Choice>
  </mc:AlternateContent>
  <xr:revisionPtr revIDLastSave="0" documentId="13_ncr:1_{432392BD-2AEE-4BD9-BFA9-A569473F5552}" xr6:coauthVersionLast="47" xr6:coauthVersionMax="47" xr10:uidLastSave="{00000000-0000-0000-0000-000000000000}"/>
  <bookViews>
    <workbookView xWindow="-120" yWindow="-120" windowWidth="19440" windowHeight="15000" activeTab="3" xr2:uid="{21DFDAAF-BF64-4D40-BCE7-4F62F7185893}"/>
  </bookViews>
  <sheets>
    <sheet name="G DOCUMENTAL" sheetId="2" r:id="rId1"/>
    <sheet name="CONTABILIDAD" sheetId="3" r:id="rId2"/>
    <sheet name="PRESUPUESTO" sheetId="15" r:id="rId3"/>
    <sheet name="TESORERÍA" sheetId="4" r:id="rId4"/>
    <sheet name="MANTENIMIENTO DE BIENES" sheetId="5" r:id="rId5"/>
    <sheet name="A. CIUDADANIA" sheetId="6" r:id="rId6"/>
    <sheet name="GESTION TECNOLOGICA" sheetId="7" r:id="rId7"/>
    <sheet name="G AMBIENTAL" sheetId="9" r:id="rId8"/>
    <sheet name="SERVICIOS ADMINISTRATIVOS" sheetId="14" r:id="rId9"/>
    <sheet name="G CONTRAACTUAL" sheetId="10" r:id="rId10"/>
    <sheet name="G LOGÍSTICA" sheetId="11" r:id="rId11"/>
    <sheet name="DESARROLLO HUMANO" sheetId="8" r:id="rId12"/>
    <sheet name="CONTROL INTERNO DICIPLI" sheetId="12" r:id="rId13"/>
    <sheet name="G JURIDICA" sheetId="13" r:id="rId14"/>
  </sheets>
  <definedNames>
    <definedName name="_xlnm._FilterDatabase" localSheetId="5" hidden="1">'A. CIUDADANIA'!$A$1:$AL$35</definedName>
    <definedName name="_xlnm._FilterDatabase" localSheetId="1" hidden="1">CONTABILIDAD!$A$1:$AL$28</definedName>
    <definedName name="_xlnm._FilterDatabase" localSheetId="12" hidden="1">'CONTROL INTERNO DICIPLI'!$A$1:$AL$28</definedName>
    <definedName name="_xlnm._FilterDatabase" localSheetId="11" hidden="1">'DESARROLLO HUMANO'!$A$1:$AL$84</definedName>
    <definedName name="_xlnm._FilterDatabase" localSheetId="9" hidden="1">'G CONTRAACTUAL'!$A$1:$AL$43</definedName>
    <definedName name="_xlnm._FilterDatabase" localSheetId="0" hidden="1">'G DOCUMENTAL'!$A$1:$AL$42</definedName>
    <definedName name="_xlnm._FilterDatabase" localSheetId="10" hidden="1">'G LOGÍSTICA'!$A$1:$AL$35</definedName>
    <definedName name="_xlnm._FilterDatabase" localSheetId="6" hidden="1">'GESTION TECNOLOGICA'!$A$1:$AL$36</definedName>
    <definedName name="_xlnm._FilterDatabase" localSheetId="4" hidden="1">'MANTENIMIENTO DE BIENES'!$A$1:$AL$35</definedName>
    <definedName name="_xlnm._FilterDatabase" localSheetId="2" hidden="1">PRESUPUESTO!$A$1:$AL$27</definedName>
    <definedName name="_xlnm._FilterDatabase" localSheetId="3" hidden="1">TESORERÍA!$A$1:$AL$26</definedName>
    <definedName name="_xlnm.Print_Area" localSheetId="5">'A. CIUDADANIA'!$A$1:$AG$42</definedName>
    <definedName name="_xlnm.Print_Area" localSheetId="1">CONTABILIDAD!$A$1:$AG$28</definedName>
    <definedName name="_xlnm.Print_Area" localSheetId="12">'CONTROL INTERNO DICIPLI'!$A$1:$AG$28</definedName>
    <definedName name="_xlnm.Print_Area" localSheetId="11">'DESARROLLO HUMANO'!$A$1:$AG$84</definedName>
    <definedName name="_xlnm.Print_Area" localSheetId="9">'G CONTRAACTUAL'!$A$1:$AG$43</definedName>
    <definedName name="_xlnm.Print_Area" localSheetId="0">'G DOCUMENTAL'!$A$1:$AG$42</definedName>
    <definedName name="_xlnm.Print_Area" localSheetId="10">'G LOGÍSTICA'!$A$1:$AG$35</definedName>
    <definedName name="_xlnm.Print_Area" localSheetId="6">'GESTION TECNOLOGICA'!$A$1:$AG$36</definedName>
    <definedName name="_xlnm.Print_Area" localSheetId="4">'MANTENIMIENTO DE BIENES'!$A$1:$AG$35</definedName>
    <definedName name="_xlnm.Print_Area" localSheetId="2">PRESUPUESTO!$A$1:$AG$27</definedName>
    <definedName name="_xlnm.Print_Area" localSheetId="3">TESORERÍA!$A$1:$AG$26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5" l="1"/>
  <c r="N17" i="15"/>
  <c r="N16" i="15"/>
  <c r="N15" i="15"/>
  <c r="N14" i="15"/>
  <c r="N13" i="15"/>
  <c r="O12" i="15"/>
  <c r="O15" i="15" s="1"/>
  <c r="N12" i="15"/>
  <c r="I12" i="15"/>
  <c r="I13" i="15" s="1"/>
  <c r="AB47" i="14"/>
  <c r="N39" i="14"/>
  <c r="N38" i="14"/>
  <c r="N37" i="14"/>
  <c r="N36" i="14"/>
  <c r="N35" i="14"/>
  <c r="N34" i="14"/>
  <c r="N33" i="14"/>
  <c r="O33" i="14" s="1"/>
  <c r="O36" i="14" s="1"/>
  <c r="I33" i="14"/>
  <c r="I34" i="14" s="1"/>
  <c r="N32" i="14"/>
  <c r="N31" i="14"/>
  <c r="N30" i="14"/>
  <c r="N29" i="14"/>
  <c r="N28" i="14"/>
  <c r="N27" i="14"/>
  <c r="N26" i="14"/>
  <c r="O26" i="14" s="1"/>
  <c r="O29" i="14" s="1"/>
  <c r="I26" i="14"/>
  <c r="I27" i="14" s="1"/>
  <c r="N25" i="14"/>
  <c r="N24" i="14"/>
  <c r="N23" i="14"/>
  <c r="N22" i="14"/>
  <c r="N21" i="14"/>
  <c r="N20" i="14"/>
  <c r="N19" i="14"/>
  <c r="O19" i="14" s="1"/>
  <c r="O22" i="14" s="1"/>
  <c r="I19" i="14"/>
  <c r="I20" i="14" s="1"/>
  <c r="N18" i="14"/>
  <c r="N17" i="14"/>
  <c r="N16" i="14"/>
  <c r="N15" i="14"/>
  <c r="N14" i="14"/>
  <c r="N13" i="14"/>
  <c r="N12" i="14"/>
  <c r="O12" i="14" s="1"/>
  <c r="O15" i="14" s="1"/>
  <c r="I12" i="14"/>
  <c r="I13" i="14" s="1"/>
  <c r="AB48" i="13"/>
  <c r="N39" i="13"/>
  <c r="N38" i="13"/>
  <c r="N37" i="13"/>
  <c r="N36" i="13"/>
  <c r="N35" i="13"/>
  <c r="N34" i="13"/>
  <c r="I34" i="13"/>
  <c r="I35" i="13" s="1"/>
  <c r="O33" i="13"/>
  <c r="O36" i="13" s="1"/>
  <c r="N33" i="13"/>
  <c r="J33" i="13"/>
  <c r="I33" i="13"/>
  <c r="N32" i="13"/>
  <c r="N31" i="13"/>
  <c r="N30" i="13"/>
  <c r="N29" i="13"/>
  <c r="N28" i="13"/>
  <c r="N27" i="13"/>
  <c r="I27" i="13"/>
  <c r="I28" i="13" s="1"/>
  <c r="O26" i="13"/>
  <c r="O29" i="13" s="1"/>
  <c r="N26" i="13"/>
  <c r="J26" i="13"/>
  <c r="I26" i="13"/>
  <c r="N25" i="13"/>
  <c r="N24" i="13"/>
  <c r="N23" i="13"/>
  <c r="N22" i="13"/>
  <c r="N21" i="13"/>
  <c r="N20" i="13"/>
  <c r="I20" i="13"/>
  <c r="I21" i="13" s="1"/>
  <c r="O19" i="13"/>
  <c r="O22" i="13" s="1"/>
  <c r="N19" i="13"/>
  <c r="J19" i="13"/>
  <c r="I19" i="13"/>
  <c r="N18" i="13"/>
  <c r="N17" i="13"/>
  <c r="N16" i="13"/>
  <c r="N15" i="13"/>
  <c r="N14" i="13"/>
  <c r="N13" i="13"/>
  <c r="I13" i="13"/>
  <c r="I14" i="13" s="1"/>
  <c r="O12" i="13"/>
  <c r="O15" i="13" s="1"/>
  <c r="N12" i="13"/>
  <c r="J12" i="13"/>
  <c r="I12" i="13"/>
  <c r="I14" i="15" l="1"/>
  <c r="J12" i="15"/>
  <c r="Q15" i="15"/>
  <c r="R15" i="15"/>
  <c r="I14" i="14"/>
  <c r="J12" i="14"/>
  <c r="I21" i="14"/>
  <c r="J19" i="14"/>
  <c r="I28" i="14"/>
  <c r="J26" i="14"/>
  <c r="I35" i="14"/>
  <c r="J33" i="14"/>
  <c r="Q15" i="14"/>
  <c r="R15" i="14"/>
  <c r="Q22" i="14"/>
  <c r="Q19" i="14" s="1"/>
  <c r="R22" i="14"/>
  <c r="Q29" i="14"/>
  <c r="Q26" i="14" s="1"/>
  <c r="R29" i="14"/>
  <c r="Q36" i="14"/>
  <c r="Q33" i="14" s="1"/>
  <c r="R36" i="14"/>
  <c r="R15" i="13"/>
  <c r="Q15" i="13"/>
  <c r="R29" i="13"/>
  <c r="Q29" i="13"/>
  <c r="Q26" i="13" s="1"/>
  <c r="R22" i="13"/>
  <c r="Q22" i="13"/>
  <c r="Q19" i="13" s="1"/>
  <c r="R36" i="13"/>
  <c r="Q36" i="13"/>
  <c r="Q33" i="13" s="1"/>
  <c r="S15" i="15" l="1"/>
  <c r="T15" i="15"/>
  <c r="Q12" i="15"/>
  <c r="S36" i="14"/>
  <c r="S29" i="14"/>
  <c r="S22" i="14"/>
  <c r="S15" i="14"/>
  <c r="T36" i="14"/>
  <c r="T29" i="14"/>
  <c r="T22" i="14"/>
  <c r="T15" i="14"/>
  <c r="Q12" i="14"/>
  <c r="T36" i="13"/>
  <c r="T29" i="13"/>
  <c r="T22" i="13"/>
  <c r="T15" i="13"/>
  <c r="Q12" i="13"/>
  <c r="S36" i="13"/>
  <c r="S29" i="13"/>
  <c r="S22" i="13"/>
  <c r="S15" i="13"/>
  <c r="N18" i="12"/>
  <c r="N17" i="12"/>
  <c r="N16" i="12"/>
  <c r="N15" i="12"/>
  <c r="N14" i="12"/>
  <c r="N13" i="12"/>
  <c r="I13" i="12"/>
  <c r="I14" i="12" s="1"/>
  <c r="O12" i="12"/>
  <c r="O15" i="12" s="1"/>
  <c r="N12" i="12"/>
  <c r="J12" i="12"/>
  <c r="I12" i="12"/>
  <c r="R15" i="12" l="1"/>
  <c r="Q15" i="12"/>
  <c r="T15" i="12" l="1"/>
  <c r="Q12" i="12"/>
  <c r="S15" i="12"/>
  <c r="AB33" i="11"/>
  <c r="N25" i="11"/>
  <c r="N24" i="11"/>
  <c r="N23" i="11"/>
  <c r="N22" i="11"/>
  <c r="N21" i="11"/>
  <c r="N20" i="11"/>
  <c r="N19" i="11"/>
  <c r="O19" i="11" s="1"/>
  <c r="O22" i="11" s="1"/>
  <c r="I19" i="11"/>
  <c r="I20" i="11" s="1"/>
  <c r="N18" i="11"/>
  <c r="N17" i="11"/>
  <c r="N16" i="11"/>
  <c r="N15" i="11"/>
  <c r="N14" i="11"/>
  <c r="N13" i="11"/>
  <c r="N12" i="11"/>
  <c r="O12" i="11" s="1"/>
  <c r="O15" i="11" s="1"/>
  <c r="I12" i="11"/>
  <c r="I13" i="11" s="1"/>
  <c r="Q15" i="11" l="1"/>
  <c r="R15" i="11"/>
  <c r="Q22" i="11"/>
  <c r="Q19" i="11" s="1"/>
  <c r="R22" i="11"/>
  <c r="I14" i="11"/>
  <c r="J12" i="11"/>
  <c r="I21" i="11"/>
  <c r="J19" i="11"/>
  <c r="S22" i="11" l="1"/>
  <c r="S15" i="11"/>
  <c r="T22" i="11"/>
  <c r="T15" i="11"/>
  <c r="Q12" i="11"/>
  <c r="AB41" i="10" l="1"/>
  <c r="N32" i="10"/>
  <c r="N31" i="10"/>
  <c r="N30" i="10"/>
  <c r="N29" i="10"/>
  <c r="N28" i="10"/>
  <c r="N27" i="10"/>
  <c r="I27" i="10"/>
  <c r="I28" i="10" s="1"/>
  <c r="O26" i="10"/>
  <c r="O29" i="10" s="1"/>
  <c r="N26" i="10"/>
  <c r="J26" i="10"/>
  <c r="I26" i="10"/>
  <c r="N25" i="10"/>
  <c r="N24" i="10"/>
  <c r="N23" i="10"/>
  <c r="N22" i="10"/>
  <c r="N21" i="10"/>
  <c r="N20" i="10"/>
  <c r="I20" i="10"/>
  <c r="I21" i="10" s="1"/>
  <c r="O19" i="10"/>
  <c r="O22" i="10" s="1"/>
  <c r="N19" i="10"/>
  <c r="J19" i="10"/>
  <c r="I19" i="10"/>
  <c r="N18" i="10"/>
  <c r="N17" i="10"/>
  <c r="N16" i="10"/>
  <c r="N15" i="10"/>
  <c r="N14" i="10"/>
  <c r="N13" i="10"/>
  <c r="I13" i="10"/>
  <c r="I14" i="10" s="1"/>
  <c r="O12" i="10"/>
  <c r="O15" i="10" s="1"/>
  <c r="N12" i="10"/>
  <c r="J12" i="10"/>
  <c r="I12" i="10"/>
  <c r="R22" i="10" l="1"/>
  <c r="Q22" i="10"/>
  <c r="Q19" i="10" s="1"/>
  <c r="R15" i="10"/>
  <c r="Q15" i="10"/>
  <c r="R29" i="10"/>
  <c r="Q29" i="10"/>
  <c r="Q26" i="10" s="1"/>
  <c r="T29" i="10" l="1"/>
  <c r="T22" i="10"/>
  <c r="T15" i="10"/>
  <c r="Q12" i="10"/>
  <c r="S29" i="10"/>
  <c r="S22" i="10"/>
  <c r="S15" i="10"/>
  <c r="AB31" i="9" l="1"/>
  <c r="N23" i="9"/>
  <c r="N22" i="9"/>
  <c r="N21" i="9"/>
  <c r="N20" i="9"/>
  <c r="N19" i="9"/>
  <c r="N18" i="9"/>
  <c r="I18" i="9"/>
  <c r="I19" i="9" s="1"/>
  <c r="O17" i="9"/>
  <c r="O20" i="9" s="1"/>
  <c r="N17" i="9"/>
  <c r="J17" i="9"/>
  <c r="I17" i="9"/>
  <c r="N16" i="9"/>
  <c r="N15" i="9"/>
  <c r="N14" i="9"/>
  <c r="N13" i="9"/>
  <c r="N12" i="9"/>
  <c r="N11" i="9"/>
  <c r="O10" i="9"/>
  <c r="O13" i="9" s="1"/>
  <c r="N10" i="9"/>
  <c r="I10" i="9"/>
  <c r="I11" i="9" s="1"/>
  <c r="I12" i="9" l="1"/>
  <c r="J10" i="9"/>
  <c r="Q13" i="9"/>
  <c r="R10" i="9"/>
  <c r="R20" i="9"/>
  <c r="Q20" i="9"/>
  <c r="Q17" i="9" s="1"/>
  <c r="T20" i="9" l="1"/>
  <c r="T13" i="9"/>
  <c r="Q10" i="9"/>
  <c r="S20" i="9"/>
  <c r="S13" i="9"/>
  <c r="AB82" i="8" l="1"/>
  <c r="N74" i="8"/>
  <c r="N73" i="8"/>
  <c r="N72" i="8"/>
  <c r="N71" i="8"/>
  <c r="N70" i="8"/>
  <c r="N69" i="8"/>
  <c r="I69" i="8"/>
  <c r="I70" i="8" s="1"/>
  <c r="O68" i="8"/>
  <c r="O71" i="8" s="1"/>
  <c r="N68" i="8"/>
  <c r="J68" i="8"/>
  <c r="I68" i="8"/>
  <c r="N67" i="8"/>
  <c r="N66" i="8"/>
  <c r="N65" i="8"/>
  <c r="N64" i="8"/>
  <c r="N63" i="8"/>
  <c r="N62" i="8"/>
  <c r="I62" i="8"/>
  <c r="I63" i="8" s="1"/>
  <c r="O61" i="8"/>
  <c r="O64" i="8" s="1"/>
  <c r="N61" i="8"/>
  <c r="J61" i="8"/>
  <c r="I61" i="8"/>
  <c r="N60" i="8"/>
  <c r="N59" i="8"/>
  <c r="N58" i="8"/>
  <c r="N57" i="8"/>
  <c r="N56" i="8"/>
  <c r="N55" i="8"/>
  <c r="I55" i="8"/>
  <c r="I56" i="8" s="1"/>
  <c r="O54" i="8"/>
  <c r="O57" i="8" s="1"/>
  <c r="N54" i="8"/>
  <c r="J54" i="8"/>
  <c r="I54" i="8"/>
  <c r="N53" i="8"/>
  <c r="N52" i="8"/>
  <c r="N51" i="8"/>
  <c r="N50" i="8"/>
  <c r="N49" i="8"/>
  <c r="N48" i="8"/>
  <c r="I48" i="8"/>
  <c r="I49" i="8" s="1"/>
  <c r="O47" i="8"/>
  <c r="O50" i="8" s="1"/>
  <c r="N47" i="8"/>
  <c r="J47" i="8"/>
  <c r="I47" i="8"/>
  <c r="N46" i="8"/>
  <c r="N45" i="8"/>
  <c r="N44" i="8"/>
  <c r="N43" i="8"/>
  <c r="N42" i="8"/>
  <c r="N41" i="8"/>
  <c r="I41" i="8"/>
  <c r="I42" i="8" s="1"/>
  <c r="O40" i="8"/>
  <c r="O43" i="8" s="1"/>
  <c r="N40" i="8"/>
  <c r="J40" i="8"/>
  <c r="I40" i="8"/>
  <c r="N39" i="8"/>
  <c r="N38" i="8"/>
  <c r="N37" i="8"/>
  <c r="N36" i="8"/>
  <c r="N35" i="8"/>
  <c r="N34" i="8"/>
  <c r="I34" i="8"/>
  <c r="I35" i="8" s="1"/>
  <c r="O33" i="8"/>
  <c r="O36" i="8" s="1"/>
  <c r="N33" i="8"/>
  <c r="J33" i="8"/>
  <c r="I33" i="8"/>
  <c r="N32" i="8"/>
  <c r="N31" i="8"/>
  <c r="N30" i="8"/>
  <c r="N29" i="8"/>
  <c r="N28" i="8"/>
  <c r="N27" i="8"/>
  <c r="I27" i="8"/>
  <c r="I28" i="8" s="1"/>
  <c r="O26" i="8"/>
  <c r="O29" i="8" s="1"/>
  <c r="N26" i="8"/>
  <c r="J26" i="8"/>
  <c r="I26" i="8"/>
  <c r="N25" i="8"/>
  <c r="N24" i="8"/>
  <c r="N23" i="8"/>
  <c r="N22" i="8"/>
  <c r="N21" i="8"/>
  <c r="N20" i="8"/>
  <c r="I20" i="8"/>
  <c r="I21" i="8" s="1"/>
  <c r="O19" i="8"/>
  <c r="O22" i="8" s="1"/>
  <c r="N19" i="8"/>
  <c r="J19" i="8"/>
  <c r="I19" i="8"/>
  <c r="N18" i="8"/>
  <c r="N17" i="8"/>
  <c r="N16" i="8"/>
  <c r="N15" i="8"/>
  <c r="N14" i="8"/>
  <c r="N13" i="8"/>
  <c r="I13" i="8"/>
  <c r="I14" i="8" s="1"/>
  <c r="O12" i="8"/>
  <c r="O15" i="8" s="1"/>
  <c r="N12" i="8"/>
  <c r="J12" i="8"/>
  <c r="I12" i="8"/>
  <c r="R22" i="8" l="1"/>
  <c r="Q22" i="8"/>
  <c r="Q19" i="8" s="1"/>
  <c r="R36" i="8"/>
  <c r="Q36" i="8"/>
  <c r="Q33" i="8" s="1"/>
  <c r="R50" i="8"/>
  <c r="Q50" i="8"/>
  <c r="Q47" i="8" s="1"/>
  <c r="R64" i="8"/>
  <c r="Q64" i="8"/>
  <c r="Q61" i="8" s="1"/>
  <c r="R15" i="8"/>
  <c r="Q15" i="8"/>
  <c r="R29" i="8"/>
  <c r="Q29" i="8"/>
  <c r="Q26" i="8" s="1"/>
  <c r="R43" i="8"/>
  <c r="Q43" i="8"/>
  <c r="Q40" i="8" s="1"/>
  <c r="R57" i="8"/>
  <c r="Q57" i="8"/>
  <c r="Q54" i="8" s="1"/>
  <c r="R71" i="8"/>
  <c r="Q71" i="8"/>
  <c r="Q68" i="8" s="1"/>
  <c r="T71" i="8" l="1"/>
  <c r="T64" i="8"/>
  <c r="T57" i="8"/>
  <c r="T50" i="8"/>
  <c r="T43" i="8"/>
  <c r="T36" i="8"/>
  <c r="T29" i="8"/>
  <c r="T22" i="8"/>
  <c r="T15" i="8"/>
  <c r="Q12" i="8"/>
  <c r="S71" i="8"/>
  <c r="S64" i="8"/>
  <c r="S57" i="8"/>
  <c r="S50" i="8"/>
  <c r="S43" i="8"/>
  <c r="S36" i="8"/>
  <c r="S29" i="8"/>
  <c r="S22" i="8"/>
  <c r="S15" i="8"/>
  <c r="N25" i="7"/>
  <c r="N24" i="7"/>
  <c r="N23" i="7"/>
  <c r="N22" i="7"/>
  <c r="N21" i="7"/>
  <c r="N20" i="7"/>
  <c r="N19" i="7"/>
  <c r="O19" i="7" s="1"/>
  <c r="O22" i="7" s="1"/>
  <c r="I19" i="7"/>
  <c r="I20" i="7" s="1"/>
  <c r="N18" i="7"/>
  <c r="N17" i="7"/>
  <c r="N16" i="7"/>
  <c r="N15" i="7"/>
  <c r="N14" i="7"/>
  <c r="N13" i="7"/>
  <c r="N12" i="7"/>
  <c r="O12" i="7" s="1"/>
  <c r="O15" i="7" s="1"/>
  <c r="I12" i="7"/>
  <c r="I13" i="7" s="1"/>
  <c r="I21" i="7" l="1"/>
  <c r="J19" i="7"/>
  <c r="I14" i="7"/>
  <c r="J12" i="7"/>
  <c r="Q15" i="7"/>
  <c r="Q12" i="7" s="1"/>
  <c r="R15" i="7"/>
  <c r="Q22" i="7"/>
  <c r="R22" i="7"/>
  <c r="S22" i="7" l="1"/>
  <c r="T22" i="7"/>
  <c r="Q19" i="7"/>
  <c r="AB40" i="6" l="1"/>
  <c r="N32" i="6"/>
  <c r="N31" i="6"/>
  <c r="N30" i="6"/>
  <c r="N29" i="6"/>
  <c r="N28" i="6"/>
  <c r="N27" i="6"/>
  <c r="I27" i="6"/>
  <c r="I28" i="6" s="1"/>
  <c r="O26" i="6"/>
  <c r="O29" i="6" s="1"/>
  <c r="N26" i="6"/>
  <c r="J26" i="6"/>
  <c r="I26" i="6"/>
  <c r="N25" i="6"/>
  <c r="N24" i="6"/>
  <c r="N23" i="6"/>
  <c r="N22" i="6"/>
  <c r="N21" i="6"/>
  <c r="N20" i="6"/>
  <c r="I20" i="6"/>
  <c r="I21" i="6" s="1"/>
  <c r="O19" i="6"/>
  <c r="O22" i="6" s="1"/>
  <c r="N19" i="6"/>
  <c r="J19" i="6"/>
  <c r="I19" i="6"/>
  <c r="N18" i="6"/>
  <c r="N17" i="6"/>
  <c r="N16" i="6"/>
  <c r="N15" i="6"/>
  <c r="N14" i="6"/>
  <c r="N13" i="6"/>
  <c r="I13" i="6"/>
  <c r="I14" i="6" s="1"/>
  <c r="O12" i="6"/>
  <c r="O15" i="6" s="1"/>
  <c r="N12" i="6"/>
  <c r="J12" i="6"/>
  <c r="I12" i="6"/>
  <c r="R22" i="6" l="1"/>
  <c r="Q22" i="6"/>
  <c r="Q19" i="6" s="1"/>
  <c r="R15" i="6"/>
  <c r="Q15" i="6"/>
  <c r="R29" i="6"/>
  <c r="Q29" i="6"/>
  <c r="Q26" i="6" s="1"/>
  <c r="T29" i="6" l="1"/>
  <c r="T22" i="6"/>
  <c r="T15" i="6"/>
  <c r="Q12" i="6"/>
  <c r="S29" i="6"/>
  <c r="S22" i="6"/>
  <c r="S15" i="6"/>
  <c r="N25" i="5" l="1"/>
  <c r="N24" i="5"/>
  <c r="N23" i="5"/>
  <c r="N22" i="5"/>
  <c r="N21" i="5"/>
  <c r="N20" i="5"/>
  <c r="I20" i="5"/>
  <c r="I21" i="5" s="1"/>
  <c r="O19" i="5"/>
  <c r="O22" i="5" s="1"/>
  <c r="N19" i="5"/>
  <c r="J19" i="5"/>
  <c r="I19" i="5"/>
  <c r="N18" i="5"/>
  <c r="N17" i="5"/>
  <c r="N16" i="5"/>
  <c r="N15" i="5"/>
  <c r="N14" i="5"/>
  <c r="N13" i="5"/>
  <c r="I13" i="5"/>
  <c r="I14" i="5" s="1"/>
  <c r="O12" i="5"/>
  <c r="O15" i="5" s="1"/>
  <c r="N12" i="5"/>
  <c r="J12" i="5"/>
  <c r="I12" i="5"/>
  <c r="R22" i="5" l="1"/>
  <c r="Q22" i="5"/>
  <c r="Q19" i="5" s="1"/>
  <c r="R15" i="5"/>
  <c r="Q15" i="5"/>
  <c r="T22" i="5" l="1"/>
  <c r="T15" i="5"/>
  <c r="Q12" i="5"/>
  <c r="S22" i="5"/>
  <c r="S15" i="5"/>
  <c r="AB24" i="4" l="1"/>
  <c r="N18" i="4"/>
  <c r="N17" i="4"/>
  <c r="N16" i="4"/>
  <c r="N15" i="4"/>
  <c r="N14" i="4"/>
  <c r="N13" i="4"/>
  <c r="I13" i="4"/>
  <c r="I14" i="4" s="1"/>
  <c r="O12" i="4"/>
  <c r="O15" i="4" s="1"/>
  <c r="N12" i="4"/>
  <c r="J12" i="4"/>
  <c r="I12" i="4"/>
  <c r="R15" i="4" l="1"/>
  <c r="Q15" i="4"/>
  <c r="T15" i="4" l="1"/>
  <c r="Q12" i="4"/>
  <c r="S15" i="4"/>
  <c r="N18" i="3" l="1"/>
  <c r="N17" i="3"/>
  <c r="N16" i="3"/>
  <c r="N15" i="3"/>
  <c r="N14" i="3"/>
  <c r="N13" i="3"/>
  <c r="I13" i="3"/>
  <c r="I14" i="3" s="1"/>
  <c r="O12" i="3"/>
  <c r="O15" i="3" s="1"/>
  <c r="N12" i="3"/>
  <c r="J12" i="3"/>
  <c r="I12" i="3"/>
  <c r="R15" i="3" l="1"/>
  <c r="Q15" i="3"/>
  <c r="T15" i="3" l="1"/>
  <c r="Q12" i="3"/>
  <c r="S15" i="3"/>
  <c r="AB40" i="2" l="1"/>
  <c r="N32" i="2"/>
  <c r="N31" i="2"/>
  <c r="N30" i="2"/>
  <c r="N29" i="2"/>
  <c r="N28" i="2"/>
  <c r="N27" i="2"/>
  <c r="N26" i="2"/>
  <c r="O26" i="2" s="1"/>
  <c r="O29" i="2" s="1"/>
  <c r="I26" i="2"/>
  <c r="I27" i="2" s="1"/>
  <c r="N25" i="2"/>
  <c r="N24" i="2"/>
  <c r="N23" i="2"/>
  <c r="N22" i="2"/>
  <c r="N21" i="2"/>
  <c r="N20" i="2"/>
  <c r="N19" i="2"/>
  <c r="O19" i="2" s="1"/>
  <c r="O22" i="2" s="1"/>
  <c r="I19" i="2"/>
  <c r="I20" i="2" s="1"/>
  <c r="N18" i="2"/>
  <c r="N17" i="2"/>
  <c r="N16" i="2"/>
  <c r="N15" i="2"/>
  <c r="N14" i="2"/>
  <c r="N13" i="2"/>
  <c r="N12" i="2"/>
  <c r="O12" i="2" s="1"/>
  <c r="O15" i="2" s="1"/>
  <c r="I12" i="2"/>
  <c r="I13" i="2" s="1"/>
  <c r="R15" i="2" l="1"/>
  <c r="Q15" i="2"/>
  <c r="R22" i="2"/>
  <c r="Q22" i="2"/>
  <c r="Q19" i="2" s="1"/>
  <c r="Q29" i="2"/>
  <c r="Q26" i="2" s="1"/>
  <c r="R29" i="2"/>
  <c r="I14" i="2"/>
  <c r="J12" i="2"/>
  <c r="I21" i="2"/>
  <c r="J19" i="2"/>
  <c r="I28" i="2"/>
  <c r="J26" i="2"/>
  <c r="T29" i="2" l="1"/>
  <c r="T22" i="2"/>
  <c r="T15" i="2"/>
  <c r="Q12" i="2"/>
  <c r="S29" i="2"/>
  <c r="S22" i="2"/>
  <c r="S15" i="2"/>
</calcChain>
</file>

<file path=xl/sharedStrings.xml><?xml version="1.0" encoding="utf-8"?>
<sst xmlns="http://schemas.openxmlformats.org/spreadsheetml/2006/main" count="4592" uniqueCount="829">
  <si>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</si>
  <si>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</si>
  <si>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</si>
  <si>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</si>
  <si>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</si>
  <si>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</si>
  <si>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</si>
  <si>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</si>
  <si>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</si>
  <si>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</si>
  <si>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</si>
  <si>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</si>
  <si>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</si>
  <si>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</si>
  <si>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</si>
  <si>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</si>
  <si>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</si>
  <si>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</si>
  <si>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</si>
  <si>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</si>
  <si>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</si>
  <si>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</si>
  <si>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</si>
  <si>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</si>
  <si>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</si>
  <si>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</si>
  <si>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</si>
  <si>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</si>
  <si>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</si>
  <si>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</si>
  <si>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</si>
  <si>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X</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</si>
  <si>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</si>
  <si>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</si>
  <si>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</si>
  <si>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</si>
  <si>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</si>
  <si>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</si>
  <si>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</si>
  <si>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</si>
  <si>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</si>
  <si>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</si>
  <si>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</si>
  <si>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</si>
  <si>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</si>
  <si>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</si>
  <si>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</si>
  <si>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</si>
  <si>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</si>
  <si>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</si>
  <si>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</si>
  <si>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</si>
  <si>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</si>
  <si>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</si>
  <si>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</si>
  <si>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</si>
  <si>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</si>
  <si>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</si>
  <si>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</si>
  <si>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</si>
  <si>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</si>
  <si>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</si>
  <si>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</si>
  <si>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</si>
  <si>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</si>
  <si>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</si>
  <si>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</si>
  <si>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</si>
  <si>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</si>
  <si>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</si>
  <si>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</si>
  <si>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</si>
  <si>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</si>
  <si>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</si>
  <si>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</si>
  <si>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</si>
  <si>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</si>
  <si>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</si>
  <si>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</si>
  <si>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</si>
  <si>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</si>
  <si>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</si>
  <si>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</si>
  <si>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</si>
  <si>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</si>
  <si>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</si>
  <si>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</si>
  <si>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</si>
  <si>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</si>
  <si>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GESTIÓN DOCUMENTAL / Establecer los lineamientos, para el manejo de la información generada y tramitada por el Instituto Distrital para la Protección de la Niñez y la Juventud – IDIPRON, independientemente del soporte y medio de creación. Con la finalidad de normalizar los procesos del Área de Administración Documental, en las diferentes etapas del
ciclo de vida de los documentos, así como en los diferentes archivos de gestión y central.</t>
  </si>
  <si>
    <t>ÁREA ADMINISTRACIÒN DOCUMENTAL</t>
  </si>
  <si>
    <t xml:space="preserve">
*Carencia de difusión de Instrumentos Archivísticos para el adecuado manejo de la información.
* Baja apropiación y aplicación de  instrumentos archivísticos, en las Áreas productoras de información.
* Ausencia de personal idóneo para realizar procesos archivísticos
* Dificultad para la recuperación y acceso de la información</t>
  </si>
  <si>
    <t>Desorganización del acervo documental del IDIPRON (clasificación, ordenación, descripción, aplicación para una adecuada transferencia primaria)</t>
  </si>
  <si>
    <t xml:space="preserve">* Desconocimiento de instrumentos y proceso  archivísticos vigentes en la entidad.
* Archivos de gestión desorganizados por no aplicar los lineamientos establecidos.
* Reprocesos en la organización de la información
* Atención oportuna del  acceso a la información  a los usuarios por  falta de aplicación de procedimientos establecidos </t>
  </si>
  <si>
    <t xml:space="preserve">
Tabla de Retención Documental
A-GDO-04 Instructivo organización archivo de gestión.
A-GDO-02  Instructivo Elaboración y Actualización Tabla de Retención Documental
Manual proceso y procedimientos - Proceso de Gestión Documental
Instrumentos de gestión de la información pública del link transparencia y acceso de la información pública</t>
  </si>
  <si>
    <t>¿Existe un responsable asignado a la ejecución del control?</t>
  </si>
  <si>
    <t>DIRECTAMENTE</t>
  </si>
  <si>
    <t>3. MODERADO</t>
  </si>
  <si>
    <t>REDUCIR EL RIESGO</t>
  </si>
  <si>
    <t>1969-2018</t>
  </si>
  <si>
    <t xml:space="preserve">Aplicación de instrumentos archivísticos.
Aplicación de los instrumentos establecidos
Difusión de procesos procedimientos de gestión documental
</t>
  </si>
  <si>
    <t>* Aplicar  los instrumentos archivísticos que se requieran
* Realizar asesoría en la aplicación de Tablas de Retención Documental a las Áreas productoras de información para llevar a cabo  las trasferencias primarias acorde al plan de transferencias definido en la Entidad.
*Difusión de instrumentos archivísticos y herramientas del proceso de gestión documental</t>
  </si>
  <si>
    <t>01  enero a 31 de diciembre de 2020</t>
  </si>
  <si>
    <t>PREVENTIVO</t>
  </si>
  <si>
    <r>
      <rPr>
        <b/>
        <sz val="10"/>
        <color theme="1"/>
        <rFont val="Times New Roman"/>
        <family val="1"/>
      </rPr>
      <t>1.1. Aplicar  los instrumentos archivísticos que se requieran</t>
    </r>
    <r>
      <rPr>
        <sz val="10"/>
        <color theme="1"/>
        <rFont val="Times New Roman"/>
        <family val="1"/>
      </rPr>
      <t xml:space="preserve">
Como evidencia a esta actividad se adjuntan los inventarios de los diferentes archivos de Gestión Documental (Archivo Central, Archivo Misional y Archivo OAJ) y los inventarios de las áreas visitadas en los cuales se puede evidenciar la aplicación de FUID, TVD, TRD, PINAR y CCD.
</t>
    </r>
    <r>
      <rPr>
        <b/>
        <sz val="10"/>
        <color theme="1"/>
        <rFont val="Times New Roman"/>
        <family val="1"/>
      </rPr>
      <t>1.2. Realizar asesoría en la aplicación de Tablas de Retención Documental a las Áreas productoras de información para llevar a cabo  las trasferencias primarias acorde al plan de transferencias definido en la Entidad.</t>
    </r>
    <r>
      <rPr>
        <sz val="10"/>
        <color theme="1"/>
        <rFont val="Times New Roman"/>
        <family val="1"/>
      </rPr>
      <t xml:space="preserve">
Como evidencias se adjuntan las actas de las visitas realizadas junto con los inventarios de la documentación de cada área visitada.
</t>
    </r>
    <r>
      <rPr>
        <b/>
        <sz val="10"/>
        <color theme="1"/>
        <rFont val="Times New Roman"/>
        <family val="1"/>
      </rPr>
      <t xml:space="preserve">1.3. Difusión de instrumentos archivísticos y herramientas del proceso de gestión documental
</t>
    </r>
    <r>
      <rPr>
        <sz val="10"/>
        <color theme="1"/>
        <rFont val="Times New Roman"/>
        <family val="1"/>
      </rPr>
      <t>Como evidencias se adjunta la presentación de la capacitación realizada al equipo de administración documental junto con el listado de asistencia a la misma y se adjunta la presentación de la capacitación realizada a supervisores y apoyos a la supervisión junto con el listado de asistencia a la reunión.</t>
    </r>
  </si>
  <si>
    <r>
      <rPr>
        <b/>
        <sz val="10"/>
        <color theme="1"/>
        <rFont val="Times New Roman"/>
        <family val="1"/>
      </rPr>
      <t>1.1. Aplicar  los instrumentos archivísticos que se requieran</t>
    </r>
    <r>
      <rPr>
        <sz val="10"/>
        <color theme="1"/>
        <rFont val="Times New Roman"/>
        <family val="1"/>
      </rPr>
      <t xml:space="preserve">
El área de gestión documental aplica diariamente instrumentos archivisticos al momento de realizar la intervención de los diferentes Fondos Documentales acumulados y Archivos de gestión del instituto. Los instrumentos que se aplican a diario son: 
Inventarios Documentales FUID
Tablas de Valoración Documental TVD
Tablas de Retención Documental TRD
Plan Institucional de Archivo (PINAR)
Cuadro de Clasificación Documental
La aplicación de TVD y TRD se realiza al momento de intervenir los archivos ya que para realizar el proceso de intervención se debe hacer bajo los lineamientos que dan las TVD y TRD. FUID se aplica al momento de crear los inventarios de los archivos tanto en estado natural como a los inventarios a los archivos luego de realizar su respectiva intervención. Cuadros de Clasificación Documental se aplican al clasificar la documentación con las series y subseries establecidos en este y se evidencia en los inventarios, específicamente en la columna en la cual se identifica el código de serie y subserie a la cual pertenece cada documento. PINAR se aplica con la ejecución de las actividades propuestas en el mismo cuyas evidencian son estos mismos inventarios y los archivos físicos ubicados en cada sede.
</t>
    </r>
    <r>
      <rPr>
        <b/>
        <sz val="10"/>
        <color theme="1"/>
        <rFont val="Times New Roman"/>
        <family val="1"/>
      </rPr>
      <t>1.2. Realizar asesoría en la aplicación de Tablas de Retención Documental a las Áreas productoras de información para llevar a cabo las trasferencias primarias acorde al plan de transferencias definido en la Entidad.</t>
    </r>
    <r>
      <rPr>
        <sz val="10"/>
        <color theme="1"/>
        <rFont val="Times New Roman"/>
        <family val="1"/>
      </rPr>
      <t xml:space="preserve">
El área de gestión documental programó 16 visitas a las diferentes upis y dependencias administrativas del IDIPRON para el primer cuatrimestre dentro de las cuales se hace revisión y se dan directrices para una correcta aplicación de TRD. Dichas visitas fueron realizadas por dos profesional, 1 tecnologo del área y un equipo de 3 auxiliares. El área de Gestión Documental realizó en el primer cuatrimestre 11 visitas a las siguientes dependencias:
MARZO:
Área Adquisiciones.
Convenios.
Atención al Ciudadano.
UPI Oasis.
Territorio 1.
Territorio 2.
ABRIL:
Investigación (Centro de Documentalción)
Área de Investigación
Administración Documental
Control Interno
Tecnologías de la Información.
Para el primer cuatrimestre se tenían programadas 16 visitas en el mes de marzo y abril, de las cuales únicamente se realizaron 11, lo anterior debido a que 5 áreas cancelaron sus visitas (Almacen e Inventarios, Planeación, Presupuesto, Subdirección Financiera, Oficina asesora jurídica/ Área de trabajo de representación judicial y asuntos legales). Estás visitas serán reprogramadas en los próximos meses, se reprogramarán en el mismo orden en que fueron programadas inicialmente para así subsanar en los próximos meses el cumplimiento parcial de esta actividad. Estas visitas tiene como fin verificar las dependencias que pueden y deben realizar transferencias primarias al archivo central en el segundo semestre del 2021 acorde al cronograma que se está estableciendo para dichas transferencias.
</t>
    </r>
    <r>
      <rPr>
        <b/>
        <sz val="10"/>
        <color theme="1"/>
        <rFont val="Times New Roman"/>
        <family val="1"/>
      </rPr>
      <t xml:space="preserve">1.3.Difusión de instrumentos archivísticos y herramientas del proceso de gestión documental
</t>
    </r>
    <r>
      <rPr>
        <sz val="10"/>
        <color theme="1"/>
        <rFont val="Times New Roman"/>
        <family val="1"/>
      </rPr>
      <t>Se realiza difusión de los instrumentos archivisticos y herramientas del proceso de gestión mediante capacitación a todo el equipo de administración documental, adicional se realiza capacitación a las supervisiones y apoyos a la supervisión del IDIPRON en temas relacionados con organización documental, conservación documental e instrumentos archivisticos.</t>
    </r>
  </si>
  <si>
    <t>"SUBDIRECTOR TÉCNICO ADMINISTRATIVO Y FINANCIERO 
CÓDIGO 068 GRADO 02
PROFESIONAL UNIVERSITARIO"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</si>
  <si>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(Aplicación  Instrumentos Archivísticos 
Número de instrumentos con seguimiento / Seguimiento de los instrumentos archivísticos *
* 1 Herramienta de medición  Plan Institucional de Archivos - PINAR
2 Herramienta de medición Programa de Gestión Documental PGD
3. Herramienta de medición: Tabla de Retención Documental que contempla  Cuadro de Clasificación Documental e inventarios documentales 
Ver "HDV INSRUMENTOS (1. EFI)"
(2) Visitas técnicas para la aplicación TRD
Número de  visitas técnicas realizadas / Número de visitas   Técnicas proyectadas
Uno por cada acción
Ver "HDV VISITAS (1. EFI)"</t>
    </r>
  </si>
  <si>
    <t>Se observa en la evidencias aportadas visitas realizadas a  10 áreas de apoyo, encontrando el inventario, actas y listado de asistencia, así mismo las actas deja claro las obligaciones y responsables de cada acción para fortalecer los instrumentos archivísticos, ahora bien se recomienda revisar la formulación del mapa toda vez que la ejecución de las acciones son de  01  enero a 31 de diciembre de 2020.</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</si>
  <si>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</si>
  <si>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</si>
  <si>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</si>
  <si>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</si>
  <si>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</si>
  <si>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</si>
  <si>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</si>
  <si>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</si>
  <si>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</si>
  <si>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</si>
  <si>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</si>
  <si>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</si>
  <si>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</si>
  <si>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</si>
  <si>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</si>
  <si>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</si>
  <si>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</si>
  <si>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r>
      <t xml:space="preserve">EFECTIVIDAD:
 RESULTADO DE 
</t>
    </r>
    <r>
      <rPr>
        <sz val="10"/>
        <color theme="1"/>
        <rFont val="Times New Roman"/>
        <family val="1"/>
      </rPr>
      <t>(3) Difusión de  Instrumentos Archivísticos  y Herramientas de Gestión Documental.
Número de tips difundidos / Número de tips proyectados
Ver "HDV DIFUSIÓN INSTR (1. EFE)"</t>
    </r>
  </si>
  <si>
    <t>5. BAJO</t>
  </si>
  <si>
    <t>La carencia de difusión, la baja apropiación y  aplicación de instrumentos archivísticos, como la ausencia del personal idoneo, como la dificultad el la recuperación de la información ocaonaria la perdida de la memoria  historica de la entidad.</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</si>
  <si>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</si>
  <si>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</si>
  <si>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</si>
  <si>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</si>
  <si>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</si>
  <si>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 xml:space="preserve">Acción No 1 Cada vez que se requiera
Acción No 2 Actualización TRD
Acción No 3 Cada vez que se requiera </t>
  </si>
  <si>
    <t>2. MODERADO</t>
  </si>
  <si>
    <t>¿Se deja evidencia o rastro de la ejecución del control que permita a cualquier tercero con la evidencia llegar a la misma conclusión?</t>
  </si>
  <si>
    <t>* El sistema CORDIS presenta saltos en la asignación del No de consecutivo de radicados.
*   El sistema no cuenta con la interoperabilidad con el escáner para el cargue  automático y en tiempo real  de las imágenes (comunicaciones y Anexos).
*  No se encuentra en funcionamiento la opción de informar a otros destinatarios cuando se requiere enviar copia  así como el envió de alertas automáticas por correo electrónico a los destinatarios.
* Estandarización de Informes automáticos que permitan evidenciar los diferentes tramites realizados en las comunicaciones oficiales de la Entidad</t>
  </si>
  <si>
    <t xml:space="preserve">Obsolescencia del Sistema de Gestión Documental CORDIS </t>
  </si>
  <si>
    <t xml:space="preserve">
* Falta de oportunidad en la respuesta, afectando al usuario final.
* No se cuenta con un consecutivo único de las comunicaciones radicadas en el sistema CORDIS.
*  Reprocesos y tiempos adicionales realizando actividades manuales que pueden ser automáticas
* Desconocimiento de la información en tiempo real y demora en la respuesta oportuna de los tramites
* Riesgo jurídico por incumplimiento de tiempos perentorios
* Apertura de procesos disciplinarios a los(as) servidores(as) públicos(as)
* Captura y procesamiento de datos manuales que conducen al error por el tiempo que se aumentan el desarrollo de informes.</t>
  </si>
  <si>
    <t>A-GDO-PR-002 Administración de
Comunicaciones Oficiales
A-GDO-IN-002 Planeación, Producción, Gestión y Tramite Documental 
Informe de las comunicaciones</t>
  </si>
  <si>
    <t>2014-2019</t>
  </si>
  <si>
    <t>* Soporte de los ingenieros con experiencia en desarrollo de del sistema de información CORDIS, con la finalidad mejorar la herramienta, para que esta sea funcional para el Instituto.
* Coordinar con Secretaría Distrital de Hacienda la implementación del Sistema de Información Unificado
* Realizar la radicación de las comunicaciones en tiempo real.
* Mantener actualizado el consecutivo de correspondencia.</t>
  </si>
  <si>
    <t xml:space="preserve">
* Realizar solicitudes de soporte en casos de fallo reiterado del Sistema CORDIS</t>
  </si>
  <si>
    <r>
      <rPr>
        <b/>
        <sz val="10"/>
        <color theme="1"/>
        <rFont val="Times New Roman"/>
        <family val="1"/>
      </rPr>
      <t>2.1. Realizar solicitudes de soporte en casos de fallo reiterado del Sistema CORDIS</t>
    </r>
    <r>
      <rPr>
        <sz val="10"/>
        <color theme="1"/>
        <rFont val="Times New Roman"/>
        <family val="1"/>
      </rPr>
      <t xml:space="preserve">
Como evidencia se adjuntan los correos de solicitudes a Tecnologías de la Información reportando los fallos del sistema CORDIS.</t>
    </r>
  </si>
  <si>
    <r>
      <rPr>
        <b/>
        <sz val="10"/>
        <color theme="1"/>
        <rFont val="Times New Roman"/>
        <family val="1"/>
      </rPr>
      <t>2.1. Realizar solicitudes de soporte en casos de fallo reiterado del Sistema CORDIS</t>
    </r>
    <r>
      <rPr>
        <sz val="10"/>
        <color theme="1"/>
        <rFont val="Times New Roman"/>
        <family val="1"/>
      </rPr>
      <t xml:space="preserve">
Se realizan las solicitudes de soporte de fallo del sistema cordis al área de Tecnologías de la Información cada vez que se presentan errores en el funcionamiento del sistema.
</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</si>
  <si>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 Informe de seguimiento y gestión del sistema de información. 
Ver "HDV INFORME MESA CORDIS (2.EFI)"</t>
    </r>
  </si>
  <si>
    <t>Si bien en las evidencias aportadas se encuentran los pantallazos de solicitud de soporte en el sistema CORDIS, no se evidencia respuesta de la solución realizada por el área de sistemas, es importante continuar trabajando en el fortalecimiento de las acciones de control, e recomienda revisar la formulación del mapa toda vez que la ejecución de las acciones son de  01  enero a 31 de diciembre de 2020.</t>
  </si>
  <si>
    <r>
      <rPr>
        <b/>
        <sz val="10"/>
        <rFont val="Times New Roman"/>
        <family val="1"/>
      </rPr>
      <t xml:space="preserve">EFECTIVIDAD:
 RESULTADO DE 
</t>
    </r>
    <r>
      <rPr>
        <sz val="10"/>
        <rFont val="Times New Roman"/>
        <family val="1"/>
      </rPr>
      <t>* Informes de seguimiento quincenal
Primer cuatrimestre
Segundo cuatrimestre
Tercer cuatrimestre
Total 
Ver "HDV INFORME SEG QUINCE (2. EFE)"</t>
    </r>
  </si>
  <si>
    <t>El sistema de información CORDIS presenta inconsitencias en: 
Los saltos de consecutivos de radicados, el no contar con interoperabilidad del Hadware para cargue de imágenes, el no funcionamiento de la opción de informar para el envio de copias y la falta de estandarización de informes, ocasionaria que el proceso de gestión y tramite no se desarrolle, conforme a los protocolos y tiempos establecidos .</t>
  </si>
  <si>
    <t xml:space="preserve">Acción No. 1 Quincenal
Acción No 2. Cada vez que se requiera </t>
  </si>
  <si>
    <t>Baja asistencia y apropiación a las actividades de capacitación contenidas en el PIC propuestas para cada vigencia.
Los espacios de archivo no cumplen con lo establecido para la conservación de la documentación teniendo en cuenta la normatividad vigente.
La entidad no se encuentra exenta  a cualquier catastrofe natural u otras causas que puedan afectar la estabilidad de la insfraestructura de las diferentes sedes y por ende la conservación del acervo documental
Falta de asignación de recursos para la implementación de las estrategias que conforma el SIC
Baja implementación del Sistema Integración de Conservación (SIC)</t>
  </si>
  <si>
    <t>Pérdida total o parcial de la documentación que hace parte de la memoria institucional y reposa en los archivos de gestión, central y misional</t>
  </si>
  <si>
    <t>* Inadecuado manejo y manipulación de la documentación por no realizar cumplimiento de lineamientos para control de la documentación y archivo
* Deterioro de la documentación por inadecuado almacenamiento lo que lleva a perdida total o parcial de la información  por inadecuado almacenamiento y/o por inadecuada atención en caso de emergencia.
* No cumplimiento de las estretegia establecidas en el SIC y asi como el no cumplimiento a la normatividad vigente</t>
  </si>
  <si>
    <t>Implementación Sistema Integrado de Conservación - A-GDO-DI-007</t>
  </si>
  <si>
    <t>2. ALTO</t>
  </si>
  <si>
    <t>Difusión del procedimiento de reconstrucción de expedientes una vez realizado la oficialización del mismo .</t>
  </si>
  <si>
    <t xml:space="preserve">*  Aplicación de estrategias del plan de Conservación Documental
1.Capacitar al personal de planta y contratista de IDIPRON para generar conciencia de la importancia de la conservación de la información que se genera en cumplimento de los objetivos de la entidad en todo el ciclo vital del documento. 
2. Garantizar el cumplimiento de los requisitos para el almacenamiento de la documentación teniendo en cuenta los espacios establecidos por la entidad para tal fin.
3. Establecer lineamientos para el monitoreo y control de las condiciones ambientales en los espacios de archivo señaladas por la normatividad.
4. Fijar lineamientos técnicos y cronograma para la ejecución de actividades de mantenimiento, limpieza, fumigación y saneamiento en los espacios de archivo.
5. Determinar aspectos básicos para el salvamento y recuperación de la documentación en situación de riesgo.
6.Establecer métodos adecuados para el almacenamiento y re-almacenamiento de la documentación teniendo en cuenta su disposición final establecida en las Tablas de Retención Documental y Tablas de Valoración Documental de la entidad. 
* Aplicación de estrategias del plan de Preservación digital </t>
  </si>
  <si>
    <r>
      <rPr>
        <b/>
        <sz val="10"/>
        <color theme="1"/>
        <rFont val="Times New Roman"/>
        <family val="1"/>
      </rPr>
      <t>3.1. Aplicación de estrategias del plan de Conservación Documental</t>
    </r>
    <r>
      <rPr>
        <sz val="10"/>
        <color theme="1"/>
        <rFont val="Times New Roman"/>
        <family val="1"/>
      </rPr>
      <t xml:space="preserve">
Se adjunta la matriz de seguimiento estipulada para el plan de conservación en la cual se puede evidenciar el avance de cumplimiento de las 4 actividades programadas para este primer trimestre, cada uno cuenta con sus justificaciones y porcentaje de avance. Además se adjunta una carpeta para cada actividad programada con sus respectivas evidencias.</t>
    </r>
  </si>
  <si>
    <r>
      <rPr>
        <b/>
        <sz val="10"/>
        <color theme="1"/>
        <rFont val="Times New Roman"/>
        <family val="1"/>
      </rPr>
      <t>3.1. Aplicación de estrategias del plan de Conservación Documental</t>
    </r>
    <r>
      <rPr>
        <sz val="10"/>
        <color theme="1"/>
        <rFont val="Times New Roman"/>
        <family val="1"/>
      </rPr>
      <t xml:space="preserve">
Se ejecutan las estrategias estipuladas para el primer trimestre en el Plan de Conservación Documental. El plan de conservación cuenta con 4 estrategias programadas para el primer trimestre del año (Nota: la ejecución de las estrategias según la matriz formulada para ello se encuentra programada para cumplimeinto trimestral). Se da cumplimiento en su mayoría a excepción de la actividad 7 de la estrategía 3 la cual indica: "Identificación del nivel de afectación de la documentación con el cual se determinará el procedimiento que se llevará a cabo", no se ha dado inicio con esta actividad debido a que no se ha comenzado a aplicar las tablas de valoracion (Nota: la aplicación de tablas de valoración se encuentra programada para el segundo trimestre de la vigencia 2021).
</t>
    </r>
    <r>
      <rPr>
        <b/>
        <sz val="10"/>
        <color theme="1"/>
        <rFont val="Times New Roman"/>
        <family val="1"/>
      </rPr>
      <t xml:space="preserve">3.2. Aplicación de estrategias del plan de Preservación digital </t>
    </r>
    <r>
      <rPr>
        <sz val="10"/>
        <color theme="1"/>
        <rFont val="Times New Roman"/>
        <family val="1"/>
      </rPr>
      <t xml:space="preserve">
En el caso del plan de preservación se van a adelantar acciones durante el segundo trimestre de la vigencia 2021 con el fin de realizar el respectivo reporte de segumiento al plan de preservación con corte a 30 de junio de 2021.</t>
    </r>
  </si>
  <si>
    <r>
      <rPr>
        <b/>
        <sz val="10"/>
        <color theme="1"/>
        <rFont val="Times New Roman"/>
        <family val="1"/>
      </rPr>
      <t xml:space="preserve">EFICACIA:
</t>
    </r>
    <r>
      <rPr>
        <sz val="10"/>
        <color theme="1"/>
        <rFont val="Times New Roman"/>
        <family val="1"/>
      </rPr>
      <t xml:space="preserve"> Plan de Conservación Documental
* Matriz de aplicación de estrategias establecidas en el Plan de Conservación Documental ejecutadas / Número de estrategias del Sistema Integrado de Conservación 
 Plan de Preservación Digital
* Matriz de aplicación de estrategias establecidas en el Plan de Preservación Digital (estrategia 1 y 4) / Dos (2) Estrategias del Plan de Preservación Dígital.
Ver "HDV SIC (3. EFI)"</t>
    </r>
  </si>
  <si>
    <t>En las evidencias aportadas se evidencia el cumplimiento de las acciones implementadas durante el primer cuatrimestres del 2021 es importante continuar trabajando en el fortalecimiento de las acciones de control, e recomienda revisar la formulación del mapa toda vez que la ejecución de las acciones son de  01  enero a 31 de diciembre de 2020.</t>
  </si>
  <si>
    <r>
      <t xml:space="preserve">EFECTIVIDAD:
</t>
    </r>
    <r>
      <rPr>
        <sz val="10"/>
        <rFont val="Times New Roman"/>
        <family val="1"/>
      </rPr>
      <t>Número de encuestas aprobadas en apropiación de los tips difundidos / Número de encuestas diligenciadas</t>
    </r>
    <r>
      <rPr>
        <b/>
        <sz val="10"/>
        <rFont val="Times New Roman"/>
        <family val="1"/>
      </rPr>
      <t xml:space="preserve"> </t>
    </r>
  </si>
  <si>
    <t>La baja asistencia y apropiación a las actividades de capacitación contenidas en el PIC, no contar con espacios adecuados para la conservación de la documentación, no realizar formulación del  plan de contingencia o salvamento de la información ante cualquier  catástrofe natural u otras causas que puedan afectar la conservación y preservación de la información, la falta de asignación de recursos para la implementación de las estrategias que conforma el SIC y la baja implementación del Sistema Integración de Conservación (SIC) , puede ocasionar deterioro, perdida parcial o total  de la información al efectuar prácticas inadecuadas en su almacenamiento y  el desconocimiento de acciones a realizar en caso de cualquier emergencia.</t>
  </si>
  <si>
    <t xml:space="preserve">Acción No 1 y 2  cronograma de actividades establecidas en cada una de las estrategias del Sistema Integrado de Conservación  a Corto Plazo (2020) 
</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</si>
  <si>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</si>
  <si>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</si>
  <si>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</si>
  <si>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</si>
  <si>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</si>
  <si>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</si>
  <si>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</si>
  <si>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</si>
  <si>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 ALTO</t>
  </si>
  <si>
    <t>Revisión del Mapa de Riesgos</t>
  </si>
  <si>
    <t>YENNIFER PADILLA MARTÍNEZ - Responsable Área de Administración Documental</t>
  </si>
  <si>
    <t>Actualización de los riesgos, revisión del mapa de calor, revisión de las acciones</t>
  </si>
  <si>
    <t>3. ALTO</t>
  </si>
  <si>
    <t>4. ALTO</t>
  </si>
  <si>
    <t>REVISION Y APROBACIÓN</t>
  </si>
  <si>
    <t>5. ALTO</t>
  </si>
  <si>
    <t>REVISÓ</t>
  </si>
  <si>
    <t>APROBACIÓN LÍDER DEL PROCESO</t>
  </si>
  <si>
    <t>APOYO OFICINA DE ASESORA DE PLANEACIÓN</t>
  </si>
  <si>
    <t>6. ALTO</t>
  </si>
  <si>
    <t>NOMBRE:</t>
  </si>
  <si>
    <t>GERALDYNE REYES ARENAS</t>
  </si>
  <si>
    <t>ANDRES FELIPE HURTADO ABELLO</t>
  </si>
  <si>
    <t>HUGO CARRILLO</t>
  </si>
  <si>
    <t>CARLOS ANDRES GUERRA JIMENEZ</t>
  </si>
  <si>
    <t>7. ALTO</t>
  </si>
  <si>
    <t>CARGO:</t>
  </si>
  <si>
    <t>Contratista</t>
  </si>
  <si>
    <t>Contratista - STAF</t>
  </si>
  <si>
    <t>Subdirector Administrativo</t>
  </si>
  <si>
    <t>CONTRATISTA- PROFESIONAL</t>
  </si>
  <si>
    <t>1. EXTREMO</t>
  </si>
  <si>
    <t>2. EXTREMO</t>
  </si>
  <si>
    <t>3. EXTREMO</t>
  </si>
  <si>
    <t>4. EXTREMO</t>
  </si>
  <si>
    <t>5. EXTREMO</t>
  </si>
  <si>
    <t>6. EXTREMO</t>
  </si>
  <si>
    <t>7. EXTREMO</t>
  </si>
  <si>
    <r>
      <t xml:space="preserve">GESTIÓN FINANCIERA
OBJETIVO: </t>
    </r>
    <r>
      <rPr>
        <i/>
        <sz val="10"/>
        <color theme="1"/>
        <rFont val="Times New Roman"/>
        <family val="1"/>
      </rPr>
      <t>Planear, gestionar y controlar  los recursos financieros del IDIPRON con trasparencia, eficiencia y agilidad para dar cumplimiento a los objetivos institucionales.</t>
    </r>
  </si>
  <si>
    <t>ÁREA DE CONTABLIDAD</t>
  </si>
  <si>
    <t xml:space="preserve">Personas ajenas al Área con permisos para consultar e imprimir los informes y auxiliares contables de la aplicación SYSMAN </t>
  </si>
  <si>
    <t>Malinterpretaciòn de informes financieros por parte de personas ajenas al área</t>
  </si>
  <si>
    <t xml:space="preserve"> - Entrega de información no oficial para la toma de decisiones</t>
  </si>
  <si>
    <t xml:space="preserve">Cada funcionario tiene un perfil en el aplicativo contable, de acuerdo a las funciones que realiza y los permisos que el responsable del área establezca; si en algun momento se presenta alguna inconsistencia con la aplicación contable se debe informar al área de sistemas mediante Aranda. De igual manera se habilitó en la aplicación contable que en el momento de impresión de auxiliares, el mismo muestre el usuario, día y hora en la que ejecutó dicha actividad. 
</t>
  </si>
  <si>
    <t xml:space="preserve">Identificar en el informe (Auxiliares) impreso, la persona que realiza la acción.
Verificación del tipo de información que fue entregada para alguna toma de decisión
Realizar un oficio a las personas involucradas en el hecho, en el que se explique lo que implica una malintepretación de la información financiera
</t>
  </si>
  <si>
    <t xml:space="preserve">Realizar la trazabilidad para iniciar el seguimiento en caso que se entregue informacion financiera -contable para la toma de decisiones
</t>
  </si>
  <si>
    <t>Enero a Diciembre de 2021</t>
  </si>
  <si>
    <t>Matriz de trazabilidad</t>
  </si>
  <si>
    <t>Se realizó la solicitud del numero de usuarios activos en la plataforma sysman contable al área de sistemas, para iniciar el seguimiento correspondiente.</t>
  </si>
  <si>
    <t>Responsable del Área de Contabilidad y Equipo</t>
  </si>
  <si>
    <r>
      <rPr>
        <b/>
        <sz val="10"/>
        <color theme="1"/>
        <rFont val="Times New Roman"/>
        <family val="1"/>
      </rPr>
      <t xml:space="preserve">EFICACIA:
</t>
    </r>
    <r>
      <rPr>
        <sz val="10"/>
        <color theme="1"/>
        <rFont val="Times New Roman"/>
        <family val="1"/>
      </rPr>
      <t xml:space="preserve">
Matriz de trazabilidad </t>
    </r>
  </si>
  <si>
    <t xml:space="preserve">Para las acciones de control se encuentra  asignado un responsable, así como una periodocidad. Si bien se observa una relación de las causas con el riesgo y las consecuencias, no se evidencia una acción clara de prevención para que el riesgo no se materalice. Es importante que la entrega de información  para la toma de decisiones, sea de exclusividad del área responsable, ya que se observa una acción correctiva y de contigencia,  por lo que se recomienda que para las acciones implementadas se enfoquen en el diseño de controles preventivos para mitigar el riesgo de ocurencia. En cuanto al monitoreo del riesgo, según evidencias remitidas,  existieron inconsistencias del sistema SYSMAN y se efectuò la trazabilidad de cada una de las acciones realizadas para su solución, para lo cual es importante determinar claramente las causas que originan esos errores en sistemas, para evitar que dichas situaciones se repitan, teniendo en cuenta la sensibilidad, confianza, exactitud y pertinencia de la informaciòn financiera para la toma acertada de decisiones. Falta diligenciar el campo de fecha en el mapa de riesgos.
Adicionalmente, se recomienda utilizar como contexto (contexto interno) para identificaciòn de riesgos adicionales, los resultados de ejercicios de autocontrol, asi como los resultados de las auditorías realizadas al ârea de contabilidad, tanto internas  como externas. </t>
  </si>
  <si>
    <t>¿Las actividades que se desarrollan en el control realmente buscan por si sola prevenir o detectar las causas que pueden dar origen al riesgo, Ej.: verificar, validar, cotejar, comparar, revisar, etc.?</t>
  </si>
  <si>
    <r>
      <rPr>
        <b/>
        <sz val="10"/>
        <color theme="1"/>
        <rFont val="Times New Roman"/>
        <family val="1"/>
      </rPr>
      <t xml:space="preserve">EFECTIVIDAD:
</t>
    </r>
    <r>
      <rPr>
        <sz val="10"/>
        <color theme="1"/>
        <rFont val="Times New Roman"/>
        <family val="1"/>
      </rPr>
      <t xml:space="preserve">
Número de usuarios que han </t>
    </r>
    <r>
      <rPr>
        <sz val="10"/>
        <color rgb="FFFF0000"/>
        <rFont val="Times New Roman"/>
        <family val="1"/>
      </rPr>
      <t>malinterpretado la</t>
    </r>
    <r>
      <rPr>
        <sz val="10"/>
        <color theme="1"/>
        <rFont val="Times New Roman"/>
        <family val="1"/>
      </rPr>
      <t xml:space="preserve"> información financiera generada del aplicativo / No de usuarios habilitados (0/40)*100=0%</t>
    </r>
  </si>
  <si>
    <t>Actualmente hay usuarios que cuentan con permisos de consulta donde pueden imprimir los informes y auxiliares contables del aplicativo SYSMAN, lo que puede ocasiona malinterpretación de la información, trayendo como consecuencia la  entrega de reportes no oficiales para la toma de decisiones</t>
  </si>
  <si>
    <t>mensual</t>
  </si>
  <si>
    <t>FECHA  (DIA/MES/AÑO)</t>
  </si>
  <si>
    <t xml:space="preserve">Formulación, cambios en los riesgos o acciones, </t>
  </si>
  <si>
    <r>
      <rPr>
        <b/>
        <sz val="10"/>
        <color theme="1"/>
        <rFont val="Times New Roman"/>
        <family val="1"/>
      </rPr>
      <t>RUBBY ESPERANZA MORENO CORREA</t>
    </r>
    <r>
      <rPr>
        <sz val="10"/>
        <color theme="1"/>
        <rFont val="Times New Roman"/>
        <family val="1"/>
      </rPr>
      <t xml:space="preserve">
Responsable Área de Contabilidad
</t>
    </r>
    <r>
      <rPr>
        <b/>
        <sz val="10"/>
        <color theme="1"/>
        <rFont val="Times New Roman"/>
        <family val="1"/>
      </rPr>
      <t>MARÍA CRISTINA CALDERÓN GALINDO</t>
    </r>
    <r>
      <rPr>
        <sz val="10"/>
        <color theme="1"/>
        <rFont val="Times New Roman"/>
        <family val="1"/>
      </rPr>
      <t xml:space="preserve">
Técnico Operativo Área de Contabilidad</t>
    </r>
  </si>
  <si>
    <t>MARÍA CRISTINA CALDERÓN GALINDO</t>
  </si>
  <si>
    <t>RUBBY ESPERANZA CORREA MORENO</t>
  </si>
  <si>
    <t>HUGO ALBERTO CARRILLO GÓMEZ</t>
  </si>
  <si>
    <t>STEFANNY GINETH REINA ALVAREZ</t>
  </si>
  <si>
    <t>TÉCNICO OPERATIVO</t>
  </si>
  <si>
    <t>RESPONSABLE DEL ÁREA DE CONTABILIDAD</t>
  </si>
  <si>
    <t>SUBDIRECTOR TÉCNICO, ADMINISTRATIVO Y FINANCIERO</t>
  </si>
  <si>
    <t>PROFESIONAL OFICINA ASESORA DE PLANEACIÓN</t>
  </si>
  <si>
    <t>CONTRATISTA OFICINA ASESORA DE PLANEACIÓN</t>
  </si>
  <si>
    <t>Planear, gestionar y controlar los recursos del IDIPRON mediante los diferentes lineamientos financieros, con el fin de dar cumplimiento a los objetivos institucionales de manera transparente, eficiente y agíl.</t>
  </si>
  <si>
    <t>ÁREA DE TESORERÍA</t>
  </si>
  <si>
    <t xml:space="preserve">1. Alteración de las bases de datos en el Sistema.
2. Vulnerabilidad en el sistema de información financiera SYSMAN.
3.Desactualizaciónde la versión Software.
4. Debilidad en la actualización de las operaciones registradas en tiempo real. </t>
  </si>
  <si>
    <t>Inexactitud en la información al generar  el Estado de Tesorería y los auxiliares en el Sistema Sysman.</t>
  </si>
  <si>
    <t>1. Producción de información imprecisa y poco confiable.
 2. Incumplimiento en las obligaciones de la entidad.
3.Intercambio o duplicidad de  la información.
4. Investigaciones de entes de control y sanciones para el Instituto.</t>
  </si>
  <si>
    <t>Verificación mensual por parte del responsable del área, de los comprobantes de Tesorería generados por el Sistema SYSMAN contra el informe de auxiliares contables, corriendo los procesos de cuadre de saldos; ante cualquier anomalía, se solicita al Área de Sistemas por medio de la mesa de ayuda/ aranda a fin de verificar que los ajustes o solicitudes se estén realizando de fondo con el proveedor de Sysman.</t>
  </si>
  <si>
    <t>1. Recurrir a copias de seguridad.
2. Requerir a Sistemas informando de la situación y solicitar las correcciones pertinentes.</t>
  </si>
  <si>
    <t xml:space="preserve">Identificar las inconsistencias que se presenten en el aplicativo SYSMAN durante la realización de las actividades del Área de Tesorería, identificar la causa que genera dichas inconsistencias y solicitar una solución por parte del proveedor.  </t>
  </si>
  <si>
    <t>Enero a Diciembre 2021</t>
  </si>
  <si>
    <t>*Archivo en excel registro trazabilidad.
*Reportes generados mesa de ayuda Área de sistemas soporte Sysman.</t>
  </si>
  <si>
    <r>
      <rPr>
        <b/>
        <sz val="10"/>
        <rFont val="Times New Roman"/>
        <family val="1"/>
      </rPr>
      <t xml:space="preserve">Primer seguimiento
</t>
    </r>
    <r>
      <rPr>
        <sz val="10"/>
        <rFont val="Times New Roman"/>
        <family val="1"/>
      </rPr>
      <t>*Se diligenció el archivo en Excel, con los casos en los que el sistema de información Sysman presentó inconsistencias, se registraron ocho (8) casos: Caso 929 del 04.01.2021, caso 934 del 15.01.2021, caso 943 del 03.02.2021, caso 947 del 03.02.2021, caso 951 del 05.02.2021, caso 952 del 08.02.2021, caso 954 del 08.02.2021 y caso 4181 del 03.03.2021. A cada caso se le hizo el seguimiento hasta que  los ocho  fueron resueltos exitosamente.</t>
    </r>
    <r>
      <rPr>
        <sz val="10"/>
        <color rgb="FFFF0000"/>
        <rFont val="Times New Roman"/>
        <family val="1"/>
      </rPr>
      <t xml:space="preserve">
</t>
    </r>
    <r>
      <rPr>
        <sz val="10"/>
        <rFont val="Times New Roman"/>
        <family val="1"/>
      </rPr>
      <t>*Se hace revisión de los informes mensualmente verificando que ninguno tenía inconsistencias.</t>
    </r>
  </si>
  <si>
    <t>Personal del area de Tesoreria que trabaja con el Aplicativo Sysman</t>
  </si>
  <si>
    <r>
      <rPr>
        <b/>
        <sz val="10"/>
        <rFont val="Times New Roman"/>
        <family val="1"/>
      </rPr>
      <t xml:space="preserve">EFICACIA:
</t>
    </r>
    <r>
      <rPr>
        <sz val="10"/>
        <rFont val="Times New Roman"/>
        <family val="1"/>
      </rPr>
      <t xml:space="preserve">
</t>
    </r>
    <r>
      <rPr>
        <b/>
        <sz val="10"/>
        <rFont val="Times New Roman"/>
        <family val="1"/>
      </rPr>
      <t xml:space="preserve">RESULTADO DE </t>
    </r>
    <r>
      <rPr>
        <sz val="10"/>
        <rFont val="Times New Roman"/>
        <family val="1"/>
      </rPr>
      <t xml:space="preserve">
(8  requerimientos realizados sobre inconsistencias/ 8  inconsistencias detectadas en el cuatrimeste)*100=100%</t>
    </r>
  </si>
  <si>
    <t xml:space="preserve">Para el primer cuatrimestre, se observa un adecuado seguimiento al riesgo. En cuanto al monitoreo del riesgo, según evidencias remitidas,  de los casos en los que el sistema de información SYSMAN presentó inconsistencias, se efectuó el seguimiento a cada una ellos para su solución satisfactoria. No se observa materialización de dicho riesgo de manera específica en reportes generados en Tesorería con las causas descritas en el mapa.  Se sugiere que el proceso identifique las debilidades que pudieran presentarse en cuanto a inconsistencias de información y/o reportes con causas adicionales a las planteadas.
Adicionalmente, se recomienda utilizar como contexto (contexto interno) para identificaciòn de riesgos adicionales, los resultados de ejercicios de autocontrol, asi como los resultados de las auditorías realizadas al ârea de Tesorerìa, tanto internas  como externas. </t>
  </si>
  <si>
    <r>
      <rPr>
        <b/>
        <sz val="10"/>
        <rFont val="Times New Roman"/>
        <family val="1"/>
      </rPr>
      <t xml:space="preserve">EFECTIVIDAD:
 RESULTADO DE 
</t>
    </r>
    <r>
      <rPr>
        <sz val="10"/>
        <rFont val="Times New Roman"/>
        <family val="1"/>
      </rPr>
      <t xml:space="preserve">
(20 informes sin inconsistencias / 20 de informes generados por el sistema en el cuatrimestre) x 100 =100%
</t>
    </r>
  </si>
  <si>
    <t>La inexactitud en la generación  de información financiera en el Sistema puede generar información imprecisa a la hora de generar los informes a los entes de control, bien sea por intercambio o duplicidad de la misma.</t>
  </si>
  <si>
    <t>Mensualmente</t>
  </si>
  <si>
    <t>Se realiza el avanve del primer seguimiento de enero a abril del 2021.</t>
  </si>
  <si>
    <r>
      <rPr>
        <b/>
        <sz val="10"/>
        <color theme="1"/>
        <rFont val="Times New Roman"/>
        <family val="1"/>
      </rPr>
      <t>DANIELA ANDREA JOYA MORA</t>
    </r>
    <r>
      <rPr>
        <sz val="10"/>
        <color theme="1"/>
        <rFont val="Times New Roman"/>
        <family val="1"/>
      </rPr>
      <t xml:space="preserve">
Contratista Profesional
Área de Tesorería</t>
    </r>
  </si>
  <si>
    <t>LUZ AIDA RAMIREZ GOMEZ</t>
  </si>
  <si>
    <t>IVAN FELIPE VARGAS ALDANA</t>
  </si>
  <si>
    <t>STEFANNY REINA</t>
  </si>
  <si>
    <t xml:space="preserve">PROFESIONAL UNIVERSITARIO CÓD. 219 GRADO 01 </t>
  </si>
  <si>
    <t>CONTRATISTA - SUBDIRECCIÓN ADMINISTRATIVA Y FINANCIERA</t>
  </si>
  <si>
    <t>SUBDIRECTOR ADMINISTRATIVO CÓD 068 GRADO 02</t>
  </si>
  <si>
    <r>
      <t xml:space="preserve">ACCIÓN: </t>
    </r>
    <r>
      <rPr>
        <sz val="10"/>
        <color indexed="8"/>
        <rFont val="Times New Roman"/>
        <family val="1"/>
      </rPr>
      <t>(Marcar con "X")</t>
    </r>
  </si>
  <si>
    <r>
      <t>MANTENIMIENTO DE BIENES /</t>
    </r>
    <r>
      <rPr>
        <i/>
        <sz val="10"/>
        <color indexed="8"/>
        <rFont val="Times New Roman"/>
        <family val="1"/>
      </rPr>
      <t xml:space="preserve"> Garantizar las condiciones mínimas de calidad y habitabilidad de nuestros Niños, Niñas, Adolescentes y Jóvenes (NNAJ) y de todos los procesos del Instituto a través del mantenimiento físico preventivo y correctivo de bienes muebles e inmuebles que componen la infraetsructura del IDIPRON, con el fin de fortalecer la gestión administrativa, de comunicaciones e infraestructura de conformidad con los lineamientos legales establecidos.</t>
    </r>
  </si>
  <si>
    <t xml:space="preserve">MANTENIMIENTO DE BIENES MUEBLES - EQUIPOS </t>
  </si>
  <si>
    <t>Al no tener algunos repuestos o partes incluidos en un contrato de mantenimiento de equipos, se debe solicitar cotización a la firma contratista y a otras empresas.</t>
  </si>
  <si>
    <t>Retrasos en los mantenimientos mientras se reciben las cotizaciones y los repuestos.</t>
  </si>
  <si>
    <t>* Los Equipos quedan desamparados por un lapso de tiempo.
* La supervisión y su apoyo deben solicitar cotizaciones adicionales con otras empresas, generando desgastes administrativos</t>
  </si>
  <si>
    <t>* Establecer con la firma contratista del contrato de suministro de ferretería (piezas y partes), tiempos máximos de entrega de los repuestos o partes necesarias para habilitar un equipo.
*Plan de Mantenimiento Preventivo de Equipos</t>
  </si>
  <si>
    <t>Diciembre de 2019</t>
  </si>
  <si>
    <t>* Realizar de la manera mas expedita la búsqueda de las cotizaciones de los ítems de partes y/o repuestos
*Sustitución temporal del equipo que por falla técnica presente problemas de funcionamiento</t>
  </si>
  <si>
    <t xml:space="preserve">*Requerir a la empresa contratista del contrato de suministro de ferretería (piezas y partes), varias opciones de proveedores con el fin de garantizar alternativas para la consecución oportuna de partes y/o repuestos.
*Disponibilidad (Stock) de equipos para sustitución temporal de equipos que requieran reparación.
*Actualización de los equipos de la entidad
</t>
  </si>
  <si>
    <t>Enero de a Diciembre 2021</t>
  </si>
  <si>
    <t>*Formato REQUERIMIENTOS TÉCNICOS CONTRATACIÓN DE BIENES, PRODUCTOS, OBRAS Y/O SERVICIOS, Código: A-GCO-FT-023</t>
  </si>
  <si>
    <t>Radicación del proceso de suministro de repuestos, herramientas, partes e insumos que requiera el IDIPRON para intervenir maquinaria y equipos de propiedad o que están bajo la responsabilidad de la entidad. Fecha de radicación: dd/mm/aa
*Se adjunta cuadro de seguimiento de atención de mantenimiento de equipos</t>
  </si>
  <si>
    <t>Responsable Mantenimiento de Bienes (Equipos) y/o Supervisor del Contrato en Mención</t>
  </si>
  <si>
    <r>
      <rPr>
        <b/>
        <sz val="12"/>
        <color theme="1"/>
        <rFont val="Times New Roman"/>
        <family val="1"/>
      </rPr>
      <t xml:space="preserve">EFICACIA:
</t>
    </r>
    <r>
      <rPr>
        <sz val="12"/>
        <color theme="1"/>
        <rFont val="Times New Roman"/>
        <family val="1"/>
      </rPr>
      <t xml:space="preserve">RESULTADO DE Número de contratos que incluyan el máximo de repuestos, partes e insumos que requieren los equipos de la entidad / Contratos programados de repuestos, piezas y partes (1) = </t>
    </r>
    <r>
      <rPr>
        <b/>
        <sz val="12"/>
        <color theme="1"/>
        <rFont val="Times New Roman"/>
        <family val="1"/>
      </rPr>
      <t>% de contratos que incluyen el requerimiento técnico completo = 100%</t>
    </r>
  </si>
  <si>
    <t>En el primer Seguimiento se puedo observar el formato “control de mantenimiento" en el cual se relacionan la programación de mantenimientos, fechas y responsables de estos, sin embargo, el mapa solo se enfoca en los mantenimientos locativos, es importante generar una evaluación de riegos del mantenimiento de bienes y enseres, ya que allí también se pueden presentan riegos a materializar.  así mismo no se aporta evidencia del proceso de suministros, herramientas y partes e insumos.</t>
  </si>
  <si>
    <r>
      <t xml:space="preserve">EFECTIVIDAD:
RESULTADO DE 
</t>
    </r>
    <r>
      <rPr>
        <sz val="12"/>
        <color theme="1"/>
        <rFont val="Times New Roman"/>
        <family val="1"/>
      </rPr>
      <t xml:space="preserve">(# de mantenimientos realizados sin retrasos/ # total de mantenimientos solicitados ) x 100
</t>
    </r>
  </si>
  <si>
    <r>
      <t>No hay oportunidad en los mantenimientos, hay retrasos de los servicios, los equipos pueden durar un tiempo fuera de servicio mientras logra llegar los respuestos no contenidos la oferta del contrato de suminitro de ferretería (</t>
    </r>
    <r>
      <rPr>
        <i/>
        <sz val="10"/>
        <color indexed="8"/>
        <rFont val="Times New Roman"/>
        <family val="1"/>
      </rPr>
      <t>piezas y partes</t>
    </r>
    <r>
      <rPr>
        <sz val="10"/>
        <color indexed="8"/>
        <rFont val="Times New Roman"/>
        <family val="1"/>
      </rPr>
      <t>)</t>
    </r>
  </si>
  <si>
    <t>Mensual</t>
  </si>
  <si>
    <r>
      <rPr>
        <b/>
        <sz val="10"/>
        <color indexed="8"/>
        <rFont val="Times New Roman"/>
        <family val="1"/>
      </rPr>
      <t>MANTENIMIENTO DE BIENES /</t>
    </r>
    <r>
      <rPr>
        <sz val="10"/>
        <color indexed="8"/>
        <rFont val="Times New Roman"/>
        <family val="1"/>
      </rPr>
      <t xml:space="preserve">
</t>
    </r>
    <r>
      <rPr>
        <i/>
        <sz val="10"/>
        <color indexed="8"/>
        <rFont val="Times New Roman"/>
        <family val="1"/>
      </rPr>
      <t>Garantizar las</t>
    </r>
    <r>
      <rPr>
        <b/>
        <i/>
        <sz val="10"/>
        <color indexed="8"/>
        <rFont val="Times New Roman"/>
        <family val="1"/>
      </rPr>
      <t xml:space="preserve"> </t>
    </r>
    <r>
      <rPr>
        <i/>
        <sz val="10"/>
        <color indexed="8"/>
        <rFont val="Times New Roman"/>
        <family val="1"/>
      </rPr>
      <t xml:space="preserve">condiciones mínimas de calidad y habitabilidad de nuestros Niños, Niñas, Adolescentes y Jóvenes (NNAJ) y de todos los procesos del Instituto a través del mantenimiento físico preventivo y correctivo de bienes y de infraestructura, con el fin de fortalecer la gestión administrativa, de comunicaciones e infraestructura de conformidad con los lineamientos legales establecidos.  </t>
    </r>
  </si>
  <si>
    <t>MANTENIMIENTO DE BIENES MUEBLES - INFRAESTRUCTURA</t>
  </si>
  <si>
    <t>Deterioro de la infraestructura física ya sea por factores de vetustez de las edificaciones o su inadecuado uso y apropiación por parte de Servidores Públicos y Niños, Niñas, Adolescentes y Jóvenes -NNAJ.
Alta Demanda de mantenimientos y requerimientos de la Entidad.</t>
  </si>
  <si>
    <t xml:space="preserve">La no prestación de los servicios en las unidades de protección integral, sedes y dependencias </t>
  </si>
  <si>
    <t>* Prestación deficiente del servicio.
* Concepto desfavorable por parte de la entidades como secretarías  de salud, ambiental y Personería de Bogotá
 * Cerramiento de Unidades de Protección Integral
* Multas y sanciones a la entidad.
* No se cuente con ambientes pedagógicos agradables para la
atención de los NNAJ</t>
  </si>
  <si>
    <t>* Procedimiento Mantenimiento de Bienes Inmuebles A-MBI-PR-001
* Cronogramas de Intervención por UPI A-MBI-FT-010
* Informe Semanal de Intervenciones A-MBI-FT-012
* Diagnóstico General del Bien Inmueble A-MBI-FT-013
* Control de inspección y ejecución de mantenimiento de bienes e infraestructura A-MBI-FT-007
* Cronograma Semanal de Intervenciones A-MBI-FT-009
* Plan de Manejo e Intervención de la Infraestructura A.MBI-FT-008
* Requisan y/o Reintegro de Materiales A-MBI-FT-011</t>
  </si>
  <si>
    <t>Intervención inmediata de la infraestructura de la unidad afectada, mediante actividades de mantenimiento correctivo, en nivel de alta prioridad.</t>
  </si>
  <si>
    <t>(1) Cumplir los correspondientes cronogramas de mantenimiento y dar cierre de los seguimientos a través de los informes a los requerimientos generados por las unidades, sedes y dependencias de la Entidad
Actualización periódica de los diagnósticos de las unidades
Requerir a los responsables de las unidades, buenas prácticas de mantenimiento para la conservación de las infraestructuras</t>
  </si>
  <si>
    <t xml:space="preserve">* Informes de ejecución de actividades con sus respectivo soporte y registro fotográfico. 
* Diligenciamiento de los formatos asociados al control e inspección de las ejecuciones de las adecuaciones y/o mantenimientos                             </t>
  </si>
  <si>
    <t>Plan Anual de Mantenimientos vigencia 2021
Actualización de diagnósticos de Infraestructura de las unidades.
Realización de diagnósticos de condiciones de accesibilidad de las infraestructuras, con el fin de determinar los ajustes razonables.
Realización de visitas tecnicas, inspeccion de perfiles sanitarios y de condiciones de  habilitacion de servicio en salud
*Se adjunta el Plan de Manejo y Mantenimiento de Infraestructura - vigencia 2021
*Se adjunta consolidado de diagnósticos de 18 infraestructuras del IDIPRON.
*Se adjunta el consolidado de diagnósticos de accisibilidad de 20 infraestructuras del IDIPRON.</t>
  </si>
  <si>
    <t>Responsable de Área y Equipo de Trabajo del Área de Mantenimiento de Bienes e Infraestructura</t>
  </si>
  <si>
    <r>
      <rPr>
        <b/>
        <sz val="12"/>
        <color theme="1"/>
        <rFont val="Times New Roman"/>
        <family val="1"/>
      </rPr>
      <t xml:space="preserve">EFICACIA:
RESULTADO DE </t>
    </r>
    <r>
      <rPr>
        <sz val="12"/>
        <color theme="1"/>
        <rFont val="Times New Roman"/>
        <family val="1"/>
      </rPr>
      <t xml:space="preserve">
(# de informes de seguimiento y ejecución / # de mantenimientos solicitados)*100 
</t>
    </r>
  </si>
  <si>
    <t>las evidencias aportas están encaminadas a la mitigación del riesgo formulado, sin embargo, el mapa solo se enfoca en los mantenimientos locativos, es importante generar una evaluación de riegos del mantenimiento de bienes y enseres, ya que allí también se pueden presentan riegos a materialización</t>
  </si>
  <si>
    <r>
      <rPr>
        <b/>
        <sz val="12"/>
        <color theme="1"/>
        <rFont val="Times New Roman"/>
        <family val="1"/>
      </rPr>
      <t xml:space="preserve">EFECTIVIDAD:
RESULTADO DE 
</t>
    </r>
    <r>
      <rPr>
        <sz val="12"/>
        <color theme="1"/>
        <rFont val="Times New Roman"/>
        <family val="1"/>
      </rPr>
      <t xml:space="preserve">
(# de mantenimientos realizados a satisfacción / # de manteimientos solicitados ) x 100 = 
</t>
    </r>
  </si>
  <si>
    <t>Alta de demanda, falta de mantenimiento, carencia en la apropiación de espacios por parte de los participantes NNAJ y de los Responsables de Unidad</t>
  </si>
  <si>
    <t>Cuatrimestral</t>
  </si>
  <si>
    <t>JESSICA DANIELA GARCÍA GÓMEZ Líder Área de Mantenimiento de Bienes (Infraestructura)
OSCAR GAMBOA Técnico Área de Mantenimiento de Bienes (Equipos)</t>
  </si>
  <si>
    <t>Se revisan los riesgos formulados, se ubica en la nuevo formato y metodología</t>
  </si>
  <si>
    <t>JESSICA DANIELA GARCÍA GÓMEZ Líder Área de Mantenimiento de Bienes
OSCAR GAMBOA Técnico Área de Mantenimiento de Bienes (Equipos)
ALEXIS PERALTA GUEVARA  Área de Mantenimiento de Bienes (Infaestructura)</t>
  </si>
  <si>
    <t>APOYO OFICINA DE CONTROL INTERNO</t>
  </si>
  <si>
    <t xml:space="preserve">DAVID DIAZ RODRÍGUEZ - MONICA JIMENEZ - OSCAR GAMBOA </t>
  </si>
  <si>
    <t>STEFANNY GINETH REINA</t>
  </si>
  <si>
    <t>CARLOS ANDRÉS GUERRA JIMÉNEZ</t>
  </si>
  <si>
    <t>CONTRATISTA - ÁREA MANTENIMIENTO DE BIENES (INFRAESTRUCTURA) - CONTRATISTA MANTENIMIENTO DE BIENES (EQUIPOS)</t>
  </si>
  <si>
    <t>SUBDIRECTOR ADMINISTRATIVO 068 - 02</t>
  </si>
  <si>
    <t>PROFESIONAL CONTRATISTA OFICINA DE CONTROL INTERNO</t>
  </si>
  <si>
    <r>
      <t xml:space="preserve">ATENCIÓN A LA CIUDADANÍA
</t>
    </r>
    <r>
      <rPr>
        <i/>
        <sz val="12"/>
        <color theme="1"/>
        <rFont val="Times New Roman"/>
        <family val="1"/>
      </rPr>
      <t>Dar respuesta en términos de coherencia, calidad, calidez y oportunidad a los requerimientos realizados por parte de las y los ciudadanos al IDIPRON a través de los diferentes canales de comunicación que se encuentran dispuestos para tal fin.</t>
    </r>
  </si>
  <si>
    <t>ATENCIÓN A LA CIUDADANÍA</t>
  </si>
  <si>
    <t>Solicitar por intermedio del jefe inmediato del área o subdirección a la cual pertenecen o dependen las UPI, el direccionamiento de las correspondientes actas de apertura para ajustar el cumplimiento de los tiempos y fechas para la apertura del buzón de sugerencias.</t>
  </si>
  <si>
    <t>Se establece que los responsables de Upi/comedores no cumplen con los tiempos de apertura del buzón de sugerencias y el envío de la respectiva acta de apertura</t>
  </si>
  <si>
    <t>*Incumplimiento normativo.
*Deficiencia en la intervención del Instituto en las acciones al ciudadano.
                                                                                                                                                                                                                                                 *Afectación en los mecanismos de participación de los ciudadanos y beneficiarios de los programas del IDIPRON.
                                                                                                                                                                                                                                                                                                                                                        *Afectación en la toma de decisiones frente a la percepción que tiene el ciudadano respecto de la entidad.
                                                                                                                                                                                                                                                                                                                                                            *Afectación de las directrices y principios de la Política Pública Distrital de Atención al Ciudadano.</t>
  </si>
  <si>
    <t>Acción Correctiva: Realizar las gestiones y/o acciones necesarias para que los responsables de UPIs/comedores, cumplan con los tiempos de apertura del buzón de sugerencias y el envío de la correspondiente acta de apertura.</t>
  </si>
  <si>
    <t>No se ha materializado</t>
  </si>
  <si>
    <t>Realizar visita a las diferentes sedes y comedores de la Entidad, a fin de brindar  diagnóstico y seguimiento al estado de los buzones de sugerencias como canal efectivo de comunicación con los ciudadanos.
Brindar capacitaciones referentes al manejo del Buzon de Sugerencias de las Unidades.
Realizar seguimiento de las aperturas de buzones ciudadanos y generar los correspondientes llamados de atención a las unidades de protección integral, sedes y dependencias</t>
  </si>
  <si>
    <t>*Acta de reunión.
*Correos electrónico institucional</t>
  </si>
  <si>
    <t xml:space="preserve">*Durante el primer cuatrimestre del 2021 se logra la capacitación a 138  beneficiarios, y a 25 administrativos sobre los canales de atención del instituto y los protocolos de atención.
*Según información de los coordinadores de las unidades de oasis, servitá y santa lucía, se realiza actas de apertura del buzon de sugerencias. Así mismo, por parte de Atención  a la  Ciudadanía se realizan 2 actas resultado de las llamadas a cada una de las unidades en donde se indaga sobre la existencia o no de peticiones en las unidades de protección    </t>
  </si>
  <si>
    <t>*Responsable Proceso Atención a la Ciudadanía y Equipo del Proceso</t>
  </si>
  <si>
    <r>
      <t xml:space="preserve">EFICACIA:
</t>
    </r>
    <r>
      <rPr>
        <sz val="12"/>
        <color theme="1"/>
        <rFont val="Times New Roman"/>
        <family val="1"/>
      </rPr>
      <t>Capacitaciones realizadas la Unidades y Comedores de la Entidad / Total de capacitaciones proyectadas a realizar durante el año</t>
    </r>
    <r>
      <rPr>
        <b/>
        <sz val="12"/>
        <color theme="1"/>
        <rFont val="Times New Roman"/>
        <family val="1"/>
      </rPr>
      <t xml:space="preserve">
163/700=23%</t>
    </r>
  </si>
  <si>
    <t xml:space="preserve">Luego de realizar la verificación de las evidencias aportadas para el primer riesgo se pudo validar que:
Para este primer seguimiento se verificó el control establecido por el proceso de Atención al ciudadano el cual es una acción Correctiva que busca realizar las gestiones y/o acciones necesarias para que los responsables de UPIs/comedores, cumplan con los tiempos de apertura del buzón de sugerencias y el envío de la correspondiente acta de apertura por medio de la evidencias aportadas donde se observó que se realizaron 163 capacitaciones de las 700 proyectadas durante el año ejecutandose un 23% en el indicador de eficacia, con respecto a la otra acción se corroboraron las actas de las reuniones realizada con los responsables de las unidades de Oasis, Servitá, y Santa Lucía sobre la apertura de los buzones para este I seguimiento anexaron 6 actas de las 23  proyectadas siendo un 26%.
Si se analizaron los controles para  este riesgo, se observa que identificaron las actividaes de control de acuerdo al riesgo para el proceso de Atención al ciudadano.  
Los controles definidos si atienden la mitigación del riesgo pero se sugiere continuar con el seguimiento a los controles establecidos.
Se identifica el responsable asignado para la ejecución de los controles.
Si cuenta con periocidad  y frecuencia en los controles.
El proceso soporto evidencias de las acciones implementadas, cuenta con indicadores los cuales facilitan la medición del cumplimiento de la ejecución del control en aras de determinar la efectividad de los controles en la mitigación del riesgo.
Continuar con los controles para la mitigación del riesgo.
</t>
  </si>
  <si>
    <r>
      <rPr>
        <b/>
        <sz val="12"/>
        <color theme="1"/>
        <rFont val="Times New Roman"/>
        <family val="1"/>
      </rPr>
      <t xml:space="preserve">EFECTIVIDAD:
</t>
    </r>
    <r>
      <rPr>
        <sz val="12"/>
        <color theme="1"/>
        <rFont val="Times New Roman"/>
        <family val="1"/>
      </rPr>
      <t>Número de Actas de apertura de buzones de la vigencia / Número de actas de reportes de apertura de buzones de la vigencia anterior
6 / 23 = 26%</t>
    </r>
  </si>
  <si>
    <t>No se conocen las requerimientos provenietnes de las diferentes Unidades de Protección Integral, generando así un poco conocimiento de las necesidades y opinión de la ciudadanía</t>
  </si>
  <si>
    <t>mensualmnete</t>
  </si>
  <si>
    <t>*Falta de cualificación/entrenamiento de los servidores públicos asignados a los procedimientos de atención al ciudadano.
*Falla en los canales de comunicación establecidos para comunicación con el ciudadano.
* Inadecuada tipificación de PQRS.
*Demora en los tiempos por parte de las áreas asignadas para dar respuesta a un requerimiento.
*Falta de personal en las diferentes áreas para tramitar y cargar las respuestas a los requerimientos ciudadanos en el aplicativo Sistema Distrital de Quejas y Soluciones (SDQS).</t>
  </si>
  <si>
    <t>Inadecuado trámite o demora en la respuesta de los requerimientos ciudadanos asignados a la Entidad, no se puede realizar un debido control de los documentos que ingresan por la ventanilla</t>
  </si>
  <si>
    <t>*Vencimiento de los términos legales de respuesta para atender solicitudes a la ciudadanía.
*Denuncias e interposición de otras acciones ciudadanas.
*Procesos disciplinarios a los funcionarios responsables del no cumplimiento.
*Afectación de la imagen institucional.
 *Hallazgos de entidades de vigilancia y control</t>
  </si>
  <si>
    <t>Se tienen asignados a dos funcionarios en el área quienes realizan y apoyan las siguientes acciones.
1. Seguimiento periódico y continuo a las PQRS para vigilar el cumplimiento a los términos establecidos por la Ley 1755 de 2015.
2. Formato de control de requerimientos ciudadanos A-ACI-FT-003 formulado y parametrizado para la determinación de los tiempos de vencimiento de respuesta a ciudadanos vía PQRS.
3. Asignación oportuna al área que corresponda, para tramitar las PQRS.
4. Administración del Sistema Distrital de Quejas y Soluciones-SDQS.
5. Control archivístico de PQRS y respuestas.
6. Auditoría interna y formulación como seguimiento de planes de mejoramiento.
7. Informes periódicos del desempeño del proceso de atención al Ciudadano al Subdirector Administrativo del Instituto.
8. Indicadores de calidad, coherencia y oportunidad.
9. Canalización adecuada y oportuna de los requerimientos que son competencia del Instituto</t>
  </si>
  <si>
    <t>*Presentación de espacios de retroalimentación en los que se identifique la falla para fomentar la capacidad de mejora.
*Informes dirigidos a los responsables de las respectivas áreas o dependencias para que se formulen planes de mejoramiento tendientes a mitigar o disminuir el riesgo.</t>
  </si>
  <si>
    <t>*Fomentar espacios de cualificación de los funcionarios respecto a los términos y modalidades descritas en la ley 1755 de 2017.
*Continuar con los controles y alertas semanales por parte de la oficina de atención a la ciudadanía hacia las demás dependencias del instituto. 
*Realizar dos (2) campañas al Interior de la Entidad donde se plantee el manejo y gestión de las PQRS, el trato prioritario de las peticiones presentadas por menores de edad y aquellas relacionadas con el reconocimiento de un derecho fundamental y tiempos de respuesta de los derechos de petición y PQRS allegadas a la Entidad</t>
  </si>
  <si>
    <t>*Actas de reunión 
*Correos Institucionales
*Instrumentos ajustados</t>
  </si>
  <si>
    <t xml:space="preserve">* Se realiza una campaña sobre los derechos de la ciudadanía, en donde se incluye el de obtener respuesta acorde con lo establecido en la ley 1755.  
*Durante el primer cuatrimestre del 2021 se logra la capacitación a 138  beneficiarios, y a 25 administrativos sobre los canales de atención del instituto y los protocolos de atención.  Dando especial importancia al buzon de sugerencias. 
*Se realiza semanalmente seguimiento a las peticioines ciudadanas registradas en la plataforma Bogotá te escucha, enviando a cada dependencia los requerimientos próximos a vencer. 
Se realiza el seguimiento respectivo de las peticiones ciudadanas que llegan a la entidad.  Se observa que en el 2021 ha disminuido el registro de peticiones en un 59,11% con respecto al primer cuatrimestre del 2020. </t>
  </si>
  <si>
    <r>
      <rPr>
        <b/>
        <sz val="12"/>
        <color theme="1"/>
        <rFont val="Times New Roman"/>
        <family val="1"/>
      </rPr>
      <t xml:space="preserve">EFICACIA:
</t>
    </r>
    <r>
      <rPr>
        <sz val="12"/>
        <color theme="1"/>
        <rFont val="Times New Roman"/>
        <family val="1"/>
      </rPr>
      <t xml:space="preserve">
*Número de campañas realizadas / Número de campañas proyectadas (2)
1 / 2 = 50%
* Número de jornadas de cualificación / Número de jornadas proyectadas
163 / 700 = 23%</t>
    </r>
  </si>
  <si>
    <r>
      <rPr>
        <sz val="12"/>
        <color theme="1"/>
        <rFont val="Times New Roman"/>
        <family val="1"/>
      </rPr>
      <t>Se verificó el segundo riesgo el cual  es  el  inadecuado  trámite o demora en la respuesta de los requerimientos ciudadanos asignados a la Entidad, no se puede realizar un debido control de los documentos que ingresan por la ventanilla para este las acciones sugeridas a implementar son tres: Fortalecimiento de los espacios  de cualificación de los funcionarios respecto a los términos y modalidades descritas en la ley 1755 de 2017, la segunda tiene que ver con continuar con los controles y alertas semanales por parte de la oficina de atención a la ciudadanía hacia las demás dependencias del instituto y la tercera acción está enfocada en realizar dos (2) campañas al Interior de la Entidad donde se plantee el manejo y gestión de las PQRS, el trato prioritario de las peticiones presentadas por menores de edad y aquellas relacionadas con el reconocimiento de un derecho fundamental y tiempos de respuesta de los derechos de petición y PQRS allegadas a la Entidad, se pudo constatar que se realizó una campaña sobre los derechos de la ciudadania, se evidenció la realización de una capacitación sobre los protocolos de atención realizando un enfasis al buzón de sugerencias y el seguimiento semanal de las peticiones registradas en la plataforma de Bogotá te escucha y las peticiones que llegan a la Entidad.</t>
    </r>
    <r>
      <rPr>
        <sz val="12"/>
        <color rgb="FFFF0000"/>
        <rFont val="Times New Roman"/>
        <family val="1"/>
      </rPr>
      <t xml:space="preserve">
</t>
    </r>
    <r>
      <rPr>
        <sz val="12"/>
        <color theme="1"/>
        <rFont val="Times New Roman"/>
        <family val="1"/>
      </rPr>
      <t xml:space="preserve">
Se analizaron los controles para  este riesgo, se observa que  identificaron las actividaes de control de acuerdo al riesgo para el proceso de Atención al ciudadano.  </t>
    </r>
    <r>
      <rPr>
        <sz val="12"/>
        <color rgb="FFFF0000"/>
        <rFont val="Times New Roman"/>
        <family val="1"/>
      </rPr>
      <t xml:space="preserve">
</t>
    </r>
    <r>
      <rPr>
        <sz val="12"/>
        <color theme="1"/>
        <rFont val="Times New Roman"/>
        <family val="1"/>
      </rPr>
      <t xml:space="preserve">
Los controles definidos atienden la mitigación del riesgo, se sugiere continuar con el seguimiento a los mismos.
Se identifica el responsable asignado para la ejecución de los controles.</t>
    </r>
    <r>
      <rPr>
        <sz val="12"/>
        <color rgb="FFFF0000"/>
        <rFont val="Times New Roman"/>
        <family val="1"/>
      </rPr>
      <t xml:space="preserve">
</t>
    </r>
    <r>
      <rPr>
        <sz val="12"/>
        <color theme="1"/>
        <rFont val="Times New Roman"/>
        <family val="1"/>
      </rPr>
      <t xml:space="preserve">
Si cuenta con periocidad y frecuencia en los controles.
El proceso aportó evidencias de las acciones implementadas, cuenta con indicadores los cuales para este I seguimiento dieron un cumplimiento del: para el indicador de eficacia en este estan proyectados dos indicadores uno dirigido a campañas de dos proyectadas se realizó una para un cumplimiento del 50%, y con respecto a las capacitaciones o cualificaciones se cumplió en un 23%.</t>
    </r>
    <r>
      <rPr>
        <sz val="12"/>
        <color rgb="FFFF0000"/>
        <rFont val="Times New Roman"/>
        <family val="1"/>
      </rPr>
      <t xml:space="preserve">
</t>
    </r>
    <r>
      <rPr>
        <sz val="12"/>
        <color theme="1"/>
        <rFont val="Times New Roman"/>
        <family val="1"/>
      </rPr>
      <t xml:space="preserve">
Continuar con los controles para la mitigación del riesgo.
</t>
    </r>
  </si>
  <si>
    <r>
      <rPr>
        <b/>
        <sz val="12"/>
        <color theme="1"/>
        <rFont val="Times New Roman"/>
        <family val="1"/>
      </rPr>
      <t xml:space="preserve">EFECTIVIDAD:
</t>
    </r>
    <r>
      <rPr>
        <sz val="12"/>
        <color theme="1"/>
        <rFont val="Times New Roman"/>
        <family val="1"/>
      </rPr>
      <t>Número de requerimientos identificados que se radican en ventanilla y son objeto de control del Área de Atención de Ciudadanos / Número de requerimientos identificados en ventanilla durante la vigencia 2020
133/225= 59%</t>
    </r>
  </si>
  <si>
    <t>No se lograría dar respuesta a los diferentes requerimientos que se allegan  por parte de los ciuddanos, exponiendo a la Entidad a incumplimientos de tipo normativo</t>
  </si>
  <si>
    <t>*Complejidad y dificultad en la  realización de la encuesta de Percepción de Servicio a la Ciudadania por parte del ciudadano.   *Desconocimiento de la herramienta encuesta de Percepción de Servicio a la Ciudadania por parte del Ciudadano</t>
  </si>
  <si>
    <t>*Desconocimiento de la percepción del ciudadano frente al servicio que presta la entidad. *Imposibilidad de toma de deciciones y directivas para mejorar el servicio al ciudadano.                                              *Imposibilidad de formular estartegias frente a  riesgos de gestión y corrupción.</t>
  </si>
  <si>
    <t>*Afectación de la imagen institucional.
*Imposibilidad de toma de decisiones y acciones de mejora de los servicios.
*Imposibilidad de medir índices e indicadores de satisfacción.
*Falta de interacción y participación del ciudadano con la entidad.</t>
  </si>
  <si>
    <t>*Actualización de la encuesta de Percepción de Servicio a la Ciudadanía, de conformidad a las directrices planteadas en el ultimo Comité de atención a la Ciudadanía del año 2017.                                *Formulación de capacitaciones a los funcionarios y beneficiarios del instituto referentes a la importancia del proceso de atención a la ciudadanía y encuesta de Percepción del servicio al ciudadano.</t>
  </si>
  <si>
    <t>*Presentación de espacios de retroalimentación en los que se identifique la falla para fomentar la capacidad de mejora.
*Formulación de nuevas estrategias tendientes a fomentar el uso por parte del ciudadano de la encuesta de Percepción de Servicio al ciudadano.</t>
  </si>
  <si>
    <t>* Realizar seguimiento trimestral de los diferentes PRQS y demas requerimientos ciudadanos y realizar seguimiento a la Encuesta de Percepción a la Ciudadanía</t>
  </si>
  <si>
    <t>*Acta de reunión.
*Presentación Capacitación
*Formato Actualizado SDQS proceso atención a la ciudadanía.</t>
  </si>
  <si>
    <t>*Se realiza el informe correspondiente al primer trimeste del año, el cual es  enviado al Subdirector Administrativo y Financiero, en él, se encuentra la informacion de las encuestas de satisfacción realizadas y de la demás gestión del área.
*En el primer trimestre se realizan 446 encuestas de percepción ciudadana, en donde se observa que la ciudadanía se ecuentra en general satisfecha con el servicio ofrecido en el instituto. El analisis de las encuestas se encuentran en los informes de gestión mensual del área.</t>
  </si>
  <si>
    <r>
      <rPr>
        <b/>
        <sz val="12"/>
        <color theme="1"/>
        <rFont val="Times New Roman"/>
        <family val="1"/>
      </rPr>
      <t xml:space="preserve">EFICACIA:
</t>
    </r>
    <r>
      <rPr>
        <sz val="12"/>
        <color theme="1"/>
        <rFont val="Times New Roman"/>
        <family val="1"/>
      </rPr>
      <t>Informes Trimestrales de PRQS y resultados de la encuesta de Percepción de Servicio a la Ciudadanía / Cuatro (4) Informes generados 
 1 / 4 = 25%</t>
    </r>
  </si>
  <si>
    <t xml:space="preserve"> Se realiza el analisis del riesgo el cual es el desconocimiento de la percepción del ciudadano frente al servicio que presta la entidad, la imposibilidad de toma de deciciones y directivas para mejorar el servicio al ciudadano y la imposibilidad de formular estrategias frente a  riesgos de gestión y corrupción, las acciones a implementar para la mitigación del riesgo fue realizar seguimiento trimestral de los diferentes PRQS y demas requerimientos ciudadanos y realizar seguimiento a la Encuesta de Percepción a la Ciudadanía; de acuerdo a las evidencias se pudo constatar que se realizaron  informes mensuales y uno trimestral el cual va dirigido al Subdirector Administrativo y Financiero donde se reporta el número de las encuestas de percepción diligenciadas que para este seguimiento fue de 446 encuestas realizadas.
Se analizaron los controles para  este riesgo, se observó la identificación de las actividaes de control de acuerdo al riesgo identificado para el proceso de Atención al ciudadano.  
Los controles definidos si atienden la mitigación del riesgo se sugiere continuar con el seguimiento a los controles establecidos.
Se identifica el responsable asignando para la ejecución de los controles.
Si cuenta con periocidad y frecuencia en los controles.
El proceso soporto evidencias de las acciones implementadas, cuenta con indicador de efectividad este facilita la medición del cumplimiento de la ejecución del control en aras de determinar la efectividad de los controles en la mitigación del riesgo, para este seguimiento tuvo un cumplimiento del 100%
Continuar con los controles para la mitigación del riesgo.
</t>
  </si>
  <si>
    <r>
      <rPr>
        <b/>
        <sz val="12"/>
        <color theme="1"/>
        <rFont val="Times New Roman"/>
        <family val="1"/>
      </rPr>
      <t xml:space="preserve">EFECTIVIDAD:
</t>
    </r>
    <r>
      <rPr>
        <sz val="12"/>
        <color theme="1"/>
        <rFont val="Times New Roman"/>
        <family val="1"/>
      </rPr>
      <t xml:space="preserve">
Número de encuestas de percepción diligenciadas / Número de personas encuestadas.
446 / 446 =100%</t>
    </r>
  </si>
  <si>
    <t>Hay renuencia en el diligenciamiento de la Encuesta de Percepción Ciudadana, esto dificultando la consolidación de datos cuantitativos frente al tipo de respuesta entregada  y los criterios de elaboración de respuesta por parte de IDIPRON</t>
  </si>
  <si>
    <t>Trimestral</t>
  </si>
  <si>
    <t>Se realiza la formulación de la vigencia 2018</t>
  </si>
  <si>
    <t>Rodolfo Carrillo Quintero - Responsable Proceso Atención a la Ciudadanía</t>
  </si>
  <si>
    <t>Se realiza la revisión de la formulación del Mapa de Riesgos para la vigencia, revisando riesgos, su valoración mapa de calor para la vigencia 2019</t>
  </si>
  <si>
    <t>Paula Martínez Calderón - Profesional Conttratista Subdirección Financiera</t>
  </si>
  <si>
    <r>
      <t xml:space="preserve">Se realiza la revisión de la formulación del Mapa de Riesgos para la vigencia, revisando riesgos, su valoración mapa de calor para la vigencia 2020. Frente a la vigencia 2019, se realizó la revisión de los riesgos de los cuales se valoró los mismos y se mitigaron frente a la gestión del área:
(1) </t>
    </r>
    <r>
      <rPr>
        <i/>
        <sz val="10"/>
        <color theme="1"/>
        <rFont val="Times New Roman"/>
        <family val="1"/>
      </rPr>
      <t xml:space="preserve">"Pérdida de información del área Almacenada en el computador del responsable de Atención al Ciudadano y el de sus colaboradores" </t>
    </r>
    <r>
      <rPr>
        <sz val="10"/>
        <color theme="1"/>
        <rFont val="Times New Roman"/>
        <family val="1"/>
      </rPr>
      <t>se realizó la valoración y se contepló en el Mapa de Corrupción del proceso de atención a la ciudadanía(
(5)</t>
    </r>
    <r>
      <rPr>
        <i/>
        <sz val="10"/>
        <color theme="1"/>
        <rFont val="Times New Roman"/>
        <family val="1"/>
      </rPr>
      <t xml:space="preserve"> Imposibilidad de realizar seguimiento adecuado al canal Redes Sociales por parte del Área de Atención a la Ciudadania" </t>
    </r>
    <r>
      <rPr>
        <sz val="10"/>
        <color theme="1"/>
        <rFont val="Times New Roman"/>
        <family val="1"/>
      </rPr>
      <t>se realizó la valoración y el seguimiento se ha realziado constante por parte del Área, tanto que no representa un riesgo de gestión</t>
    </r>
  </si>
  <si>
    <t>Manuel Isiaí Diaz Cudris - Contrsita Proceso Atención a la Ciudadanía</t>
  </si>
  <si>
    <t>GRISEL CORDOBA CASELLA</t>
  </si>
  <si>
    <t>SULMA ESPERANZA AVENDAÑO MUÑOZ</t>
  </si>
  <si>
    <t>CONTRATISTA- PROFESIONAL LÍDER ATENCIÓN A LA CIUDADANÍA</t>
  </si>
  <si>
    <t>SUBDIRECTOR ADMINISTRATIVO CÓD. 068 - 02</t>
  </si>
  <si>
    <t xml:space="preserve">PROFESIONAL UNIVERSITARIO ESPECIALIZADO </t>
  </si>
  <si>
    <r>
      <rPr>
        <b/>
        <sz val="10"/>
        <color theme="1"/>
        <rFont val="Times New Roman"/>
        <family val="1"/>
      </rPr>
      <t>GESTIÓN TECNOLÓGICA Y DE LA INFORMACIÓN</t>
    </r>
    <r>
      <rPr>
        <i/>
        <sz val="10"/>
        <color theme="1"/>
        <rFont val="Times New Roman"/>
        <family val="1"/>
      </rPr>
      <t>/ Garantizar la implementación, administración y prestación de los servicios para la optimización de las herramientas informaticas, actividades de mantenimiento preventivo y correctivo de los activos de información, plataforma de comunicaciones y desarrollo de aplicaciones a la medida, asi mismo salvaguardar la información en sus criterios de confidencialidad, integridad y disponibilidad con el fin de garantizar la ejecución de los servicios informáticos que aporten al cumplimiento de la mision del Instituto.</t>
    </r>
  </si>
  <si>
    <t>AREA DE SISTEMAS</t>
  </si>
  <si>
    <t>Conservar información institucional en carpetas del equipo PC en que se trabaja</t>
  </si>
  <si>
    <t>Afectación a la integridad y No disponibilidad  de la información</t>
  </si>
  <si>
    <t>Falta de oportunidad para la utilización de la información y pérdida de acceso a la misma</t>
  </si>
  <si>
    <t xml:space="preserve">
Utilización de las carpetas compartidas ubicadas en los servidores.
Implementación Procedimiento: "Manejo y Resguardo de la Información - A-TIC-PR-005"
Toma periódica del backup (mensual)</t>
  </si>
  <si>
    <t>Oct. 24/2019</t>
  </si>
  <si>
    <t>Restaurar servidores y restaurar información de carpetas compartidas</t>
  </si>
  <si>
    <t>Backups periódicos de servidores
Adquisición del Firewall</t>
  </si>
  <si>
    <t>Bitácora de toma backup</t>
  </si>
  <si>
    <t>Enero a Abril de 2021</t>
  </si>
  <si>
    <t xml:space="preserve">Se están tomando backups a las carpetas asignadas en los servidores de todas las dependencias de las sedes calle 63 y calle 61, las Bases de Datos Oracle, Servidor de aplicaciones del Sistema misional SIMI, del servidor de correo, la base de datos del portal web y el servidor de aplicaciones de aranda junto con la Base de Datos. Se hizo la aprobación y oficialización del procedimiento  "Copia y Resguardo de la información A-TIC-PR-005" ante la OAP.
Adicionalmente, se están enviando las cintas a custodia con la empresa contratada para tal fin.
Se avanza en la instalación y/o actualización del software de antivirus. Actualmente 1005 equipos del IDIPRON se encuentran protegidos por el software antivirus Sophos. En el informe de seguimiento del antivirus, se relacionan las amenazas encontradas y eliminadas, bloqueadas o desinfectadas. Durante El último trimestre se detectaron y neutralizaron 1125 amenazas. 
Se configura el firewall para la seguridad perimetral con el fin de proteger la red y la información de la institución. Se lleva a cabo reporte mensual de amenazas de ataques al IDIPRON.
</t>
  </si>
  <si>
    <t>Responsable del área de sistemas y equipo de trabajo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</si>
  <si>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(Número de dependencias a las cuales se toma backup / Número de dependencias) x 100 </t>
    </r>
  </si>
  <si>
    <t xml:space="preserve">En el presente seguimiento se observa la formalización y creación del procedimiento “Copia y Resguardo de la información A-TIC-PR-005” y su correspondiente publicación en la página web del instituto, así mismo las acciones implementadas apunta a mitigar el impacto del riesgo en caso de materialización.  Se identifica plenamente el responsable de las acciones de control correspondientes al primer riesgo. Se establecieron periodos de controles.
 </t>
  </si>
  <si>
    <r>
      <rPr>
        <b/>
        <sz val="10"/>
        <color theme="1"/>
        <rFont val="Times New Roman"/>
        <family val="1"/>
      </rPr>
      <t xml:space="preserve">EFECTIVIDAD:
 RESULTADO DE 
</t>
    </r>
    <r>
      <rPr>
        <sz val="10"/>
        <color theme="1"/>
        <rFont val="Times New Roman"/>
        <family val="1"/>
      </rPr>
      <t xml:space="preserve">((Nro. de casos
de contingencia presentados en la vigencia actual - Nro. de casos de contingencia presentados en la vigencia anterior ) / Nro. de casos de contingencia presentados en la vigencia anterior)) x 100
</t>
    </r>
  </si>
  <si>
    <t>Pérdida de la información por daños o fallas en el equipo por manejo equivoco o erróneo o por software malintencionado.</t>
  </si>
  <si>
    <t>Semanal y Mensualmente</t>
  </si>
  <si>
    <t xml:space="preserve">AREA DE SISTEMAS </t>
  </si>
  <si>
    <t xml:space="preserve">Incumplimiento de los tiempos planeados para la implementación de nuevas funcionalidades de los sistemas de información. </t>
  </si>
  <si>
    <t>Falta de disponibilidad oportuna para el manejo y proyección de información misional de la institución</t>
  </si>
  <si>
    <t>Pérdida de cobertura en la prestación de los servicios de la entidad y aumento de carga operativa</t>
  </si>
  <si>
    <t>Seguimiento a la ejecución de los tiempos de los cronogramas a través de actas de reunión y actas de entrega de las nuevas funcionalidades.</t>
  </si>
  <si>
    <t>No se tiene información</t>
  </si>
  <si>
    <t>Hecer el reporte para quien lo solicite</t>
  </si>
  <si>
    <t>Seguimiento a través de la plataforma Aranda de la mesa de ayuda 
Se realiza revisión de las solicitudes de los diferentes requerimientos.
Se realiza seguimiento con los equipos misionales frente a los desarrollos, estimando cronogramas y plazos</t>
  </si>
  <si>
    <t xml:space="preserve">Informes escritos sobre el seguimiento a los cronogramas
Actas de reunión con los encargados y supervisores </t>
  </si>
  <si>
    <t>Enero a abril de 2021</t>
  </si>
  <si>
    <t xml:space="preserve">
Todos los requerimientos de desarrollo se han entregado dentro de los tiempos establecidos. A 30 de diciembre se han pasado a producción 8 de los 8 programados. Los seguimientos se llevaron a cabo con los grupos de trabajo.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</si>
  <si>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(Nro. De funcionalidades implementadas programadas entregadas a tiempo/ Nro. De funcionalidades solicitadas programadas) x 100</t>
    </r>
  </si>
  <si>
    <t>Si bien en las pruebas aportadas se observa evidencia de las acciones y respuesta a los requerimientos recibidos en el área de gestión tecnológica, en las acciones implementadas para el periodo establecido detallaron que se realizaron 8 soluciones de 8 a 30 diciembre, se recomienda revisar las acciones realizadas y evidencias a portada.</t>
  </si>
  <si>
    <r>
      <rPr>
        <b/>
        <sz val="10"/>
        <color theme="1"/>
        <rFont val="Times New Roman"/>
        <family val="1"/>
      </rPr>
      <t xml:space="preserve">EFECTIVIDAD:
 RESULTADO DE </t>
    </r>
    <r>
      <rPr>
        <sz val="10"/>
        <color theme="1"/>
        <rFont val="Times New Roman"/>
        <family val="1"/>
      </rPr>
      <t xml:space="preserve">
((Nro. de funcionalidades no implementadas y programadas en la vigencia actual
- Nro. de funcionalidades no implementadas y programadas en la vigencia anterior) / Nro. de funcionalidades no implementadas y programadas en la vigencia anterior) x 100
</t>
    </r>
  </si>
  <si>
    <t>Afectación y demora en la obtención de información misional de la entidad.</t>
  </si>
  <si>
    <t>Quincenal y mensualmente</t>
  </si>
  <si>
    <t>Se realiza una revisión de los Mapas de Riesgos presentes en el proceso Gestion Tecnológica y de la Información</t>
  </si>
  <si>
    <t>GILMER MOISÉS AMÉZQUITA - Responsable Área de Sistemas</t>
  </si>
  <si>
    <t>Se actualizan los Riesgos presentados en el proceso Gestion Tecnológica y de la Información</t>
  </si>
  <si>
    <t xml:space="preserve">      ING. ORALIA FRANCO GÓEZ Profesional Universitario              
 ING. SAÚL JOSÉ BOSSA CONTRERAS Asesor Contratista Área de Sistemas</t>
  </si>
  <si>
    <t xml:space="preserve">ING. CLAUDIA CASTELLANOS LOPEZ Profesional Universitario 
</t>
  </si>
  <si>
    <t>APOYO OFICINA ASESORA DE PLANEACIÓN</t>
  </si>
  <si>
    <t>Ing. Claudia Castellanos López</t>
  </si>
  <si>
    <t>Ing. Juan Gabriel Pérez Tobaría</t>
  </si>
  <si>
    <t>Hugo Alberto Carrillo Gómez</t>
  </si>
  <si>
    <t>Willington Granados Herrera</t>
  </si>
  <si>
    <t>Profesional Universitario</t>
  </si>
  <si>
    <t>Profesional Contratista Area de Sistemas</t>
  </si>
  <si>
    <t>Subdirector Administrativo y Financiero</t>
  </si>
  <si>
    <t>Profesional Contratista OAP</t>
  </si>
  <si>
    <t>PROFESIONAL - OFICINA DE CONTROL INTERNO.</t>
  </si>
  <si>
    <r>
      <rPr>
        <b/>
        <sz val="15"/>
        <color theme="1"/>
        <rFont val="Times New Roman"/>
        <family val="1"/>
      </rPr>
      <t xml:space="preserve">GESTIÓN DE DESARROLLO HUMANO </t>
    </r>
    <r>
      <rPr>
        <sz val="15"/>
        <color theme="1"/>
        <rFont val="Times New Roman"/>
        <family val="1"/>
      </rPr>
      <t xml:space="preserve">
Garantizar equipos humanos con las competencias y habilidades requeridas para el cumplimiento efectivo de las metas y objetivos institucionales, promoviendo el bienestar laboral, la actualización del conocimiento y la mitigación de los factores de riesgo en el
trabajo</t>
    </r>
  </si>
  <si>
    <t>ÁREA DE CARRERA ADMINISTRATIVA</t>
  </si>
  <si>
    <t>1.  No se encuentra actualizada la información de la base de datos.
2. Novedades periódicas  del personal que requieren cambios o actualización en las bases de datos.
3. El funcionario no informa al Área las novedades de actualización de datos personales o no se informa al Área de Carrera Administrativa la novedad.
4. Daños en el archivo o la carpeta compartida que genere perdida de información y que no se cuente con un back up actualizado para recuperarla</t>
  </si>
  <si>
    <t>Realizar nuevas vinculaciones, encargos o contestar solicitudes  con base a información desactualizada.</t>
  </si>
  <si>
    <t xml:space="preserve">1. Posesionar en un cargo una vacante no disponible.
2. Mas de una persona ocupando un mismo cargo.
3. Acciones legales y afectaciones presupuestales
4. Desgaste administrativo
5.  Acciones disciplinarias por parte de Control Interno Disciplinario
6. Acciones por entes internos y externos
</t>
  </si>
  <si>
    <t xml:space="preserve">El Manual de Procesos y Procedimientos, para el proceso Gestión de Desarrollo Humano contiene los procedimientos “Encargo de personal de carrera administrativa A-GDH-PR-010” y  “Vinculación de personal A-GDH-PR-007” que a su vez citan las diferentes herramientas para el desarrollo de los mismos.  De igual manera el Área de Carrera Administrativa realiza actualización constante de la Base de datos del Personal del Idipron. </t>
  </si>
  <si>
    <t>NO SE HA PRESENTADO</t>
  </si>
  <si>
    <t>Cruzar con otras bases de datos institucionales e historia laboral del funcionario para confrontar la información y establecer la procedencia de la información errada.</t>
  </si>
  <si>
    <r>
      <rPr>
        <b/>
        <u/>
        <sz val="14"/>
        <color theme="1"/>
        <rFont val="Times New Roman"/>
        <family val="1"/>
      </rPr>
      <t>Primer Monitoreo</t>
    </r>
    <r>
      <rPr>
        <sz val="14"/>
        <color theme="1"/>
        <rFont val="Times New Roman"/>
        <family val="1"/>
      </rPr>
      <t xml:space="preserve">: En el primer cuatrimestre se sigue realizando el comparativo de las base de datos del personal del Instituto con la base de datos de SIDEAP, se adjunta como evidencia base de datos SIDEAP de enero a abril de 2021.
Se han reportado las novedades del personal en el aplicativo de acuerdo a los nombramientos realizados, renuncias y novedades que se presenten, se deja registro de la ejecución de esta actividad en el reporte en Excel que se entrega como evidencia.
Se continua aplicando los controles existentes, dando cumplimiento a los procedimientos de “Encargo de personal de carrera administrativa A-GDH-PR-010” y  “Vinculación de personal A-GDH-PR-007",  de igual manera el Área de Carrera Administrativa realiza actualización constante de la Base de datos del Personal del Idipron, se adjunta como evidencia la base de datos y caracterización del personal de planta.
</t>
    </r>
    <r>
      <rPr>
        <b/>
        <u/>
        <sz val="14"/>
        <color theme="1"/>
        <rFont val="Times New Roman"/>
        <family val="1"/>
      </rPr>
      <t/>
    </r>
  </si>
  <si>
    <t>AUXILIAR ADMINISTRATIVO DEL ÁREA DE  CARRERA ADMINISTRATIVA</t>
  </si>
  <si>
    <t>No aplica, dado que no hay actividades nuevas propuestas no se generan indicadores</t>
  </si>
  <si>
    <t xml:space="preserve">Se revisó el riesgo el cual se identificó como la posibilidad de realizar nuevas vinculaciones, encargos o contestar solicitudes  con base a información desactualizada, de acuerdo a esto la acción de contigencia propuesta en caso de materialización del riesgo es cruzar con otras bases de datos institucionales e historia laboral de funcionario para confrontar la información y poder identificar inconsistencias. Para este I seguimiento se pudo constatar que se esta realizando el cruce de información con la base de datos del SIDEAP, se realizó el reporte de las novedades del personal de acuerdo a las novedades que se presenten (nombramientos, renuncias) teniendo en cuenta el procedimiento de Encargo de personalde carrera administrativa A-GDH-PR-010” y  “Vinculación de personal A-GDH-PR-007. Para este I seguimiento no se registraron acciones a implementar para el fortalecimiento, en la columna periodo de ejecución no se pudo registro el periodo como tampoco la frecuencia del mismo y tampoco los registros.
Si se analizaron los controles para  el riesgo, se  identificaron las actividaes de control de acuerdo al riesgo para área de Desarrollo Humano.  
Los controles definidos si atienden la mitigación del riesgo pero se sugiere continuar con el seguimiento a los controles establecidos.
Se identifica el responsable asignado para la ejecución de los controles.
No cuenta con periocidad en los controles.
El proceso soporto evidencias de las acciones implementadas, no cuenta con indicadores dado que para el área No aplica, porque no hay actividades nuevas propuestas no se generan indicadores.
Continuar con los controles para la mitigación del riesgo.
¿Se enunciaron acciones de mejora?  
¿Mejoraron los controles? </t>
  </si>
  <si>
    <t xml:space="preserve">La combinación de factores como no actualización de la información en la base de datos de las novedades periódicas de personal, la falta de reporte de novedades por parte del funcionario u otras áreas y la perdida de información, pueden ocasionar la vinculación, encargos o respuestas a solicitudes de personal con información desactualizada. </t>
  </si>
  <si>
    <t xml:space="preserve">ÁREA DE BIENESTAR </t>
  </si>
  <si>
    <t xml:space="preserve">1. Demoras en la elaboración del Plan Anual de Bienestar por parte del equipo de trabajo.
2. Demoras en la aprobación del Plan Anual de Bienestar por parte del nivel directivo
</t>
  </si>
  <si>
    <t xml:space="preserve">Plan anual de Bienestar Social e Incentivos con atrasos en su ejecución </t>
  </si>
  <si>
    <t xml:space="preserve">1. No cumplimiento de expectativas y necesidades de las y los servidores públicos en materia de bienestar.  
2. No ejecutar el presupuesto asignado
3. Ejecución de actividades por fuera de la vigencia </t>
  </si>
  <si>
    <t xml:space="preserve">El Manual de Procesos y Procedimientos del Instituto contempla las herramientas “Inscripción de funcionarios a actividades de bienestar social o salud en el trabajo A-GDH-FT-047”, “Compromiso asistencia actividad A-GDH-FT-096” y “Evaluación de la actividad de bienestar A-GDH-FT-008” mediante el cual se lleva el control del riesgo, de igual manera se realiza seguimiento al diligenciamiento del formulario google “caracterización del personal” </t>
  </si>
  <si>
    <t>Programar las actividades pendientes para ser ejecutadas en el primer trimestre de la vigencia siguiente</t>
  </si>
  <si>
    <t>1. Aprobación del Plan de Bienestar e incentivos en el primer bimestre de la vigencia
2. Entrega del Estudio Técnico a la Oficina Asesora Jurídica en  mes de marzo</t>
  </si>
  <si>
    <t xml:space="preserve">1. Resolución A-GJU-FT-001 de aprobación del Plan anual de bienestar e incentivos
2. Memorando A-GDO-FT-013 de radicación estudio técnico y Anexo Técnico </t>
  </si>
  <si>
    <r>
      <rPr>
        <b/>
        <u/>
        <sz val="14"/>
        <color theme="1"/>
        <rFont val="Times New Roman"/>
        <family val="1"/>
      </rPr>
      <t xml:space="preserve">Primer Monitoreo: </t>
    </r>
    <r>
      <rPr>
        <sz val="14"/>
        <color theme="1"/>
        <rFont val="Times New Roman"/>
        <family val="1"/>
      </rPr>
      <t xml:space="preserve">El Plan de Bienestar Social e Incentivos fue aprobado mediante la Resolución 119 de 2021.
El proceso contractual del Plan Anual de Bienestar Social e Incentivos fue radicado el dia 20 de abril de 2021.
Dentro del Plan de Bienestar Social e Incentivos 2020, se establecieron 41 actividades, de las cuales se han ejecutado 15 actividades (sin costo que no pertenecen al proceso contractual) de estas actividades la mayoría han sido interinstitucionales.
1. Conmemoración de los derechos de la mujeres y reconocimiento de la diversidad de genero (marzo) 
2.Descanso Compensado Semana Santa (abril) 
3. Celebración fechas especiales (De enero a abril) 
4. Amplia tus horizontes (De enero a abril) 
5. Teletrabajo 
6. Plan Coaching (enero, febrero y abril) 
7. Mueve tu cuerpo (enero a abril) 
8. Celebrar en familia ( febrero a abril) 
9. Promoción de programas de vivienda ( febrero y abril) 
10. Semana de servicios (marzo) 
11. Reconocimiento por antigüedad (De febrero a abril) 
12. Financiación educación formal (De enero a abril) 
13. Celebración cumpleaños del servidor (De febrero a abril) 
14. Horario flexible (De enero a abril) 
15. Sistemas de puntos 
</t>
    </r>
    <r>
      <rPr>
        <sz val="14"/>
        <color rgb="FFFF0000"/>
        <rFont val="Times New Roman"/>
        <family val="1"/>
      </rPr>
      <t/>
    </r>
  </si>
  <si>
    <t>PROFESIONAL UNIVERSITARIO ÁREA DE BIENESTAR</t>
  </si>
  <si>
    <r>
      <rPr>
        <b/>
        <sz val="11"/>
        <color theme="1"/>
        <rFont val="Times New Roman"/>
        <family val="1"/>
      </rPr>
      <t xml:space="preserve">EFICACIA:
RESULTADO DE </t>
    </r>
    <r>
      <rPr>
        <sz val="11"/>
        <color theme="1"/>
        <rFont val="Times New Roman"/>
        <family val="1"/>
      </rPr>
      <t xml:space="preserve">
Cumplimiento actividades del PABS= (# de actividades cumplidas
/ 2 de actividades
programadas) x
100
=(2/2)*100=100%</t>
    </r>
  </si>
  <si>
    <t xml:space="preserve">Para este I seguimiento se revisó el riesgo el cual es el Plan anual de Bienestar Social e Incentivos con  atrasos en su ejecución como acciones de contingencia en caso de materialización del riesgo se propuesto programar las actividades pendientes para ser ejecutadas en el primer trimestre de la vigencia siguiente teniendo en cuenta las acciones a implementar para el fortalecimiento con la aprobación del Plan de Bienestar en el primer trimestre de la vigencia siguiente y la entrega del estudio técnico a la Oficina asesora Juridica en el mes de marzo como acciones implementadas se pudo observar la Resolución 119 de 2021 la cual adopta el Plan anual de Bienestar e Incentivos vigencia 2021, como también las actividades realizadas durante este primer cuatrimestre.
En la columna periodo de ejecución de las acciones se recomienda verificar la vigencia esto porque aparece 31/12/2020 y estamos realizando seguimiento a la vigencia 2021.
Si se analizaron los controles para  este riesgo, se  identificaron las actividaes de control de acuerdo al riesgo para área de Desarrollo Humano.  
Los controles definidos si atienden la mitigación del riesgo pero se sugiere continuar con el seguimiento a los controles establecidos.
Se identifica el responsable asignado para la ejecución de los controles.
Si cuenta con periocidad en los controles.
El proceso soporto evidencias de las acciones implementadas, cuenta con indicadores los cuales facilitan la medición del cumplimiento de la ejecución del control en aras de determinar la efectividad de los controles en la mitigación del riesgo. Para este primer seguimiento en el indicador de eficacia se cumplimiento del 100% mientras que el indicador de efectividad se cumplió en un 37% equivalente a 15 actividades de las 41 programadas.
Se recomienda continuar con los controles para la mitigación del riesgo.
¿Se enunciaron acciones de mejora?  
 ¿Mejoraron los controles? </t>
  </si>
  <si>
    <r>
      <rPr>
        <b/>
        <sz val="11"/>
        <color theme="1"/>
        <rFont val="Times New Roman"/>
        <family val="1"/>
      </rPr>
      <t xml:space="preserve">EFECTIVIDAD:
 RESULTADO DE 
</t>
    </r>
    <r>
      <rPr>
        <sz val="11"/>
        <color theme="1"/>
        <rFont val="Times New Roman"/>
        <family val="1"/>
      </rPr>
      <t>Actividades del  PABS ejecutadas en la vigencia =
(# de actividades del PABS ejecutadas en la vigencia/ # de actividades planeadas en el PABS de la vigencia)*100
=(15/41)*100= 37%</t>
    </r>
  </si>
  <si>
    <t>La combinación de factores como demoras en la elaboración del Plan Anual de Bienestar por parte del equipo de trabajo y demoras en la respuesta  de la encuesta de necesidades y expectativas en materia de Bienestar por parte de las y los servidores públicos, pueden ocasionar atrasos en la ejecución del Plan Anual de Bienestar e Incentivos.</t>
  </si>
  <si>
    <t>por demanda</t>
  </si>
  <si>
    <t>ÁREA DE CAPACITACIÓN</t>
  </si>
  <si>
    <t xml:space="preserve">
1. Falta de participación de los servidores para construir y fortalecer el plan de capacitación.
2. Falencias en la consolidación y recolección efectiva de insumos  que permitan  establecer un diagnostico  acorde con las necesidades de capacitación que requiere el Instituto</t>
  </si>
  <si>
    <t>Plan de capacitación sin el contenido de las necesidades de capacitación manifestadas acordes a los requerimientos institucionales</t>
  </si>
  <si>
    <t>1. Funcionarios con habilidades comportamentales y funcionales que no generan impacto dentro de los planes, estratégicos, proyectos y Misión del Instituto.
2. Desactualización normativa</t>
  </si>
  <si>
    <t>El Proceso de Gestión del Talento Humano dispone de un formulario  de Google denominado “Caracterización necesidades de  capacitación” que permite recolectar información de las necesidades de los/as servidores/as y a partir de su análisis se realiza el  diagnóstico  con la información  suministrada por la Oficina Asesora de Planeación y  Control Interno, con respecto a las necesidades de capacitación del Instituto.</t>
  </si>
  <si>
    <t>Gestionar  alternativas para la realización de la capacitación con el contratista, DASCD o entidades públicas</t>
  </si>
  <si>
    <t xml:space="preserve">No se establecen nuevas acciones para la vigencia debido a que los controles han demostrado ser eficaces para prevenir la materialización del riesgo, lo que mantiene la zona de riesgo con calificación 1.BAJA. </t>
  </si>
  <si>
    <r>
      <rPr>
        <b/>
        <u/>
        <sz val="16"/>
        <color theme="1"/>
        <rFont val="Times New Roman"/>
        <family val="1"/>
      </rPr>
      <t>Primer Monitoreo:</t>
    </r>
    <r>
      <rPr>
        <sz val="16"/>
        <color theme="1"/>
        <rFont val="Times New Roman"/>
        <family val="1"/>
      </rPr>
      <t xml:space="preserve"> Con el fin de identificar las necesidades mas apremiantes en cuanto a temas de capacitación se da continuidad a la aplicación del  formulario  de Google denominado “Caracterización de necesidades de  capacitación”, encuesta que fue presentada a todo el instituto y se consolida mendiente el informe denominado "Resultados Diagnóstico de Necesidades y Expectativas 2021". 
</t>
    </r>
    <r>
      <rPr>
        <sz val="16"/>
        <color theme="1"/>
        <rFont val="Times New Roman"/>
        <family val="1"/>
      </rPr>
      <t xml:space="preserve">
</t>
    </r>
  </si>
  <si>
    <t>PROFESIONAL UNIVERSITARIO ÁREA DE CAPACITACIÓN</t>
  </si>
  <si>
    <t xml:space="preserve">Se verificó el riesgo el cual es estructurar un Plan de capacitación sin tener en cuenta las necesidades de capacitación manifestadas acordes a los requerimientos institucionales para mitigar este riesgo el área de capacitación no propuso como acciones a implementar debido a que los controles vigentes han evidenciado ser eficaces para la prevención de la materialización del riesgo. Para este I seguimiento se soportó el informe de los resultados del diagnóstico de necesidades como resultado del diligenciamiento de los funcionarios del formulario de necesidades de capacitación.
En la columna periodo de ejecución no se diligenció el periodo de ejecución.
Si se analizaron los controles para  este riesgo, se  identificaron las actividades de control de acuerdo al riesgo para área de Desarrollo Humano.  
Los controles definidos si atienden la mitigación del riesgo pero se sugiere continuar con el seguimiento a los controles establecidos.
Se identifica el responsable asignado para la ejecución de los controles.
No cuenta con periocidad en los controles.
El proceso soporto evidencias de las acciones implementadas, no aplica indicadores, porque no se generaron actividades nuevas.
Continuar con los controles para la mitigación del riesgo.
</t>
  </si>
  <si>
    <t>La combinación de factores como la falta de participación de los servidores para construir y fortalecer el plan de capacitación y falencias en la consolidación y recolección efectiva de insumos  que permitan  establecer un diagnostico  acorde con las necesidades de capacitación que requiere el Instituto, pueden ocasionar que el PIC no tenga el contenido de las necesidades de capacitación manifestadas acordes a los requerimientos institucionales</t>
  </si>
  <si>
    <t>TRIMESTRAL</t>
  </si>
  <si>
    <t>1. Incumplimiento al cronograma planteado de capacitación.
2. Incumplimiento por parte del contratista.</t>
  </si>
  <si>
    <t>Plan Anual de Capacitación ( PIC) con atrasos en su ejecución.</t>
  </si>
  <si>
    <t xml:space="preserve">1. Incumplimiento de  manera directa o indirecta de  Planes y Metas institucionales.  
</t>
  </si>
  <si>
    <t xml:space="preserve">En el Manual de procesos y procedimientos se dispone de los formatos  “Matriz de seguimiento a las actividades de capacitación A-GDH-FT-051”, adicionalmente el Área realiza las actividades requeridas en la etapa precontractual  y radica la documentación correspondiente antes del primer cuatrimestre del año en la Oficina Asesora Jurídica </t>
  </si>
  <si>
    <t>Reprogramar fecha de capacitación</t>
  </si>
  <si>
    <t xml:space="preserve">No se establecen nuevas acciones para la vigencia debido a que los controles han demostrado ser eficaces para prevenir la materialización del riesgo, lo que mantiene la zona de riesgo con calificación 1. BAJA. </t>
  </si>
  <si>
    <r>
      <rPr>
        <b/>
        <u/>
        <sz val="16"/>
        <color theme="1"/>
        <rFont val="Times New Roman"/>
        <family val="1"/>
      </rPr>
      <t xml:space="preserve">Primer Monitoreo: </t>
    </r>
    <r>
      <rPr>
        <sz val="16"/>
        <color theme="1"/>
        <rFont val="Times New Roman"/>
        <family val="1"/>
      </rPr>
      <t xml:space="preserve">Se continua realizando los seguimientos de las capacitaciones a través de la   “Matriz de seguimiento a las actividades de capacitación A-GDH-FT-051”. 
El 20 de abril de 2021 el Área de Capacitación radicó los documentos contractuales a la Oficina Asesora Jurídica con el fin de inciar la suscripción del Contrato del Plan Institucional de Capacitación.
</t>
    </r>
    <r>
      <rPr>
        <sz val="16"/>
        <color theme="1"/>
        <rFont val="Times New Roman"/>
        <family val="1"/>
      </rPr>
      <t xml:space="preserve">
</t>
    </r>
  </si>
  <si>
    <t xml:space="preserve">Se validó el riesgo el cual Plan Anual de Capacitación (PIC) con atrasos en su ejecución para mitigar el riesgo el área de capacitación el área cuenta como acción de contingencia en caso de materialización del riesgo la reprogramación de la fecha de capacitación, no se establecieron nuevas acciones para esta vigencia porque los controles establecidos a la fecha han sido efectivos, las evidencias aportadas soportan los seguimientos al Plan Anual de Capacitación (PIC).
En la columna periodo de ejecución no se diligenció el periodo de ejecución.
Se analizaron los controles para  este riesgo, se  identificaron las actividades de control de acuerdo al riesgo para área de Desarrollo Humano.  
Los controles definidos si atienden la mitigación del riesgo pero se sugiere continuar con el seguimiento a los controles.
Se identifica el responsable asignado para la ejecución de los controles.
No cuenta con periocidad en los controles.
El proceso soporto evidencias de las acciones implementadas, no aplica indicadores, porque no se generaron actividades nuevas.
Continuar con los controles para la mitigación del riesgo.
</t>
  </si>
  <si>
    <t>La combinación de factores como  el incumplimiento al cronograma planteado de capacitación y el incumplimiento por parte del contratista., pueden ocasionar atrasos en la ejecución del Plan de Capacitación Institucional.</t>
  </si>
  <si>
    <t>ÁREA DE NÓMINA Y LIQUIDACIONES</t>
  </si>
  <si>
    <t>1. Demoras en el reporte de las novedades en el aplicativo de nómina
2. Contingencias por ausencia del liquidador de nómina y el responsable del Área
3. La persona quien liquida la nómina se encuentra encargada como responsable del Área.</t>
  </si>
  <si>
    <t>Inoportunidad en la entrega de la información de nómina para ser contabilizada.</t>
  </si>
  <si>
    <t xml:space="preserve">1. Afectación del PAC anual para la planta de empleos de la Entidad.
2. No se cancela  la nómina dentro del mes afectando el PAC del mes siguiente.
</t>
  </si>
  <si>
    <t xml:space="preserve">El Manual de Procesos y Procedimientos, para el proceso Gestión de Desarrollo Humano contiene los Instructivos:
 A-GDH-IN-005 "Requisitos para el retiro",
 A-GDH-IN-007 "Novedades", 
A-GDH-IN-009 "Liquidación de Nómina, Aportes a la Seguridad Social y Parafiscales",  A-GDH-IN-010 
" Prima Técnica", A-GDH-IN-011 
"Prima Semestral y Navidad", así como los 
Procedimientos   A-GDH-PR-001 "Compensación  y Novedades". Adicionalmente se tiene documentado el Libro de radicación y el Cronograma de actividades para la liquidación de nómina.
</t>
  </si>
  <si>
    <t>Aplicar el  PAC del mes siguiente al que se presente la demora.</t>
  </si>
  <si>
    <t xml:space="preserve">No se establecen nuevas acciones para la vigencia debido a que los controles han demostrado ser eficaces para prevenir la materialización del riesgo, lo que mantiene la zona de riesgo con calificación BAJA. </t>
  </si>
  <si>
    <t>NO APLICA</t>
  </si>
  <si>
    <r>
      <rPr>
        <b/>
        <u/>
        <sz val="11"/>
        <color theme="1"/>
        <rFont val="Times New Roman"/>
        <family val="1"/>
      </rPr>
      <t>Primer seguimiento:</t>
    </r>
    <r>
      <rPr>
        <sz val="11"/>
        <color theme="1"/>
        <rFont val="Times New Roman"/>
        <family val="1"/>
      </rPr>
      <t xml:space="preserve"> El área de Nómina y Liquidaciones ha continuado aplicando los respectivos controles existentes y no se ha hecho ninguna modificación al respecto, toda vez que dichos controles han demostrados ser eficaces en la mitigación del riesgo, el cual no se ha materializado y se encuentra en una zona de riesgo residual “BAJO”.
A continuación se hace una descripción de cuáles son los controles y como el área los ha implementado.
*  Instructivo A-GDH-IN-005 "Requisitos para el retiro".
*  Instructivo A-GDH-IN-007 "Novedades"
*Documento  Interno A-GDH-DI-023 "LIQUIDACIÓN Y REVISIÓN DE NÓMINA EN EL APLICATIVO SYSMAN"
*  Procedimiento A-GDH-PR-001 "Compensación  y Novedades".
*El funcionario Hernán Salinas Martínez, Profesional Universitario Código 219 Grado 08, es el responsable encargado del área. Actualmente el equipo de trabajo está completo y ejecuta  de forma ordenada y sistemática la gestión de acuerdo a los lineamientos establecidos en el Manual de Procesos y Procedimientos.
Una vez causada la Nómina se hace el comparativo con respecto a lo registrado en el aplicativo SYSMAN en una base de excel  para prevenir que se envie la Nómina a Contabilidad con errores.
Como evidencia del cumplimiento de los controles que realiza el área de Nómina y Liquidaciones se adjunta:
Correo “Correr Nómina Enero” fecha 19/01/2021
Correo “Correr Nómina Febrero” fecha 19/02/2021
Correo “Correr Nómina Marzo” fecha 16/03/2021
Correo “Correr Nómina Abril” fecha 15/04/2021
Archivo en Excel “Revisión Comparativos”.
En el primer cuatrimestre se solicitó la interface para correr el proceso de nómina antes de los días veinte (20) de cada mes,  se ha realizado de manera oportuna  la entrega de la información de nómina para ser contabilizada.
</t>
    </r>
  </si>
  <si>
    <t>PROFESIONAL UNIVERSITARIO ÁREA DE NÓMINA Y LIQUIDACIONES</t>
  </si>
  <si>
    <t xml:space="preserve">Teniendo en cuenta el riesgo el cual es la inoportunidad en la entrega de la información de nómina para ser contabilizada, para la vigencia no se establecieron acciones debido a que los controles actuales han demostrado ser eficaces para la prevención de la materialización del riesgo.
Si se analizaron los controles para  este riesgo, se  identificaron las actividades de control de acuerdo al riesgo para área de nómina y liquidaciones.  
Los controles definidos si atienden la mitigación del riesgo pero se sugiere continuar con el seguimiento a los controles establecidos.
Se identifica los responsables asignados para la ejecución de los controles.
Si cuenta con periocidad en los controles.
Como no se generarron acciones nuevas para la vigencia por lo tanto no aplica que generen indicadores. 
Continuar con los controles para la mitigación del riesgo.
</t>
  </si>
  <si>
    <t>La combinación de factores como demoras en el reporte de las novedades en el aplicativo de nómina, las contingencias por ausencia del liquidador de nómina y el responsable del Área y que la persona quien liquida la nómina se encuentra encargada como responsable del Área, pueden ocasionar inoportunidad en la entrega de la información de nómina para ser contabilizada.</t>
  </si>
  <si>
    <t>MENSUAL</t>
  </si>
  <si>
    <t>ÁREA DE SEGURIDAD Y SALUD EN EL TRABAJO</t>
  </si>
  <si>
    <t>1. Debilidad en el seguimiento a la adjudicación de contratos.
2. Demoras en la adjudicación de los contratos.</t>
  </si>
  <si>
    <t xml:space="preserve">Entrega de bienes o servicios relacionados con la Seguridad y Salud en el Trabajo en tiempos que no corresponden a las necesidades del Instituto </t>
  </si>
  <si>
    <t>1. Acciones legales en contra del Instituto
2. Investigaciones por parte de entes de control
3. Sanciones económicas en contra del Instituto
4. Accidentes Laborales</t>
  </si>
  <si>
    <t>Una vez formulado y/o actualizado el PAA institucional, el Área de Seguridad y Salud en el Trabajo, realiza una base de datos en Excel de seguimiento a la ejecución mismo a fin de identificar demoras en contratación y revisar la disponibilidad de stock de elementos para el suministro.</t>
  </si>
  <si>
    <t>diciembre de 2019</t>
  </si>
  <si>
    <t>Como Área de Seguridad y Salud en el Trabajo se emite la orden para que las tareas de alto riesgo no se lleven a cabo hasta no contar con los elementos adecuados.</t>
  </si>
  <si>
    <r>
      <rPr>
        <b/>
        <u/>
        <sz val="14"/>
        <color theme="1"/>
        <rFont val="Times New Roman"/>
        <family val="1"/>
      </rPr>
      <t>Primer Monitoreo:</t>
    </r>
    <r>
      <rPr>
        <sz val="14"/>
        <color theme="1"/>
        <rFont val="Times New Roman"/>
        <family val="1"/>
      </rPr>
      <t xml:space="preserve"> Para el primer cuatrimestre de la vigencia se continuó con los seguimientos mensuales al PAA mediante la matriz adoptada por el área para tal fin.
No se reporta seguimiento de la vigencia porque no se ha generado la contratación 2021.
</t>
    </r>
    <r>
      <rPr>
        <b/>
        <u/>
        <sz val="14"/>
        <color theme="1"/>
        <rFont val="Times New Roman"/>
        <family val="1"/>
      </rPr>
      <t/>
    </r>
  </si>
  <si>
    <t>Responsable Área de SST</t>
  </si>
  <si>
    <t xml:space="preserve">Se realizó el análisis de la descripción de la actividad de control la cual es la entrega de bienes o servicios relacionados con la Seguridad y salud en el Trabajo en tiempos que no correspondan a las necesidades del Instituto,el área soportó la matriz de seguimiento del PAA 2020-2021 y no reporta seguimiento de la vigencia porque no se ha generado contratación 2021.
En la columna periodo de ejecución de las acciones se recomienda verificar la vigencia esto porque aparece 31/12/2020 y estamos realizando seguimiento a la vigencia 2021.
Si se analizaron los controles para  este riesgo, se  identificaron las actividades de control de acuerdo al riesgo para área de SST -Desarrollo Humano.  
Los controles definidos si atienden la mitigación del riesgo pero se sugiere continuar con el seguimiento a los controles establecidos.
Se identifica los responsables asignados para la ejecución de los controles.
Si cuenta con periocidad en los controles pero se recomienda actualizar la vigencia.
El proceso soporto evidencias de las acciones implementadas, Como no reporta seguimiento para esta vigencia porque no cuenta con actividades nuevas que generen indicadores.
Continuar con los controles para la mitigación del riesgo.
</t>
  </si>
  <si>
    <t xml:space="preserve">La combinación de factores como Presentación tardía de los documentos (por parte del área) para contratación de bienes y/o servicios y demoras en la adjudicación de los contratos  pueden ocasionar inoportunidad en la entrega de bienes o servicios relacionados con la Seguridad y Salud en el Trabajo en tiempos que no corresponden a las necesidades del Instituto </t>
  </si>
  <si>
    <t>1.Incumplimiento en la obligación de afiliación a la ARL por parte del contratista.
2.Realización de actividades diferentes a las contempladas en las obligaciones contractuales.</t>
  </si>
  <si>
    <t xml:space="preserve">Accidentes de Trabajo en los contratistas del Instituto sin reconocimiento por parte de la Aseguradora de Riesgos laborales </t>
  </si>
  <si>
    <t>1. Acciones legales en contra del Instituto
2. Investigaciones por parte de entes de control
3. Sanciones económicas en contra del Instituto</t>
  </si>
  <si>
    <t>En cada vigencia se realiza una verificación de la base de contratos de prestación de servicios (entregada por OAJ) versus la base de datos elaborada por el Área de Seguridad y Salud en el Trabajo y la página transaccional de la ARL Positiva</t>
  </si>
  <si>
    <t>Dependiendo de la gravedad del accidente de trabajo se remite a la EPS a la que esté afiliado el contratista o se realiza un reporte extemporáneo mientras se realizan los trámites de afiliación.</t>
  </si>
  <si>
    <r>
      <rPr>
        <b/>
        <u/>
        <sz val="14"/>
        <color theme="1"/>
        <rFont val="Times New Roman"/>
        <family val="1"/>
      </rPr>
      <t>Primer Monitoreo:</t>
    </r>
    <r>
      <rPr>
        <sz val="14"/>
        <color theme="1"/>
        <rFont val="Times New Roman"/>
        <family val="1"/>
      </rPr>
      <t xml:space="preserve"> Para el primer cuatrimestre de la vigencia se continuó con el seguimiento a la oportunidad en la afiliación del personal contratado por prestación de servicios mediante la matriz adoptada en el área para tal fin.
Una vez realizado este seguimiento se evidencia que un 15% está afiliado con fecha posterior a la firma del acta de inicio.
Como corrección a corto plazo, durante la primera semana del mes de mayo se enviaran memorandos a los 18 funcionarios(a) que son supervisores de los contratistas con fechas poteriores de afiliación para que corroboren la fecha del acta de inicio.
</t>
    </r>
  </si>
  <si>
    <t>CONTRATISTA PROPFESIONAL ESPECIALIZADO SST</t>
  </si>
  <si>
    <t xml:space="preserve">Se realizó el análisis de la descripción de la actividad de control la cual es accidentes de trabajo en los contratistas del Instituto sin reconocimiento por parte de la aseguradora de Riesgos Laborales.
En la columna periodo de ejecución de las acciones se recomienda verificar la vigencia esto porque aparece 31/12/2020 y estamos realizando seguimiento a la vigencia 2021.
Si se analizaron los controles para  este riesgo, se  identificaron las actividades de control de acuerdo al riesgo para área de SST -Desarrollo Humano.  
Los controles definidos si atienden la mitigación del riesgo pero se sugiere continuar con el seguimiento a los controles establecidos.
Se identifica los responsables asignados para la ejecución de los controles.
Si cuenta con periocidad en los controles pero se recomienda actualizar la vigencia.
El proceso soporto evidencias de las acciones implementadas, Como no reporta seguimiento para esta vigencia porque no cuenta con actividades nuevas que generen indicadores.
Continuar con los controles para la mitigación del riesgo.
</t>
  </si>
  <si>
    <t xml:space="preserve">La combinación de factores como el incumplimiento en la obligación de afiliación a la ARL por parte del contratista y la realización de actividades diferentes a las contempladas en las obligaciones contractuales pueden ocasionar accidentes de trabajo en los contratistas del Instituto sin reconocimiento por parte de la Aseguradora de Riesgos laborales  </t>
  </si>
  <si>
    <t>1.  Desconocimiento a la normativa vigente. Decreto 723 de 2013
2. No hay exigencia contractual que obligue a los contratistas a comprar los EPP
3. Falta de seguimiento y control del uso de los EPP</t>
  </si>
  <si>
    <t>Lesiones o accidentes de trabajo en contratistas sin elementos de protección personal o con elementos que no cumplen las especificaciones para las tareas contratadas</t>
  </si>
  <si>
    <t xml:space="preserve">
Seguimiento por parte del Área de Seguridad y Salud en el Trabajo mediante los formatos
"Inspección de elementos de protección personal (EPP) A-GDH-FT-072" y “Matriz de elementos de protección personal (EPP) A-GDH-DI-006”</t>
  </si>
  <si>
    <t>Como Área de Seguridad y Salud en el Trabajo se emite la orden para que las tareas no se lleven a cabo hasta no contar con los elementos adecuados.</t>
  </si>
  <si>
    <r>
      <rPr>
        <b/>
        <u/>
        <sz val="16"/>
        <color theme="1"/>
        <rFont val="Times New Roman"/>
        <family val="1"/>
      </rPr>
      <t xml:space="preserve">Primer Monitoreo: </t>
    </r>
    <r>
      <rPr>
        <sz val="16"/>
        <color theme="1"/>
        <rFont val="Times New Roman"/>
        <family val="1"/>
      </rPr>
      <t xml:space="preserve">Para el primer cuatrimestre de la vigencia se continúa el seguimiento al uso de los elementos de protección personal con la aplicación del formato de "Inspección de elementos de protección personal (EPP) A-GDH-FT-072" y “Matriz de elementos de protección personal (EPP) A-GDH-DI-006”
En la vigencia 2021 se tiene proyectado de acuerdo al Plan de Trabajo de SST una inspección de EPP por mes, con un total de 4 inspecciones en el cuatrimestre, se adjuntan en las evidencias Plan de trabajo 2021 SST y muestreo de las inspecciones EPP a los funcionarios.
</t>
    </r>
    <r>
      <rPr>
        <b/>
        <u/>
        <sz val="16"/>
        <color theme="1"/>
        <rFont val="Times New Roman"/>
        <family val="1"/>
      </rPr>
      <t/>
    </r>
  </si>
  <si>
    <t xml:space="preserve">Se realizó el análisis de la descripción de la actividad de control la cual es lesiones a accidentes de trabajo en contratistas sin elementos de protección personal con elementos que no cumplen las especificaciones para las tareas contratadas. 
En la columna periodo de ejecución de las acciones se recomienda verificar la vigencia esto porque aparece 31/12/2020 y estamos realizando seguimiento a la vigencia 2021.
Si se analizaron los controles para  este riesgo, se  identificaron las actividades de control de acuerdo al riesgo para área de SST -Desarrollo Humano.  
Los controles definidos si atienden la mitigación del riesgo pero se sugiere continuar con el seguimiento a los controles establecidos.
Se identifica los responsables asignados para la ejecución de los controles.
Si cuenta con periocidad en los controles pero se recomienda actualizar la vigencia.
El proceso soporto evidencias de las acciones implementadas, Como no reporta seguimiento para esta vigencia porque no cuenta con actividades nuevas que generen indicadores.
Continuar con los controles para la mitigación del riesgo.
</t>
  </si>
  <si>
    <t>La combinación de factores como el desconocimiento a la normativa vigente. Decreto 723 de 2013, la no exigencia contractual que obligue a los contratistas a comprar los EPP y la falta de seguimiento y control del uso de los EPP puede ocasionar accidentes de trabajo en contratistas sin elementos de protección personal o con elementos que no cumplen las especificaciones para las tareas contratadas</t>
  </si>
  <si>
    <t>Anual</t>
  </si>
  <si>
    <t>1. Controles insuficientes para verificación documental del personal a contratar.
2. No hay exigencia contractual sobre documentación requerida.</t>
  </si>
  <si>
    <t>Contratación de personal  contratistas sin documentación adecuada para realizar tareas determinadas</t>
  </si>
  <si>
    <t>1. Acciones legales en contra del Instituto
2. Investigaciones por parte de entes de control
3. Sanciones económicas en contra del Instituto
4. Accidentes y enfermedades laborales</t>
  </si>
  <si>
    <t>Actualmente el Área de Jurídica cuenta con el formato "Verificación documental para contratos de prestación de servicios profesionales y de apoyo a la gestión A-GCO-FT-014"</t>
  </si>
  <si>
    <t xml:space="preserve">Solicitar que el /la contratista suspenda actividades criticas </t>
  </si>
  <si>
    <r>
      <rPr>
        <b/>
        <u/>
        <sz val="16"/>
        <color theme="1"/>
        <rFont val="Times New Roman"/>
        <family val="1"/>
      </rPr>
      <t xml:space="preserve">Primer Monitoreo: </t>
    </r>
    <r>
      <rPr>
        <sz val="16"/>
        <color theme="1"/>
        <rFont val="Times New Roman"/>
        <family val="1"/>
      </rPr>
      <t xml:space="preserve"> Para el primer cuatrimestre de la vigencia dió continuidad a la aplicación del control existente, mediante el diligenciamiento del  formato "Verificación documental para contratos de prestación de servicios profesionales y de apoyo a la gestión A-GCO-FT-014" en el cual se establecen los documentos requeridos para la firma del contrato por cada uno de los contratistas. Debido a que el formato no cuenta con un espacio para diligenciar el nombre del contratista, complementamos la evidencia entregada con el  formato "Hoja de Control expedientes A-GCO-FT-007" donde se puede observar el nombre del contratista respecto al cual se realiza la verificación documental.</t>
    </r>
  </si>
  <si>
    <t xml:space="preserve">Se realizó el análisis de la descripción de la actividad de control la cual es la contratación de personal contratistas sin documentación adecuada para realizar tareas determinadas.
En la columna periodo de ejecución de las acciones se recomienda verificar la vigencia esto porque aparece 31/12/2020 y estamos realizando seguimiento a la vigencia 2021.
Si se analizaron los controles para  este riesgo, se  identificaron las actividades de control de acuerdo al riesgo para área de SST -Desarrollo Humano.  
Los controles definidos si atienden la mitigación del riesgo pero se sugiere continuar con el seguimiento a los controles establecidos.
Se identifica los responsables asignados para la ejecución de los controles.
Si cuenta con periocidad en los controles pero se recomienda actualizar la vigencia.
El proceso soporto evidencias de las acciones implementadas, Como no reporta seguimiento para esta vigencia porque no cuenta con actividades nuevas que generen indicadores.
Continuar con los controles para la mitigación del riesgo.
</t>
  </si>
  <si>
    <t>La combinación de factores como controles insuficientes para verificación documental del personal a contratar y la  no exigencia contractual sobre documentación requerida para tareas específicas puede ocasionar que se contrate personal contratistas sin documentación adecuada para realizar tareas determinadas</t>
  </si>
  <si>
    <t xml:space="preserve">Anual y durante los periodos de alta contratación </t>
  </si>
  <si>
    <t>#1</t>
  </si>
  <si>
    <t xml:space="preserve">1. ÁREA DE CARRERA ADMINISTRATIVA: Se debe modificar las causas 3 y 4 del riesgo “Realizar nuevas vinculaciones, encargos o contestar solicitudes  con base a información desactualizada.” debido a que ya se cuenta con una base de datos unificada en el área, por lo tanto se deben tener en cuenta otros factores como:
• El funcionario no informa al área las novedades de actualización de datos personales o no se informa al Área de Carrera Administrativa la novedad.
• Daños en el archivo o la carpeta compartida que genere perdida de información y que no se cuente con un back up actualizado para recuperarla.
Se modifica el tipo de riesgo de Estratégico a Operativo porque  comprende los riesgos relacionados tanto con la parte operativa como técnica de la entidad, incluye riesgos provenientes de deficiencias en los sistemas de información, en la definición de los procesos, en la estructura de la entidad, la desarticulación entre dependencias, lo cual conduce a ineficiencias, oportunidades de corrupción e incumplimiento de los compromisos institucionales.
Se baja el impacto de MODERADO a MENOR porque las consecuencias cualitativas generan reclamaciones de los usuarios, que implican investigaciones internas disciplinarias.
Se alimentan los controles existentes de la siguiente manera:
• Procedimiento “Encargo de personal de carrera administrativa A-GDH-PR-010”
• Procedimiento “Vinculación de personal A-GDH-PR-007”
• Formato “Verificación de requisitos para la posesión en planta A-GDH-FT-055”
• Base de datos del Personal del Idipron.
El riesgo se asume.
Ajustar las acciones de contingencia incluyendo la historia laboral.
Se incluye una acción complementaria de verificación en el SIDEAP
2. ÁREA DE BIENESTAR:
Se modifica causa N°2 por demoras en la aprobación del Plan por parte del NIVEL DIRECTIVO
Se modifica el impacto del riesgo a insignificante, porque las consecuencias cualitativas no generan interrupción en las operaciones de la entidad, no se generan sanciones económicas no se afecta la imagen institucional de manera significativa.
Se ajusta la redacción de los controles.
3. ÁREA DE SEGURIDAD Y SALUD EN EL TRABAJO 
Se disminuye el impacto del riesgo “Entrega de bienes o servicios relacionados con la Seguridad y Salud en el Trabajo en tiempos que no corresponden a las necesidades del Instituto” anteriormente se encontraba en Impacto mayor, ahora en impacto moderado debido a que las consecuencias cualitativas se ajustan a la materialización de este riesgo.
Se complementan los controles incluyendo base de datos de seguimiento y stock de elementos.
4. ÁREA DE NÓMINA Y LIQUIDACIONES:
Se mantiene el riesgo pero se modifican las causas debido a que las expuestas en la vigencia anterior fueron atendidas y subsanadas.
Se elimina la consecuencia #3 del riesgo #1
No se establecen acciones adicionales para este riesgo.
5. ÁREA DE CAPACITACIÓN:
Se modifica el Tipo de Riesgo a Operativo en los dos riesgos identificados
Se elimina la causa número 1 del riesgo #1
Se modifica el impacto del riesgo a insignificante porque las consecuencias cualitativas no generan interrupción en las operaciones de la entidad, no se generan sanciones económicas no se afecta la imagen institucional de manera significativa.
Se complementan los controles incluyendo la entrega de la documentación precontractual a la Oficina Asesora Jurídica durante el primer cuatrimestre.
Se elimina la consecuencia #2 del riesgo #2
Debido a que los dos riesgos tienen una zona de riesgo BAJA se define como  opción de manejo “aceptar el riesgo” no se formulan nuevas actividades para la vigencia y por ende no se formulan indicadores.
</t>
  </si>
  <si>
    <t>ALEJANDRA PÁRAMO-PROFESIONAL UNIVERITARIO
JAVIER BUSTAMANTE-CONTRATISTA ASESOR
ALEJANDRA MALAVER- PROFESIONAL UNIVERSITARIO
ESPERANZA ARENAS-CONTRATISTA ASESOR
EDWIN ZAID RIVERA-AUXILIAR ADMINISTARTIVO
DANIEL PINEDA-CONTRATISTA PROFESIOANL ESPECIALIZADO
ANY JACKELINE ROJAS PINILLA-PROFESIONAL UNIVERITARIO</t>
  </si>
  <si>
    <t>#2</t>
  </si>
  <si>
    <t>De acuerdo a la mesa de trabajo realizada con la Oficina Asesora de Planeación en el mes de abril de 2021, se eliminan los indicadores de los riesgos de Carrera Administrativa y SST  debido a que en el último seguimiento realizado por la Oficina de Control Interno, se verificó las actividades se ejecutaron al igual que sus indicadores en un 100% en la vigencia 2020.</t>
  </si>
  <si>
    <t>#</t>
  </si>
  <si>
    <t>JAVIER BUSTAMANTE,  EDWIN ZAID RIVERA, SONIA MURCIA, SONIA ANDREA SASTOQUE, HERNÁN SALINAS, DANIEL PINEDA, ANY JACKELINE ROJAS PINILLA</t>
  </si>
  <si>
    <t>YESID ALONSO SALAMANCA ZULUAGA</t>
  </si>
  <si>
    <t>INGRID CAROLINA ARDILA MUÑOZ</t>
  </si>
  <si>
    <t>PROFESIONALES UNIVERSITARIOS, CONTRATISTAS ASESORES, AUXILIARES ADMINISTRATIVOS, CONTRATISTA PROFESIONAL ESPECIALIZADO</t>
  </si>
  <si>
    <t>SUBDIRECTOR</t>
  </si>
  <si>
    <t>PROFESIONAL CONTRATISTA OFICINA ASESORA DE PLANEACIÓN</t>
  </si>
  <si>
    <t>PROFESIONAL UNIVERSITARIO ESPECIALIZADO</t>
  </si>
  <si>
    <t>PROCESO</t>
  </si>
  <si>
    <t>PLANEACIÓN</t>
  </si>
  <si>
    <t>CÓDIGO</t>
  </si>
  <si>
    <t>E-PLA-FT 020</t>
  </si>
  <si>
    <t>VERSIÓN</t>
  </si>
  <si>
    <t xml:space="preserve">  05</t>
  </si>
  <si>
    <t>FORMATO</t>
  </si>
  <si>
    <t>MAPA DE RIESGOS DE CORRUPCIÓN</t>
  </si>
  <si>
    <t>PÁGINA</t>
  </si>
  <si>
    <t xml:space="preserve">1 de 1 </t>
  </si>
  <si>
    <t>VIGENTE DESDE</t>
  </si>
  <si>
    <r>
      <t xml:space="preserve">ACCIÓN: </t>
    </r>
    <r>
      <rPr>
        <sz val="11"/>
        <color theme="1"/>
        <rFont val="Times New Roman"/>
        <family val="1"/>
      </rPr>
      <t>(Marcar con "X")</t>
    </r>
  </si>
  <si>
    <r>
      <t xml:space="preserve">GESTIÓN AMBIENTAL / </t>
    </r>
    <r>
      <rPr>
        <i/>
        <sz val="12"/>
        <color theme="1"/>
        <rFont val="Times New Roman"/>
        <family val="1"/>
      </rPr>
      <t>Desarrollar mediante mejora continua, estrategias de educación, ecológica con los niños, niñas y adolescentes y Jóvenes - NNAJ y demás actores internos y externos, con el fin de identificar, mitigar y/o prevenir los impactos ambientales, en cumplimiento de la normatividad ambiental vigente y la misionalidad de la entidad, logrando consolidar un proyecto pedagógico con enfoque ambiental sostenible.</t>
    </r>
  </si>
  <si>
    <t>GESTIÓN AMBIENTAL</t>
  </si>
  <si>
    <t xml:space="preserve">Ausencia o debilidad de canales de comunicación </t>
  </si>
  <si>
    <t>CORRUPCIÓN</t>
  </si>
  <si>
    <t>Suministro de información incompleta y poco confiable</t>
  </si>
  <si>
    <t xml:space="preserve">1. Incumplimientos de los compromisos ambientales, imposibilitando el cumplimiento de la misión de la entidad y del área de gestión ambiental.      
2. Prevalencia de intereses particulares a los institucionales  afectando las políticas de transparencias del IDIPRON.  
3. Falta de accesibilidad de partes interesadas con la información del área de gestión ambiental. 
4. Quejas ante los entes de control.
                                                                                                                                                                                                                                                                           5. Reprocesos de información
</t>
  </si>
  <si>
    <t xml:space="preserve">(1)Cumplimiento de los requisitos legales, contractuales y constitucionales esta bajo la responsabilidad de toda la entidad.    
(2)Registros del monitoreo y gestión por parte del área de Gestión Ambiental.
(3)el área de Gestión Ambiental deberá mantener vigente la plataforma estratégica con toda la documentación ambiental actualizada, con el fin de que  pueda ser consultada libremente por actores internos y externos.
(4)El área de Gestión Ambiental deberá realizar el seguimiento y control por medio de Auditorías Externas e Internas .
(5)La información oficial deberá ser enviada desde el correo institucional del área responsable , esto de cada área según corresponda la información.                                                              
</t>
  </si>
  <si>
    <t>No se ha presentado</t>
  </si>
  <si>
    <t xml:space="preserve">Informar al líder del área de las inconsistencias encontradas mediante correo electrónico. </t>
  </si>
  <si>
    <t xml:space="preserve">(1) El área de Gestión ambiental deberá mantener actualizada la matriz de normatividad.
(2) Respuestas a solicitudes  realizadas por parte de ciudadanos o público de interés, mediante los medios oficiales y autorizados.
(3) Consolidar, gestionar  y velar porque la documentación sea difundida por los medios oficiales y autorizados.  (intranet)
(4) El área de Gestión Ambiental  será el responsable de realizar las visitas y seguimientos a las sedes del instituto para dar cumplimiento a los procesos propios del área. 
</t>
  </si>
  <si>
    <t>Enero 1 a 31 de diciembre del 2021</t>
  </si>
  <si>
    <t xml:space="preserve">(1)Presentar el formato de ACTUALIZACIÓN  NORMATIVIDAD AMBIENTAL A-GAM-PR-002
(2) Consolidado de comunicaciones internas y externas que ingresan al área.
(3) Controles de documentos y registros que dan cuenta a la actualización  y/o creación de la documentación del área publicada en la página web del instituto.  (MATRIZ 
(4) Actas de visita a las unidades. </t>
  </si>
  <si>
    <t xml:space="preserve">
Enero a Abril de 2021
Mayo a Agosto 2021
Septiembre a Diciembre 2021</t>
  </si>
  <si>
    <t>Primer Seguimiento:
1) La ultima actualización normativa ambiental se realizó mediante la herramienta STORM de la Secretaría Distrital de Ambiente de Bogotá, el 30 de Diciembre del 2020, por consiguiente para el periodo comprendido de Enero a Abril del 2021, no se ha realizado o adelantado ninguna acción frente a esta actividad, toda vez que el área de trabajo ambiental no ha identificado ningún marco legal ambiental aplicable nuevo que genere la necesidad de actualizar el documento en mención.
2) Durante el periodo comprendido de Enero a Abril del 2021, se atendieron en términos de oportunidad 3 requerimientos de información de la Corporación Autónoma Regional de Cundinamarca y de la Secretaría Distrital de Ambiente de Bogotá, referente a los permisos de aprovechamiento forestal, concesión de aguas superficiales y la formalización del PIGA
3) Durante el periodo comprendido de Enero a Abril del 2021, se realizo la actualización del Plan Institucional de Gestión Ambienta, la Política de Cero Papel Institucional y Plan de Gestión Integral de Residuos Peligrosos, los cuales fueron publicados en el portal Web de la Entidad.
4) Durante el periodo comprendido de Enero a Abril del 2021, se realizó las visitas a 20 sedes administrativas y UPIS de la Entidad. También se elaboraron los formatos A-GAM-FT-014 Y A-GOD FT-004, donde se evidencian los resultados obtenidos de las visitas y se identifican las oportunidades de mejora para cada una de las sedes.</t>
  </si>
  <si>
    <t>SUBDIRECTOR ADMINISTRATIVO (Responsable de Ejecución) y Equipo de Trabajo de Gestión Ambiental</t>
  </si>
  <si>
    <r>
      <rPr>
        <b/>
        <sz val="12"/>
        <color theme="1"/>
        <rFont val="Times New Roman"/>
        <family val="1"/>
      </rPr>
      <t xml:space="preserve">EFICACIA
</t>
    </r>
    <r>
      <rPr>
        <sz val="12"/>
        <color theme="1"/>
        <rFont val="Times New Roman"/>
        <family val="1"/>
      </rPr>
      <t xml:space="preserve">Número de solicitudes atendidas / número de solicitudes recibidas
(3/3)*100= 100%
El resultado obtenido se encuentra acorde a las solicitudes externas allegadas al área de trabajo de gestión ambiental durante el período comprendido de Enero a Abril de la Vigencia 2021
</t>
    </r>
  </si>
  <si>
    <t xml:space="preserve">En el riesgo descrito no se identifican con precisión los componentes que definen un riesgo de corrupción. Se sugiere revisar la Guía de Administración del Riesgo del DAFP.  
Con la salvedad anterior y aunque se definen acciones de control,  es díficil determinar  la confiabillidad de los controles en la mitigación del riesgo identificado.
Se registran responsables de la ejecución de los controles.
Se establece periodicidad de los controles, sin embargo en la acción 4 para la que se describe de manera trimestral, no es claro el cumplimiento de este criterio, pues se observan seguimientos en diferentes fechas durante los meses de febrero, marzo y abril que no reflejan necesariamente cortes trimestrales.
Se verificaron soportes de las acciones implementadas. En la acción 4  se identificaron dos visitas en formato  A-GAM-FT-014   sin registro de firma de quien atendió la visita (UPI Rioja y Normandia), igualmente en algunos soportes del formato A-GOD FT-004 sin registro de asistencia. Se sugiere tener en cuenta para próximos seguimientos.
Se recomienda incluir  los indicadores de eficacia de las acciones 3 y 4 para los próximos seguimientos.
No se registra la medición cuantitativa del indicador de efectividad.   </t>
  </si>
  <si>
    <r>
      <rPr>
        <b/>
        <sz val="12"/>
        <color theme="1"/>
        <rFont val="Times New Roman"/>
        <family val="1"/>
      </rPr>
      <t xml:space="preserve">EFECTIVIDAD:
</t>
    </r>
    <r>
      <rPr>
        <sz val="12"/>
        <color theme="1"/>
        <rFont val="Times New Roman"/>
        <family val="1"/>
      </rPr>
      <t xml:space="preserve">Número de casos suministrados con información incompleta / Número de casos presentados durante la vigencia
Durante el período comprendido de Enero a Abril no se presentaron solicitudes de complementar la información en casos cuya respuesta ya se hubiese dado con antelación.
</t>
    </r>
  </si>
  <si>
    <t>FRAUDE</t>
  </si>
  <si>
    <t xml:space="preserve">Suministro de información incompleta, imprecisa y/o poco confiable que genera desviación o afectación en la implementación del Plan institucional de gestión ambiental (PIGA) y la aplicación de instrumentos generados por el área. </t>
  </si>
  <si>
    <t>Actividad 1: Cada vez que sea necesario.
Actividad 2:  Cada vez que sea necesario.
Actividad 3: Cada vez que sea necesario
Actividad 4: Trimestral</t>
  </si>
  <si>
    <t xml:space="preserve">inadecuada implementación de  instrumentos, protocolos y procedimientos oficiales, por parte del área y/o los referentes ambientales.         </t>
  </si>
  <si>
    <t>Incumplimientos normativos y documentales</t>
  </si>
  <si>
    <t>1) Retraso y/o incumplimiento  los compromisos suscritos con la Entidad. 
2)  Incumplimiento de las disposiciones normativas ambientales causando sanciones a  la entidad por los diferentes entes de control.                                                3) Sanciones de tipo disciplinario, fiscal y penal.
4) Afectación al cumplimiento de las metas</t>
  </si>
  <si>
    <t>Cumplimiento del Procedimiento ACTUALIZACIÓN NORMATIVIDAD AMBIENTAL A-GAM-PR-002
Cumplimiento del procedimiento SEGUIMIENTO AMBIENTAL A-GAM-PR-003</t>
  </si>
  <si>
    <t>1. Realizar las visitas de seguimiento de acuerdo a lo establecido en el procedimiento SEGUIMIENTO AMBIENTAL A-GAM-PR-003 
2. Realizar seguimiento a los compromisos generados en Acta de las Vistas realizadas a las UPI</t>
  </si>
  <si>
    <t xml:space="preserve">Actas de visitas  SEGUIMIENTO A PROGRAMAS PIGA Y MANUAL DE SANEAMIENTO AMBIENTAL A-GAM-FT-014  y seguimiento a los aspectos a mejorar.
</t>
  </si>
  <si>
    <t>Enero a Abril de 2021
Mayo a Agosto 2021
Septiembre a Diciembre 2021</t>
  </si>
  <si>
    <t>Primer Seguimiento:
1) Durante el periodo comprendido de Enero a Abril del 2021, se realizó las visitas a 20 sedes administrativas y UPIS de la Entidad. También se elaboraron los formatos A-GAM-FT-014 Y A-GOD FT-004, donde se evidencian los resultados obtenidos de las visitas y se identifican las oportunidades de mejora para cada una de las sedes.</t>
  </si>
  <si>
    <r>
      <rPr>
        <b/>
        <sz val="12"/>
        <color theme="1"/>
        <rFont val="Times New Roman"/>
        <family val="1"/>
      </rPr>
      <t>EFICACIA:</t>
    </r>
    <r>
      <rPr>
        <sz val="12"/>
        <color theme="1"/>
        <rFont val="Times New Roman"/>
        <family val="1"/>
      </rPr>
      <t xml:space="preserve">
Numero de visitas realizadas / Numero de visitas programadas * 100
(20/20)100= 100%
El resultado obtenido se encuentra acorde a las actividades programadas en las sedes y UPIS de la entidad durante los meses de Enero a Abril. 
Solo faltaron 7 sedes para realizar sus correspondientes diagnósticos, de  las cuales  cuatro (4) UPIS (La Vega, Arborizadora, La Cuja y El Tuparro)se encuentran cerradas y no tienen un responsable y/o referente ambiental asignado. las otras tres (3) (Bodega la Favorita, San Blas y Luna Park) se tienen programadas para realizar en el segundo cuatrimestre de la vigencia 2021 </t>
    </r>
  </si>
  <si>
    <t>En el riesgo descrito no se identifican con precisión los componentes que definen un riesgo de corrupción. Se sugiere revisar la Guía de Administración del Riesgo del DAFP.  
Con la salvedad anterior y aunque se definen acciones de control,  es díficil determinar  la confiabillidad de los controles en la mitigación del riesgo identificado.
Se registran responsables de la ejecución de los controles.
Se establece periodicidad de los controles, sin embargo en la acción 1 implementada  que coincide con la acción 4 del riesgo 1, se describe de manera cuatrimestral, mientras que la del riesgo 1  la referencia  de manera trimestral, lo que genera confusión en la definición de este criterio, teniendo en cuenta además que se presentaron los mismos soportes frente a esta acción para los dos riesgos. 
Se verificaron soportes de la acción implementada. Se identificaron dos visitas en formato  A-GAM-FT-014   sin registro de firma de quien atendió la visita (UPI Rioja y Normandia), igualmente en algunos soportes del formato A-GOD FT-004 sin registro de asistencia. Se sugiere tener en cuenta para próximos seguimientos.
Se recomienda diligenciar el campo "Control de cambios", de acuerdo con el instructivo del formato del mapa.</t>
  </si>
  <si>
    <r>
      <rPr>
        <b/>
        <sz val="12"/>
        <color theme="1"/>
        <rFont val="Times New Roman"/>
        <family val="1"/>
      </rPr>
      <t>EFECTIVIDAD:</t>
    </r>
    <r>
      <rPr>
        <sz val="12"/>
        <color theme="1"/>
        <rFont val="Times New Roman"/>
        <family val="1"/>
      </rPr>
      <t xml:space="preserve">
Número de compromisos cumplidos en acta / Número de compromisos pendientes
Durante el primer cuatrimestre de la vigencia 2021, se realizan las visitas y se identifican las oportunidades de mejora que pueda tener las sedes administrativas y UPIS.
Para el tercer cuatrimestre de la vigencia 2021, se realiza nuevamente la visita y se registran los avances en los compromisos pactados para superar las oportunidades de mejora, por consiguiente este indicador presentará resultados en ese periodo.</t>
    </r>
  </si>
  <si>
    <t>Posible incumplimiento de la normatividad ambiental y toda la documentación asociada a la misma por falta de información que afecta la prestación del servicio en las Sedes y Dependencias de la Entidad</t>
  </si>
  <si>
    <t>Actividad 1: Cuatrimestral.
Actividad 2: Cuatrimestral</t>
  </si>
  <si>
    <t>LUIS FERNEY GARZON ATARA</t>
  </si>
  <si>
    <t>ALEJANDRA GUZMAN</t>
  </si>
  <si>
    <t>ZULY MARCELA ROJAS TOLOSA</t>
  </si>
  <si>
    <t>PROFESIONAL CONTRATISTA ÁREA DE TRABAJO DE GESTIÓN AMBIENTAL</t>
  </si>
  <si>
    <t>CONTRATISTA SUBDIRECCIÓN TÉCNICA ADMINISTRATIVA Y FINANCIERA</t>
  </si>
  <si>
    <t>SUBDIRECTOR ADMINISTRATIVO CÓD. 068 GRADO 02</t>
  </si>
  <si>
    <t>CONTRATISTA OFICINA CONTROL INTERNO</t>
  </si>
  <si>
    <t>Gestión Contractual/
Elaborar y desarrollar los procesos de contratación que requiere la entidad, bajo las diferentes modalidades establecidas dentro del marco legal vigente, cumpliendo los principios de planeación, efectividad, calidad, oportunidad y transparencia en cada una de sus etapas.</t>
  </si>
  <si>
    <t xml:space="preserve">Contractual </t>
  </si>
  <si>
    <t>Inadecuada supervisión de los contratos</t>
  </si>
  <si>
    <t>Investigaciones por indevida supersión de los contratos</t>
  </si>
  <si>
    <t xml:space="preserve">*Investigaciones
disciplinarias, fiscales y
penales
* Incumplimiento contractual de los contratos celebrados.
*Impacto presupuestal.  </t>
  </si>
  <si>
    <t xml:space="preserve">* Manual de supervisión 
* Capacitaciones periodicas </t>
  </si>
  <si>
    <t>NO SE TIENE EVIDENCIA DE LA ÚLTIMA MATERIALIZACIÓN DEL RIESGO</t>
  </si>
  <si>
    <t xml:space="preserve">Informar al superior Jerarquico sobre las acciones deficientes del supervisor. </t>
  </si>
  <si>
    <t>Envio de tips por correo electrónico periódicamente para fortalecer el ejercicio de la supervisión - Creación de los comités de contratación.</t>
  </si>
  <si>
    <t>Tips y correos electrónicos enviados - Resolución de creación de los comités de contratación.</t>
  </si>
  <si>
    <r>
      <t xml:space="preserve">I SEGUIMIENTO: </t>
    </r>
    <r>
      <rPr>
        <sz val="10"/>
        <color theme="1"/>
        <rFont val="Times New Roman"/>
        <family val="1"/>
      </rPr>
      <t xml:space="preserve">Se adelantó capacitación en manuales de de supervisión y contratación al igual que el envio de forma mensual de los tips de supervisión para el fortalecimiento del seguimiento a la ejecución contractual.
</t>
    </r>
    <r>
      <rPr>
        <b/>
        <sz val="10"/>
        <color theme="1"/>
        <rFont val="Times New Roman"/>
        <family val="1"/>
      </rPr>
      <t xml:space="preserve">
SOPORTES
Correos electronicos enviados con los TIPS de contratación meses enero a abril. total 8 tips</t>
    </r>
  </si>
  <si>
    <t>PROFESIONAL RESPONSABLE SIGID OFICINA ASESORA JURÍDICA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</si>
  <si>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 DE CUMPLIMIENTO EN EL PERIODO EVALUADO 33% DE RESULTADO ACUMULADO
Índice de cumplimiento actividades= (# de actividades cumplidas
/ # de actividades
programadas) x
100
Uno por cada acción</t>
    </r>
  </si>
  <si>
    <r>
      <rPr>
        <sz val="10"/>
        <rFont val="Times New Roman"/>
        <family val="1"/>
      </rPr>
      <t>En la fecha de actualización se establece, 20/01/20  y no 2021.   El primer seguimiento se realiza con corte al 30 de abril de 2021.</t>
    </r>
    <r>
      <rPr>
        <sz val="10"/>
        <color rgb="FF00B0F0"/>
        <rFont val="Times New Roman"/>
        <family val="1"/>
      </rPr>
      <t xml:space="preserve">          </t>
    </r>
    <r>
      <rPr>
        <sz val="10"/>
        <rFont val="Times New Roman"/>
        <family val="1"/>
      </rPr>
      <t xml:space="preserve">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2021, de forma mensual.
Se aporta como evidencias de los controles:   tips durante los meses de enero a abril y capacitación manual de contratación y acta del 27 de enero de 2021.         
No se ha materializado el riesgo.</t>
    </r>
  </si>
  <si>
    <r>
      <rPr>
        <b/>
        <sz val="10"/>
        <color theme="1"/>
        <rFont val="Times New Roman"/>
        <family val="1"/>
      </rPr>
      <t xml:space="preserve">EFECTIVIDAD:
 RESULTADO DE 
</t>
    </r>
    <r>
      <rPr>
        <sz val="10"/>
        <color theme="1"/>
        <rFont val="Times New Roman"/>
        <family val="1"/>
      </rPr>
      <t xml:space="preserve">33% DE CUMPLIMIENTO EN EL PERIODO EVALUADO 33% DE RESULTADO ACUMULADO
Efectividad del
plan de manejo
de riesgos=
((# de casos
de desabastecimiento
presentados
periodo actual
- # de casos de
desabastecimiento presentados periodo
anterior) / # de
casos de desabastecimiento
presentados
periodo
anterior) x 100
</t>
    </r>
  </si>
  <si>
    <t>El cambio del personal y falta de conocimiento en el Manual de Supervisión e Interventoria de la entidad  puede derivar en investigación por una indevida supervisión de los contratos suscritos por la entidad.</t>
  </si>
  <si>
    <t>De forma mensual a partir del mes de marzo</t>
  </si>
  <si>
    <t>Incumplimiento de los términos
legales o pactados para la
liquidación de los contratos o
convenios</t>
  </si>
  <si>
    <t xml:space="preserve">Investigaciones a directivos o gerentes de proyectos </t>
  </si>
  <si>
    <t xml:space="preserve">*Investigaciones
disciplinarias, fiscales y
penales a los directores o gerentes de proyecto. 
*Perdida de competencia
legal para poder liquidar el
contrato o convenio.   </t>
  </si>
  <si>
    <t>*Manual de contratción 
*Manual de supervisión
*Capacitaciones</t>
  </si>
  <si>
    <t xml:space="preserve">*Capacitaciones a los supervisores en contratacion estatal y manual de supervisión.
 </t>
  </si>
  <si>
    <t>Convocatoria a capacitaciones - Planillas de asistencia a capacitaciones - presentación socializada en capacitaciones.</t>
  </si>
  <si>
    <r>
      <rPr>
        <b/>
        <sz val="10"/>
        <color theme="1"/>
        <rFont val="Times New Roman"/>
        <family val="1"/>
      </rPr>
      <t xml:space="preserve">I SEGUIMIENTO: </t>
    </r>
    <r>
      <rPr>
        <sz val="10"/>
        <color theme="1"/>
        <rFont val="Times New Roman"/>
        <family val="1"/>
      </rPr>
      <t>Para este periodo se adelantaron  capacitación orientadas a supervisores.
Soporte:
Acta de capacitación del 18 de marzo con soportes.</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</si>
  <si>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50% EN EL PERIODO EVALUADO Y UN 50% ACUMULADO
Índice de cumplimiento actividades= (# de actividades cumplidas
/ # de actividades
programadas) x
100
Uno por cada acción</t>
    </r>
  </si>
  <si>
    <r>
      <t xml:space="preserve">    </t>
    </r>
    <r>
      <rPr>
        <sz val="10"/>
        <color rgb="FF00B0F0"/>
        <rFont val="Times New Roman"/>
        <family val="1"/>
      </rPr>
      <t xml:space="preserve">  </t>
    </r>
    <r>
      <rPr>
        <sz val="10"/>
        <rFont val="Times New Roman"/>
        <family val="1"/>
      </rPr>
      <t>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forma semestral.
Se aporta como evidencias de los controles:   acta capacitación componente legal funcionesy responsabilidades de los supervisores y apoyo a la supervisión de fecha 18 de marzo de 2021 y manual de contratación del 27 de enero de 2021.  
No se ha materializado el riesgo.</t>
    </r>
  </si>
  <si>
    <r>
      <rPr>
        <b/>
        <sz val="10"/>
        <color theme="1"/>
        <rFont val="Times New Roman"/>
        <family val="1"/>
      </rPr>
      <t xml:space="preserve">EFECTIVIDAD:
 RESULTADO DE 
</t>
    </r>
    <r>
      <rPr>
        <sz val="10"/>
        <color theme="1"/>
        <rFont val="Times New Roman"/>
        <family val="1"/>
      </rPr>
      <t xml:space="preserve">50% EN EL PERIODO EVALUADO Y UN 50% ACUMULADO
Efectividad del
plan de manejo
de riesgos=
((# de casos
de desabastecimiento
presentados
periodo actual
- # de casos de
desabastecimiento presentados periodo
anterior) / # de
casos de desabastecimiento
presentados
periodo
anterior) x 100
</t>
    </r>
  </si>
  <si>
    <t>El desconocimiento de los terminos legales para hacer la liquidaciones de los contratos y convenios suscritos por la entidad puede derivar en investigaciones a los Subdirectores, supervisores de contratos y convenios suscritos por la entidad.</t>
  </si>
  <si>
    <t>Semestralmente</t>
  </si>
  <si>
    <t xml:space="preserve">Falta de ajustes de la vigencia de las garantías de los contratos.  </t>
  </si>
  <si>
    <t>Garantías de cobertura para el cumplimeinto de contratos de bienes y servicios a adquirir.</t>
  </si>
  <si>
    <t xml:space="preserve">*Investigaciones
disciplinarias, fiscales
* Perdida del cubrimiento de las garantias. 
*Asunción de riesgos que prodría soportar la entidad, por no ajustar las polizas.  </t>
  </si>
  <si>
    <t>*Manual de contratación 
*Manual de supervisión
*Capacitaciones
*Formatos SIGID</t>
  </si>
  <si>
    <t>Informar al superior Jerarquico sobre las acciones deficientes del supervisor y entes de control</t>
  </si>
  <si>
    <t>Enviar TIPSs a funcionarios y contratistas sobre  las pólizas  y garantías contractuales</t>
  </si>
  <si>
    <t>Convocatoria a capacitaciones por correo electrónico - Planilla de asistencia a capacitaciones - Presentación de la capacitación - correos electrónicos con envio de tips a la OAJ.</t>
  </si>
  <si>
    <r>
      <t xml:space="preserve">I SEGUIMIENTO: </t>
    </r>
    <r>
      <rPr>
        <sz val="10"/>
        <color theme="1"/>
        <rFont val="Times New Roman"/>
        <family val="1"/>
      </rPr>
      <t>En este periodo se han enviado tips de supervisión  frente a garantias contractuales.
Soportes:
Correos con el envio de medios visuales a todo elI DIPRON</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</si>
  <si>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
Índice de cumplimiento actividades= (# de actividades cumplidas
/ # de actividades
programadas) x
100
Uno por cada acción</t>
    </r>
  </si>
  <si>
    <t xml:space="preserve">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forma semestral.
Se aporta como evidencias de los controles:    tips de supervisión del 10 de febrero, 22 de abril y 10 de marzo de 2021.
No se ha materializado el riesgo.</t>
  </si>
  <si>
    <r>
      <rPr>
        <b/>
        <sz val="10"/>
        <color theme="1"/>
        <rFont val="Times New Roman"/>
        <family val="1"/>
      </rPr>
      <t xml:space="preserve">EFECTIVIDAD:
 RESULTADO DE 
</t>
    </r>
    <r>
      <rPr>
        <sz val="10"/>
        <color theme="1"/>
        <rFont val="Times New Roman"/>
        <family val="1"/>
      </rPr>
      <t>33% EN EL PERIODO EVALUADO Y UN 33% ACUMULADO
Efectividad del
plan de manejo
de riesgos=
((# de casos
de desabastecimiento
presentados
periodo actual
- # de casos de
desabastecimiento presentados periodo
anterior) / # de
casos de desabastecimiento
presentados
periodo
anterior) x 100</t>
    </r>
  </si>
  <si>
    <t>El desconocimiento de las normas legales que aplican en materia de garantías que cubren los contratos suscritos por la entidad en el caso de firma de actas de inicio o prórrogas puede dejar en riesgo las coberturas para el cumplimiento de los contratistas de los bienes y servicios adquiridos.</t>
  </si>
  <si>
    <t>FORMULACIÓN DEL MAPA DE RIESGOS |</t>
  </si>
  <si>
    <t>CARLOS DUARTE RODRÍGUEZ</t>
  </si>
  <si>
    <t>PRIMER SEGUIMIENTO</t>
  </si>
  <si>
    <t># 3</t>
  </si>
  <si>
    <t>SEGUNDO SEGUIMIENTO</t>
  </si>
  <si>
    <t># 4</t>
  </si>
  <si>
    <t>TERCER SEGUIMIENTO</t>
  </si>
  <si>
    <t>SERGIO ANDRES MORALES RIVERA</t>
  </si>
  <si>
    <t>LUZ MIRIAM BOTERO SERNA</t>
  </si>
  <si>
    <t>OSCAR LEONARDO ORTIZ JEREZ</t>
  </si>
  <si>
    <t>SONIA VERONICA MUÑOZ CARDENAS</t>
  </si>
  <si>
    <t>CONTRATISTA OFICINA ASESORA JURÍDICA</t>
  </si>
  <si>
    <t>PROFESIONAL OFICINA ASESORA JURÍDICA</t>
  </si>
  <si>
    <t>JEFE OFICINA ASESORA JURÍDICA</t>
  </si>
  <si>
    <t>PROFESIONAL - CONTRATISTA</t>
  </si>
  <si>
    <t>PROFESIONAL- CONTRATISTA</t>
  </si>
  <si>
    <r>
      <t xml:space="preserve">GESTIÓN LOGÍSTICA / </t>
    </r>
    <r>
      <rPr>
        <i/>
        <sz val="10"/>
        <color theme="1"/>
        <rFont val="Times New Roman"/>
        <family val="1"/>
      </rPr>
      <t>Recibir, administrar y proveer oportunamente, los recursos materiales (bienes de consumo o devolutivos) adquiridos y/o recibidos por el Instituto, incluida su disposición final (cuando aplique), con el fin de que los servicios ofrecidos sean prestados con la calidad y oportunidad requeridas, para el cumplimiento de la misionalidad del IDIPRON.</t>
    </r>
  </si>
  <si>
    <t>ALMACÉN E INVENTARIOS</t>
  </si>
  <si>
    <t xml:space="preserve">No Controlar las existencias en bodegas, por fallas del sistema. 
Incumplimiento en la programación del
transporte por mantenimiento preventivo o correctivo.
Demoras en el flujo de la información (Formatos mal diligenciados)
La ausencia de planeacion </t>
  </si>
  <si>
    <t>Desabastecimiento de bienes o elementos requeridos por las diferentes dependencias para el desarrollo de sus funciones.</t>
  </si>
  <si>
    <t>Fallas en la prestación del servicio.
Quejas y reclamos por parte de los funcionarios o responsables de proceso y beneficiarios</t>
  </si>
  <si>
    <t xml:space="preserve">Se cuenta con el Procedimiento Egreso de Bienes Devolutivos o Elementos de Consumo A-GLO-PR-004 que brinda los lineamientos para el abastecimiento de los diferentes bienes y/o elementos a las dependencias del Instituto. De igual manera se comunica a través de correo electrónico institucional, al/la funcionario/a o contratista designado/a por el Área de Sistemas, para brindar el soporte técnico requerido en los procesos operación de software SiCapital modulo SAE, las novedades presentadas, para que haga las correspondientes revisiones y ajustes de acuerdo con las políticas establecidas por el Área de Sistemas y la normatividad vigente que rige a el Área de Almacén e Inventarios, así mismo, se efectuan seguimientos de las novedades que se han presentado y reportado a través de correos institucionales, junto con las acciones y compromisos  de los casos presentados.
</t>
  </si>
  <si>
    <t>El Técnico(a) Administrativo(a) o Auxiliar Administrativo encargado de la revision (tramite de certificaciones de inexistencias y de requerimientos), se debe comunicar con el  encargado(a) de la bodega, para que este realice la consulta de los saldos registrados en la Tarjeta Kardex A-GLO-FT-007, confrontar el inventario fisico, y entregar la informacion requerida.</t>
  </si>
  <si>
    <r>
      <rPr>
        <b/>
        <u/>
        <sz val="10"/>
        <color theme="1"/>
        <rFont val="Times New Roman"/>
        <family val="1"/>
      </rPr>
      <t>Primer Monitoreo:</t>
    </r>
    <r>
      <rPr>
        <sz val="10"/>
        <color theme="1"/>
        <rFont val="Times New Roman"/>
        <family val="1"/>
      </rPr>
      <t xml:space="preserve"> Se realizó un acta de reunión, en la cual se registraron las novedades presentadas en los elementos de consumo y las acciones realizadas frente a los dieciocho (18) casos reportados a través de la plataforma Aranda o correos institucionales al Área de Sistemas y a la Contratista, quienes brindan el soporte correspondiente al módulo SAE en el aplicativo SiCapital, así como lo referente a otros avances para dar cumplimiento al primer seguimiento del mapa de riesgos de gestión.
Se anexa una muestra de los correos con las novedades y la matriz con el consolidado de los casos reportados a traves de la plataforma ARANDA.</t>
    </r>
    <r>
      <rPr>
        <b/>
        <u/>
        <sz val="10"/>
        <color theme="1"/>
        <rFont val="Times New Roman"/>
        <family val="1"/>
      </rPr>
      <t/>
    </r>
  </si>
  <si>
    <t>GRACIELA ROBAYO B. - Profesional Universitario del Área de Almacén e Inventarios</t>
  </si>
  <si>
    <r>
      <t xml:space="preserve">Actas de Reunión Suscrita con el reporte de los casos presentados / Actas de Reuniones Programadas 
</t>
    </r>
    <r>
      <rPr>
        <b/>
        <sz val="10"/>
        <color theme="1"/>
        <rFont val="Times New Roman"/>
        <family val="1"/>
      </rPr>
      <t>1 / 1 = 100%</t>
    </r>
  </si>
  <si>
    <t>Si bien se aportaron evidencias de la ejecución de las acciones realizadas es importante fortalecer acciones encaminadas a evitar el desabastecimiento de bienes. Se recomienda revisar la formulación del mapa toda vez que no se observan acciones a implementar para el fortalecimiento, no se establecieron periodos de controles con el fin de llenar todos los requisitos establecidos</t>
  </si>
  <si>
    <t>No se necesita un indicador de efectividad, ya que no se esta midiendo el impacto.</t>
  </si>
  <si>
    <t>Por fallas del sistema se puede presentar demora en la entrega de informes o solictudes lo cual podria llevar al desabastecimiento de bienes o elementos generando fallas o la suspensión en la prestación del servicio en las Unidades, Sedes Misionales y/o Administrativas, presentando incumplimiento en la programación del área.</t>
  </si>
  <si>
    <t xml:space="preserve">Falta de soporte técnico al software y al hardware
Incumplimiento en la programación del
transporte por mantenimiento preventivo o correctivo.
Demoras en el flujo de la información (Formatos mal diligenciados)
La ausencia de planeacion </t>
  </si>
  <si>
    <t>Inventario inconsistente y desactualizado.</t>
  </si>
  <si>
    <t xml:space="preserve">Desgaste operativo para ubicar bienes. 
Inoportunidad en el reporte de la infomacion ocacionanado retrazos en la atencion a los usuarios internos (tramite de certificaciones de inexistencias) y externos (tramite de requerimientos).
Reprocesos de actividades y aumento de la carga operativa
Realización extemporánea de inventarios. 
Incumpliendo el cronograma de toma física de inventarios aprobado por el Comité de Inventarios, afectando las actividades de atención de los NNAJ o labores administrativas.
</t>
  </si>
  <si>
    <t xml:space="preserve">El Manual de Procesos y procedimientos del IDIPRON contiene los procedimientos “Recepción e Ingreso de Bienes Devolutivos o Bienes de Consumo A-GLO-PR-003”, procedimiento de “Egreso de Bienes Devolutivos o Elementos de Consumo A-GLO-PR-004” y “Procedimiento de Traspaso Entre Dependencias Funcionarios o Reintegro de Bienes Devolutivos A-GLO-PR-006” los cuales dan los lineamientos y establecen controles referente al manejo de inventarios. De igual manera se comunica a través de correo electrónico institucional, al/la funcionario/a o contratista designado por el Área de Sistemas, para brindar el soporte técnico requerido en los procesos operación de software SiCapital modulo SAI, las novedades presentadas, para que haga las correspondientes revisiones y ajustes de acuerdo con las políticas establecidas por el Área de Sistemas y la normatividad vigente que rige a el Área de Almacén e Inventarios, realizando seguimiento de las novedades que se han presentado y reportado a través de correos institucionales, junto con las acciones y compromisos de los casos presentados.
</t>
  </si>
  <si>
    <t>Septiembre de 2019</t>
  </si>
  <si>
    <t xml:space="preserve">El Técnico(a) Administrativo(a) o Auxiliar Administrativo encargado(a) del trámite de los formatos solicitud de bienes de consumo o devolutivos A-GLO-FT-004, Solicitud de traspaso entre dependencias, Funcionarios o Reintegro de bienes devolutivos A-GLO-FT-009, se debe comunicar a con el encargado(a) de la Sub-Bodega, para que este realice la consulta de los saldos registrados en la Tarjeta Kardex A-GLO-FT-007, para confrontar el inventario físico, y entregar la información requerida.
</t>
  </si>
  <si>
    <r>
      <rPr>
        <b/>
        <u/>
        <sz val="10"/>
        <color theme="1"/>
        <rFont val="Times New Roman"/>
        <family val="1"/>
      </rPr>
      <t>Primer Monitoreo:</t>
    </r>
    <r>
      <rPr>
        <sz val="10"/>
        <color theme="1"/>
        <rFont val="Times New Roman"/>
        <family val="1"/>
      </rPr>
      <t xml:space="preserve"> Se realizó un acta de reunión, en la cual se registraron las novedades presentadas en los bienes Devolutivos y las acciones realizadas frente a un (1) caso reportado y enviados a través un (1) correo institucional al Área de Sistemas y a la Contratista, quienes brindan el soporte correspondiente al módulo SAI en el aplicativo SiCapital.
Se anexa correo con las novedades presentadas y la matriz con el consolidado del caso 962, reportado a traves de la plataforma ARANDA.
</t>
    </r>
  </si>
  <si>
    <r>
      <t xml:space="preserve">Actas de Reunión Suscritas para bienes devolutivos o de consumo controlado  / Actas de Reuniones Programadas 
</t>
    </r>
    <r>
      <rPr>
        <b/>
        <sz val="10"/>
        <color theme="1"/>
        <rFont val="Times New Roman"/>
        <family val="1"/>
      </rPr>
      <t>1 / 1 = 100%</t>
    </r>
  </si>
  <si>
    <t>Si bien se aportaron evidencias de la ejecución de las acciones realizadas para las devoluciones es importante fortalecer acciones para evitar diferencias en el inventario . Se recomienda revisar la formulación del mapa toda vez que no se observan acciones a implementar para el fortalecimiento, no se establecieron periodos de controles con el fin de llenar todos los requisitos establecidos</t>
  </si>
  <si>
    <t>La Falta de soporte técnico al software y/o al hardware puede generar informes Inventarios de bienes inconsistente o desactualizado, esto generaría que no se emitan informes a tiempo, veraces o reales de acuerdo a los movimientos de inventario, incurriendo en desactualización de Estados Financieros y reprocesos de actividades.</t>
  </si>
  <si>
    <t>JEAN PAUL PINZÓN RIAÑO</t>
  </si>
  <si>
    <t>GRACIELA ROBAYO BARACALDO</t>
  </si>
  <si>
    <t>TECNICO ADMINISTRATIVO 367 GRADO 02</t>
  </si>
  <si>
    <t>PROFESIONAL UNIVERSITARIO 219 GRADO 08</t>
  </si>
  <si>
    <t>SUBDIRECTOR TECNICO ADMINISTRATIVO Y FINANCIERO 068 GRADO 02</t>
  </si>
  <si>
    <t>PROFESIONAL - OFICINA DE CONTROL INTERNO</t>
  </si>
  <si>
    <r>
      <t xml:space="preserve">
CONTROL INTERNO DISCIPLINARIO / </t>
    </r>
    <r>
      <rPr>
        <sz val="11"/>
        <color theme="1"/>
        <rFont val="Times New Roman"/>
        <family val="1"/>
      </rPr>
      <t>Fortalecer la gestión institucional mediante de las capacidades administrativas de control interno disciplinario y la gestión integral, adelantando las actuaciones relacionadas con sus servidores, determinando así la posible responsabilidad frente a la ocurrencia de las conductas disciplinables.</t>
    </r>
  </si>
  <si>
    <t>Grupo de Trabajo para el Ejercicio del Control Interno Disciplinario</t>
  </si>
  <si>
    <t xml:space="preserve">Porque 1:  Retrasos en las diferentes etapas del proceso.
</t>
  </si>
  <si>
    <t>Demora en los tiempos de entrega de los desprendibles y copia de "no notificación" a la persona investigada.</t>
  </si>
  <si>
    <r>
      <rPr>
        <b/>
        <sz val="11"/>
        <color theme="1"/>
        <rFont val="Times New Roman"/>
        <family val="1"/>
      </rPr>
      <t>Efecto 1:</t>
    </r>
    <r>
      <rPr>
        <sz val="11"/>
        <color theme="1"/>
        <rFont val="Times New Roman"/>
        <family val="1"/>
      </rPr>
      <t xml:space="preserve"> No continuidad en las diferentes etapas del procedimiento en el expediente objeto de notificación al investigado (a).
</t>
    </r>
    <r>
      <rPr>
        <b/>
        <sz val="11"/>
        <color theme="1"/>
        <rFont val="Times New Roman"/>
        <family val="1"/>
      </rPr>
      <t>Efecto 2:</t>
    </r>
    <r>
      <rPr>
        <sz val="11"/>
        <color theme="1"/>
        <rFont val="Times New Roman"/>
        <family val="1"/>
      </rPr>
      <t xml:space="preserve"> Asimetría de información</t>
    </r>
  </si>
  <si>
    <t>Matriz mediante el cual se movimientos en el despacho.</t>
  </si>
  <si>
    <t>Realizar nuvamente comunicaciones y memorandos para el envio por medio de administración documental.</t>
  </si>
  <si>
    <t>Autos y movimientos adelantados</t>
  </si>
  <si>
    <t>01/01/2021 - 31/12/2021</t>
  </si>
  <si>
    <t xml:space="preserve">Se elaboró cuadro interno a través del cual se lleva a cabo el seguimiento de los procesos obrantes en el Despacho en donde se puede evidenciar las etapas siguientes en el procedimiento. Art 95 de la Ley 734 de 2002 no se adjuntó cuadro integral en donde se evidencia cada etapa y cada actución en los expedientes disciplinarios por reserva disciplinaria. La matriz adjunta solo contiene los siguientes datos: Número de expediente, etapa procesal (auto que se profiriò) y fecha del auto. Para acumulado entre el 01 de Enero de 2020 a 31 de Marzo de 2020. vigencias 2017-2021.  Se profirió un (1) auto que designa defensor - reconoce personería, veinte (20) autos de archivo definitivo, se profirió doce (12) autos de indagación preliminar, tres (3) cierres de investigación, doce (12) autos de pruebas, dos (2) autos - remitido por competencia a la Procuraduría General de la Nación, un (1) auto de pliego de cargos, un (1) auto de investigación disciplinaria, nueve (9) autos inhibitorio y un (1) auto de impedimento. Se realizaron sesenta y dos (62) movimientos.
</t>
  </si>
  <si>
    <t>Líder Grupo de Trabajo para el Ejercicio del Control Interno Disciplinario</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</si>
  <si>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Número de movimientos adelantados / Número de procesos del despacho x 100. Total de movimientos a la fecha :  62 movimientos (Enenro a abril) +  (mayo a agosto)  +  (septiembre a diciembre).. Total de procesos activos en el despacho: 91 expedientes activos a 30 de abril de 2021
</t>
    </r>
  </si>
  <si>
    <r>
      <rPr>
        <sz val="10"/>
        <rFont val="Times New Roman"/>
        <family val="1"/>
      </rPr>
      <t>En la fecha de actualización se establece, 20/01/20  y no 2021. La fecha de seguimiento es del 1 de enero al 31 de diciembre de 2021,  el primer seguimiento debe ser con corte al 30 de abril de 2021. En el registro, no es claro cuál sería la evidencia en la ejecución del control.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de enero a diciembre, mensual.
Se aporta como evidencias de los controles:  cuadro en excel con autos del 1 de enero al 31 de marzo de 2021, se aclara que no se adjunta cuadro integral de los expedientes discipllinarios por reserva disciplinaria. 
La ultima materialización del riesgo fue en el 2015.</t>
    </r>
    <r>
      <rPr>
        <sz val="10"/>
        <color rgb="FF00B0F0"/>
        <rFont val="Times New Roman"/>
        <family val="1"/>
      </rPr>
      <t xml:space="preserve">
</t>
    </r>
  </si>
  <si>
    <r>
      <rPr>
        <b/>
        <sz val="10"/>
        <color theme="1"/>
        <rFont val="Times New Roman"/>
        <family val="1"/>
      </rPr>
      <t xml:space="preserve">EFECTIVIDAD:
RESULTADO DE 
</t>
    </r>
    <r>
      <rPr>
        <sz val="10"/>
        <color theme="1"/>
        <rFont val="Times New Roman"/>
        <family val="1"/>
      </rPr>
      <t>Número de movimientos adelantados / Número de procesos del despacho x 100. Total de movimientos a la fecha :  62 movimientos (Enenro a abril) +  (mayo a agosto)  +  (septiembre a diciembre).. Total de procesos activos en el despacho: 91 expedientes activos a 30 de abril de 2021</t>
    </r>
  </si>
  <si>
    <t xml:space="preserve">Retrazo en los procesos </t>
  </si>
  <si>
    <t>Formulación, cambios en los riesgos o acciones, adecuación al nuevo formato</t>
  </si>
  <si>
    <t>CLAUDIA BOLENA FAJARDO URREA
Líder Grupo de Trabajo para el Ejercicio del Control Interno Disciplinario</t>
  </si>
  <si>
    <t>APOYO OFICINA CONTROL INTERNO</t>
  </si>
  <si>
    <t>CLAUDIA BOLENA FAJADO URREA</t>
  </si>
  <si>
    <t>Marisol Monsalve Usme</t>
  </si>
  <si>
    <t>SONIA VERÓNICA MUÑOZ CÁRDENAS</t>
  </si>
  <si>
    <t>LÍDER GRUPO DE TRABAJO PARA EL EJERCICIO DE CONTROL INTERNO DISCIPLINARIO</t>
  </si>
  <si>
    <t>SUBDIRECTOR TÉCNICO ADMINISTRATIVO Y FINANCIERO</t>
  </si>
  <si>
    <t>PROFESIONAL UNIVERSITARIO CÓDIGO 219 GRADO 02</t>
  </si>
  <si>
    <t>GESTIÓN JURÍDICA/ Proteger los intereses de la Entidad a través de la asesoría, asistencia y apoyo jurídico a la Dirección General, así como a todas las áreas del IDIPRON que lo requieran; emitir conceptos jurídicos, proyectar actos administrativos y representar al instituto en procesos judiciales y extrajudiciales en los que sea parte</t>
  </si>
  <si>
    <t>Defensa Judicial</t>
  </si>
  <si>
    <t xml:space="preserve">
Falta de vigilancia, registro de demandas, mecanismos alternativos de solución de conflictos, procesos penales y acciones de tutela y actualización oportuna de los procesos judiciales en el aplicativo SIPROJWEB   por parte de los apoderados judiciales del IDIPRON </t>
  </si>
  <si>
    <t xml:space="preserve">Pago de indemnizaciones en las actuaciones que deben surtirse en los procesos judiciales </t>
  </si>
  <si>
    <t xml:space="preserve">1. Sentencias en contra al IDIPRON que generen una obligación de hacer o dinerarias. 
2. Vencimiento de términos.
3. Inicio de procesos disciplinarios y fiscales  por parte de los entes de Control. 4. Incertidumbre en cuanto a las obligaciones contingentes judiciales de la entidad.  </t>
  </si>
  <si>
    <t>1. Presentación de informes de abogados de forma periódica, de acuerdo al
procedimiento de
 DEFENSA JUDICIAL A-GJU-PR-002
2. Registro de información de las demandas judiciales, los mencanismos alternativos de solución de conflictos, los procesos penales y las acciones de tutela y sus etapas procesales en el Sistema de
Información de Procesos
Judiciales de Bogotá D.C. -
SIPROJWEB</t>
  </si>
  <si>
    <t>NO SE TIENE EVIDENCIA DE LA ÚLTIMA MATERIAZACIÓN DEL RIESGO</t>
  </si>
  <si>
    <t>Informar al superior jerarquico de la situación y realizar las medidas correctivas, disciplinarias que dieran a lugar dependiendo la calidad de la persona (contratista o funcionario)</t>
  </si>
  <si>
    <t>Realizar reuniones de control y alertas con los profesionales, a fin de vigilar los términos y etapas de
cada uno de los procesos evidenciados por sus apoderados.</t>
  </si>
  <si>
    <t>Acta de reunión- Comité de conciliación - Informes de defensa judicial</t>
  </si>
  <si>
    <r>
      <rPr>
        <b/>
        <sz val="10"/>
        <color rgb="FF000000"/>
        <rFont val="Arial"/>
        <family val="2"/>
      </rPr>
      <t>I SEGUIMIENTO</t>
    </r>
    <r>
      <rPr>
        <sz val="10"/>
        <color rgb="FF000000"/>
        <rFont val="Arial"/>
        <family val="2"/>
      </rPr>
      <t xml:space="preserve">
Se actualizó el reporte de novedades y estados procesales en el SiPROJ WEB, y se atendieron recomendaciones de la Secretaria Juridica conforme reunión sostenida el día 15 de abril de 2021.
Los procesos se encuentran debidamente actualizados a la fecha.
Se desarrollaron las sesiones del Comite de Conciliación y Defensa Judicial con corte al 30 de abril de 2021, encontrandose al dia y se presentó el respectivo informe.
</t>
    </r>
    <r>
      <rPr>
        <b/>
        <sz val="10"/>
        <color rgb="FF000000"/>
        <rFont val="Arial"/>
        <family val="2"/>
      </rPr>
      <t xml:space="preserve">Evidencias:
</t>
    </r>
    <r>
      <rPr>
        <sz val="10"/>
        <color rgb="FF000000"/>
        <rFont val="Arial"/>
        <family val="2"/>
      </rPr>
      <t>Actas de comité de conciliación.
Acta reunión sostenida con la Secretaría Jurídica.</t>
    </r>
  </si>
  <si>
    <t>EQUIPO DE DEFENSA JUDICIAL</t>
  </si>
  <si>
    <r>
      <rPr>
        <b/>
        <sz val="10"/>
        <color rgb="FF000000"/>
        <rFont val="Arial"/>
        <family val="2"/>
      </rPr>
      <t xml:space="preserve">EFICACIA:
</t>
    </r>
    <r>
      <rPr>
        <sz val="10"/>
        <color rgb="FF000000"/>
        <rFont val="Arial"/>
        <family val="2"/>
      </rPr>
      <t xml:space="preserve">
</t>
    </r>
    <r>
      <rPr>
        <b/>
        <sz val="10"/>
        <color rgb="FF000000"/>
        <rFont val="Arial"/>
        <family val="2"/>
      </rPr>
      <t xml:space="preserve">RESULTADO DE </t>
    </r>
    <r>
      <rPr>
        <sz val="10"/>
        <color rgb="FF000000"/>
        <rFont val="Arial"/>
        <family val="2"/>
      </rPr>
      <t xml:space="preserve">
25% en el periodo con un acumulado del 25%
Índice de cumplimiento actividades= (# de actividades cumplidas
/ # de actividades
programadas) x
100
Uno por cada acción</t>
    </r>
  </si>
  <si>
    <t xml:space="preserve"> En la fecha de actualización se establece, 28/02/20  y no 2021.   El primer seguimiento se realiza con corte al 30 de abril de 2021.             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2021, de forma trimestral.
Se aporta como evidencias de los controles:   actas del comite de conciliación sin firma. No se aporta acta reunión sostenida con la Secretaría Jurídica.    
No se ha materializado el riesgo.</t>
  </si>
  <si>
    <r>
      <rPr>
        <b/>
        <sz val="10"/>
        <color theme="1"/>
        <rFont val="Times New Roman"/>
        <family val="1"/>
      </rPr>
      <t xml:space="preserve">EFECTIVIDAD:
 RESULTADO DE 
25% en el periodo con un acumulado del 25%
</t>
    </r>
    <r>
      <rPr>
        <sz val="10"/>
        <color theme="1"/>
        <rFont val="Times New Roman"/>
        <family val="1"/>
      </rPr>
      <t>Efectividad del
plan de manejo
de riesgos=
((# de casos
de desabastecimiento
presentados
periodo actual
- # de casos de
desabastecimiento presentados periodo
anterior) / # de
casos de desabastecimiento
presentados
periodo
anterior) x 100</t>
    </r>
    <r>
      <rPr>
        <b/>
        <sz val="10"/>
        <color theme="1"/>
        <rFont val="Times New Roman"/>
        <family val="1"/>
      </rPr>
      <t xml:space="preserve">
</t>
    </r>
    <r>
      <rPr>
        <sz val="10"/>
        <color theme="1"/>
        <rFont val="Times New Roman"/>
        <family val="1"/>
      </rPr>
      <t xml:space="preserve">
</t>
    </r>
  </si>
  <si>
    <t>La falta de atención a las actuaciones judiciales ni el registro de las obligaciones contingentes a cargo de la entidad puede dar lugar a la pérdida de los procesos y pago de indemnizaciones.</t>
  </si>
  <si>
    <t>Trimestralmente</t>
  </si>
  <si>
    <t xml:space="preserve">*Por caida del sistema. SIPROJWEB
*Por vencimiento del usuario y contraseña. </t>
  </si>
  <si>
    <t>Incertidumbre y desconfianza en la veracidad de información</t>
  </si>
  <si>
    <t xml:space="preserve">1. Retrasos en la toma oportuna de decisiones 
2. Información desactualizada
en el sistema  </t>
  </si>
  <si>
    <t xml:space="preserve"> 1,Correo electronico al jefe de OAJ. 
2, Informe de gestión de los procesos con su cargue de información en el SIPROJWEB. 
3. Presentación de informes de abogados de forma periódica, de acuerdo al
procedimiento de
 DEFENSA JUDICIAL A-GJU-PR-002 </t>
  </si>
  <si>
    <t xml:space="preserve">Realizar reuniones de control y alertas con los profesionales, a fin de vigilar los términos y etapas de
cada uno de los procesos evidenciados por sus apoderados. </t>
  </si>
  <si>
    <t>Base de datos procesos de proceso judiciales</t>
  </si>
  <si>
    <r>
      <rPr>
        <b/>
        <sz val="10"/>
        <color rgb="FF000000"/>
        <rFont val="Arial"/>
        <family val="2"/>
      </rPr>
      <t>I SEGUIMIENTO</t>
    </r>
    <r>
      <rPr>
        <sz val="10"/>
        <color rgb="FF000000"/>
        <rFont val="Arial"/>
        <family val="2"/>
      </rPr>
      <t xml:space="preserve">
Se actualizó el reporte de novedades y estados procesales en el SiPROJ WEB, y se atendieron recomendaciones de la Secretaria Juridica conforme reunión sostenica el día 15 de abril de 2021.
</t>
    </r>
    <r>
      <rPr>
        <b/>
        <sz val="10"/>
        <color rgb="FF000000"/>
        <rFont val="Arial"/>
        <family val="2"/>
      </rPr>
      <t xml:space="preserve">Soportes
</t>
    </r>
    <r>
      <rPr>
        <sz val="10"/>
        <color rgb="FF000000"/>
        <rFont val="Arial"/>
        <family val="2"/>
      </rPr>
      <t xml:space="preserve">
Informe de procesos judiciales</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</si>
  <si>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33.3% con un acumulado del 33 %
Índice de cumplimiento actividades= (# de actividades cumplidas
/ # de actividades
programadas) x
100
Uno por cada acción</t>
    </r>
  </si>
  <si>
    <t>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2021, de enero a diciembre.
Se aporta como evidencias de los controles:   tabla excel con relación procesos judiciales  y reporte Siproj con corte al 15 de abril de 2021.      
No se ha materializado el riesgo.</t>
  </si>
  <si>
    <r>
      <rPr>
        <b/>
        <sz val="10"/>
        <color theme="1"/>
        <rFont val="Times New Roman"/>
        <family val="1"/>
      </rPr>
      <t xml:space="preserve">EFECTIVIDAD:
 RESULTADO DE 
</t>
    </r>
    <r>
      <rPr>
        <sz val="10"/>
        <color theme="1"/>
        <rFont val="Times New Roman"/>
        <family val="1"/>
      </rPr>
      <t>33.3% con un acumulado del 33 %
Efectividad del
plan de manejo
de riesgos=
((# de casos
de desabastecimiento
presentados
periodo actual
- # de casos de
desabastecimiento presentados periodo
anterior) / # de
casos de desabastecimiento
presentados
periodo
anterior) x 100</t>
    </r>
  </si>
  <si>
    <t>La imposibilidad de actualizar los estados de los procesos judiciales puede dar lugar a la incertidumbre de la veracidad de la información.</t>
  </si>
  <si>
    <t>Desde enero hasta diciembre</t>
  </si>
  <si>
    <t>Falta de seguimiento y control de la actuación del apoderado judicial designado.</t>
  </si>
  <si>
    <t>Incumplimientos de obligaciones contractuales y obligacioens de la Entidad</t>
  </si>
  <si>
    <t>Falta de certeza respecto al registro de obligaciones contingentes judiciales de la entidad.</t>
  </si>
  <si>
    <t>*Actualizar la información una
vez se restablezca el sistema SIPROJWEB inmediatamente se normalice el sistema.
*Comunicar a la entidad encargada de la imposibilidad de acceso</t>
  </si>
  <si>
    <t xml:space="preserve">Presentación de informes de gestión de los procesos con  su respectivo cargue en el SIPROJWEB </t>
  </si>
  <si>
    <t>Informe de gestión de los procesos del SIPROJ. - Actas de reunión del equipo de defensa jurídica.</t>
  </si>
  <si>
    <r>
      <rPr>
        <b/>
        <sz val="10"/>
        <color theme="1"/>
        <rFont val="Arial"/>
        <family val="2"/>
      </rPr>
      <t xml:space="preserve">I SEGUIMIENTO
</t>
    </r>
    <r>
      <rPr>
        <sz val="10"/>
        <color theme="1"/>
        <rFont val="Arial"/>
        <family val="2"/>
      </rPr>
      <t>Se realizo la calidficación de los procesos y se presento informe al comite de conciliacion y defensa judicial.
No se relizaron reuniones del Equipo de Defensa Judicial en el periodo.</t>
    </r>
  </si>
  <si>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25% en el periodo con un acumulado del 25%
Índice de cumplimiento actividades= (# de actividades cumplidas
/ # de actividades
programadas) x
100
Uno por cada acción</t>
    </r>
  </si>
  <si>
    <t>Se analizaron los controles.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2021, de forma trimestral.
Se aporta como evidencias de los controles:  actas del comité de conciliación y no se realizan reuniones del equipo de defensa judicial durante el trimestre.   
No se ha materializado el riesgo.</t>
  </si>
  <si>
    <r>
      <rPr>
        <b/>
        <sz val="10"/>
        <color theme="1"/>
        <rFont val="Times New Roman"/>
        <family val="1"/>
      </rPr>
      <t xml:space="preserve">EFECTIVIDAD:
 RESULTADO DE 
</t>
    </r>
    <r>
      <rPr>
        <sz val="10"/>
        <color theme="1"/>
        <rFont val="Times New Roman"/>
        <family val="1"/>
      </rPr>
      <t>25% en el periodo con un acumulado del 25%
Efectividad del
plan de manejo
de riesgos=
((# de casos
de desabastecimiento
presentados
periodo actual
- # de casos de
desabastecimiento presentados periodo
anterior) / # de
casos de desabastecimiento
presentados
periodo
anterior) x 100</t>
    </r>
  </si>
  <si>
    <t>La falta de calificación de los procesos por parte del abogado dentro del término establecido en el aplicativo SIPROJ puede dar lugar al incumplimiento de obligaciones contractuales y a la incertidumbre en las obligaciones de la entidad.</t>
  </si>
  <si>
    <t xml:space="preserve">Por descuido del profesional o persona delegada que tiene a su cargo dar la respuesta. 
</t>
  </si>
  <si>
    <t>Acciones disciplinarios, demandas y tutelas en contra de la Entidad</t>
  </si>
  <si>
    <t xml:space="preserve">1. Infracción de la norma legal
2. Respuesta fuera de términos. </t>
  </si>
  <si>
    <t>1, Base da datos con celdas de control de fechas de los Derecho de petición y requerimientos  radicados en la Oficina Asesora Jurídica.</t>
  </si>
  <si>
    <t>*Dar respuesta inmediata al Derecho Petición o requerimientos de los entes de ocntrol.
*Informar al superior jerarquico de la situación y realizar las medidas correctivas y disciplinarias</t>
  </si>
  <si>
    <t>Llevar una base de datos de los derechos de petición radicados  a la OAJ, donde se lleve la trazabilidad de su entrega y su respuesta</t>
  </si>
  <si>
    <t>Base de datos de derechos de petición</t>
  </si>
  <si>
    <t>No se adelantaron acciones</t>
  </si>
  <si>
    <r>
      <rPr>
        <b/>
        <sz val="10"/>
        <color theme="1"/>
        <rFont val="Times New Roman"/>
        <family val="1"/>
      </rPr>
      <t>EFICACIA:</t>
    </r>
    <r>
      <rPr>
        <b/>
        <sz val="10"/>
        <color theme="1"/>
        <rFont val="Times New Roman"/>
        <family val="1"/>
      </rPr>
      <t xml:space="preserve"> </t>
    </r>
    <r>
      <rPr>
        <sz val="10"/>
        <color theme="1"/>
        <rFont val="Times New Roman"/>
        <family val="1"/>
      </rPr>
      <t xml:space="preserve">
Índice de cumplimiento actividades= (# de actividades cumplidas
/ # de actividades
programadas) x
100
Uno por cada acción</t>
    </r>
  </si>
  <si>
    <t>No se analizaron los controles. 
No se mide la  efectividad de los controles mediante los indicadores de eficiacia y efectividad.
 Cuenta con responsable de los controles  para ejercer la actividad. 
 Sobre la periodicidad de los controles: se indica 2021, de enero a diciembre.
No se aporta evidencias de los controles:        
No se ha materializado el riesgo.  En la parte inferior del mapa se señala que fue elaborado por Sergio Morales y el desde enero de 2021 no se encuentra vinculado en la entidad.</t>
  </si>
  <si>
    <r>
      <t xml:space="preserve">EFECTIVIDAD:
</t>
    </r>
    <r>
      <rPr>
        <sz val="10"/>
        <color theme="1"/>
        <rFont val="Times New Roman"/>
        <family val="1"/>
      </rPr>
      <t>Efectividad del
plan de manejo
de riesgos=
((# de casos
de desabastecimiento
presentados
periodo actual
- # de casos de
desabastecimiento presentados periodo
anterior) / # de
casos de desabastecimiento
presentados
periodo
anterior) x 100</t>
    </r>
  </si>
  <si>
    <t>Responder fuera de términos los derechos de petición de particulares o requerimientos de los entes de control puede dar lugar a acciones disciplinarias y demandas y acciones de tutela en contra de la entidad.</t>
  </si>
  <si>
    <t>De enero a diciembre</t>
  </si>
  <si>
    <t>CAMILO ANDRES CRUZ BRAVO</t>
  </si>
  <si>
    <r>
      <t xml:space="preserve">SERVICIOS ADMINISTRATIVOS / </t>
    </r>
    <r>
      <rPr>
        <i/>
        <sz val="10"/>
        <color theme="1"/>
        <rFont val="Times New Roman"/>
        <family val="1"/>
      </rPr>
      <t>Satisfacer las necesidades del IDIPRON mediante la prestación de los servicios administrativos de apoyo, con el fin de garantizar el servicio de vigilancia, transporte, mantenimiento preventivo y correctivo del parque automotor y equipos industriales y el suministro de combustible; con criterios de oportunidad y calidad</t>
    </r>
  </si>
  <si>
    <t>ÁREA DE TRANSPORTE Y APOYO LOGÍSTICO</t>
  </si>
  <si>
    <t>Entrega de las solicitudes del servicio de transporte fuera del tiempo estipulado.
Bajo conocimiento al diligenciamiento de los formatos dispuestos SOLICITUD DE SERVICIO DE TRANSPORTE A-SAD-FT-008
Hay desconocimiento del  procedimiento para la solicitud de transporte por parte de las Unidades de Protección Integral
Falta divulgación del procedimiento entre las áreas del Instituto.</t>
  </si>
  <si>
    <t>Incumplimiento en la provisión del transporte</t>
  </si>
  <si>
    <t>Incumplimiento de las actividades programadas en otras dependencias lo que ocasiona deficiente prestación del servicio a los beneficiario.</t>
  </si>
  <si>
    <t>SEGUIMIENTO A Y CONTROL A LOS SERVICIOS SOLICITADOS MEDIANTE LA DISPONIBILIDAD DEL PARQUE AUTOMOTOR Y EL SERVICIOS DE TRANSPORTE ESPECIAL ASÍ::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</si>
  <si>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Ubicar el transporte contratado o propio para el cumplimiento del servicio
Llamada telefónica de confirmación del servicio a los interesados</t>
  </si>
  <si>
    <t>El área de transporte  realiza estricto seguimiento a los programaciones de mantenimientos y a los protocolos para poder prestar los servicios que se requieren en la entidad.</t>
  </si>
  <si>
    <t>Enero a Abril  2021</t>
  </si>
  <si>
    <t xml:space="preserve">Solicitudes de transporte en el formato, programación de mantenimientos y control y seguimiento a infracciones de tránsito.  
</t>
  </si>
  <si>
    <t xml:space="preserve">
En el primer trimestre del año 2021 el área de transporte tuvo un control y seguimiento súper estricto en la prestación de los servicios de transporte de los 1.158 solicitudes recibidas mediante el formato de solicitud de servicio  de transporte se dejó de prestar cuatro (4) por la cuestión de la  pandemia, no se prestaron cuatro  (4)  por solicitudes erróneas, dos (2) servicios sin observaciones, Dos (2) servicios no se prestaron porque la UT no contaba con camionetas de platón disponibles – copado, Seis (6) máxima ocupación de la flota propia – copada, Una (1) no cumple con el lineamiento para suministro de  vehículo, Dos (2) solicitud con fecha errada     en cuanto  a que se revisaba las solicitudes que realizan los usuarios de ldipron junto a las planillas emitidas por parte del contratista allí se verifica para verificar los servicios prestados. Pero la mayoría de los servicios fueron prestados a satisfacción.
</t>
  </si>
  <si>
    <t>RESPONSABLE DEL ÁREA DE TRANSPORTE Y APOYO LOGÍSTICO</t>
  </si>
  <si>
    <r>
      <rPr>
        <b/>
        <sz val="10"/>
        <color theme="1"/>
        <rFont val="Times New Roman"/>
        <family val="1"/>
      </rPr>
      <t xml:space="preserve">EFICACIA:
RESULTADO DE </t>
    </r>
    <r>
      <rPr>
        <sz val="10"/>
        <color theme="1"/>
        <rFont val="Times New Roman"/>
        <family val="1"/>
      </rPr>
      <t xml:space="preserve">
(Un (1) lineamiento realizado / Un (1) lineamiento proyectado)</t>
    </r>
  </si>
  <si>
    <t xml:space="preserve">Para el primer seguimiento de los mapas de gestión en las evidencias aportadas se observa el seguimiento e implementación de acción para la mitigación del riesgo, se observa la relación de solicitudes de préstamos de transportes Se identifica plenamente el responsable de las acciones de control correspondientes al primer riesgo,  Se establecieron periodos de controles.                                                      </t>
  </si>
  <si>
    <r>
      <rPr>
        <b/>
        <sz val="10"/>
        <color theme="1"/>
        <rFont val="Times New Roman"/>
        <family val="1"/>
      </rPr>
      <t xml:space="preserve">EFECTIVIDAD:
 RESULTADO DE 
</t>
    </r>
    <r>
      <rPr>
        <sz val="10"/>
        <color theme="1"/>
        <rFont val="Times New Roman"/>
        <family val="1"/>
      </rPr>
      <t>Número de servicios programados en la vigencia(1,158/) / Número de solicitudes de la vigencia (1,133</t>
    </r>
    <r>
      <rPr>
        <i/>
        <sz val="10"/>
        <color theme="1"/>
        <rFont val="Times New Roman"/>
        <family val="1"/>
      </rPr>
      <t>)programadas, canceladas)</t>
    </r>
  </si>
  <si>
    <t xml:space="preserve">No se atienden los procesos misionales de la Entidad, se incumplen los procesos de formación de los Niños, Niñas, Adolescentes y Jovenes (NNAJ) </t>
  </si>
  <si>
    <t>Suspensión o vencimiento de las licencias de conducción de los conductores de planta y contratistas de la Entidad</t>
  </si>
  <si>
    <t>Inmovilización del parque automotor</t>
  </si>
  <si>
    <t>* Pago de costos operativos para retirar los vehículos de los patios
* Afectación en la prestación del servicio</t>
  </si>
  <si>
    <t xml:space="preserve">
CONTROL Y SEGUIMIENTO SEMANAL A LOS VENCIMIENTOS DE LICENCIAS Y COMPARENDOS, CONTROL Y SEGUIMIENTO AL CONTRATO DE COMBUSTIBLES Y AL DE MANTENIMIENTO VEHÍCULOS
 CONTROL DE CONSUMO DE COMBUSTIBLE A-SAD-PR-001
MANTENIMIENTO PREVENTIVO Y CORRECTIVO DEL PARQUE AUTOMOTOR A-SAD-PR-002
ADMINISTRACION DEL PARQUE AUTOMOTOR A-SAD-PR-003
ORDEN DE SERVICIO MANTENIMIENTO PARQUE AUTOMOTOR A-SAD-FT-002
SOLICITUD CONSUMO DE COMBUSTIBLE A-SAD-FT-004
HOJA DE VIDA Y FICHA DE MANTENIMIENTO DE VEHICULOS A-SAD-FT-005</t>
  </si>
  <si>
    <t>Reportar al superior inmediato la suspensión y vencimiento de la licencia de conducción
Suspender la actividad del servidor público en la conducción del vehículos del parque automotor
Informar lo correspondiente a la Subdirección de Desarrollo Humano</t>
  </si>
  <si>
    <t xml:space="preserve">El área de transporte realiza la consulta semanal a través de las plataformas de Registro Único Nacional de Transito -RUNT del Ministerio de Transporte, SIM de la Secretaria de Movilidad y Distrital y SIMIT de la Federación Colombiana de Municipios. A través de las cuales se permiten conocer los datos y el estado relacionado con la información del conductor y los vehículos vinculados a la Entidad así  mismo el área de transporte imprentó el formato de pre inspección vehicular el cual ha sido una herramienta para determinar los mantenimientos a los vehículos propios y así poder brindar los servicios y no generar incumplimientos a las solicitudes de los usuarios del Idipron, así mismo se realiza la  consulta semanal de  los comparendos a los vehículos y a los conductores para evitar alguna sanción e inmovilización de los vehículos de la entidad.
</t>
  </si>
  <si>
    <t xml:space="preserve">
Informe de Seguimiento Semanal
Formato de pre inspección vehicular    
Cuadro de seguimiento y control de mantenimientos
</t>
  </si>
  <si>
    <t>28 de Abril de 2021</t>
  </si>
  <si>
    <t xml:space="preserve">
En el primer trimestre del año 2021, el área de trasporte realiza seguimiento de reporte de vencimientos de licencias de tránsito y comparendos a los conductores y vehículos de la entidad semanalmente a través de las plataformas de Registro Único Nacional de Transito -RUNT del Ministerio de Transporte, SIM de la Secretaria de Movilidad y Distrital y SIMIT de la Federación Colombiana de Municipios. A través de las cuales se permiten conocer los datos y el estado relacionado con la información del conductor y los vehículos vinculados a la Entidad.
</t>
  </si>
  <si>
    <r>
      <rPr>
        <b/>
        <sz val="10"/>
        <color theme="1"/>
        <rFont val="Times New Roman"/>
        <family val="1"/>
      </rPr>
      <t xml:space="preserve">EFICACIA:
RESULTADO DE </t>
    </r>
    <r>
      <rPr>
        <sz val="10"/>
        <color theme="1"/>
        <rFont val="Times New Roman"/>
        <family val="1"/>
      </rPr>
      <t xml:space="preserve">
Número de seguimientos generados (1,305) / Número de seguimientos planeados (1,250)   </t>
    </r>
  </si>
  <si>
    <t xml:space="preserve">Tras analizar los controles, se observa que el control implementado apunta a mitigar el impacto del riesgo en caso de materialización, en las evidencias aportadas se observa la consulta en el RUT de comparendos para cada uno de los conductores del instituto, se identifica plenamente el responsable de las acciones de control correspondientes al primer riesgo, Se establecieron periodos de controles 
                   </t>
  </si>
  <si>
    <r>
      <rPr>
        <b/>
        <sz val="10"/>
        <color theme="1"/>
        <rFont val="Times New Roman"/>
        <family val="1"/>
      </rPr>
      <t xml:space="preserve">EFECTIVIDAD:
 RESULTADO DE 
</t>
    </r>
    <r>
      <rPr>
        <sz val="10"/>
        <color theme="1"/>
        <rFont val="Times New Roman"/>
        <family val="1"/>
      </rPr>
      <t xml:space="preserve">Número de conductores </t>
    </r>
    <r>
      <rPr>
        <i/>
        <sz val="10"/>
        <color theme="1"/>
        <rFont val="Times New Roman"/>
        <family val="1"/>
      </rPr>
      <t xml:space="preserve">(contratistas y planta) </t>
    </r>
    <r>
      <rPr>
        <sz val="10"/>
        <color theme="1"/>
        <rFont val="Times New Roman"/>
        <family val="1"/>
      </rPr>
      <t>con suspensiones y/o vencimientos de licencias de conducción de los conductores de la Entidad(0)</t>
    </r>
    <r>
      <rPr>
        <b/>
        <sz val="10"/>
        <color theme="1"/>
        <rFont val="Times New Roman"/>
        <family val="1"/>
      </rPr>
      <t xml:space="preserve"> /</t>
    </r>
    <r>
      <rPr>
        <sz val="10"/>
        <color theme="1"/>
        <rFont val="Times New Roman"/>
        <family val="1"/>
      </rPr>
      <t xml:space="preserve"> Número de conductores de la Entidad (27) (</t>
    </r>
    <r>
      <rPr>
        <i/>
        <sz val="10"/>
        <color theme="1"/>
        <rFont val="Times New Roman"/>
        <family val="1"/>
      </rPr>
      <t>contratistas y planta</t>
    </r>
    <r>
      <rPr>
        <sz val="10"/>
        <color theme="1"/>
        <rFont val="Times New Roman"/>
        <family val="1"/>
      </rPr>
      <t>)</t>
    </r>
  </si>
  <si>
    <t>No se puede prestar el servicio de transporte en los tiempos, los conductores deben doblar servicios, mayores gastos operativos con el contrato de transporte</t>
  </si>
  <si>
    <t>Semanal</t>
  </si>
  <si>
    <t>SERVICIOS PÚBLICOS</t>
  </si>
  <si>
    <t>* Mora en la entrega física de la factura de los servicios públicos de aquellos predios rurales que posee la Entidad
* Periodo de facturación y cierres de Secretaría Distrital de Hacienda 
*Demora en la toma de firma de las partes que intervienen en el procedimiento
* Envío de los soportes pagos de los servicios públicos
* Errores en las plataformas de Secretaría Distrital de Hacienda cuando no se reflejan los pagos correspondientes</t>
  </si>
  <si>
    <t>Pago de mora en las facturas de servicios públicos de la Entidad por mal procedimineto del funcionario encargado.</t>
  </si>
  <si>
    <t>Suspensión en la prestación del servicio público en las Unidades, Sedes y Dependencias</t>
  </si>
  <si>
    <t xml:space="preserve">REALIZAR SEGUIMIENTO A LOS PAGOS DE SERVICIOS PÚBLICOS E IMPUESTOS                                   GESTION Y CONTROL DE PAGO DE SERVICIOS PUBLICOS , PRIVADOS E IMPUESTOS  A-SAD-PR-004
CONGLOMERADO Y TRAZABILIDAD DE SERVICIOS PUBLICOS SAD-FT-014 </t>
  </si>
  <si>
    <t>Se remiten Oficios a las Empresas Prestadoras de Servicios Públicos para trámite del pago de los excedentes
Seguimiento al pago de los servicios públicos en los pagos 
Asumir por parte de la persona que omitió el procediimiento el pago de los costos de reconexión.</t>
  </si>
  <si>
    <t>Ajustar y ejecutar adecuadamente el procedimiento establecido para el pago de servicios públicos y aplicar las acciones de contingencia en caso de materialización</t>
  </si>
  <si>
    <t>Enero a Abril de  2021</t>
  </si>
  <si>
    <t>Trazabilidad de las facturas de servicios públicos.</t>
  </si>
  <si>
    <t xml:space="preserve">En este trimestre no se generó moras significativas en el pago de la factura de los servicios públicos lo único que se presento fue un cobro de Mil pesos ($1.000) en la factura de Celcia por el encargado del trámite en servicios administrativos realizo la reclamación ante la empresa reversando dicho pago. </t>
  </si>
  <si>
    <t>GRUPO DE SERVICIOS PÚBLICOS  ENTIDAD</t>
  </si>
  <si>
    <r>
      <rPr>
        <b/>
        <sz val="10"/>
        <rFont val="Arial"/>
        <family val="2"/>
      </rPr>
      <t xml:space="preserve">EFICACIA:
RESULTADO DE </t>
    </r>
    <r>
      <rPr>
        <sz val="10"/>
        <rFont val="Arial"/>
        <family val="2"/>
      </rPr>
      <t xml:space="preserve">
Número conglomerados tramitados (16)/ Número de conglomerados allegados (16)</t>
    </r>
  </si>
  <si>
    <t xml:space="preserve">Si bien el pago de servicios públicos se realiza es importante fortalecer acciones entre el área de tesorería y el rae de servicios públicos con el fin de evitar reprocesos en la conciliación de saldos con las empresas prestadoras de servicios, se identifica plenamente el responsable de las acciones de control correspondientes, Se establecieron periodos de controles.                               </t>
  </si>
  <si>
    <r>
      <rPr>
        <b/>
        <sz val="10"/>
        <rFont val="Times New Roman"/>
        <family val="1"/>
      </rPr>
      <t xml:space="preserve">EFECTIVIDAD:
 RESULTADO DE 
</t>
    </r>
    <r>
      <rPr>
        <sz val="10"/>
        <rFont val="Times New Roman"/>
        <family val="1"/>
      </rPr>
      <t xml:space="preserve">Número de conglomerados pagados en tiempo (48) / Número de conglomerados de la Entidad (48)
</t>
    </r>
  </si>
  <si>
    <t>Asumir costos de mora por retraso en los pagos</t>
  </si>
  <si>
    <t>Mensual - Bimensual (*caso de servicios de acueducto y aseo)</t>
  </si>
  <si>
    <t>SERVICIO VIGILANCIA</t>
  </si>
  <si>
    <t>No se siguen los protocolos para al acceso y salida de elemento y/o bienes del instituto.
Desconocimiento del procedimiento de acceso y salida de los elementos y/o bienes del instituto.</t>
  </si>
  <si>
    <t>Bajo control, hurto y pérdidas de los bienes de propiedad del Instituto</t>
  </si>
  <si>
    <t>Pérdida de activos de la Entidad
Traumatismos en la funciones asignadas a los funcionarios. 
Desgaste administrativo por la entidad,  trámite con la Aseguradora,  la Subdirección Financiera y La empresa de Vigilancia</t>
  </si>
  <si>
    <t xml:space="preserve">REALIZAR SEGUIMIENTO A LA SALIDA DE ELEMENTOS DEVOLUTIVOS Y DE CONSUMO EN LA ENTIDAD                              POLÍTICA DE SEGURIDAD PARA EL ACCESO A LAS INSTALACIONES A-SAD-DI-001 </t>
  </si>
  <si>
    <t>Seguimiento a través de los medios tecnológicos y minutas de guardas de seguridad                                     Realizar control a la salida de bienes en las sedes del instituto.</t>
  </si>
  <si>
    <r>
      <t xml:space="preserve">Aplicación estricta de la Politica de Seguridad establecida por la Entidad, en especial lo referente al hurto o perdida de bienes pertenecientes al IDIPRON. 
</t>
    </r>
    <r>
      <rPr>
        <b/>
        <sz val="12"/>
        <color theme="1"/>
        <rFont val="Times New Roman"/>
        <family val="1"/>
      </rPr>
      <t/>
    </r>
  </si>
  <si>
    <t xml:space="preserve">
- Registro de ingreso y egreso de aparatos electronicos a las diferentes sedes y  unidades.
</t>
  </si>
  <si>
    <t>El área de servicios administrativos realizados campaña para recordar a los funcionarios para la aplicación estricta de la Política de Seguridad establecida por la Entidad, en especial lo referente al hurto o perdida de bienes pertenecientes al IDIPRON. El personal de vigilancia, exige permanentemente la revisión de bolsos, maletas, maletines y carteras al ingreso y al egreso del personal; así mismo el registro de ingreso y egreso en la planilla de entrada.</t>
  </si>
  <si>
    <t>ADMINISTRADORA DE PROYECTO DE INVERSIÓN - SUPERVISOR Y/O APOYO A LA SUPERVISIÓN</t>
  </si>
  <si>
    <r>
      <rPr>
        <b/>
        <sz val="10"/>
        <color theme="1"/>
        <rFont val="Times New Roman"/>
        <family val="1"/>
      </rPr>
      <t xml:space="preserve">EFICACIA:
RESULTADO DE </t>
    </r>
    <r>
      <rPr>
        <sz val="10"/>
        <color theme="1"/>
        <rFont val="Times New Roman"/>
        <family val="1"/>
      </rPr>
      <t xml:space="preserve">
Un (1) lineamiento realizado / Un (1) lineamiento proyectado</t>
    </r>
  </si>
  <si>
    <t xml:space="preserve">En las evidencias aportadas se observa correo masivo para todo el instituto con las recomendación e indicaciones de la entra y salida de bolsos, maletines, etc. así mismos se recuerda el registrar los equipos de cómputo que sean ingresado a las diferentes sedes del instituto, se establecieron periodos de controles.                                                                                                                                                                                                                                                                            </t>
  </si>
  <si>
    <r>
      <t xml:space="preserve">EFECTIVIDAD:
 RESULTADO DE
</t>
    </r>
    <r>
      <rPr>
        <sz val="10"/>
        <color theme="1"/>
        <rFont val="Times New Roman"/>
        <family val="1"/>
      </rPr>
      <t>Número de casos de hurtos presentados (0)/ Número de hurtos presentados en la vigencia (0)</t>
    </r>
  </si>
  <si>
    <t>Pérdida de los bienes que se entrega</t>
  </si>
  <si>
    <t>Diaria</t>
  </si>
  <si>
    <t xml:space="preserve">Formulación Mapa de Riesgos de Gestión </t>
  </si>
  <si>
    <t>VICTORIA EUGENIA SUÁREZ LÓPEZ 
Administradora de Proyecto de Inversión 1106 'Espacios de Integración Social'
LUZ ADRIANA GARCÍA ESCOBAR 
Responsable Área de Transporte y Apoyo Logístico</t>
  </si>
  <si>
    <t>Actualización del Mapa de Riesgo de Gestión del Proceso</t>
  </si>
  <si>
    <t>LUZ ADRIANA GARCÍA ESCOBAR - 
Responsable Área de Transporte y Apoyo Logístico
JULIÁN CARILLO
Contratista  Área de Transporte y Apoyo Logístico
WALTER GALVIS ÁLVAREZ
Contratista  Área de Transporte y Apoyo Logístico</t>
  </si>
  <si>
    <t xml:space="preserve">Ivonne Andrea Chivta C.  
Responsable Área de Servicios Administrativos 
Wilson F Plazas Hernandez 
Contratista  Área de Servicios Admonistrativos </t>
  </si>
  <si>
    <t xml:space="preserve">Wilson F. Plazas Hernandez </t>
  </si>
  <si>
    <t>Ivonne Andrea Chivata C</t>
  </si>
  <si>
    <t>Contratista - Servicios Administrativos</t>
  </si>
  <si>
    <t xml:space="preserve">Responsable del Area de Servicios Administrativos </t>
  </si>
  <si>
    <t xml:space="preserve">                                                                                                          Gestión Financiera  /                  Planear, gestionar y controlar los recursos financieros del IDIPRON con transparencia eficiencia y agilidad para dar cumplimiento a los objetivos institucionales</t>
  </si>
  <si>
    <t>Área de Presupuesto</t>
  </si>
  <si>
    <t>Inadecuada  revisión por  parte de la persona  que hace la afectación presupuestal.</t>
  </si>
  <si>
    <t>Posibilidad de que la afectacion del concepto de gasto y la fuente se  realice incorrectamente.</t>
  </si>
  <si>
    <t>Información presupuestal inexacta y falta de veracidad</t>
  </si>
  <si>
    <t>Revisar y verificar que el objeto del gasto corresponda con el concepto de gasto y la fuente para cada rubro presupuestal, y efectuar  la corrección de la afectación realizada según corresponda. De igual manera se cuenta con el procedimiento "Expedición certificado de disponibilidad presupuestal" A-GFI-PR-001</t>
  </si>
  <si>
    <t xml:space="preserve">Deberá realizarse la corrección de la afectación, anulando el CDP y asignando un número.
En caso de haber emitido CRP con un CDP con el concepto de gasto errado, se anulan los documentos generando un nuevo número de CDP y CRP </t>
  </si>
  <si>
    <t>01/01/2021 - 30/04/2021</t>
  </si>
  <si>
    <r>
      <t xml:space="preserve">Durante el primer cuatrimestre del 2021 no se materializo el riesgo, debido a los controles establecidos por el área de pesupuesto.
</t>
    </r>
    <r>
      <rPr>
        <b/>
        <sz val="10"/>
        <color theme="1"/>
        <rFont val="Times New Roman"/>
        <family val="1"/>
      </rPr>
      <t xml:space="preserve">
Respuesta a las observaciones:</t>
    </r>
    <r>
      <rPr>
        <sz val="10"/>
        <color theme="1"/>
        <rFont val="Times New Roman"/>
        <family val="1"/>
      </rPr>
      <t xml:space="preserve"> Debido a que el riesgo residual es bajo y se encuentra controlado, no se toman acciones de fortalecimiento.</t>
    </r>
  </si>
  <si>
    <t>Responsable del Área de Presupuesto</t>
  </si>
  <si>
    <r>
      <rPr>
        <b/>
        <sz val="10"/>
        <color theme="1"/>
        <rFont val="Times New Roman"/>
        <family val="1"/>
      </rPr>
      <t xml:space="preserve">EFICACIA: </t>
    </r>
    <r>
      <rPr>
        <sz val="10"/>
        <color theme="1"/>
        <rFont val="Times New Roman"/>
        <family val="1"/>
      </rPr>
      <t>(Número de revisiones realizadas de acuerdo a los controles establecidos = 1945 / Número de certificados solicitados = 1945) x 100  Total 100%</t>
    </r>
  </si>
  <si>
    <t>En cuanto a formalidad, se recomienda dejar diligenciadas, conforme a la formulación las columnas correspondientes a "ACCIONES A IMPLEMENTAR PARA EL FORTALECIMIENTO" y "FECHA" en el campo de "ACCIONES ASOCIADAS AL FORTALECIMIENTO DEL CONTROL O A LA CAUSA". En el mismo sentido, se sugiere diligenciar el campo de actualización de cambios, de acuerdo con instructivo ("En esta celda se debe relacionar los cambios en la información del Mapa de Riesgos. Deben estar incluidas la fecha de la formulación y las fechas de los seguimientos. Adicionalmente si se presentan cambios en la formulación tambien debe estar relacionada en este campo."). 
En relación con el seguimiento y gestión del riesgo del período de seguimiento, se observa que se hizo la revisión de la totalidad de los registros expedidos y que no se identificó por parte del área materialización del riesgo de afectación errada del concepto de gasto y la fuente. Se recomienda remitir soportes del seguimiento.
De manera general, se recomienda utilizar como contexto (contexto interno) para identificar riesgos adicionales, los resultados de ejercicios de autocontrol, asi como auditorías, tanto internas  como externas, al área de Contabilidad.</t>
  </si>
  <si>
    <r>
      <t xml:space="preserve">EFECTIVIDAD: </t>
    </r>
    <r>
      <rPr>
        <sz val="10"/>
        <color theme="1"/>
        <rFont val="Times New Roman"/>
        <family val="1"/>
      </rPr>
      <t xml:space="preserve">(Número de certificados expedidos correctamente = 1945 /Número de certificados solicitados = 1945 * 100 Total 
100%
</t>
    </r>
  </si>
  <si>
    <t>Al realizar una Inadecuada  revisión por  parte de la persona  que hace la afectación presupuestal, genera como riesgo la posibilidad de que la afectacion del concepto de gasto y la fuente se  realice incorrectamente.</t>
  </si>
  <si>
    <t>diario</t>
  </si>
  <si>
    <t>t</t>
  </si>
  <si>
    <t>Primer seguimiento al mapa de riesgos de gestión, contemplado entre el 01 de enero y el 30 de abril de 2021.</t>
  </si>
  <si>
    <r>
      <rPr>
        <b/>
        <sz val="10"/>
        <color theme="1"/>
        <rFont val="Times New Roman"/>
        <family val="1"/>
      </rPr>
      <t>FABIOLA FRANCO ESCOBAR</t>
    </r>
    <r>
      <rPr>
        <sz val="10"/>
        <color theme="1"/>
        <rFont val="Times New Roman"/>
        <family val="1"/>
      </rPr>
      <t xml:space="preserve">
Resonsable Área de Presupuesto
</t>
    </r>
    <r>
      <rPr>
        <b/>
        <sz val="10"/>
        <color theme="1"/>
        <rFont val="Times New Roman"/>
        <family val="1"/>
      </rPr>
      <t>ANDRES FELIPE VILLAMIL CASTRO</t>
    </r>
    <r>
      <rPr>
        <sz val="10"/>
        <color theme="1"/>
        <rFont val="Times New Roman"/>
        <family val="1"/>
      </rPr>
      <t xml:space="preserve">
Auxiliar Administrativo Área de Presupuesto</t>
    </r>
  </si>
  <si>
    <t>APOYO OFICINA DE ASESORA DE CONTROL INTERNO</t>
  </si>
  <si>
    <t>ANDRES FELIPE VILLAMIL CASTRO</t>
  </si>
  <si>
    <t xml:space="preserve">FABIOLA FRANCO ESCOBAR </t>
  </si>
  <si>
    <t>HUGO ALBERTO CARRILLO GOMEZ</t>
  </si>
  <si>
    <t>AUXILIAR ADMINISTRATIVO CÓDIGO 407 GRADO 09</t>
  </si>
  <si>
    <t>RESPONSABLE ÁREA DE PRESUPUESTO</t>
  </si>
  <si>
    <t>SUBDIRECTOR ADMINISTRATIVO</t>
  </si>
  <si>
    <t>ANDRES BEJARANO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</si>
</sst>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2"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0"/>
      <color rgb="FFFF0000"/>
      <name val="Times New Roman"/>
      <family val="1"/>
    </font>
    <font>
      <b/>
      <sz val="11"/>
      <name val="Times New Roman"/>
      <family val="1"/>
    </font>
    <font>
      <sz val="11"/>
      <name val="Calibri"/>
      <family val="2"/>
      <scheme val="minor"/>
    </font>
    <font>
      <sz val="11"/>
      <color theme="1"/>
      <name val="Times New Roman"/>
      <family val="1"/>
    </font>
    <font>
      <i/>
      <sz val="10"/>
      <color theme="1"/>
      <name val="Times New Roman"/>
      <family val="1"/>
    </font>
    <font>
      <sz val="18"/>
      <color theme="1"/>
      <name val="Times New Roman"/>
      <family val="1"/>
    </font>
    <font>
      <sz val="9"/>
      <color theme="1"/>
      <name val="Times New Roman"/>
      <family val="1"/>
    </font>
    <font>
      <sz val="10"/>
      <color indexed="8"/>
      <name val="Times New Roman"/>
      <family val="1"/>
    </font>
    <font>
      <i/>
      <sz val="10"/>
      <color indexed="8"/>
      <name val="Times New Roman"/>
      <family val="1"/>
    </font>
    <font>
      <sz val="12"/>
      <color rgb="FFC00000"/>
      <name val="Times New Roman"/>
      <family val="1"/>
    </font>
    <font>
      <b/>
      <sz val="10"/>
      <color indexed="8"/>
      <name val="Times New Roman"/>
      <family val="1"/>
    </font>
    <font>
      <b/>
      <i/>
      <sz val="10"/>
      <color indexed="8"/>
      <name val="Times New Roman"/>
      <family val="1"/>
    </font>
    <font>
      <i/>
      <sz val="12"/>
      <color theme="1"/>
      <name val="Times New Roman"/>
      <family val="1"/>
    </font>
    <font>
      <sz val="12"/>
      <name val="Times New Roman"/>
      <family val="1"/>
    </font>
    <font>
      <sz val="12"/>
      <color theme="0" tint="-0.34998626667073579"/>
      <name val="Times New Roman"/>
      <family val="1"/>
    </font>
    <font>
      <sz val="12"/>
      <color rgb="FFFF0000"/>
      <name val="Times New Roman"/>
      <family val="1"/>
    </font>
    <font>
      <sz val="15"/>
      <color theme="1"/>
      <name val="Times New Roman"/>
      <family val="1"/>
    </font>
    <font>
      <b/>
      <sz val="15"/>
      <color theme="1"/>
      <name val="Times New Roman"/>
      <family val="1"/>
    </font>
    <font>
      <sz val="14"/>
      <name val="Times New Roman"/>
      <family val="1"/>
    </font>
    <font>
      <sz val="16"/>
      <color theme="1"/>
      <name val="Times New Roman"/>
      <family val="1"/>
    </font>
    <font>
      <sz val="16"/>
      <name val="Times New Roman"/>
      <family val="1"/>
    </font>
    <font>
      <b/>
      <sz val="18"/>
      <name val="Times New Roman"/>
      <family val="1"/>
    </font>
    <font>
      <sz val="14"/>
      <color theme="1"/>
      <name val="Times New Roman"/>
      <family val="1"/>
    </font>
    <font>
      <sz val="20"/>
      <color theme="1"/>
      <name val="Times New Roman"/>
      <family val="1"/>
    </font>
    <font>
      <b/>
      <u/>
      <sz val="14"/>
      <color theme="1"/>
      <name val="Times New Roman"/>
      <family val="1"/>
    </font>
    <font>
      <sz val="20"/>
      <name val="Times New Roman"/>
      <family val="1"/>
    </font>
    <font>
      <sz val="22"/>
      <color theme="1"/>
      <name val="Times New Roman"/>
      <family val="1"/>
    </font>
    <font>
      <sz val="14"/>
      <color rgb="FFFF0000"/>
      <name val="Times New Roman"/>
      <family val="1"/>
    </font>
    <font>
      <b/>
      <u/>
      <sz val="16"/>
      <color theme="1"/>
      <name val="Times New Roman"/>
      <family val="1"/>
    </font>
    <font>
      <b/>
      <u/>
      <sz val="11"/>
      <color theme="1"/>
      <name val="Times New Roman"/>
      <family val="1"/>
    </font>
    <font>
      <sz val="11"/>
      <name val="Times New Roman"/>
      <family val="1"/>
    </font>
    <font>
      <sz val="10"/>
      <color rgb="FF00B0F0"/>
      <name val="Times New Roman"/>
      <family val="1"/>
    </font>
    <font>
      <b/>
      <u/>
      <sz val="10"/>
      <color theme="1"/>
      <name val="Times New Roman"/>
      <family val="1"/>
    </font>
    <font>
      <sz val="11"/>
      <color theme="1"/>
      <name val="Arial"/>
      <family val="2"/>
    </font>
    <font>
      <sz val="11"/>
      <name val="Arial"/>
      <family val="2"/>
    </font>
    <font>
      <b/>
      <sz val="11"/>
      <color theme="1"/>
      <name val="Calibri"/>
      <family val="2"/>
    </font>
    <font>
      <sz val="11"/>
      <color theme="1"/>
      <name val="Calibri"/>
      <family val="2"/>
    </font>
    <font>
      <sz val="10"/>
      <color rgb="FF000000"/>
      <name val="Times New Roman"/>
      <family val="1"/>
    </font>
    <font>
      <sz val="10"/>
      <color rgb="FF000000"/>
      <name val="Arial"/>
      <family val="2"/>
    </font>
    <font>
      <b/>
      <sz val="10"/>
      <color rgb="FF000000"/>
      <name val="Arial"/>
      <family val="2"/>
    </font>
    <font>
      <sz val="10"/>
      <color theme="1"/>
      <name val="Arial"/>
      <family val="2"/>
    </font>
    <font>
      <b/>
      <sz val="10"/>
      <color theme="1"/>
      <name val="Arial"/>
      <family val="2"/>
    </font>
    <font>
      <sz val="11"/>
      <color theme="1"/>
      <name val="Arial"/>
    </font>
    <font>
      <b/>
      <sz val="11"/>
      <name val="Arial"/>
      <family val="2"/>
    </font>
    <font>
      <b/>
      <sz val="8"/>
      <color theme="1"/>
      <name val="Times New Roman"/>
      <family val="1"/>
    </font>
    <font>
      <sz val="8"/>
      <color theme="1"/>
      <name val="Times New Roman"/>
      <family val="1"/>
    </font>
    <font>
      <sz val="10"/>
      <name val="Arial"/>
      <family val="2"/>
    </font>
    <font>
      <b/>
      <sz val="10"/>
      <name val="Arial"/>
      <family val="2"/>
    </font>
    <font>
      <b/>
      <sz val="10"/>
      <color rgb="FF000000"/>
      <name val="Times New Roman"/>
      <family val="1"/>
    </font>
  </fonts>
  <fills count="2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theme="0"/>
      </patternFill>
    </fill>
    <fill>
      <patternFill patternType="solid">
        <fgColor rgb="FFBFBFBF"/>
        <bgColor rgb="FFBFBFBF"/>
      </patternFill>
    </fill>
    <fill>
      <patternFill patternType="solid">
        <fgColor rgb="FFFFFF00"/>
        <bgColor rgb="FFFFFF00"/>
      </patternFill>
    </fill>
    <fill>
      <patternFill patternType="solid">
        <fgColor rgb="FFECECEC"/>
        <bgColor rgb="FFECECEC"/>
      </patternFill>
    </fill>
    <fill>
      <patternFill patternType="solid">
        <fgColor rgb="FFD9E2F3"/>
        <bgColor rgb="FFD9E2F3"/>
      </patternFill>
    </fill>
    <fill>
      <patternFill patternType="solid">
        <fgColor rgb="FFD8D8D8"/>
        <bgColor rgb="FFD8D8D8"/>
      </patternFill>
    </fill>
    <fill>
      <patternFill patternType="solid">
        <fgColor rgb="FF00B0F0"/>
        <bgColor rgb="FF00B0F0"/>
      </patternFill>
    </fill>
    <fill>
      <patternFill patternType="solid">
        <fgColor rgb="FFE2EFD9"/>
        <bgColor rgb="FFE2EFD9"/>
      </patternFill>
    </fill>
    <fill>
      <patternFill patternType="solid">
        <fgColor theme="0"/>
        <bgColor rgb="FFBFBFBF"/>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style="hair">
        <color rgb="FF000000"/>
      </top>
      <bottom/>
      <diagonal/>
    </border>
    <border>
      <left/>
      <right/>
      <top style="hair">
        <color rgb="FF000000"/>
      </top>
      <bottom/>
      <diagonal/>
    </border>
    <border>
      <left style="hair">
        <color rgb="FF000000"/>
      </left>
      <right style="hair">
        <color rgb="FF000000"/>
      </right>
      <top style="hair">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auto="1"/>
      </left>
      <right style="thin">
        <color auto="1"/>
      </right>
      <top style="thin">
        <color rgb="FF000000"/>
      </top>
      <bottom/>
      <diagonal/>
    </border>
    <border>
      <left style="thin">
        <color auto="1"/>
      </left>
      <right style="thin">
        <color rgb="FF000000"/>
      </right>
      <top style="medium">
        <color indexed="64"/>
      </top>
      <bottom/>
      <diagonal/>
    </border>
    <border>
      <left/>
      <right style="thin">
        <color indexed="64"/>
      </right>
      <top style="medium">
        <color indexed="64"/>
      </top>
      <bottom/>
      <diagonal/>
    </border>
    <border>
      <left style="medium">
        <color indexed="64"/>
      </left>
      <right style="thin">
        <color rgb="FF000000"/>
      </right>
      <top/>
      <bottom/>
      <diagonal/>
    </border>
    <border>
      <left style="thin">
        <color rgb="FF000000"/>
      </left>
      <right style="thin">
        <color auto="1"/>
      </right>
      <top/>
      <bottom/>
      <diagonal/>
    </border>
    <border>
      <left style="thin">
        <color auto="1"/>
      </left>
      <right style="thin">
        <color rgb="FF000000"/>
      </right>
      <top/>
      <bottom/>
      <diagonal/>
    </border>
    <border>
      <left/>
      <right style="thin">
        <color indexed="64"/>
      </right>
      <top/>
      <bottom/>
      <diagonal/>
    </border>
    <border>
      <left style="hair">
        <color rgb="FF000000"/>
      </left>
      <right style="thin">
        <color rgb="FF000000"/>
      </right>
      <top/>
      <bottom style="hair">
        <color rgb="FF000000"/>
      </bottom>
      <diagonal/>
    </border>
    <border>
      <left style="thin">
        <color auto="1"/>
      </left>
      <right style="thin">
        <color rgb="FF000000"/>
      </right>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thin">
        <color rgb="FF000000"/>
      </right>
      <top/>
      <bottom style="medium">
        <color indexed="64"/>
      </bottom>
      <diagonal/>
    </border>
    <border>
      <left/>
      <right style="thin">
        <color indexed="64"/>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style="thin">
        <color rgb="FF000000"/>
      </left>
      <right/>
      <top/>
      <bottom style="medium">
        <color indexed="64"/>
      </bottom>
      <diagonal/>
    </border>
    <border>
      <left/>
      <right/>
      <top/>
      <bottom style="medium">
        <color indexed="64"/>
      </bottom>
      <diagonal/>
    </border>
    <border>
      <left style="thin">
        <color auto="1"/>
      </left>
      <right style="thin">
        <color auto="1"/>
      </right>
      <top style="medium">
        <color indexed="64"/>
      </top>
      <bottom/>
      <diagonal/>
    </border>
    <border>
      <left style="hair">
        <color rgb="FF000000"/>
      </left>
      <right style="thin">
        <color rgb="FF000000"/>
      </right>
      <top/>
      <bottom style="thin">
        <color rgb="FF000000"/>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right style="thin">
        <color auto="1"/>
      </right>
      <top/>
      <bottom style="thin">
        <color rgb="FF000000"/>
      </bottom>
      <diagonal/>
    </border>
  </borders>
  <cellStyleXfs count="6">
    <xf numFmtId="0" fontId="0" fillId="0" borderId="0"/>
    <xf numFmtId="0" fontId="2" fillId="0" borderId="0" applyNumberFormat="0" applyFill="0" applyBorder="0" applyAlignment="0" applyProtection="0"/>
    <xf numFmtId="0" fontId="46" fillId="0" borderId="0"/>
    <xf numFmtId="0" fontId="55" fillId="0" borderId="0"/>
    <xf numFmtId="0" fontId="55" fillId="0" borderId="0"/>
    <xf numFmtId="0" fontId="46" fillId="0" borderId="0"/>
  </cellStyleXfs>
  <cellXfs count="1007">
    <xf numFmtId="0" fontId="0" fillId="0" borderId="0" xfId="0"/>
    <xf numFmtId="0" fontId="3" fillId="2" borderId="0" xfId="0" applyFont="1" applyFill="1"/>
    <xf numFmtId="0" fontId="3" fillId="2" borderId="0" xfId="0" applyFont="1" applyFill="1" applyAlignment="1">
      <alignment vertical="center"/>
    </xf>
    <xf numFmtId="0" fontId="3" fillId="0" borderId="0" xfId="0" applyFont="1"/>
    <xf numFmtId="0" fontId="1"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4" fillId="0" borderId="0" xfId="0" applyFont="1"/>
    <xf numFmtId="0" fontId="5" fillId="3" borderId="8" xfId="0" applyFont="1" applyFill="1" applyBorder="1" applyAlignment="1">
      <alignment horizontal="center" vertical="center"/>
    </xf>
    <xf numFmtId="0" fontId="6"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6" xfId="0" applyFont="1" applyFill="1" applyBorder="1" applyAlignment="1" applyProtection="1">
      <alignment horizontal="center" vertical="center" wrapText="1"/>
      <protection locked="0"/>
    </xf>
    <xf numFmtId="0" fontId="9" fillId="0" borderId="11" xfId="0" applyFont="1" applyBorder="1" applyAlignment="1">
      <alignment horizontal="justify" vertical="top" wrapText="1"/>
    </xf>
    <xf numFmtId="0" fontId="4" fillId="0" borderId="12" xfId="0" applyFont="1" applyBorder="1" applyAlignment="1" applyProtection="1">
      <alignment horizontal="center" vertical="center" wrapText="1"/>
      <protection locked="0"/>
    </xf>
    <xf numFmtId="1" fontId="9" fillId="0" borderId="12" xfId="0" applyNumberFormat="1" applyFont="1" applyBorder="1" applyAlignment="1">
      <alignment horizontal="center" vertical="center"/>
    </xf>
    <xf numFmtId="0" fontId="3" fillId="0" borderId="0" xfId="0" applyFont="1" applyAlignment="1">
      <alignment vertical="top" wrapText="1"/>
    </xf>
    <xf numFmtId="0" fontId="9" fillId="0" borderId="14" xfId="0" applyFont="1" applyBorder="1" applyAlignment="1">
      <alignment horizontal="justify" vertical="top" wrapText="1"/>
    </xf>
    <xf numFmtId="0" fontId="4" fillId="0" borderId="15" xfId="0" applyFont="1" applyBorder="1" applyAlignment="1" applyProtection="1">
      <alignment horizontal="center" vertical="center" wrapText="1"/>
      <protection locked="0"/>
    </xf>
    <xf numFmtId="1" fontId="9" fillId="0" borderId="15" xfId="0" applyNumberFormat="1" applyFont="1" applyBorder="1" applyAlignment="1">
      <alignment horizontal="center" vertical="center"/>
    </xf>
    <xf numFmtId="0" fontId="9" fillId="0" borderId="0" xfId="0" applyFont="1" applyAlignment="1">
      <alignment vertical="top" wrapText="1"/>
    </xf>
    <xf numFmtId="0" fontId="9" fillId="6" borderId="1" xfId="0" applyFont="1" applyFill="1" applyBorder="1" applyAlignment="1">
      <alignment horizontal="center" vertical="center" wrapText="1"/>
    </xf>
    <xf numFmtId="0" fontId="4" fillId="7" borderId="1" xfId="0" applyFont="1" applyFill="1" applyBorder="1" applyAlignment="1" applyProtection="1">
      <alignment horizontal="center" vertical="center" wrapText="1"/>
      <protection locked="0"/>
    </xf>
    <xf numFmtId="0" fontId="9" fillId="0" borderId="18" xfId="0" applyFont="1" applyBorder="1" applyAlignment="1">
      <alignment horizontal="justify" vertical="top" wrapText="1"/>
    </xf>
    <xf numFmtId="0" fontId="4" fillId="0" borderId="19" xfId="0" applyFont="1" applyBorder="1" applyAlignment="1" applyProtection="1">
      <alignment horizontal="center" vertical="center" wrapText="1"/>
      <protection locked="0"/>
    </xf>
    <xf numFmtId="1" fontId="9" fillId="0" borderId="19" xfId="0" applyNumberFormat="1" applyFont="1" applyBorder="1" applyAlignment="1">
      <alignment horizontal="center" vertical="center"/>
    </xf>
    <xf numFmtId="0" fontId="3" fillId="0" borderId="0" xfId="0" applyFont="1" applyProtection="1">
      <protection locked="0"/>
    </xf>
    <xf numFmtId="0" fontId="14"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20" xfId="0" applyFont="1" applyBorder="1" applyAlignment="1">
      <alignment vertical="center"/>
    </xf>
    <xf numFmtId="0" fontId="5" fillId="0" borderId="9" xfId="0" applyFont="1" applyBorder="1" applyAlignment="1">
      <alignment horizontal="left" vertical="center"/>
    </xf>
    <xf numFmtId="0" fontId="0" fillId="0" borderId="0" xfId="0" applyProtection="1">
      <protection locked="0"/>
    </xf>
    <xf numFmtId="0" fontId="5" fillId="0" borderId="0" xfId="0" applyFont="1" applyAlignment="1">
      <alignment vertical="center"/>
    </xf>
    <xf numFmtId="0" fontId="3" fillId="0" borderId="0" xfId="0" applyFont="1" applyAlignment="1">
      <alignment vertical="center"/>
    </xf>
    <xf numFmtId="0" fontId="12" fillId="3" borderId="1" xfId="0" applyFont="1" applyFill="1" applyBorder="1" applyAlignment="1">
      <alignment horizontal="center" vertical="center"/>
    </xf>
    <xf numFmtId="0" fontId="3" fillId="9" borderId="1" xfId="0" applyFont="1" applyFill="1" applyBorder="1" applyAlignment="1">
      <alignment horizontal="center" vertical="center"/>
    </xf>
    <xf numFmtId="0" fontId="12" fillId="3" borderId="4" xfId="0" applyFont="1" applyFill="1" applyBorder="1" applyAlignment="1">
      <alignment horizontal="center" vertical="center"/>
    </xf>
    <xf numFmtId="0" fontId="3" fillId="0" borderId="1" xfId="0" applyFont="1" applyBorder="1" applyAlignment="1">
      <alignment horizontal="center" vertical="center"/>
    </xf>
    <xf numFmtId="0" fontId="12" fillId="3" borderId="2" xfId="0" applyFont="1" applyFill="1" applyBorder="1" applyAlignment="1">
      <alignment horizontal="center" vertical="center"/>
    </xf>
    <xf numFmtId="0" fontId="16" fillId="6" borderId="1" xfId="0" applyFont="1" applyFill="1" applyBorder="1" applyAlignment="1">
      <alignment horizontal="center" vertical="center"/>
    </xf>
    <xf numFmtId="0" fontId="4" fillId="0" borderId="0" xfId="0" applyFont="1" applyAlignment="1">
      <alignment vertical="center"/>
    </xf>
    <xf numFmtId="0" fontId="5"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wrapText="1"/>
    </xf>
    <xf numFmtId="0" fontId="9" fillId="0" borderId="11" xfId="0" applyFont="1" applyBorder="1" applyAlignment="1">
      <alignment horizontal="justify" vertical="center" wrapText="1"/>
    </xf>
    <xf numFmtId="0" fontId="9" fillId="0" borderId="14" xfId="0" applyFont="1" applyBorder="1" applyAlignment="1">
      <alignment horizontal="justify" vertical="center" wrapText="1"/>
    </xf>
    <xf numFmtId="0" fontId="4" fillId="7" borderId="1" xfId="0" applyFont="1" applyFill="1" applyBorder="1" applyAlignment="1" applyProtection="1">
      <alignment horizontal="justify" vertical="center" wrapText="1"/>
      <protection locked="0"/>
    </xf>
    <xf numFmtId="0" fontId="9" fillId="0" borderId="18" xfId="0" applyFont="1" applyBorder="1" applyAlignment="1">
      <alignment horizontal="justify" vertical="center" wrapText="1"/>
    </xf>
    <xf numFmtId="0" fontId="3" fillId="0" borderId="0" xfId="0" applyFont="1" applyAlignment="1" applyProtection="1">
      <alignment vertical="center"/>
      <protection locked="0"/>
    </xf>
    <xf numFmtId="0" fontId="16" fillId="0" borderId="0" xfId="0" applyFont="1" applyAlignment="1">
      <alignment vertical="center"/>
    </xf>
    <xf numFmtId="0" fontId="16" fillId="0" borderId="0" xfId="0" applyFont="1" applyAlignment="1" applyProtection="1">
      <alignment vertical="center"/>
      <protection locked="0"/>
    </xf>
    <xf numFmtId="0" fontId="4" fillId="0" borderId="1" xfId="0" applyFont="1" applyBorder="1" applyAlignment="1">
      <alignment horizontal="center" vertical="center"/>
    </xf>
    <xf numFmtId="0" fontId="16" fillId="2" borderId="1" xfId="0" applyFont="1" applyFill="1" applyBorder="1" applyAlignment="1">
      <alignment horizontal="center" vertical="center"/>
    </xf>
    <xf numFmtId="0" fontId="19" fillId="0" borderId="11"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18"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20"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Alignment="1">
      <alignment vertical="center" wrapText="1"/>
    </xf>
    <xf numFmtId="0" fontId="3" fillId="2" borderId="0" xfId="0" applyFont="1" applyFill="1" applyAlignment="1">
      <alignment vertical="center" wrapText="1"/>
    </xf>
    <xf numFmtId="0" fontId="12" fillId="3" borderId="2" xfId="0" applyFont="1" applyFill="1" applyBorder="1" applyAlignment="1">
      <alignment horizontal="center" vertical="center" wrapText="1"/>
    </xf>
    <xf numFmtId="0" fontId="16" fillId="11" borderId="1" xfId="0" applyFont="1" applyFill="1" applyBorder="1" applyAlignment="1">
      <alignment horizontal="center" vertical="center"/>
    </xf>
    <xf numFmtId="0" fontId="3" fillId="0" borderId="11" xfId="0" applyFont="1" applyBorder="1" applyAlignment="1">
      <alignment horizontal="justify" vertical="center" wrapText="1"/>
    </xf>
    <xf numFmtId="1" fontId="3" fillId="0" borderId="12" xfId="0" applyNumberFormat="1" applyFont="1" applyBorder="1" applyAlignment="1">
      <alignment horizontal="center" vertical="center"/>
    </xf>
    <xf numFmtId="0" fontId="3" fillId="0" borderId="14" xfId="0" applyFont="1" applyBorder="1" applyAlignment="1">
      <alignment horizontal="justify" vertical="center" wrapText="1"/>
    </xf>
    <xf numFmtId="1" fontId="3" fillId="0" borderId="15" xfId="0" applyNumberFormat="1" applyFont="1" applyBorder="1" applyAlignment="1">
      <alignment horizontal="center" vertical="center"/>
    </xf>
    <xf numFmtId="0" fontId="3" fillId="0" borderId="0" xfId="0" applyFont="1" applyAlignment="1">
      <alignment horizontal="justify" vertical="center" wrapText="1"/>
    </xf>
    <xf numFmtId="0" fontId="3" fillId="6" borderId="1" xfId="0" applyFont="1" applyFill="1" applyBorder="1" applyAlignment="1">
      <alignment horizontal="center" vertical="center" wrapText="1"/>
    </xf>
    <xf numFmtId="0" fontId="3" fillId="0" borderId="18" xfId="0" applyFont="1" applyBorder="1" applyAlignment="1">
      <alignment horizontal="justify" vertical="center" wrapText="1"/>
    </xf>
    <xf numFmtId="1" fontId="3" fillId="0" borderId="19" xfId="0" applyNumberFormat="1" applyFont="1" applyBorder="1" applyAlignment="1">
      <alignment horizontal="center" vertical="center"/>
    </xf>
    <xf numFmtId="0" fontId="3" fillId="4" borderId="0" xfId="0" applyFont="1" applyFill="1" applyAlignment="1" applyProtection="1">
      <alignment vertical="center"/>
      <protection locked="0"/>
    </xf>
    <xf numFmtId="0" fontId="3" fillId="4" borderId="0" xfId="0" applyFont="1" applyFill="1" applyAlignment="1">
      <alignment vertical="center"/>
    </xf>
    <xf numFmtId="0" fontId="16" fillId="4" borderId="0" xfId="0" applyFont="1" applyFill="1" applyAlignment="1" applyProtection="1">
      <alignment vertical="center"/>
      <protection locked="0"/>
    </xf>
    <xf numFmtId="0" fontId="3" fillId="0" borderId="0" xfId="0" applyFont="1" applyAlignment="1" applyProtection="1">
      <alignment vertical="center" wrapText="1"/>
      <protection locked="0"/>
    </xf>
    <xf numFmtId="0" fontId="4" fillId="9" borderId="1" xfId="0" applyFont="1" applyFill="1" applyBorder="1" applyAlignment="1">
      <alignment horizontal="center" vertical="center"/>
    </xf>
    <xf numFmtId="0" fontId="6" fillId="4" borderId="6" xfId="0" applyFont="1" applyFill="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9" fillId="0" borderId="0" xfId="0" applyFont="1" applyAlignment="1">
      <alignment horizontal="justify" vertical="center" wrapText="1"/>
    </xf>
    <xf numFmtId="0" fontId="11" fillId="7" borderId="1" xfId="0" applyFont="1" applyFill="1" applyBorder="1" applyAlignment="1" applyProtection="1">
      <alignment horizontal="justify" vertical="center" wrapText="1"/>
      <protection locked="0"/>
    </xf>
    <xf numFmtId="0" fontId="11" fillId="0" borderId="19" xfId="0" applyFont="1" applyBorder="1" applyAlignment="1" applyProtection="1">
      <alignment horizontal="center" vertical="center" wrapText="1"/>
      <protection locked="0"/>
    </xf>
    <xf numFmtId="0" fontId="0" fillId="0" borderId="0" xfId="0" applyAlignment="1">
      <alignment vertical="center"/>
    </xf>
    <xf numFmtId="0" fontId="0" fillId="0" borderId="0" xfId="0" applyAlignment="1" applyProtection="1">
      <alignment vertical="center"/>
      <protection locked="0"/>
    </xf>
    <xf numFmtId="0" fontId="4" fillId="2" borderId="1" xfId="0" applyFont="1" applyFill="1" applyBorder="1" applyAlignment="1">
      <alignment horizontal="center" vertical="center"/>
    </xf>
    <xf numFmtId="0" fontId="14" fillId="0" borderId="9" xfId="0" applyFont="1" applyBorder="1" applyAlignment="1">
      <alignment horizontal="left" vertical="center"/>
    </xf>
    <xf numFmtId="0" fontId="14" fillId="0" borderId="1" xfId="0" applyFont="1" applyBorder="1" applyAlignment="1">
      <alignment horizontal="left" vertical="center"/>
    </xf>
    <xf numFmtId="0" fontId="1" fillId="2" borderId="1" xfId="0" applyFont="1" applyFill="1" applyBorder="1" applyAlignment="1">
      <alignment horizontal="center" vertical="center"/>
    </xf>
    <xf numFmtId="0" fontId="9" fillId="0" borderId="0" xfId="0" applyFont="1" applyAlignment="1">
      <alignment vertical="center" wrapText="1"/>
    </xf>
    <xf numFmtId="0" fontId="9" fillId="0" borderId="23" xfId="0" applyFont="1" applyBorder="1" applyAlignment="1">
      <alignment horizontal="justify" vertical="center" wrapText="1"/>
    </xf>
    <xf numFmtId="0" fontId="4" fillId="0" borderId="24" xfId="0" applyFont="1" applyBorder="1" applyAlignment="1" applyProtection="1">
      <alignment horizontal="center" vertical="center" wrapText="1"/>
      <protection locked="0"/>
    </xf>
    <xf numFmtId="1" fontId="9" fillId="0" borderId="24" xfId="0" applyNumberFormat="1" applyFont="1" applyBorder="1" applyAlignment="1">
      <alignment horizontal="center" vertical="center"/>
    </xf>
    <xf numFmtId="0" fontId="5" fillId="4" borderId="1" xfId="0" applyFont="1" applyFill="1" applyBorder="1" applyAlignment="1" applyProtection="1">
      <alignment horizontal="center" vertical="center" wrapText="1"/>
      <protection locked="0"/>
    </xf>
    <xf numFmtId="0" fontId="9" fillId="0" borderId="25" xfId="0" applyFont="1" applyBorder="1" applyAlignment="1">
      <alignment horizontal="justify" vertical="center" wrapText="1"/>
    </xf>
    <xf numFmtId="0" fontId="4" fillId="0" borderId="26" xfId="0" applyFont="1" applyBorder="1" applyAlignment="1" applyProtection="1">
      <alignment horizontal="center" vertical="center" wrapText="1"/>
      <protection locked="0"/>
    </xf>
    <xf numFmtId="1" fontId="9" fillId="0" borderId="26" xfId="0" applyNumberFormat="1" applyFont="1" applyBorder="1" applyAlignment="1">
      <alignment horizontal="center" vertical="center"/>
    </xf>
    <xf numFmtId="0" fontId="5" fillId="4" borderId="8"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6" fillId="3" borderId="8"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1" fillId="7" borderId="1"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3" fillId="2" borderId="0" xfId="0" applyFont="1" applyFill="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0" fontId="5" fillId="2" borderId="20" xfId="0" applyFont="1" applyFill="1" applyBorder="1" applyAlignment="1">
      <alignment vertical="center"/>
    </xf>
    <xf numFmtId="0" fontId="5" fillId="2" borderId="9" xfId="0" applyFont="1" applyFill="1" applyBorder="1" applyAlignment="1">
      <alignment horizontal="left" vertical="center"/>
    </xf>
    <xf numFmtId="0" fontId="5" fillId="2" borderId="0" xfId="0" applyFont="1" applyFill="1" applyAlignment="1">
      <alignment vertical="center"/>
    </xf>
    <xf numFmtId="0" fontId="3" fillId="0" borderId="0" xfId="0" applyFont="1" applyAlignment="1">
      <alignment horizontal="center" vertical="center"/>
    </xf>
    <xf numFmtId="0" fontId="14" fillId="4" borderId="6" xfId="0" applyFont="1" applyFill="1" applyBorder="1" applyAlignment="1" applyProtection="1">
      <alignment horizontal="center" vertical="center" wrapText="1"/>
      <protection locked="0"/>
    </xf>
    <xf numFmtId="0" fontId="16" fillId="0" borderId="11" xfId="0" applyFont="1" applyBorder="1" applyAlignment="1">
      <alignment horizontal="justify" vertical="center" wrapText="1"/>
    </xf>
    <xf numFmtId="0" fontId="12" fillId="0" borderId="12" xfId="0" applyFont="1" applyBorder="1" applyAlignment="1" applyProtection="1">
      <alignment horizontal="center" vertical="center" wrapText="1"/>
      <protection locked="0"/>
    </xf>
    <xf numFmtId="0" fontId="16" fillId="0" borderId="14" xfId="0" applyFont="1" applyBorder="1" applyAlignment="1">
      <alignment horizontal="justify" vertical="center" wrapText="1"/>
    </xf>
    <xf numFmtId="0" fontId="12" fillId="0" borderId="15" xfId="0" applyFont="1" applyBorder="1" applyAlignment="1" applyProtection="1">
      <alignment horizontal="center" vertical="center" wrapText="1"/>
      <protection locked="0"/>
    </xf>
    <xf numFmtId="0" fontId="16" fillId="0" borderId="0" xfId="0" applyFont="1" applyAlignment="1">
      <alignment horizontal="justify" vertical="center" wrapText="1"/>
    </xf>
    <xf numFmtId="0" fontId="12" fillId="7" borderId="1" xfId="0" applyFont="1" applyFill="1" applyBorder="1" applyAlignment="1" applyProtection="1">
      <alignment horizontal="justify" vertical="center" wrapText="1"/>
      <protection locked="0"/>
    </xf>
    <xf numFmtId="0" fontId="16" fillId="0" borderId="18" xfId="0" applyFont="1" applyBorder="1" applyAlignment="1">
      <alignment horizontal="justify" vertical="center" wrapText="1"/>
    </xf>
    <xf numFmtId="0" fontId="12" fillId="0" borderId="19" xfId="0" applyFont="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20" xfId="0" applyFont="1" applyBorder="1" applyAlignment="1">
      <alignment vertical="center" wrapText="1"/>
    </xf>
    <xf numFmtId="0" fontId="14" fillId="0" borderId="9" xfId="0" applyFont="1" applyBorder="1" applyAlignment="1">
      <alignment horizontal="left" vertical="center" wrapText="1"/>
    </xf>
    <xf numFmtId="0" fontId="3" fillId="12" borderId="0" xfId="2" applyFont="1" applyFill="1"/>
    <xf numFmtId="0" fontId="3" fillId="12" borderId="0" xfId="2" applyFont="1" applyFill="1" applyAlignment="1">
      <alignment vertical="center"/>
    </xf>
    <xf numFmtId="0" fontId="3" fillId="12" borderId="0" xfId="2" applyFont="1" applyFill="1" applyAlignment="1">
      <alignment horizontal="left" vertical="center"/>
    </xf>
    <xf numFmtId="0" fontId="3" fillId="0" borderId="0" xfId="2" applyFont="1"/>
    <xf numFmtId="0" fontId="46" fillId="0" borderId="0" xfId="2"/>
    <xf numFmtId="0" fontId="48" fillId="13" borderId="32" xfId="2" applyFont="1" applyFill="1" applyBorder="1" applyAlignment="1">
      <alignment horizontal="center" vertical="center"/>
    </xf>
    <xf numFmtId="0" fontId="3" fillId="12" borderId="32" xfId="2" applyFont="1" applyFill="1" applyBorder="1" applyAlignment="1">
      <alignment horizontal="center" vertical="center"/>
    </xf>
    <xf numFmtId="0" fontId="48" fillId="13" borderId="30" xfId="2" applyFont="1" applyFill="1" applyBorder="1" applyAlignment="1">
      <alignment horizontal="center" vertical="center"/>
    </xf>
    <xf numFmtId="0" fontId="48" fillId="13" borderId="29" xfId="2" applyFont="1" applyFill="1" applyBorder="1" applyAlignment="1">
      <alignment horizontal="left" vertical="center"/>
    </xf>
    <xf numFmtId="0" fontId="49" fillId="12" borderId="32" xfId="2" applyFont="1" applyFill="1" applyBorder="1" applyAlignment="1">
      <alignment horizontal="center" vertical="center"/>
    </xf>
    <xf numFmtId="0" fontId="4" fillId="0" borderId="0" xfId="2" applyFont="1"/>
    <xf numFmtId="0" fontId="4" fillId="13" borderId="35" xfId="2" applyFont="1" applyFill="1" applyBorder="1" applyAlignment="1">
      <alignment horizontal="center" vertical="center"/>
    </xf>
    <xf numFmtId="0" fontId="11" fillId="13" borderId="39" xfId="2" applyFont="1" applyFill="1" applyBorder="1" applyAlignment="1">
      <alignment horizontal="center" vertical="center" wrapText="1"/>
    </xf>
    <xf numFmtId="0" fontId="4" fillId="13" borderId="32" xfId="2" applyFont="1" applyFill="1" applyBorder="1" applyAlignment="1">
      <alignment horizontal="center" vertical="center" wrapText="1"/>
    </xf>
    <xf numFmtId="0" fontId="4" fillId="13" borderId="32" xfId="2" applyFont="1" applyFill="1" applyBorder="1" applyAlignment="1">
      <alignment horizontal="center" vertical="center"/>
    </xf>
    <xf numFmtId="0" fontId="4" fillId="13" borderId="32" xfId="2" applyFont="1" applyFill="1" applyBorder="1" applyAlignment="1">
      <alignment horizontal="left" vertical="center"/>
    </xf>
    <xf numFmtId="0" fontId="4" fillId="14" borderId="33" xfId="2" applyFont="1" applyFill="1" applyBorder="1" applyAlignment="1">
      <alignment horizontal="center" vertical="center" wrapText="1"/>
    </xf>
    <xf numFmtId="0" fontId="9" fillId="0" borderId="41" xfId="2" applyFont="1" applyBorder="1" applyAlignment="1">
      <alignment horizontal="left" vertical="top" wrapText="1"/>
    </xf>
    <xf numFmtId="0" fontId="4" fillId="0" borderId="42" xfId="2" applyFont="1" applyBorder="1" applyAlignment="1">
      <alignment horizontal="center" vertical="center" wrapText="1"/>
    </xf>
    <xf numFmtId="1" fontId="9" fillId="0" borderId="42" xfId="2" applyNumberFormat="1" applyFont="1" applyBorder="1" applyAlignment="1">
      <alignment horizontal="center" vertical="center"/>
    </xf>
    <xf numFmtId="0" fontId="9" fillId="0" borderId="44" xfId="2" applyFont="1" applyBorder="1" applyAlignment="1">
      <alignment horizontal="left" vertical="top" wrapText="1"/>
    </xf>
    <xf numFmtId="0" fontId="4" fillId="0" borderId="45" xfId="2" applyFont="1" applyBorder="1" applyAlignment="1">
      <alignment horizontal="center" vertical="center" wrapText="1"/>
    </xf>
    <xf numFmtId="1" fontId="9" fillId="0" borderId="45" xfId="2" applyNumberFormat="1" applyFont="1" applyBorder="1" applyAlignment="1">
      <alignment horizontal="center" vertical="center"/>
    </xf>
    <xf numFmtId="0" fontId="9" fillId="0" borderId="0" xfId="2" applyFont="1" applyAlignment="1">
      <alignment vertical="top" wrapText="1"/>
    </xf>
    <xf numFmtId="0" fontId="9" fillId="16" borderId="32" xfId="2" applyFont="1" applyFill="1" applyBorder="1" applyAlignment="1">
      <alignment horizontal="center" vertical="center" wrapText="1"/>
    </xf>
    <xf numFmtId="0" fontId="4" fillId="17" borderId="32" xfId="2" applyFont="1" applyFill="1" applyBorder="1" applyAlignment="1">
      <alignment horizontal="center" vertical="center" wrapText="1"/>
    </xf>
    <xf numFmtId="0" fontId="9" fillId="0" borderId="48" xfId="2" applyFont="1" applyBorder="1" applyAlignment="1">
      <alignment horizontal="left" vertical="top" wrapText="1"/>
    </xf>
    <xf numFmtId="0" fontId="4" fillId="0" borderId="49" xfId="2" applyFont="1" applyBorder="1" applyAlignment="1">
      <alignment horizontal="center" vertical="center" wrapText="1"/>
    </xf>
    <xf numFmtId="1" fontId="9" fillId="0" borderId="49" xfId="2" applyNumberFormat="1" applyFont="1" applyBorder="1" applyAlignment="1">
      <alignment horizontal="center" vertical="center"/>
    </xf>
    <xf numFmtId="0" fontId="12" fillId="0" borderId="0" xfId="2" applyFont="1" applyAlignment="1">
      <alignment vertical="center" wrapText="1"/>
    </xf>
    <xf numFmtId="0" fontId="49" fillId="0" borderId="0" xfId="2" applyFont="1"/>
    <xf numFmtId="0" fontId="4" fillId="0" borderId="32" xfId="2" applyFont="1" applyBorder="1" applyAlignment="1">
      <alignment horizontal="left" vertical="center"/>
    </xf>
    <xf numFmtId="0" fontId="4" fillId="0" borderId="32" xfId="2" applyFont="1" applyBorder="1" applyAlignment="1">
      <alignment vertical="center"/>
    </xf>
    <xf numFmtId="0" fontId="4" fillId="0" borderId="50" xfId="2" applyFont="1" applyBorder="1" applyAlignment="1">
      <alignment vertical="center"/>
    </xf>
    <xf numFmtId="0" fontId="4" fillId="0" borderId="39" xfId="2" applyFont="1" applyBorder="1" applyAlignment="1">
      <alignment horizontal="left" vertical="center"/>
    </xf>
    <xf numFmtId="0" fontId="4" fillId="0" borderId="0" xfId="2" applyFont="1" applyAlignment="1">
      <alignment vertical="center"/>
    </xf>
    <xf numFmtId="0" fontId="3" fillId="0" borderId="0" xfId="2" applyFont="1" applyAlignment="1">
      <alignment vertical="center"/>
    </xf>
    <xf numFmtId="0" fontId="3" fillId="0" borderId="0" xfId="2" applyFont="1" applyAlignment="1">
      <alignment horizontal="lef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3" borderId="9" xfId="0" applyFont="1" applyFill="1" applyBorder="1" applyAlignment="1">
      <alignment horizontal="center" vertical="center" wrapText="1"/>
    </xf>
    <xf numFmtId="0" fontId="3" fillId="12" borderId="0" xfId="4" applyFont="1" applyFill="1" applyAlignment="1">
      <alignment vertical="center" wrapText="1"/>
    </xf>
    <xf numFmtId="0" fontId="3" fillId="0" borderId="0" xfId="4" applyFont="1" applyAlignment="1">
      <alignment vertical="center" wrapText="1"/>
    </xf>
    <xf numFmtId="0" fontId="55" fillId="0" borderId="0" xfId="4"/>
    <xf numFmtId="0" fontId="12" fillId="13" borderId="32" xfId="4" applyFont="1" applyFill="1" applyBorder="1" applyAlignment="1">
      <alignment horizontal="center" vertical="center" wrapText="1"/>
    </xf>
    <xf numFmtId="0" fontId="4" fillId="19" borderId="32" xfId="4" applyFont="1" applyFill="1" applyBorder="1" applyAlignment="1">
      <alignment horizontal="center" vertical="center" wrapText="1"/>
    </xf>
    <xf numFmtId="0" fontId="12" fillId="13" borderId="30" xfId="4" applyFont="1" applyFill="1" applyBorder="1" applyAlignment="1">
      <alignment horizontal="center" vertical="center" wrapText="1"/>
    </xf>
    <xf numFmtId="0" fontId="3" fillId="12" borderId="32" xfId="4" applyFont="1" applyFill="1" applyBorder="1" applyAlignment="1">
      <alignment horizontal="center" vertical="center" wrapText="1"/>
    </xf>
    <xf numFmtId="0" fontId="12" fillId="13" borderId="29" xfId="4" applyFont="1" applyFill="1" applyBorder="1" applyAlignment="1">
      <alignment horizontal="center" vertical="center" wrapText="1"/>
    </xf>
    <xf numFmtId="0" fontId="16" fillId="12" borderId="32" xfId="4" applyFont="1" applyFill="1" applyBorder="1" applyAlignment="1">
      <alignment horizontal="center" vertical="center" wrapText="1"/>
    </xf>
    <xf numFmtId="0" fontId="4" fillId="0" borderId="0" xfId="4" applyFont="1" applyAlignment="1">
      <alignment vertical="center" wrapText="1"/>
    </xf>
    <xf numFmtId="0" fontId="57" fillId="13" borderId="35" xfId="4" applyFont="1" applyFill="1" applyBorder="1" applyAlignment="1">
      <alignment horizontal="center" vertical="center" wrapText="1"/>
    </xf>
    <xf numFmtId="0" fontId="57" fillId="13" borderId="39" xfId="4" applyFont="1" applyFill="1" applyBorder="1" applyAlignment="1">
      <alignment horizontal="center" vertical="center" wrapText="1"/>
    </xf>
    <xf numFmtId="0" fontId="57" fillId="20" borderId="32" xfId="4" applyFont="1" applyFill="1" applyBorder="1" applyAlignment="1">
      <alignment horizontal="center" vertical="center" wrapText="1"/>
    </xf>
    <xf numFmtId="0" fontId="57" fillId="13" borderId="32" xfId="4" applyFont="1" applyFill="1" applyBorder="1" applyAlignment="1">
      <alignment horizontal="center" vertical="center" wrapText="1"/>
    </xf>
    <xf numFmtId="0" fontId="57" fillId="0" borderId="0" xfId="4" applyFont="1" applyAlignment="1">
      <alignment vertical="center" wrapText="1"/>
    </xf>
    <xf numFmtId="0" fontId="58" fillId="0" borderId="0" xfId="4" applyFont="1" applyAlignment="1">
      <alignment vertical="center" wrapText="1"/>
    </xf>
    <xf numFmtId="0" fontId="4" fillId="0" borderId="53" xfId="5" applyFont="1" applyBorder="1" applyAlignment="1">
      <alignment horizontal="center" vertical="center" wrapText="1"/>
    </xf>
    <xf numFmtId="0" fontId="3" fillId="0" borderId="54" xfId="5" applyFont="1" applyBorder="1" applyAlignment="1">
      <alignment horizontal="left" vertical="center" wrapText="1"/>
    </xf>
    <xf numFmtId="0" fontId="4" fillId="0" borderId="55" xfId="5" applyFont="1" applyBorder="1" applyAlignment="1">
      <alignment horizontal="center" vertical="center" wrapText="1"/>
    </xf>
    <xf numFmtId="1" fontId="9" fillId="0" borderId="55" xfId="5" applyNumberFormat="1" applyFont="1" applyBorder="1" applyAlignment="1">
      <alignment horizontal="center" vertical="center" wrapText="1"/>
    </xf>
    <xf numFmtId="0" fontId="4" fillId="0" borderId="33" xfId="5" applyFont="1" applyBorder="1" applyAlignment="1">
      <alignment horizontal="center" vertical="center" wrapText="1"/>
    </xf>
    <xf numFmtId="0" fontId="3" fillId="0" borderId="44" xfId="5" applyFont="1" applyBorder="1" applyAlignment="1">
      <alignment horizontal="left" vertical="center" wrapText="1"/>
    </xf>
    <xf numFmtId="0" fontId="4" fillId="0" borderId="45" xfId="5" applyFont="1" applyBorder="1" applyAlignment="1">
      <alignment horizontal="center" vertical="center" wrapText="1"/>
    </xf>
    <xf numFmtId="1" fontId="9" fillId="0" borderId="45" xfId="5" applyNumberFormat="1" applyFont="1" applyBorder="1" applyAlignment="1">
      <alignment horizontal="center" vertical="center" wrapText="1"/>
    </xf>
    <xf numFmtId="0" fontId="3" fillId="0" borderId="0" xfId="5" applyFont="1" applyAlignment="1">
      <alignment horizontal="left" vertical="center" wrapText="1"/>
    </xf>
    <xf numFmtId="0" fontId="3" fillId="0" borderId="32" xfId="5" applyFont="1" applyBorder="1" applyAlignment="1">
      <alignment horizontal="center" vertical="center" wrapText="1"/>
    </xf>
    <xf numFmtId="0" fontId="4" fillId="0" borderId="32" xfId="5" applyFont="1" applyBorder="1" applyAlignment="1">
      <alignment horizontal="center" vertical="center" wrapText="1"/>
    </xf>
    <xf numFmtId="0" fontId="4" fillId="0" borderId="30" xfId="5" applyFont="1" applyBorder="1" applyAlignment="1">
      <alignment horizontal="center" vertical="center" wrapText="1"/>
    </xf>
    <xf numFmtId="0" fontId="4" fillId="0" borderId="71" xfId="5" applyFont="1" applyBorder="1" applyAlignment="1">
      <alignment horizontal="center" vertical="center" wrapText="1"/>
    </xf>
    <xf numFmtId="0" fontId="3" fillId="0" borderId="72" xfId="5" applyFont="1" applyBorder="1" applyAlignment="1">
      <alignment horizontal="left" vertical="center" wrapText="1"/>
    </xf>
    <xf numFmtId="0" fontId="4" fillId="0" borderId="73" xfId="5" applyFont="1" applyBorder="1" applyAlignment="1">
      <alignment horizontal="center" vertical="center" wrapText="1"/>
    </xf>
    <xf numFmtId="1" fontId="9" fillId="0" borderId="73" xfId="5" applyNumberFormat="1" applyFont="1" applyBorder="1" applyAlignment="1">
      <alignment horizontal="center" vertical="center" wrapText="1"/>
    </xf>
    <xf numFmtId="0" fontId="4" fillId="0" borderId="35" xfId="5" applyFont="1" applyBorder="1" applyAlignment="1">
      <alignment horizontal="center" vertical="center" wrapText="1"/>
    </xf>
    <xf numFmtId="0" fontId="3" fillId="0" borderId="41" xfId="5" applyFont="1" applyBorder="1" applyAlignment="1">
      <alignment horizontal="left" vertical="center" wrapText="1"/>
    </xf>
    <xf numFmtId="0" fontId="4" fillId="0" borderId="42" xfId="5" applyFont="1" applyBorder="1" applyAlignment="1">
      <alignment horizontal="center" vertical="center" wrapText="1"/>
    </xf>
    <xf numFmtId="1" fontId="9" fillId="0" borderId="42" xfId="5" applyNumberFormat="1" applyFont="1" applyBorder="1" applyAlignment="1">
      <alignment horizontal="center" vertical="center" wrapText="1"/>
    </xf>
    <xf numFmtId="0" fontId="9" fillId="0" borderId="32" xfId="5" applyFont="1" applyBorder="1" applyAlignment="1">
      <alignment horizontal="center" vertical="center" wrapText="1"/>
    </xf>
    <xf numFmtId="0" fontId="3" fillId="0" borderId="48" xfId="5" applyFont="1" applyBorder="1" applyAlignment="1">
      <alignment horizontal="left" vertical="center" wrapText="1"/>
    </xf>
    <xf numFmtId="0" fontId="4" fillId="0" borderId="49" xfId="5" applyFont="1" applyBorder="1" applyAlignment="1">
      <alignment horizontal="center" vertical="center" wrapText="1"/>
    </xf>
    <xf numFmtId="1" fontId="9" fillId="0" borderId="49" xfId="5" applyNumberFormat="1" applyFont="1" applyBorder="1" applyAlignment="1">
      <alignment horizontal="center" vertical="center" wrapText="1"/>
    </xf>
    <xf numFmtId="0" fontId="61" fillId="0" borderId="45" xfId="5" applyFont="1" applyBorder="1" applyAlignment="1">
      <alignment horizontal="center" vertical="center" wrapText="1"/>
    </xf>
    <xf numFmtId="0" fontId="12" fillId="0" borderId="0" xfId="4" applyFont="1" applyAlignment="1">
      <alignment vertical="center" wrapText="1"/>
    </xf>
    <xf numFmtId="0" fontId="16" fillId="0" borderId="0" xfId="4" applyFont="1" applyAlignment="1">
      <alignment vertical="center" wrapText="1"/>
    </xf>
    <xf numFmtId="0" fontId="4" fillId="0" borderId="32" xfId="5" applyFont="1" applyBorder="1" applyAlignment="1">
      <alignment horizontal="left" vertical="center" wrapText="1"/>
    </xf>
    <xf numFmtId="0" fontId="4" fillId="0" borderId="32" xfId="5" applyFont="1" applyBorder="1" applyAlignment="1">
      <alignment vertical="center" wrapText="1"/>
    </xf>
    <xf numFmtId="0" fontId="4" fillId="0" borderId="50" xfId="5" applyFont="1" applyBorder="1" applyAlignment="1">
      <alignment vertical="center" wrapText="1"/>
    </xf>
    <xf numFmtId="0" fontId="4" fillId="0" borderId="39" xfId="5" applyFont="1" applyBorder="1" applyAlignment="1">
      <alignment horizontal="left" vertical="center" wrapText="1"/>
    </xf>
    <xf numFmtId="0" fontId="4" fillId="0" borderId="0" xfId="5" applyFont="1" applyAlignment="1">
      <alignment vertical="center" wrapText="1"/>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2" borderId="4" xfId="0" applyFont="1" applyFill="1" applyBorder="1" applyAlignment="1">
      <alignment horizontal="righ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3" borderId="4" xfId="0" applyFont="1" applyFill="1" applyBorder="1" applyAlignment="1">
      <alignment horizont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0" xfId="0" applyFont="1" applyFill="1" applyAlignment="1">
      <alignment horizontal="center" vertical="center"/>
    </xf>
    <xf numFmtId="0" fontId="4" fillId="3" borderId="1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9" xfId="0" applyFont="1" applyFill="1" applyBorder="1" applyAlignment="1">
      <alignment horizontal="center"/>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6" borderId="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3" fillId="0" borderId="6" xfId="0" applyFont="1" applyBorder="1" applyAlignment="1">
      <alignment horizontal="center"/>
    </xf>
    <xf numFmtId="0" fontId="3" fillId="0" borderId="8" xfId="0" applyFont="1" applyBorder="1" applyAlignment="1">
      <alignment horizontal="center"/>
    </xf>
    <xf numFmtId="0" fontId="12"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1" fontId="10" fillId="0" borderId="13" xfId="0"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0" fillId="5" borderId="1" xfId="0" applyFont="1" applyFill="1" applyBorder="1" applyAlignment="1">
      <alignment horizontal="center" vertical="center"/>
    </xf>
    <xf numFmtId="0" fontId="3" fillId="0" borderId="9" xfId="0" applyFont="1" applyBorder="1" applyAlignment="1" applyProtection="1">
      <alignment horizontal="center" vertical="center" wrapText="1"/>
      <protection locked="0"/>
    </xf>
    <xf numFmtId="0" fontId="3" fillId="0" borderId="0" xfId="0" applyFont="1" applyAlignment="1">
      <alignment horizontal="center" wrapText="1"/>
    </xf>
    <xf numFmtId="0" fontId="13" fillId="0" borderId="1"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0" borderId="6" xfId="0" applyFont="1" applyBorder="1" applyAlignment="1" applyProtection="1">
      <alignment horizontal="left" wrapText="1"/>
      <protection locked="0"/>
    </xf>
    <xf numFmtId="0" fontId="3" fillId="0" borderId="8" xfId="0" applyFont="1"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4" fillId="0" borderId="2"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14" fontId="3" fillId="0" borderId="2"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1" xfId="0" applyFont="1" applyBorder="1" applyAlignment="1" applyProtection="1">
      <alignment horizontal="center" vertical="top" wrapText="1"/>
      <protection locked="0"/>
    </xf>
    <xf numFmtId="14" fontId="3" fillId="0" borderId="2" xfId="0" applyNumberFormat="1"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1" xfId="0" applyFont="1" applyBorder="1" applyAlignment="1" applyProtection="1">
      <alignment horizontal="center" vertical="top" wrapText="1"/>
      <protection locked="0"/>
    </xf>
    <xf numFmtId="0" fontId="4" fillId="8"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2" xfId="0" applyFont="1" applyBorder="1" applyAlignment="1" applyProtection="1">
      <alignment horizontal="center"/>
      <protection locked="0"/>
    </xf>
    <xf numFmtId="0" fontId="4" fillId="8" borderId="1" xfId="0" applyFont="1" applyFill="1" applyBorder="1" applyAlignment="1">
      <alignment horizontal="center" wrapText="1"/>
    </xf>
    <xf numFmtId="0" fontId="14" fillId="0" borderId="9"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 fillId="0" borderId="1"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5" fillId="0" borderId="1" xfId="1" applyFont="1" applyBorder="1" applyAlignment="1" applyProtection="1">
      <alignment horizontal="center" vertical="center"/>
    </xf>
    <xf numFmtId="0" fontId="8" fillId="0" borderId="1" xfId="0" applyFont="1" applyBorder="1" applyAlignment="1">
      <alignment horizontal="center" vertical="center"/>
    </xf>
    <xf numFmtId="0" fontId="2" fillId="0" borderId="2" xfId="1" applyBorder="1" applyAlignment="1" applyProtection="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4" xfId="0" applyFont="1" applyFill="1" applyBorder="1" applyAlignment="1">
      <alignment horizontal="center" vertical="center"/>
    </xf>
    <xf numFmtId="0" fontId="3"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1" xfId="0" applyFont="1" applyBorder="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justify" vertical="center"/>
      <protection locked="0"/>
    </xf>
    <xf numFmtId="0" fontId="3" fillId="0" borderId="6" xfId="0" applyFont="1" applyBorder="1" applyAlignment="1" applyProtection="1">
      <alignment horizontal="justify" vertical="center"/>
      <protection locked="0"/>
    </xf>
    <xf numFmtId="0" fontId="12" fillId="0" borderId="6"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3" fillId="0" borderId="6" xfId="0" applyFont="1" applyBorder="1" applyAlignment="1" applyProtection="1">
      <alignment horizontal="justify" vertical="center" wrapText="1"/>
      <protection locked="0"/>
    </xf>
    <xf numFmtId="0" fontId="3" fillId="0" borderId="8" xfId="0" applyFont="1" applyBorder="1" applyAlignment="1" applyProtection="1">
      <alignment horizontal="justify" vertical="center" wrapText="1"/>
      <protection locked="0"/>
    </xf>
    <xf numFmtId="0" fontId="3" fillId="9" borderId="1" xfId="0" applyFont="1" applyFill="1" applyBorder="1" applyAlignment="1" applyProtection="1">
      <alignment horizontal="justify" vertical="center" wrapText="1"/>
      <protection locked="0"/>
    </xf>
    <xf numFmtId="0" fontId="3" fillId="9" borderId="1" xfId="0" applyFont="1" applyFill="1" applyBorder="1" applyAlignment="1" applyProtection="1">
      <alignment horizontal="justify" vertical="center"/>
      <protection locked="0"/>
    </xf>
    <xf numFmtId="0" fontId="3" fillId="9" borderId="6" xfId="0" applyFont="1" applyFill="1" applyBorder="1" applyAlignment="1" applyProtection="1">
      <alignment horizontal="justify" vertical="center"/>
      <protection locked="0"/>
    </xf>
    <xf numFmtId="0" fontId="3" fillId="10" borderId="1" xfId="0" applyFont="1" applyFill="1" applyBorder="1" applyAlignment="1" applyProtection="1">
      <alignment horizontal="justify" vertical="center" wrapText="1"/>
      <protection locked="0"/>
    </xf>
    <xf numFmtId="0" fontId="3" fillId="10" borderId="6" xfId="0" applyFont="1" applyFill="1" applyBorder="1" applyAlignment="1" applyProtection="1">
      <alignment horizontal="justify" vertical="center" wrapText="1"/>
      <protection locked="0"/>
    </xf>
    <xf numFmtId="0" fontId="4" fillId="0" borderId="6"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17" fontId="18" fillId="0" borderId="1"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14" fontId="3" fillId="0" borderId="2"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9" borderId="8" xfId="0" applyFont="1" applyFill="1" applyBorder="1" applyAlignment="1" applyProtection="1">
      <alignment horizontal="justify" vertical="center" wrapText="1"/>
      <protection locked="0"/>
    </xf>
    <xf numFmtId="0" fontId="3" fillId="9" borderId="9" xfId="0" applyFont="1" applyFill="1" applyBorder="1" applyAlignment="1" applyProtection="1">
      <alignment horizontal="justify" vertical="center" wrapText="1"/>
      <protection locked="0"/>
    </xf>
    <xf numFmtId="0" fontId="4" fillId="2" borderId="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center" vertical="center"/>
    </xf>
    <xf numFmtId="0" fontId="3" fillId="0" borderId="9" xfId="0" applyFont="1" applyBorder="1" applyAlignment="1" applyProtection="1">
      <alignment horizontal="justify" vertical="center" wrapText="1"/>
      <protection locked="0"/>
    </xf>
    <xf numFmtId="0" fontId="8" fillId="0" borderId="22" xfId="0" applyFont="1" applyBorder="1" applyAlignment="1" applyProtection="1">
      <alignment horizontal="justify" vertical="center" wrapText="1"/>
      <protection locked="0"/>
    </xf>
    <xf numFmtId="0" fontId="8" fillId="0" borderId="7" xfId="0" applyFont="1" applyBorder="1" applyAlignment="1" applyProtection="1">
      <alignment horizontal="justify" vertical="center" wrapText="1"/>
      <protection locked="0"/>
    </xf>
    <xf numFmtId="14" fontId="3" fillId="0" borderId="6" xfId="0" applyNumberFormat="1" applyFont="1" applyBorder="1" applyAlignment="1" applyProtection="1">
      <alignment horizontal="center" vertical="center"/>
      <protection locked="0"/>
    </xf>
    <xf numFmtId="14"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14" fontId="3" fillId="0" borderId="8" xfId="0" applyNumberFormat="1" applyFont="1" applyBorder="1" applyAlignment="1" applyProtection="1">
      <alignment horizontal="center" vertical="center"/>
      <protection locked="0"/>
    </xf>
    <xf numFmtId="14" fontId="3" fillId="0" borderId="9" xfId="0" applyNumberFormat="1" applyFont="1" applyBorder="1" applyAlignment="1" applyProtection="1">
      <alignment horizontal="center" vertical="center"/>
      <protection locked="0"/>
    </xf>
    <xf numFmtId="0" fontId="13" fillId="0" borderId="22" xfId="0" applyFont="1" applyBorder="1" applyAlignment="1" applyProtection="1">
      <alignment horizontal="justify" vertical="center" wrapText="1"/>
      <protection locked="0"/>
    </xf>
    <xf numFmtId="0" fontId="13" fillId="0" borderId="7" xfId="0" applyFont="1" applyBorder="1" applyAlignment="1" applyProtection="1">
      <alignment horizontal="justify" vertical="center" wrapText="1"/>
      <protection locked="0"/>
    </xf>
    <xf numFmtId="0" fontId="14" fillId="0" borderId="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9" fillId="0" borderId="1" xfId="0" applyFont="1" applyBorder="1" applyAlignment="1" applyProtection="1">
      <alignment horizontal="justify" vertical="center" wrapText="1"/>
      <protection locked="0"/>
    </xf>
    <xf numFmtId="0" fontId="9" fillId="0" borderId="6" xfId="0" applyFont="1" applyBorder="1" applyAlignment="1" applyProtection="1">
      <alignment horizontal="justify" vertical="center" wrapText="1"/>
      <protection locked="0"/>
    </xf>
    <xf numFmtId="0" fontId="9" fillId="2" borderId="1" xfId="0" applyFont="1" applyFill="1" applyBorder="1" applyAlignment="1" applyProtection="1">
      <alignment horizontal="justify" vertical="center" wrapText="1"/>
      <protection locked="0"/>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1" fillId="2" borderId="1" xfId="0" applyFont="1" applyFill="1" applyBorder="1" applyAlignment="1" applyProtection="1">
      <alignment horizontal="justify" vertical="center" wrapText="1"/>
      <protection locked="0"/>
    </xf>
    <xf numFmtId="0" fontId="9" fillId="2" borderId="6" xfId="0" applyFont="1" applyFill="1" applyBorder="1" applyAlignment="1" applyProtection="1">
      <alignment horizontal="justify" vertical="center" wrapText="1"/>
      <protection locked="0"/>
    </xf>
    <xf numFmtId="0" fontId="9" fillId="0" borderId="8" xfId="0" applyFont="1" applyBorder="1" applyAlignment="1" applyProtection="1">
      <alignment horizontal="justify" vertical="center" wrapText="1"/>
      <protection locked="0"/>
    </xf>
    <xf numFmtId="0" fontId="9" fillId="0" borderId="9" xfId="0" applyFont="1" applyBorder="1" applyAlignment="1" applyProtection="1">
      <alignment horizontal="justify" vertical="center" wrapText="1"/>
      <protection locked="0"/>
    </xf>
    <xf numFmtId="14" fontId="9"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1" fontId="4" fillId="0" borderId="13" xfId="0" applyNumberFormat="1" applyFont="1" applyBorder="1" applyAlignment="1">
      <alignment horizontal="center" vertical="center" wrapText="1"/>
    </xf>
    <xf numFmtId="1" fontId="4" fillId="0" borderId="1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22" fillId="0" borderId="1" xfId="0" applyFont="1" applyBorder="1" applyAlignment="1" applyProtection="1">
      <alignment horizontal="justify" vertical="center" wrapText="1"/>
      <protection locked="0"/>
    </xf>
    <xf numFmtId="0" fontId="22" fillId="0" borderId="1" xfId="0" applyFont="1" applyBorder="1" applyAlignment="1" applyProtection="1">
      <alignment horizontal="justify" vertical="center"/>
      <protection locked="0"/>
    </xf>
    <xf numFmtId="0" fontId="22" fillId="0" borderId="6" xfId="0" applyFont="1" applyBorder="1" applyAlignment="1" applyProtection="1">
      <alignment horizontal="justify" vertical="center"/>
      <protection locked="0"/>
    </xf>
    <xf numFmtId="0" fontId="4" fillId="5" borderId="1" xfId="0" applyFont="1" applyFill="1" applyBorder="1" applyAlignment="1">
      <alignment horizontal="center" vertical="center"/>
    </xf>
    <xf numFmtId="0" fontId="22" fillId="0" borderId="6" xfId="0" applyFont="1" applyBorder="1" applyAlignment="1" applyProtection="1">
      <alignment horizontal="justify" vertical="center" wrapText="1"/>
      <protection locked="0"/>
    </xf>
    <xf numFmtId="0" fontId="22" fillId="0" borderId="8" xfId="0" applyFont="1" applyBorder="1" applyAlignment="1" applyProtection="1">
      <alignment horizontal="justify" vertical="center" wrapText="1"/>
      <protection locked="0"/>
    </xf>
    <xf numFmtId="0" fontId="22" fillId="0" borderId="9" xfId="0" applyFont="1" applyBorder="1" applyAlignment="1" applyProtection="1">
      <alignment horizontal="justify" vertical="center" wrapText="1"/>
      <protection locked="0"/>
    </xf>
    <xf numFmtId="0" fontId="9" fillId="0" borderId="1" xfId="0" applyFont="1" applyBorder="1" applyAlignment="1" applyProtection="1">
      <alignment horizontal="justify" vertical="center"/>
      <protection locked="0"/>
    </xf>
    <xf numFmtId="0" fontId="9" fillId="0" borderId="6" xfId="0" applyFont="1" applyBorder="1" applyAlignment="1" applyProtection="1">
      <alignment horizontal="justify" vertical="center"/>
      <protection locked="0"/>
    </xf>
    <xf numFmtId="0" fontId="4" fillId="2" borderId="2"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14" fontId="3" fillId="2" borderId="2" xfId="0" applyNumberFormat="1"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11" fillId="0" borderId="6" xfId="0" applyFont="1" applyBorder="1" applyAlignment="1" applyProtection="1">
      <alignment horizontal="justify" vertical="center" wrapText="1"/>
      <protection locked="0"/>
    </xf>
    <xf numFmtId="0" fontId="11" fillId="0" borderId="8" xfId="0" applyFont="1" applyBorder="1" applyAlignment="1" applyProtection="1">
      <alignment horizontal="justify"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1" fillId="5" borderId="1"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9" fillId="0" borderId="8" xfId="0" applyFont="1" applyBorder="1" applyAlignment="1" applyProtection="1">
      <alignment horizontal="justify" vertical="center"/>
      <protection locked="0"/>
    </xf>
    <xf numFmtId="0" fontId="9" fillId="0" borderId="9" xfId="0" applyFont="1" applyBorder="1" applyAlignment="1" applyProtection="1">
      <alignment horizontal="justify" vertical="center"/>
      <protection locked="0"/>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1" fontId="11" fillId="0" borderId="13" xfId="0" applyNumberFormat="1" applyFont="1" applyBorder="1" applyAlignment="1">
      <alignment horizontal="center" vertical="center" wrapText="1"/>
    </xf>
    <xf numFmtId="1" fontId="11" fillId="0" borderId="16" xfId="0" applyNumberFormat="1" applyFont="1" applyBorder="1" applyAlignment="1">
      <alignment horizontal="center" vertical="center" wrapText="1"/>
    </xf>
    <xf numFmtId="0" fontId="26" fillId="0" borderId="1" xfId="0" applyFont="1" applyBorder="1" applyAlignment="1" applyProtection="1">
      <alignment horizontal="justify" vertical="center" wrapText="1"/>
      <protection locked="0"/>
    </xf>
    <xf numFmtId="0" fontId="26" fillId="0" borderId="6" xfId="0" applyFont="1" applyBorder="1" applyAlignment="1" applyProtection="1">
      <alignment horizontal="justify" vertical="center" wrapText="1"/>
      <protection locked="0"/>
    </xf>
    <xf numFmtId="0" fontId="11" fillId="5" borderId="1" xfId="0" applyFont="1" applyFill="1" applyBorder="1" applyAlignment="1">
      <alignment horizontal="center" vertical="center"/>
    </xf>
    <xf numFmtId="0" fontId="27"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3" fillId="0" borderId="8" xfId="0" applyFont="1" applyBorder="1" applyAlignment="1" applyProtection="1">
      <alignment horizontal="justify" vertical="center"/>
      <protection locked="0"/>
    </xf>
    <xf numFmtId="0" fontId="3" fillId="0" borderId="9" xfId="0" applyFont="1" applyBorder="1" applyAlignment="1" applyProtection="1">
      <alignment horizontal="justify" vertical="center"/>
      <protection locked="0"/>
    </xf>
    <xf numFmtId="0" fontId="8" fillId="0" borderId="1" xfId="0" applyFont="1" applyBorder="1" applyAlignment="1" applyProtection="1">
      <alignment horizontal="justify" vertical="center" wrapText="1"/>
      <protection locked="0"/>
    </xf>
    <xf numFmtId="0" fontId="8" fillId="0" borderId="6" xfId="0" applyFont="1" applyBorder="1" applyAlignment="1" applyProtection="1">
      <alignment horizontal="justify" vertical="center" wrapText="1"/>
      <protection locked="0"/>
    </xf>
    <xf numFmtId="14" fontId="3" fillId="2" borderId="1" xfId="0" applyNumberFormat="1" applyFont="1" applyFill="1" applyBorder="1" applyAlignment="1" applyProtection="1">
      <alignment horizontal="left" vertical="center" wrapText="1"/>
      <protection locked="0"/>
    </xf>
    <xf numFmtId="14" fontId="3" fillId="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0" fontId="17" fillId="0" borderId="6"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protection locked="0"/>
    </xf>
    <xf numFmtId="0" fontId="8" fillId="0" borderId="6" xfId="0" applyFont="1" applyBorder="1" applyAlignment="1" applyProtection="1">
      <alignment horizontal="justify" vertical="center"/>
      <protection locked="0"/>
    </xf>
    <xf numFmtId="0" fontId="3"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8" borderId="5" xfId="0" applyFont="1" applyFill="1" applyBorder="1" applyAlignment="1">
      <alignment horizontal="center" vertical="center" wrapText="1"/>
    </xf>
    <xf numFmtId="0" fontId="3" fillId="0" borderId="2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14" fontId="4" fillId="2" borderId="2" xfId="0" applyNumberFormat="1" applyFont="1" applyFill="1" applyBorder="1" applyAlignment="1">
      <alignment horizontal="center" vertical="center"/>
    </xf>
    <xf numFmtId="0" fontId="12" fillId="3" borderId="1" xfId="0" applyFont="1" applyFill="1" applyBorder="1" applyAlignment="1" applyProtection="1">
      <alignment horizontal="left" vertical="center"/>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2" fillId="2" borderId="2" xfId="0" applyFont="1" applyFill="1" applyBorder="1" applyAlignment="1">
      <alignment horizontal="right" vertical="center"/>
    </xf>
    <xf numFmtId="0" fontId="12" fillId="2" borderId="3" xfId="0" applyFont="1" applyFill="1" applyBorder="1" applyAlignment="1">
      <alignment horizontal="right" vertical="center"/>
    </xf>
    <xf numFmtId="0" fontId="12" fillId="2" borderId="4" xfId="0" applyFont="1" applyFill="1" applyBorder="1" applyAlignment="1">
      <alignment horizontal="right" vertical="center"/>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3"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8" xfId="0"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0" xfId="0" applyFont="1" applyFill="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1" fillId="0" borderId="9" xfId="0" applyFont="1" applyBorder="1" applyAlignment="1" applyProtection="1">
      <alignment horizontal="justify" vertical="center" wrapText="1"/>
      <protection locked="0"/>
    </xf>
    <xf numFmtId="0" fontId="11" fillId="0" borderId="6"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26" fillId="0" borderId="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26" fillId="0" borderId="1" xfId="0" applyFont="1" applyBorder="1" applyAlignment="1" applyProtection="1">
      <alignment horizontal="justify" vertical="center"/>
      <protection locked="0"/>
    </xf>
    <xf numFmtId="0" fontId="26" fillId="0" borderId="6" xfId="0" applyFont="1" applyBorder="1" applyAlignment="1" applyProtection="1">
      <alignment horizontal="justify" vertical="center"/>
      <protection locked="0"/>
    </xf>
    <xf numFmtId="0" fontId="12" fillId="0" borderId="1" xfId="0" applyFont="1" applyBorder="1" applyAlignment="1" applyProtection="1">
      <alignment horizontal="center" vertical="center"/>
      <protection locked="0"/>
    </xf>
    <xf numFmtId="0" fontId="4" fillId="0" borderId="29" xfId="5" applyFont="1" applyBorder="1" applyAlignment="1">
      <alignment horizontal="center" vertical="center" wrapText="1"/>
    </xf>
    <xf numFmtId="0" fontId="4" fillId="0" borderId="31" xfId="5" applyFont="1" applyBorder="1" applyAlignment="1">
      <alignment horizontal="center" vertical="center" wrapText="1"/>
    </xf>
    <xf numFmtId="0" fontId="4" fillId="0" borderId="30" xfId="5" applyFont="1" applyBorder="1" applyAlignment="1">
      <alignment horizontal="center" vertical="center" wrapText="1"/>
    </xf>
    <xf numFmtId="0" fontId="3" fillId="0" borderId="29" xfId="5" applyFont="1" applyBorder="1" applyAlignment="1">
      <alignment horizontal="center" vertical="center" wrapText="1"/>
    </xf>
    <xf numFmtId="0" fontId="3" fillId="0" borderId="31" xfId="5" applyFont="1" applyBorder="1" applyAlignment="1">
      <alignment horizontal="center" vertical="center" wrapText="1"/>
    </xf>
    <xf numFmtId="0" fontId="3" fillId="0" borderId="30" xfId="5" applyFont="1" applyBorder="1" applyAlignment="1">
      <alignment horizontal="center" vertical="center" wrapText="1"/>
    </xf>
    <xf numFmtId="14" fontId="3" fillId="0" borderId="29" xfId="5" applyNumberFormat="1" applyFont="1" applyBorder="1" applyAlignment="1">
      <alignment horizontal="center" vertical="center" wrapText="1"/>
    </xf>
    <xf numFmtId="0" fontId="4" fillId="18" borderId="29" xfId="5" applyFont="1" applyFill="1" applyBorder="1" applyAlignment="1">
      <alignment horizontal="center" vertical="center" wrapText="1"/>
    </xf>
    <xf numFmtId="0" fontId="4" fillId="18" borderId="31" xfId="5" applyFont="1" applyFill="1" applyBorder="1" applyAlignment="1">
      <alignment horizontal="center" vertical="center" wrapText="1"/>
    </xf>
    <xf numFmtId="0" fontId="4" fillId="18" borderId="30" xfId="5" applyFont="1" applyFill="1" applyBorder="1" applyAlignment="1">
      <alignment horizontal="center" vertical="center" wrapText="1"/>
    </xf>
    <xf numFmtId="0" fontId="12" fillId="0" borderId="29" xfId="5" applyFont="1" applyBorder="1" applyAlignment="1">
      <alignment horizontal="center" vertical="center" wrapText="1"/>
    </xf>
    <xf numFmtId="0" fontId="12" fillId="0" borderId="31" xfId="5" applyFont="1" applyBorder="1" applyAlignment="1">
      <alignment horizontal="center" vertical="center" wrapText="1"/>
    </xf>
    <xf numFmtId="0" fontId="12" fillId="0" borderId="30" xfId="5" applyFont="1" applyBorder="1" applyAlignment="1">
      <alignment horizontal="center" vertical="center" wrapText="1"/>
    </xf>
    <xf numFmtId="164" fontId="3" fillId="0" borderId="29" xfId="5" applyNumberFormat="1" applyFont="1" applyBorder="1" applyAlignment="1">
      <alignment horizontal="center" vertical="center" wrapText="1"/>
    </xf>
    <xf numFmtId="164" fontId="3" fillId="0" borderId="31" xfId="5" applyNumberFormat="1" applyFont="1" applyBorder="1" applyAlignment="1">
      <alignment horizontal="center" vertical="center" wrapText="1"/>
    </xf>
    <xf numFmtId="164" fontId="3" fillId="0" borderId="30" xfId="5" applyNumberFormat="1" applyFont="1" applyBorder="1" applyAlignment="1">
      <alignment horizontal="center" vertical="center" wrapText="1"/>
    </xf>
    <xf numFmtId="0" fontId="3" fillId="0" borderId="33" xfId="5" applyFont="1" applyBorder="1" applyAlignment="1">
      <alignment horizontal="left" vertical="center" wrapText="1"/>
    </xf>
    <xf numFmtId="0" fontId="3" fillId="0" borderId="35" xfId="5" applyFont="1" applyBorder="1" applyAlignment="1">
      <alignment horizontal="left" vertical="center" wrapText="1"/>
    </xf>
    <xf numFmtId="0" fontId="3" fillId="0" borderId="39" xfId="5" applyFont="1" applyBorder="1" applyAlignment="1">
      <alignment horizontal="left" vertical="center" wrapText="1"/>
    </xf>
    <xf numFmtId="0" fontId="3" fillId="0" borderId="33" xfId="5" applyFont="1" applyBorder="1" applyAlignment="1">
      <alignment horizontal="center" vertical="center" wrapText="1"/>
    </xf>
    <xf numFmtId="0" fontId="3" fillId="0" borderId="39" xfId="5" applyFont="1" applyBorder="1" applyAlignment="1">
      <alignment horizontal="center" vertical="center" wrapText="1"/>
    </xf>
    <xf numFmtId="0" fontId="4" fillId="12" borderId="29" xfId="5" applyFont="1" applyFill="1" applyBorder="1" applyAlignment="1">
      <alignment horizontal="center" vertical="center" wrapText="1"/>
    </xf>
    <xf numFmtId="0" fontId="4" fillId="12" borderId="30" xfId="5" applyFont="1" applyFill="1" applyBorder="1" applyAlignment="1">
      <alignment horizontal="center" vertical="center" wrapText="1"/>
    </xf>
    <xf numFmtId="0" fontId="4" fillId="12" borderId="31" xfId="5" applyFont="1" applyFill="1" applyBorder="1" applyAlignment="1">
      <alignment horizontal="center" vertical="center" wrapText="1"/>
    </xf>
    <xf numFmtId="0" fontId="16" fillId="0" borderId="59" xfId="5" applyFont="1" applyBorder="1" applyAlignment="1">
      <alignment horizontal="center" vertical="center" wrapText="1"/>
    </xf>
    <xf numFmtId="0" fontId="16" fillId="0" borderId="63" xfId="5" applyFont="1" applyBorder="1" applyAlignment="1">
      <alignment horizontal="center" vertical="center" wrapText="1"/>
    </xf>
    <xf numFmtId="0" fontId="16" fillId="0" borderId="66" xfId="5" applyFont="1" applyBorder="1" applyAlignment="1">
      <alignment horizontal="center" vertical="center" wrapText="1"/>
    </xf>
    <xf numFmtId="0" fontId="3" fillId="0" borderId="53" xfId="5" applyFont="1" applyBorder="1" applyAlignment="1">
      <alignment horizontal="center" vertical="center" wrapText="1"/>
    </xf>
    <xf numFmtId="0" fontId="3" fillId="0" borderId="35" xfId="5" applyFont="1" applyBorder="1" applyAlignment="1">
      <alignment horizontal="center" vertical="center" wrapText="1"/>
    </xf>
    <xf numFmtId="0" fontId="3" fillId="0" borderId="60" xfId="5" applyFont="1" applyBorder="1" applyAlignment="1" applyProtection="1">
      <alignment horizontal="center" vertical="center" wrapText="1"/>
      <protection locked="0"/>
    </xf>
    <xf numFmtId="0" fontId="3" fillId="0" borderId="64" xfId="5" applyFont="1" applyBorder="1" applyAlignment="1" applyProtection="1">
      <alignment horizontal="center" vertical="center" wrapText="1"/>
      <protection locked="0"/>
    </xf>
    <xf numFmtId="0" fontId="3" fillId="0" borderId="87" xfId="5" applyFont="1" applyBorder="1" applyAlignment="1" applyProtection="1">
      <alignment horizontal="center" vertical="center" wrapText="1"/>
      <protection locked="0"/>
    </xf>
    <xf numFmtId="0" fontId="7" fillId="0" borderId="47" xfId="5" applyFont="1" applyBorder="1" applyAlignment="1">
      <alignment horizontal="center" vertical="center" wrapText="1"/>
    </xf>
    <xf numFmtId="0" fontId="7" fillId="0" borderId="46" xfId="5" applyFont="1" applyBorder="1" applyAlignment="1">
      <alignment horizontal="center" vertical="center" wrapText="1"/>
    </xf>
    <xf numFmtId="0" fontId="7" fillId="0" borderId="84" xfId="5" applyFont="1" applyBorder="1" applyAlignment="1">
      <alignment horizontal="center" vertical="center" wrapText="1"/>
    </xf>
    <xf numFmtId="0" fontId="7" fillId="0" borderId="33" xfId="5" applyFont="1" applyBorder="1" applyAlignment="1">
      <alignment horizontal="center" vertical="center" wrapText="1"/>
    </xf>
    <xf numFmtId="0" fontId="7" fillId="0" borderId="35" xfId="5" applyFont="1" applyBorder="1" applyAlignment="1">
      <alignment horizontal="center" vertical="center" wrapText="1"/>
    </xf>
    <xf numFmtId="0" fontId="7" fillId="0" borderId="39" xfId="5" applyFont="1" applyBorder="1" applyAlignment="1">
      <alignment horizontal="center" vertical="center" wrapText="1"/>
    </xf>
    <xf numFmtId="0" fontId="10" fillId="0" borderId="35" xfId="5" applyFont="1" applyBorder="1" applyAlignment="1">
      <alignment horizontal="center" vertical="center" wrapText="1"/>
    </xf>
    <xf numFmtId="0" fontId="10" fillId="0" borderId="39" xfId="5" applyFont="1" applyBorder="1" applyAlignment="1">
      <alignment horizontal="center" vertical="center" wrapText="1"/>
    </xf>
    <xf numFmtId="0" fontId="10" fillId="0" borderId="33" xfId="5" applyFont="1" applyBorder="1" applyAlignment="1">
      <alignment horizontal="center" vertical="center" wrapText="1"/>
    </xf>
    <xf numFmtId="0" fontId="4" fillId="0" borderId="67" xfId="5" applyFont="1" applyBorder="1" applyAlignment="1">
      <alignment horizontal="center" vertical="center" wrapText="1"/>
    </xf>
    <xf numFmtId="0" fontId="4" fillId="0" borderId="62" xfId="5" applyFont="1" applyBorder="1" applyAlignment="1">
      <alignment horizontal="center" vertical="center" wrapText="1"/>
    </xf>
    <xf numFmtId="0" fontId="4" fillId="0" borderId="85" xfId="5" applyFont="1" applyBorder="1" applyAlignment="1">
      <alignment horizontal="center" vertical="center" wrapText="1"/>
    </xf>
    <xf numFmtId="0" fontId="9" fillId="2" borderId="53" xfId="5" applyFont="1" applyFill="1" applyBorder="1" applyAlignment="1">
      <alignment horizontal="left" vertical="center" wrapText="1"/>
    </xf>
    <xf numFmtId="0" fontId="9" fillId="2" borderId="35" xfId="5" applyFont="1" applyFill="1" applyBorder="1" applyAlignment="1">
      <alignment horizontal="left" vertical="center" wrapText="1"/>
    </xf>
    <xf numFmtId="0" fontId="9" fillId="2" borderId="39" xfId="5" applyFont="1" applyFill="1" applyBorder="1" applyAlignment="1">
      <alignment horizontal="left" vertical="center" wrapText="1"/>
    </xf>
    <xf numFmtId="0" fontId="10" fillId="0" borderId="53" xfId="5" applyFont="1" applyBorder="1" applyAlignment="1">
      <alignment horizontal="center" vertical="center" wrapText="1"/>
    </xf>
    <xf numFmtId="0" fontId="9" fillId="0" borderId="53" xfId="5" applyFont="1" applyBorder="1" applyAlignment="1">
      <alignment horizontal="left" vertical="center" wrapText="1"/>
    </xf>
    <xf numFmtId="0" fontId="9" fillId="0" borderId="35" xfId="5" applyFont="1" applyBorder="1" applyAlignment="1">
      <alignment horizontal="left" vertical="center" wrapText="1"/>
    </xf>
    <xf numFmtId="0" fontId="9" fillId="0" borderId="39" xfId="5" applyFont="1" applyBorder="1" applyAlignment="1">
      <alignment horizontal="left" vertical="center" wrapText="1"/>
    </xf>
    <xf numFmtId="16" fontId="3" fillId="0" borderId="57" xfId="5" applyNumberFormat="1" applyFont="1" applyBorder="1" applyAlignment="1" applyProtection="1">
      <alignment horizontal="center" vertical="center" wrapText="1"/>
      <protection locked="0"/>
    </xf>
    <xf numFmtId="0" fontId="3" fillId="0" borderId="62" xfId="5" applyFont="1" applyBorder="1" applyAlignment="1" applyProtection="1">
      <alignment horizontal="center" vertical="center" wrapText="1"/>
      <protection locked="0"/>
    </xf>
    <xf numFmtId="0" fontId="3" fillId="0" borderId="85" xfId="5" applyFont="1" applyBorder="1" applyAlignment="1" applyProtection="1">
      <alignment horizontal="center" vertical="center" wrapText="1"/>
      <protection locked="0"/>
    </xf>
    <xf numFmtId="0" fontId="3" fillId="0" borderId="83" xfId="5" applyFont="1" applyBorder="1" applyAlignment="1" applyProtection="1">
      <alignment horizontal="center" vertical="center" wrapText="1"/>
      <protection locked="0"/>
    </xf>
    <xf numFmtId="0" fontId="3" fillId="0" borderId="8" xfId="5" applyFont="1" applyBorder="1" applyAlignment="1" applyProtection="1">
      <alignment horizontal="center" vertical="center" wrapText="1"/>
      <protection locked="0"/>
    </xf>
    <xf numFmtId="0" fontId="3" fillId="0" borderId="86" xfId="5" applyFont="1" applyBorder="1" applyAlignment="1" applyProtection="1">
      <alignment horizontal="center" vertical="center" wrapText="1"/>
      <protection locked="0"/>
    </xf>
    <xf numFmtId="0" fontId="12" fillId="0" borderId="53" xfId="5" applyFont="1" applyBorder="1" applyAlignment="1">
      <alignment horizontal="center" vertical="center" wrapText="1"/>
    </xf>
    <xf numFmtId="0" fontId="12" fillId="0" borderId="39" xfId="5" applyFont="1" applyBorder="1" applyAlignment="1">
      <alignment horizontal="center" vertical="center" wrapText="1"/>
    </xf>
    <xf numFmtId="0" fontId="7" fillId="0" borderId="6" xfId="4" applyFont="1" applyBorder="1" applyAlignment="1" applyProtection="1">
      <alignment horizontal="center" vertical="center"/>
      <protection locked="0"/>
    </xf>
    <xf numFmtId="0" fontId="7" fillId="0" borderId="8" xfId="4" applyFont="1" applyBorder="1" applyAlignment="1" applyProtection="1">
      <alignment horizontal="center" vertical="center"/>
      <protection locked="0"/>
    </xf>
    <xf numFmtId="0" fontId="7" fillId="0" borderId="9" xfId="4" applyFont="1" applyBorder="1" applyAlignment="1" applyProtection="1">
      <alignment horizontal="center" vertical="center"/>
      <protection locked="0"/>
    </xf>
    <xf numFmtId="0" fontId="4" fillId="0" borderId="53" xfId="5" applyFont="1" applyBorder="1" applyAlignment="1">
      <alignment horizontal="center" vertical="center" wrapText="1"/>
    </xf>
    <xf numFmtId="0" fontId="4" fillId="0" borderId="35" xfId="5" applyFont="1" applyBorder="1" applyAlignment="1">
      <alignment horizontal="center" vertical="center" wrapText="1"/>
    </xf>
    <xf numFmtId="0" fontId="4" fillId="0" borderId="39" xfId="5" applyFont="1" applyBorder="1" applyAlignment="1">
      <alignment horizontal="center" vertical="center" wrapText="1"/>
    </xf>
    <xf numFmtId="0" fontId="11" fillId="0" borderId="53" xfId="5" applyFont="1" applyBorder="1" applyAlignment="1">
      <alignment horizontal="center" vertical="center" wrapText="1"/>
    </xf>
    <xf numFmtId="0" fontId="11" fillId="0" borderId="35" xfId="5" applyFont="1" applyBorder="1" applyAlignment="1">
      <alignment horizontal="center" vertical="center" wrapText="1"/>
    </xf>
    <xf numFmtId="0" fontId="11" fillId="0" borderId="39" xfId="5" applyFont="1" applyBorder="1" applyAlignment="1">
      <alignment horizontal="center" vertical="center" wrapText="1"/>
    </xf>
    <xf numFmtId="0" fontId="3" fillId="0" borderId="53" xfId="5" applyFont="1" applyBorder="1" applyAlignment="1">
      <alignment horizontal="left" vertical="center" wrapText="1"/>
    </xf>
    <xf numFmtId="1" fontId="10" fillId="0" borderId="56" xfId="5" applyNumberFormat="1" applyFont="1" applyBorder="1" applyAlignment="1">
      <alignment horizontal="center" vertical="center" wrapText="1"/>
    </xf>
    <xf numFmtId="1" fontId="10" fillId="0" borderId="46" xfId="5" applyNumberFormat="1" applyFont="1" applyBorder="1" applyAlignment="1">
      <alignment horizontal="center" vertical="center" wrapText="1"/>
    </xf>
    <xf numFmtId="1" fontId="10" fillId="0" borderId="65" xfId="5" applyNumberFormat="1" applyFont="1" applyBorder="1" applyAlignment="1">
      <alignment horizontal="center" vertical="center" wrapText="1"/>
    </xf>
    <xf numFmtId="0" fontId="3" fillId="0" borderId="70" xfId="5" applyFont="1" applyBorder="1" applyAlignment="1">
      <alignment horizontal="left" vertical="center" wrapText="1"/>
    </xf>
    <xf numFmtId="0" fontId="3" fillId="0" borderId="70" xfId="5" applyFont="1" applyBorder="1" applyAlignment="1">
      <alignment horizontal="center" vertical="center" wrapText="1"/>
    </xf>
    <xf numFmtId="0" fontId="4" fillId="0" borderId="53" xfId="5" applyFont="1" applyBorder="1" applyAlignment="1">
      <alignment horizontal="left" vertical="center" wrapText="1"/>
    </xf>
    <xf numFmtId="0" fontId="4" fillId="0" borderId="35" xfId="5" applyFont="1" applyBorder="1" applyAlignment="1">
      <alignment horizontal="left" vertical="center" wrapText="1"/>
    </xf>
    <xf numFmtId="0" fontId="4" fillId="0" borderId="39" xfId="5" applyFont="1" applyBorder="1" applyAlignment="1">
      <alignment horizontal="left" vertical="center" wrapText="1"/>
    </xf>
    <xf numFmtId="0" fontId="7" fillId="0" borderId="53"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35" xfId="5" applyFont="1" applyBorder="1" applyAlignment="1">
      <alignment horizontal="center" vertical="center" wrapText="1"/>
    </xf>
    <xf numFmtId="0" fontId="9" fillId="0" borderId="70" xfId="5" applyFont="1" applyBorder="1" applyAlignment="1">
      <alignment horizontal="center" vertical="center" wrapText="1"/>
    </xf>
    <xf numFmtId="0" fontId="59" fillId="0" borderId="53" xfId="5" applyFont="1" applyBorder="1" applyAlignment="1">
      <alignment horizontal="center" vertical="center" wrapText="1"/>
    </xf>
    <xf numFmtId="0" fontId="50" fillId="0" borderId="35" xfId="5" applyFont="1" applyBorder="1" applyAlignment="1">
      <alignment horizontal="center" vertical="center" wrapText="1"/>
    </xf>
    <xf numFmtId="0" fontId="50" fillId="0" borderId="39" xfId="5" applyFont="1" applyBorder="1" applyAlignment="1">
      <alignment horizontal="center" vertical="center" wrapText="1"/>
    </xf>
    <xf numFmtId="0" fontId="3" fillId="0" borderId="77" xfId="5" applyFont="1" applyBorder="1" applyAlignment="1" applyProtection="1">
      <alignment horizontal="center" vertical="center" wrapText="1"/>
      <protection locked="0"/>
    </xf>
    <xf numFmtId="0" fontId="7" fillId="0" borderId="74" xfId="5" applyFont="1" applyBorder="1" applyAlignment="1">
      <alignment horizontal="center" vertical="center" wrapText="1"/>
    </xf>
    <xf numFmtId="0" fontId="7" fillId="0" borderId="70" xfId="5" applyFont="1" applyBorder="1" applyAlignment="1">
      <alignment horizontal="center" vertical="center" wrapText="1"/>
    </xf>
    <xf numFmtId="0" fontId="10" fillId="0" borderId="70" xfId="5" applyFont="1" applyBorder="1" applyAlignment="1">
      <alignment horizontal="center" vertical="center" wrapText="1"/>
    </xf>
    <xf numFmtId="0" fontId="8" fillId="0" borderId="67" xfId="5" applyFont="1" applyBorder="1" applyAlignment="1">
      <alignment horizontal="center" vertical="center" wrapText="1"/>
    </xf>
    <xf numFmtId="0" fontId="50" fillId="0" borderId="62" xfId="5" applyFont="1" applyBorder="1" applyAlignment="1">
      <alignment horizontal="center" vertical="center" wrapText="1"/>
    </xf>
    <xf numFmtId="0" fontId="50" fillId="0" borderId="75" xfId="5" applyFont="1" applyBorder="1" applyAlignment="1">
      <alignment horizontal="center" vertical="center" wrapText="1"/>
    </xf>
    <xf numFmtId="0" fontId="9" fillId="2" borderId="70" xfId="5" applyFont="1" applyFill="1" applyBorder="1" applyAlignment="1">
      <alignment horizontal="left" vertical="center" wrapText="1"/>
    </xf>
    <xf numFmtId="0" fontId="9" fillId="0" borderId="70" xfId="5" applyFont="1" applyBorder="1" applyAlignment="1">
      <alignment horizontal="left" vertical="center" wrapText="1"/>
    </xf>
    <xf numFmtId="16" fontId="3" fillId="0" borderId="53" xfId="5" applyNumberFormat="1" applyFont="1" applyBorder="1" applyAlignment="1">
      <alignment horizontal="center" vertical="center" wrapText="1"/>
    </xf>
    <xf numFmtId="0" fontId="8" fillId="0" borderId="53" xfId="5" applyFont="1" applyBorder="1" applyAlignment="1">
      <alignment horizontal="left" vertical="center" wrapText="1"/>
    </xf>
    <xf numFmtId="0" fontId="8" fillId="0" borderId="35" xfId="5" applyFont="1" applyBorder="1" applyAlignment="1">
      <alignment horizontal="left" vertical="center" wrapText="1"/>
    </xf>
    <xf numFmtId="0" fontId="8" fillId="0" borderId="70" xfId="5" applyFont="1" applyBorder="1" applyAlignment="1">
      <alignment horizontal="left" vertical="center" wrapText="1"/>
    </xf>
    <xf numFmtId="0" fontId="5" fillId="0" borderId="53" xfId="5" applyFont="1" applyBorder="1" applyAlignment="1">
      <alignment horizontal="center" vertical="center" wrapText="1"/>
    </xf>
    <xf numFmtId="0" fontId="5" fillId="0" borderId="35" xfId="5" applyFont="1" applyBorder="1" applyAlignment="1">
      <alignment horizontal="center" vertical="center" wrapText="1"/>
    </xf>
    <xf numFmtId="0" fontId="5" fillId="0" borderId="70" xfId="5" applyFont="1" applyBorder="1" applyAlignment="1">
      <alignment horizontal="center" vertical="center" wrapText="1"/>
    </xf>
    <xf numFmtId="17" fontId="3" fillId="0" borderId="53" xfId="5" applyNumberFormat="1" applyFont="1" applyBorder="1" applyAlignment="1">
      <alignment horizontal="center" vertical="center" wrapText="1"/>
    </xf>
    <xf numFmtId="17" fontId="3" fillId="0" borderId="35" xfId="5" applyNumberFormat="1" applyFont="1" applyBorder="1" applyAlignment="1">
      <alignment horizontal="center" vertical="center" wrapText="1"/>
    </xf>
    <xf numFmtId="17" fontId="3" fillId="0" borderId="70" xfId="5" applyNumberFormat="1" applyFont="1" applyBorder="1" applyAlignment="1">
      <alignment horizontal="center" vertical="center" wrapText="1"/>
    </xf>
    <xf numFmtId="0" fontId="11" fillId="0" borderId="70" xfId="5" applyFont="1" applyBorder="1" applyAlignment="1">
      <alignment horizontal="center" vertical="center" wrapText="1"/>
    </xf>
    <xf numFmtId="0" fontId="50" fillId="2" borderId="53" xfId="5" applyFont="1" applyFill="1" applyBorder="1" applyAlignment="1">
      <alignment horizontal="left" vertical="center" wrapText="1"/>
    </xf>
    <xf numFmtId="0" fontId="50" fillId="2" borderId="35" xfId="5" applyFont="1" applyFill="1" applyBorder="1" applyAlignment="1">
      <alignment horizontal="left" vertical="center" wrapText="1"/>
    </xf>
    <xf numFmtId="0" fontId="50" fillId="2" borderId="70" xfId="5" applyFont="1" applyFill="1" applyBorder="1" applyAlignment="1">
      <alignment horizontal="left" vertical="center" wrapText="1"/>
    </xf>
    <xf numFmtId="0" fontId="4" fillId="0" borderId="52" xfId="5" applyFont="1" applyBorder="1" applyAlignment="1">
      <alignment horizontal="left" vertical="center" wrapText="1"/>
    </xf>
    <xf numFmtId="0" fontId="4" fillId="0" borderId="61" xfId="5" applyFont="1" applyBorder="1" applyAlignment="1">
      <alignment horizontal="left" vertical="center" wrapText="1"/>
    </xf>
    <xf numFmtId="0" fontId="4" fillId="0" borderId="69" xfId="5" applyFont="1" applyBorder="1" applyAlignment="1">
      <alignment horizontal="left" vertical="center" wrapText="1"/>
    </xf>
    <xf numFmtId="0" fontId="3" fillId="2" borderId="53" xfId="5" applyFont="1" applyFill="1" applyBorder="1" applyAlignment="1">
      <alignment horizontal="left" vertical="center" wrapText="1"/>
    </xf>
    <xf numFmtId="0" fontId="3" fillId="2" borderId="35" xfId="5" applyFont="1" applyFill="1" applyBorder="1" applyAlignment="1">
      <alignment horizontal="left" vertical="center" wrapText="1"/>
    </xf>
    <xf numFmtId="0" fontId="3" fillId="2" borderId="39" xfId="5" applyFont="1" applyFill="1" applyBorder="1" applyAlignment="1">
      <alignment horizontal="left" vertical="center" wrapText="1"/>
    </xf>
    <xf numFmtId="0" fontId="4" fillId="2" borderId="53" xfId="5" applyFont="1" applyFill="1" applyBorder="1" applyAlignment="1">
      <alignment horizontal="center" vertical="center" wrapText="1"/>
    </xf>
    <xf numFmtId="0" fontId="4" fillId="2" borderId="35" xfId="5" applyFont="1" applyFill="1" applyBorder="1" applyAlignment="1">
      <alignment horizontal="center" vertical="center" wrapText="1"/>
    </xf>
    <xf numFmtId="0" fontId="4" fillId="2" borderId="70" xfId="5" applyFont="1" applyFill="1" applyBorder="1" applyAlignment="1">
      <alignment horizontal="center" vertical="center" wrapText="1"/>
    </xf>
    <xf numFmtId="0" fontId="4" fillId="0" borderId="70" xfId="5" applyFont="1" applyBorder="1" applyAlignment="1">
      <alignment horizontal="center" vertical="center" wrapText="1"/>
    </xf>
    <xf numFmtId="0" fontId="3" fillId="2" borderId="53" xfId="5" applyFont="1" applyFill="1" applyBorder="1" applyAlignment="1">
      <alignment horizontal="center" vertical="center" wrapText="1"/>
    </xf>
    <xf numFmtId="0" fontId="3" fillId="2" borderId="35" xfId="5" applyFont="1" applyFill="1" applyBorder="1" applyAlignment="1">
      <alignment horizontal="center" vertical="center" wrapText="1"/>
    </xf>
    <xf numFmtId="0" fontId="3" fillId="2" borderId="39" xfId="5" applyFont="1" applyFill="1" applyBorder="1" applyAlignment="1">
      <alignment horizontal="center" vertical="center" wrapText="1"/>
    </xf>
    <xf numFmtId="0" fontId="3" fillId="0" borderId="67" xfId="5" applyFont="1" applyBorder="1" applyAlignment="1">
      <alignment horizontal="center" vertical="center" wrapText="1"/>
    </xf>
    <xf numFmtId="0" fontId="3" fillId="0" borderId="62" xfId="5" applyFont="1" applyBorder="1" applyAlignment="1">
      <alignment horizontal="center" vertical="center" wrapText="1"/>
    </xf>
    <xf numFmtId="0" fontId="3" fillId="0" borderId="75" xfId="5" applyFont="1" applyBorder="1" applyAlignment="1">
      <alignment horizontal="center" vertical="center" wrapText="1"/>
    </xf>
    <xf numFmtId="0" fontId="47" fillId="2" borderId="20" xfId="5" applyFont="1" applyFill="1" applyBorder="1" applyAlignment="1">
      <alignment horizontal="center" wrapText="1"/>
    </xf>
    <xf numFmtId="0" fontId="47" fillId="2" borderId="0" xfId="5" applyFont="1" applyFill="1" applyAlignment="1">
      <alignment horizontal="center" wrapText="1"/>
    </xf>
    <xf numFmtId="0" fontId="47" fillId="2" borderId="82" xfId="5" applyFont="1" applyFill="1" applyBorder="1" applyAlignment="1">
      <alignment horizontal="center" wrapText="1"/>
    </xf>
    <xf numFmtId="0" fontId="3" fillId="0" borderId="79" xfId="5" applyFont="1" applyBorder="1" applyAlignment="1">
      <alignment horizontal="center" vertical="center" wrapText="1"/>
    </xf>
    <xf numFmtId="0" fontId="3" fillId="0" borderId="80" xfId="5" applyFont="1" applyBorder="1" applyAlignment="1">
      <alignment horizontal="center" vertical="center" wrapText="1"/>
    </xf>
    <xf numFmtId="0" fontId="3" fillId="0" borderId="38" xfId="5" applyFont="1" applyBorder="1" applyAlignment="1">
      <alignment horizontal="center" vertical="center" wrapText="1"/>
    </xf>
    <xf numFmtId="16" fontId="3" fillId="0" borderId="35" xfId="5" applyNumberFormat="1" applyFont="1" applyBorder="1" applyAlignment="1">
      <alignment horizontal="center" vertical="center" wrapText="1"/>
    </xf>
    <xf numFmtId="16" fontId="3" fillId="0" borderId="70" xfId="5" applyNumberFormat="1" applyFont="1" applyBorder="1" applyAlignment="1">
      <alignment horizontal="center" vertical="center" wrapText="1"/>
    </xf>
    <xf numFmtId="0" fontId="9" fillId="0" borderId="78" xfId="5" applyFont="1" applyBorder="1" applyAlignment="1">
      <alignment horizontal="left" vertical="center" wrapText="1"/>
    </xf>
    <xf numFmtId="0" fontId="9" fillId="0" borderId="34" xfId="5" applyFont="1" applyBorder="1" applyAlignment="1">
      <alignment horizontal="left" vertical="center" wrapText="1"/>
    </xf>
    <xf numFmtId="0" fontId="9" fillId="0" borderId="81" xfId="5" applyFont="1" applyBorder="1" applyAlignment="1">
      <alignment horizontal="left" vertical="center" wrapText="1"/>
    </xf>
    <xf numFmtId="0" fontId="3" fillId="2" borderId="70" xfId="5" applyFont="1" applyFill="1" applyBorder="1" applyAlignment="1">
      <alignment horizontal="left" vertical="center" wrapText="1"/>
    </xf>
    <xf numFmtId="0" fontId="3" fillId="0" borderId="68" xfId="5" applyFont="1" applyBorder="1" applyAlignment="1">
      <alignment horizontal="center" vertical="center" wrapText="1"/>
    </xf>
    <xf numFmtId="0" fontId="3" fillId="0" borderId="76" xfId="5" applyFont="1" applyBorder="1" applyAlignment="1">
      <alignment horizontal="center" vertical="center" wrapText="1"/>
    </xf>
    <xf numFmtId="0" fontId="4" fillId="0" borderId="70" xfId="5" applyFont="1" applyBorder="1" applyAlignment="1">
      <alignment horizontal="left" vertical="center" wrapText="1"/>
    </xf>
    <xf numFmtId="0" fontId="9" fillId="0" borderId="57" xfId="5" applyFont="1" applyBorder="1" applyAlignment="1">
      <alignment horizontal="left" vertical="center" wrapText="1"/>
    </xf>
    <xf numFmtId="0" fontId="9" fillId="0" borderId="62" xfId="5" applyFont="1" applyBorder="1" applyAlignment="1">
      <alignment horizontal="left" vertical="center" wrapText="1"/>
    </xf>
    <xf numFmtId="0" fontId="9" fillId="0" borderId="75" xfId="5" applyFont="1" applyBorder="1" applyAlignment="1">
      <alignment horizontal="left" vertical="center" wrapText="1"/>
    </xf>
    <xf numFmtId="0" fontId="47" fillId="2" borderId="58" xfId="5" applyFont="1" applyFill="1" applyBorder="1" applyAlignment="1">
      <alignment horizontal="center" vertical="center" wrapText="1"/>
    </xf>
    <xf numFmtId="0" fontId="47" fillId="2" borderId="8" xfId="5" applyFont="1" applyFill="1" applyBorder="1" applyAlignment="1">
      <alignment horizontal="center" vertical="center" wrapText="1"/>
    </xf>
    <xf numFmtId="0" fontId="47" fillId="2" borderId="9" xfId="5" applyFont="1" applyFill="1" applyBorder="1" applyAlignment="1">
      <alignment horizontal="center" vertical="center" wrapText="1"/>
    </xf>
    <xf numFmtId="0" fontId="3" fillId="0" borderId="59" xfId="5" applyFont="1" applyBorder="1" applyAlignment="1">
      <alignment horizontal="center" vertical="center" wrapText="1"/>
    </xf>
    <xf numFmtId="0" fontId="3" fillId="0" borderId="63" xfId="5" applyFont="1" applyBorder="1" applyAlignment="1">
      <alignment horizontal="center" vertical="center" wrapText="1"/>
    </xf>
    <xf numFmtId="0" fontId="3" fillId="0" borderId="66" xfId="5" applyFont="1" applyBorder="1" applyAlignment="1">
      <alignment horizontal="center" vertical="center" wrapText="1"/>
    </xf>
    <xf numFmtId="0" fontId="4" fillId="13" borderId="33" xfId="4" applyFont="1" applyFill="1" applyBorder="1" applyAlignment="1">
      <alignment horizontal="center" vertical="center" wrapText="1"/>
    </xf>
    <xf numFmtId="0" fontId="47" fillId="0" borderId="39" xfId="4" applyFont="1" applyBorder="1"/>
    <xf numFmtId="0" fontId="4" fillId="13" borderId="29" xfId="4" applyFont="1" applyFill="1" applyBorder="1" applyAlignment="1">
      <alignment horizontal="center" vertical="center" wrapText="1"/>
    </xf>
    <xf numFmtId="0" fontId="47" fillId="0" borderId="31" xfId="4" applyFont="1" applyBorder="1"/>
    <xf numFmtId="0" fontId="47" fillId="0" borderId="30" xfId="4" applyFont="1" applyBorder="1"/>
    <xf numFmtId="0" fontId="4" fillId="13" borderId="35" xfId="4" applyFont="1" applyFill="1" applyBorder="1" applyAlignment="1">
      <alignment horizontal="center" vertical="center" wrapText="1"/>
    </xf>
    <xf numFmtId="0" fontId="4" fillId="13" borderId="36" xfId="4" applyFont="1" applyFill="1" applyBorder="1" applyAlignment="1">
      <alignment horizontal="center" vertical="center" wrapText="1"/>
    </xf>
    <xf numFmtId="0" fontId="47" fillId="0" borderId="37" xfId="4" applyFont="1" applyBorder="1"/>
    <xf numFmtId="0" fontId="47" fillId="0" borderId="38" xfId="4" applyFont="1" applyBorder="1"/>
    <xf numFmtId="0" fontId="47" fillId="0" borderId="35" xfId="4" applyFont="1" applyBorder="1"/>
    <xf numFmtId="0" fontId="4" fillId="13" borderId="34" xfId="4" applyFont="1" applyFill="1" applyBorder="1" applyAlignment="1">
      <alignment horizontal="center" vertical="center" wrapText="1"/>
    </xf>
    <xf numFmtId="0" fontId="47" fillId="0" borderId="0" xfId="4" applyFont="1"/>
    <xf numFmtId="0" fontId="47" fillId="0" borderId="34" xfId="4" applyFont="1" applyBorder="1"/>
    <xf numFmtId="0" fontId="55" fillId="0" borderId="0" xfId="4"/>
    <xf numFmtId="0" fontId="47" fillId="0" borderId="36" xfId="4" applyFont="1" applyBorder="1"/>
    <xf numFmtId="0" fontId="4" fillId="13" borderId="29" xfId="4" applyFont="1" applyFill="1" applyBorder="1" applyAlignment="1">
      <alignment horizontal="left" vertical="center" wrapText="1"/>
    </xf>
    <xf numFmtId="164" fontId="4" fillId="0" borderId="29" xfId="4" applyNumberFormat="1" applyFont="1" applyBorder="1" applyAlignment="1">
      <alignment horizontal="center" vertical="center" wrapText="1"/>
    </xf>
    <xf numFmtId="0" fontId="3" fillId="13" borderId="29" xfId="4" applyFont="1" applyFill="1" applyBorder="1" applyAlignment="1">
      <alignment horizontal="center" vertical="center" wrapText="1"/>
    </xf>
    <xf numFmtId="0" fontId="4" fillId="12" borderId="29" xfId="4" applyFont="1" applyFill="1" applyBorder="1" applyAlignment="1">
      <alignment horizontal="right" vertical="center" wrapText="1"/>
    </xf>
    <xf numFmtId="0" fontId="4" fillId="12" borderId="29" xfId="4" applyFont="1" applyFill="1" applyBorder="1" applyAlignment="1">
      <alignment horizontal="center" vertical="center" wrapText="1"/>
    </xf>
    <xf numFmtId="0" fontId="4" fillId="0" borderId="6" xfId="0" applyFont="1" applyBorder="1" applyAlignment="1" applyProtection="1">
      <alignment horizontal="center" vertical="top"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4" fillId="0" borderId="1"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locked="0"/>
    </xf>
    <xf numFmtId="0" fontId="3" fillId="0" borderId="6"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14" fontId="3" fillId="2" borderId="2" xfId="0" applyNumberFormat="1"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0" fontId="12" fillId="0" borderId="6" xfId="0" applyFont="1" applyBorder="1" applyAlignment="1" applyProtection="1">
      <alignment horizontal="center" vertical="center"/>
      <protection locked="0"/>
    </xf>
    <xf numFmtId="0" fontId="3" fillId="2" borderId="1" xfId="0" applyFont="1" applyFill="1" applyBorder="1" applyAlignment="1" applyProtection="1">
      <alignment horizontal="justify" vertical="center" wrapText="1"/>
      <protection locked="0"/>
    </xf>
    <xf numFmtId="0" fontId="3" fillId="2" borderId="6" xfId="0" applyFont="1" applyFill="1" applyBorder="1" applyAlignment="1" applyProtection="1">
      <alignment horizontal="justify" vertical="center" wrapText="1"/>
      <protection locked="0"/>
    </xf>
    <xf numFmtId="0" fontId="3" fillId="2" borderId="8" xfId="0" applyFont="1" applyFill="1" applyBorder="1" applyAlignment="1" applyProtection="1">
      <alignment horizontal="justify" vertical="center" wrapText="1"/>
      <protection locked="0"/>
    </xf>
    <xf numFmtId="0" fontId="3" fillId="2" borderId="9" xfId="0" applyFont="1" applyFill="1" applyBorder="1" applyAlignment="1" applyProtection="1">
      <alignment horizontal="justify"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29" fillId="0" borderId="1" xfId="0" applyFont="1" applyBorder="1" applyAlignment="1" applyProtection="1">
      <alignment horizontal="center" vertical="top" wrapText="1"/>
      <protection locked="0"/>
    </xf>
    <xf numFmtId="0" fontId="29" fillId="0" borderId="6" xfId="0" applyFont="1" applyBorder="1" applyAlignment="1" applyProtection="1">
      <alignment horizontal="center" vertical="top" wrapText="1"/>
      <protection locked="0"/>
    </xf>
    <xf numFmtId="0" fontId="31" fillId="0" borderId="6" xfId="0" applyFont="1" applyBorder="1" applyAlignment="1" applyProtection="1">
      <alignment horizontal="justify" vertical="top" wrapText="1"/>
      <protection locked="0"/>
    </xf>
    <xf numFmtId="0" fontId="31" fillId="0" borderId="8" xfId="0" applyFont="1" applyBorder="1" applyAlignment="1" applyProtection="1">
      <alignment horizontal="justify" vertical="top"/>
      <protection locked="0"/>
    </xf>
    <xf numFmtId="0" fontId="31" fillId="0" borderId="9" xfId="0" applyFont="1" applyBorder="1" applyAlignment="1" applyProtection="1">
      <alignment horizontal="justify" vertical="top"/>
      <protection locked="0"/>
    </xf>
    <xf numFmtId="0" fontId="32" fillId="0" borderId="6"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1" xfId="0" applyFont="1" applyBorder="1" applyAlignment="1" applyProtection="1">
      <alignment horizontal="justify" vertical="center" wrapText="1"/>
      <protection locked="0"/>
    </xf>
    <xf numFmtId="0" fontId="32" fillId="0" borderId="1" xfId="0" applyFont="1" applyBorder="1" applyAlignment="1" applyProtection="1">
      <alignment horizontal="justify" vertical="center"/>
      <protection locked="0"/>
    </xf>
    <xf numFmtId="0" fontId="32" fillId="0" borderId="6" xfId="0" applyFont="1" applyBorder="1" applyAlignment="1" applyProtection="1">
      <alignment horizontal="justify" vertical="center"/>
      <protection locked="0"/>
    </xf>
    <xf numFmtId="0" fontId="35" fillId="0" borderId="6" xfId="0" applyFont="1" applyBorder="1" applyAlignment="1" applyProtection="1">
      <alignment horizontal="justify" vertical="center" wrapText="1"/>
      <protection locked="0"/>
    </xf>
    <xf numFmtId="0" fontId="35" fillId="0" borderId="8" xfId="0" applyFont="1" applyBorder="1" applyAlignment="1" applyProtection="1">
      <alignment horizontal="justify" vertical="center" wrapText="1"/>
      <protection locked="0"/>
    </xf>
    <xf numFmtId="0" fontId="35" fillId="0" borderId="9" xfId="0" applyFont="1" applyBorder="1" applyAlignment="1" applyProtection="1">
      <alignment horizontal="justify" vertical="center" wrapText="1"/>
      <protection locked="0"/>
    </xf>
    <xf numFmtId="0" fontId="18" fillId="0" borderId="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9" xfId="0" applyFont="1" applyBorder="1" applyAlignment="1" applyProtection="1">
      <alignment horizontal="center" vertical="center" wrapText="1"/>
      <protection locked="0"/>
    </xf>
    <xf numFmtId="14" fontId="36" fillId="0" borderId="6" xfId="0" applyNumberFormat="1"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35" fillId="0" borderId="1" xfId="0" applyFont="1" applyBorder="1" applyAlignment="1" applyProtection="1">
      <alignment horizontal="center" vertical="center" wrapText="1"/>
      <protection locked="0"/>
    </xf>
    <xf numFmtId="14" fontId="32" fillId="0" borderId="6" xfId="0" applyNumberFormat="1"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18" fillId="0" borderId="9" xfId="0" applyFont="1" applyBorder="1" applyAlignment="1" applyProtection="1">
      <alignment horizontal="center" vertical="center"/>
      <protection locked="0"/>
    </xf>
    <xf numFmtId="0" fontId="35" fillId="0" borderId="1" xfId="0" applyFont="1" applyBorder="1" applyAlignment="1" applyProtection="1">
      <alignment horizontal="justify" vertical="top" wrapText="1"/>
      <protection locked="0"/>
    </xf>
    <xf numFmtId="0" fontId="35" fillId="0" borderId="1" xfId="0" applyFont="1" applyBorder="1" applyAlignment="1" applyProtection="1">
      <alignment horizontal="justify" vertical="top"/>
      <protection locked="0"/>
    </xf>
    <xf numFmtId="0" fontId="35" fillId="0" borderId="6" xfId="0" applyFont="1" applyBorder="1" applyAlignment="1" applyProtection="1">
      <alignment horizontal="justify" vertical="top"/>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39" fillId="0" borderId="6" xfId="0" applyFont="1" applyBorder="1" applyAlignment="1" applyProtection="1">
      <alignment horizontal="center" vertical="center"/>
      <protection locked="0"/>
    </xf>
    <xf numFmtId="0" fontId="35" fillId="0" borderId="8" xfId="0" applyFont="1" applyBorder="1" applyAlignment="1" applyProtection="1">
      <alignment horizontal="justify" vertical="center"/>
      <protection locked="0"/>
    </xf>
    <xf numFmtId="0" fontId="35" fillId="0" borderId="9" xfId="0" applyFont="1" applyBorder="1" applyAlignment="1" applyProtection="1">
      <alignment horizontal="justify" vertical="center"/>
      <protection locked="0"/>
    </xf>
    <xf numFmtId="0" fontId="16" fillId="0" borderId="8" xfId="0" applyFont="1" applyBorder="1" applyAlignment="1" applyProtection="1">
      <alignment horizontal="justify" vertical="center" wrapText="1"/>
      <protection locked="0"/>
    </xf>
    <xf numFmtId="0" fontId="16" fillId="0" borderId="9" xfId="0" applyFont="1" applyBorder="1" applyAlignment="1" applyProtection="1">
      <alignment horizontal="justify" vertical="center" wrapText="1"/>
      <protection locked="0"/>
    </xf>
    <xf numFmtId="0" fontId="36" fillId="0" borderId="6" xfId="0" applyFont="1" applyBorder="1" applyAlignment="1" applyProtection="1">
      <alignment horizontal="center" vertical="center"/>
      <protection locked="0"/>
    </xf>
    <xf numFmtId="0" fontId="38" fillId="0" borderId="1"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2" fillId="0" borderId="9" xfId="0" applyFont="1" applyBorder="1" applyAlignment="1" applyProtection="1">
      <alignment horizontal="center" vertical="center" wrapText="1"/>
      <protection locked="0"/>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14"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32" fillId="0" borderId="6" xfId="0" applyFont="1" applyBorder="1" applyAlignment="1" applyProtection="1">
      <alignment horizontal="justify" vertical="center" wrapText="1"/>
      <protection locked="0"/>
    </xf>
    <xf numFmtId="0" fontId="32" fillId="0" borderId="8" xfId="0" applyFont="1" applyBorder="1" applyAlignment="1" applyProtection="1">
      <alignment horizontal="justify" vertical="center" wrapText="1"/>
      <protection locked="0"/>
    </xf>
    <xf numFmtId="0" fontId="32" fillId="0" borderId="9" xfId="0" applyFont="1" applyBorder="1" applyAlignment="1" applyProtection="1">
      <alignment horizontal="justify" vertical="center" wrapText="1"/>
      <protection locked="0"/>
    </xf>
    <xf numFmtId="0" fontId="32" fillId="0" borderId="1" xfId="0" applyFont="1" applyBorder="1" applyAlignment="1" applyProtection="1">
      <alignment horizontal="center" vertical="center" wrapText="1"/>
      <protection locked="0"/>
    </xf>
    <xf numFmtId="0" fontId="35" fillId="0" borderId="1" xfId="0" applyFont="1" applyBorder="1" applyAlignment="1" applyProtection="1">
      <alignment horizontal="justify" vertical="center" wrapText="1"/>
      <protection locked="0"/>
    </xf>
    <xf numFmtId="0" fontId="35" fillId="0" borderId="1" xfId="0" applyFont="1" applyBorder="1" applyAlignment="1" applyProtection="1">
      <alignment horizontal="justify" vertical="center"/>
      <protection locked="0"/>
    </xf>
    <xf numFmtId="0" fontId="35" fillId="0" borderId="6" xfId="0" applyFont="1" applyBorder="1" applyAlignment="1" applyProtection="1">
      <alignment horizontal="justify" vertical="center"/>
      <protection locked="0"/>
    </xf>
    <xf numFmtId="0" fontId="31" fillId="0" borderId="6" xfId="0" applyFont="1" applyBorder="1" applyAlignment="1" applyProtection="1">
      <alignment horizontal="justify" vertical="center" wrapText="1"/>
      <protection locked="0"/>
    </xf>
    <xf numFmtId="0" fontId="31" fillId="0" borderId="8" xfId="0" applyFont="1" applyBorder="1" applyAlignment="1" applyProtection="1">
      <alignment horizontal="justify" vertical="center" wrapText="1"/>
      <protection locked="0"/>
    </xf>
    <xf numFmtId="0" fontId="31" fillId="0" borderId="9" xfId="0" applyFont="1" applyBorder="1" applyAlignment="1" applyProtection="1">
      <alignment horizontal="justify" vertical="center" wrapText="1"/>
      <protection locked="0"/>
    </xf>
    <xf numFmtId="0" fontId="16" fillId="0" borderId="6" xfId="0" applyFont="1" applyBorder="1" applyAlignment="1" applyProtection="1">
      <alignment horizontal="justify" vertical="top" wrapText="1"/>
      <protection locked="0"/>
    </xf>
    <xf numFmtId="0" fontId="16" fillId="0" borderId="8" xfId="0" applyFont="1" applyBorder="1" applyAlignment="1" applyProtection="1">
      <alignment horizontal="justify" vertical="top"/>
      <protection locked="0"/>
    </xf>
    <xf numFmtId="0" fontId="16" fillId="0" borderId="9" xfId="0" applyFont="1" applyBorder="1" applyAlignment="1" applyProtection="1">
      <alignment horizontal="justify" vertical="top"/>
      <protection locked="0"/>
    </xf>
    <xf numFmtId="0" fontId="31" fillId="0" borderId="8" xfId="0" applyFont="1" applyBorder="1" applyAlignment="1" applyProtection="1">
      <alignment horizontal="justify" vertical="center"/>
      <protection locked="0"/>
    </xf>
    <xf numFmtId="0" fontId="31" fillId="0" borderId="9" xfId="0" applyFont="1" applyBorder="1" applyAlignment="1" applyProtection="1">
      <alignment horizontal="justify" vertical="center"/>
      <protection locked="0"/>
    </xf>
    <xf numFmtId="0" fontId="35" fillId="0" borderId="8"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16" fillId="0" borderId="8" xfId="0" applyFont="1" applyBorder="1" applyAlignment="1" applyProtection="1">
      <alignment horizontal="center" vertical="center" wrapText="1"/>
      <protection locked="0"/>
    </xf>
    <xf numFmtId="0" fontId="33" fillId="0" borderId="6"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 fillId="2" borderId="6" xfId="0" applyFont="1" applyFill="1" applyBorder="1" applyAlignment="1" applyProtection="1">
      <alignment horizontal="center" vertical="center" wrapText="1"/>
      <protection locked="0"/>
    </xf>
    <xf numFmtId="14" fontId="18" fillId="0" borderId="6" xfId="0" applyNumberFormat="1"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17" fontId="18" fillId="0" borderId="1" xfId="0" applyNumberFormat="1"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7" fillId="0" borderId="27" xfId="0" applyFont="1" applyBorder="1" applyAlignment="1">
      <alignment horizontal="center" vertical="center" wrapText="1"/>
    </xf>
    <xf numFmtId="14" fontId="18"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33" fillId="0" borderId="8" xfId="0" applyFont="1" applyBorder="1" applyAlignment="1" applyProtection="1">
      <alignment horizontal="center" vertical="center" wrapText="1"/>
      <protection locked="0"/>
    </xf>
    <xf numFmtId="0" fontId="10" fillId="5" borderId="9" xfId="0" applyFont="1" applyFill="1" applyBorder="1" applyAlignment="1">
      <alignment horizontal="center" vertical="center"/>
    </xf>
    <xf numFmtId="0" fontId="16"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2" borderId="9" xfId="0" applyFont="1" applyFill="1" applyBorder="1" applyAlignment="1">
      <alignment horizontal="center" vertical="center"/>
    </xf>
    <xf numFmtId="14" fontId="32" fillId="0" borderId="8" xfId="0" applyNumberFormat="1" applyFont="1" applyBorder="1" applyAlignment="1" applyProtection="1">
      <alignment horizontal="center" vertical="center"/>
      <protection locked="0"/>
    </xf>
    <xf numFmtId="0" fontId="32" fillId="0" borderId="8" xfId="0" applyFont="1" applyBorder="1" applyAlignment="1" applyProtection="1">
      <alignment horizontal="justify" vertical="center"/>
      <protection locked="0"/>
    </xf>
    <xf numFmtId="0" fontId="32" fillId="0" borderId="9" xfId="0" applyFont="1" applyBorder="1" applyAlignment="1" applyProtection="1">
      <alignment horizontal="justify" vertical="center"/>
      <protection locked="0"/>
    </xf>
    <xf numFmtId="0" fontId="12" fillId="0" borderId="9" xfId="0" applyFont="1" applyBorder="1" applyAlignment="1">
      <alignment horizontal="center" vertical="center" wrapText="1"/>
    </xf>
    <xf numFmtId="0" fontId="7" fillId="0" borderId="9" xfId="0" applyFont="1" applyBorder="1" applyAlignment="1" applyProtection="1">
      <alignment horizontal="center" vertical="center"/>
      <protection locked="0"/>
    </xf>
    <xf numFmtId="17" fontId="36" fillId="0" borderId="8" xfId="0" applyNumberFormat="1" applyFont="1" applyBorder="1" applyAlignment="1" applyProtection="1">
      <alignment horizontal="center" vertical="center"/>
      <protection locked="0"/>
    </xf>
    <xf numFmtId="0" fontId="3" fillId="0" borderId="2" xfId="0" applyFont="1" applyBorder="1" applyAlignment="1" applyProtection="1">
      <alignment horizontal="justify" vertical="top" wrapText="1"/>
      <protection locked="0"/>
    </xf>
    <xf numFmtId="0" fontId="3" fillId="0" borderId="3" xfId="0" applyFont="1" applyBorder="1" applyAlignment="1" applyProtection="1">
      <alignment horizontal="justify" vertical="top" wrapText="1"/>
      <protection locked="0"/>
    </xf>
    <xf numFmtId="0" fontId="3" fillId="0" borderId="4" xfId="0" applyFont="1" applyBorder="1" applyAlignment="1" applyProtection="1">
      <alignment horizontal="justify" vertical="top" wrapText="1"/>
      <protection locked="0"/>
    </xf>
    <xf numFmtId="0" fontId="3" fillId="0" borderId="7" xfId="0" applyFont="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8" fillId="0" borderId="9"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12" fillId="0" borderId="1" xfId="0" applyFont="1" applyBorder="1" applyAlignment="1" applyProtection="1">
      <alignment horizontal="justify" vertical="center" wrapText="1"/>
      <protection locked="0"/>
    </xf>
    <xf numFmtId="0" fontId="43" fillId="0" borderId="1" xfId="0" applyFont="1" applyBorder="1" applyAlignment="1" applyProtection="1">
      <alignment horizontal="justify" vertical="center" wrapText="1"/>
      <protection locked="0"/>
    </xf>
    <xf numFmtId="0" fontId="43" fillId="0" borderId="1" xfId="0" applyFont="1" applyBorder="1" applyAlignment="1" applyProtection="1">
      <alignment horizontal="justify" vertical="center"/>
      <protection locked="0"/>
    </xf>
    <xf numFmtId="0" fontId="16" fillId="0" borderId="1" xfId="0" applyFont="1" applyBorder="1" applyAlignment="1" applyProtection="1">
      <alignment horizontal="justify" vertical="center" wrapText="1"/>
      <protection locked="0"/>
    </xf>
    <xf numFmtId="0" fontId="16" fillId="0" borderId="1" xfId="0" applyFont="1" applyBorder="1" applyAlignment="1" applyProtection="1">
      <alignment horizontal="justify" vertical="center"/>
      <protection locked="0"/>
    </xf>
    <xf numFmtId="0" fontId="14" fillId="0" borderId="1"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2" borderId="6"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6" fillId="2" borderId="1" xfId="0" applyFont="1" applyFill="1" applyBorder="1" applyAlignment="1" applyProtection="1">
      <alignment horizontal="justify" vertical="center" wrapText="1"/>
      <protection locked="0"/>
    </xf>
    <xf numFmtId="0" fontId="16" fillId="2" borderId="1" xfId="0" applyFont="1" applyFill="1" applyBorder="1" applyAlignment="1" applyProtection="1">
      <alignment horizontal="justify" vertical="center"/>
      <protection locked="0"/>
    </xf>
    <xf numFmtId="0" fontId="16" fillId="2" borderId="6" xfId="0" applyFont="1" applyFill="1" applyBorder="1" applyAlignment="1" applyProtection="1">
      <alignment horizontal="justify" vertical="center"/>
      <protection locked="0"/>
    </xf>
    <xf numFmtId="0" fontId="8" fillId="4" borderId="22" xfId="0" applyFont="1" applyFill="1" applyBorder="1" applyAlignment="1" applyProtection="1">
      <alignment horizontal="justify" vertical="center" wrapText="1"/>
      <protection locked="0"/>
    </xf>
    <xf numFmtId="0" fontId="8" fillId="4" borderId="7" xfId="0" applyFont="1" applyFill="1" applyBorder="1" applyAlignment="1" applyProtection="1">
      <alignment horizontal="justify"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6" fillId="0" borderId="1" xfId="0" applyFont="1" applyBorder="1" applyAlignment="1" applyProtection="1">
      <alignment horizontal="left" vertical="center" wrapText="1"/>
      <protection locked="0"/>
    </xf>
    <xf numFmtId="14" fontId="16" fillId="0" borderId="2" xfId="0" applyNumberFormat="1"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2" fillId="8"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4" fillId="13" borderId="29" xfId="2" applyFont="1" applyFill="1" applyBorder="1" applyAlignment="1">
      <alignment horizontal="left" vertical="center"/>
    </xf>
    <xf numFmtId="0" fontId="47" fillId="0" borderId="30" xfId="2" applyFont="1" applyBorder="1"/>
    <xf numFmtId="164" fontId="4" fillId="0" borderId="29" xfId="2" applyNumberFormat="1" applyFont="1" applyBorder="1" applyAlignment="1">
      <alignment horizontal="center" vertical="center"/>
    </xf>
    <xf numFmtId="0" fontId="47" fillId="0" borderId="31" xfId="2" applyFont="1" applyBorder="1"/>
    <xf numFmtId="0" fontId="3" fillId="13" borderId="29" xfId="2" applyFont="1" applyFill="1" applyBorder="1" applyAlignment="1">
      <alignment horizontal="center"/>
    </xf>
    <xf numFmtId="0" fontId="4" fillId="12" borderId="29" xfId="2" applyFont="1" applyFill="1" applyBorder="1" applyAlignment="1">
      <alignment horizontal="right" vertical="center"/>
    </xf>
    <xf numFmtId="0" fontId="3" fillId="12" borderId="29" xfId="2" applyFont="1" applyFill="1" applyBorder="1" applyAlignment="1">
      <alignment horizontal="center" vertical="center"/>
    </xf>
    <xf numFmtId="0" fontId="4" fillId="13" borderId="29" xfId="2" applyFont="1" applyFill="1" applyBorder="1" applyAlignment="1">
      <alignment horizontal="center"/>
    </xf>
    <xf numFmtId="0" fontId="4" fillId="13" borderId="33" xfId="2" applyFont="1" applyFill="1" applyBorder="1" applyAlignment="1">
      <alignment horizontal="center" vertical="center"/>
    </xf>
    <xf numFmtId="0" fontId="47" fillId="0" borderId="35" xfId="2" applyFont="1" applyBorder="1"/>
    <xf numFmtId="0" fontId="47" fillId="0" borderId="39" xfId="2" applyFont="1" applyBorder="1"/>
    <xf numFmtId="0" fontId="4" fillId="13" borderId="34" xfId="2" applyFont="1" applyFill="1" applyBorder="1" applyAlignment="1">
      <alignment horizontal="center" vertical="center"/>
    </xf>
    <xf numFmtId="0" fontId="47" fillId="0" borderId="0" xfId="2" applyFont="1"/>
    <xf numFmtId="0" fontId="47" fillId="0" borderId="34" xfId="2" applyFont="1" applyBorder="1"/>
    <xf numFmtId="0" fontId="46" fillId="0" borderId="0" xfId="2"/>
    <xf numFmtId="0" fontId="47" fillId="0" borderId="36" xfId="2" applyFont="1" applyBorder="1"/>
    <xf numFmtId="0" fontId="47" fillId="0" borderId="37" xfId="2" applyFont="1" applyBorder="1"/>
    <xf numFmtId="0" fontId="4" fillId="13" borderId="33" xfId="2" applyFont="1" applyFill="1" applyBorder="1" applyAlignment="1">
      <alignment horizontal="center" vertical="center" wrapText="1"/>
    </xf>
    <xf numFmtId="0" fontId="4" fillId="13" borderId="36" xfId="2" applyFont="1" applyFill="1" applyBorder="1" applyAlignment="1">
      <alignment horizontal="center"/>
    </xf>
    <xf numFmtId="0" fontId="47" fillId="0" borderId="38" xfId="2" applyFont="1" applyBorder="1"/>
    <xf numFmtId="0" fontId="4" fillId="13" borderId="35" xfId="2" applyFont="1" applyFill="1" applyBorder="1" applyAlignment="1">
      <alignment horizontal="center" vertical="center" wrapText="1"/>
    </xf>
    <xf numFmtId="0" fontId="4" fillId="13" borderId="29" xfId="2" applyFont="1" applyFill="1" applyBorder="1" applyAlignment="1">
      <alignment horizontal="center" vertical="center" wrapText="1"/>
    </xf>
    <xf numFmtId="0" fontId="4" fillId="12" borderId="33" xfId="2" applyFont="1" applyFill="1" applyBorder="1" applyAlignment="1">
      <alignment horizontal="center" vertical="top" wrapText="1"/>
    </xf>
    <xf numFmtId="0" fontId="12" fillId="0" borderId="33" xfId="2" applyFont="1" applyBorder="1" applyAlignment="1">
      <alignment horizontal="center" vertical="center" wrapText="1"/>
    </xf>
    <xf numFmtId="0" fontId="3" fillId="0" borderId="33" xfId="2" applyFont="1" applyBorder="1" applyAlignment="1">
      <alignment horizontal="center" vertical="center" wrapText="1"/>
    </xf>
    <xf numFmtId="0" fontId="7" fillId="0" borderId="33" xfId="2" applyFont="1" applyBorder="1" applyAlignment="1">
      <alignment horizontal="center" vertical="center" wrapText="1"/>
    </xf>
    <xf numFmtId="0" fontId="4" fillId="0" borderId="33" xfId="2" applyFont="1" applyBorder="1" applyAlignment="1">
      <alignment horizontal="center" vertical="center" wrapText="1"/>
    </xf>
    <xf numFmtId="0" fontId="51" fillId="0" borderId="33" xfId="2" applyFont="1" applyBorder="1" applyAlignment="1">
      <alignment horizontal="left" vertical="center" wrapText="1"/>
    </xf>
    <xf numFmtId="0" fontId="51" fillId="0" borderId="33" xfId="2" applyFont="1" applyBorder="1" applyAlignment="1">
      <alignment horizontal="center" vertical="center" wrapText="1"/>
    </xf>
    <xf numFmtId="0" fontId="50" fillId="0" borderId="33" xfId="2" applyFont="1" applyBorder="1" applyAlignment="1">
      <alignment horizontal="center" vertical="center" wrapText="1"/>
    </xf>
    <xf numFmtId="0" fontId="7" fillId="0" borderId="47" xfId="2" applyFont="1" applyBorder="1" applyAlignment="1">
      <alignment horizontal="center" vertical="center" wrapText="1"/>
    </xf>
    <xf numFmtId="0" fontId="47" fillId="0" borderId="46" xfId="2" applyFont="1" applyBorder="1"/>
    <xf numFmtId="0" fontId="7" fillId="15" borderId="33" xfId="2" applyFont="1" applyFill="1" applyBorder="1" applyAlignment="1">
      <alignment horizontal="center" vertical="center" wrapText="1"/>
    </xf>
    <xf numFmtId="0" fontId="10" fillId="0" borderId="35" xfId="2" applyFont="1" applyBorder="1" applyAlignment="1">
      <alignment horizontal="center" vertical="top" wrapText="1"/>
    </xf>
    <xf numFmtId="0" fontId="10" fillId="16" borderId="33" xfId="2" applyFont="1" applyFill="1" applyBorder="1" applyAlignment="1">
      <alignment horizontal="center" vertical="center" wrapText="1"/>
    </xf>
    <xf numFmtId="0" fontId="3" fillId="0" borderId="33" xfId="2" applyFont="1" applyBorder="1" applyAlignment="1">
      <alignment horizontal="center" vertical="center"/>
    </xf>
    <xf numFmtId="0" fontId="10" fillId="0" borderId="33" xfId="2" applyFont="1" applyBorder="1" applyAlignment="1">
      <alignment horizontal="center" vertical="center"/>
    </xf>
    <xf numFmtId="164" fontId="50" fillId="0" borderId="33" xfId="2" applyNumberFormat="1" applyFont="1" applyBorder="1" applyAlignment="1">
      <alignment horizontal="center" vertical="center"/>
    </xf>
    <xf numFmtId="0" fontId="3" fillId="0" borderId="33" xfId="2" applyFont="1" applyBorder="1" applyAlignment="1">
      <alignment horizontal="center"/>
    </xf>
    <xf numFmtId="0" fontId="7" fillId="0" borderId="33" xfId="2" applyFont="1" applyBorder="1" applyAlignment="1">
      <alignment horizontal="center" vertical="center"/>
    </xf>
    <xf numFmtId="1" fontId="10" fillId="0" borderId="43" xfId="2" applyNumberFormat="1" applyFont="1" applyBorder="1" applyAlignment="1">
      <alignment horizontal="center" vertical="center" wrapText="1"/>
    </xf>
    <xf numFmtId="0" fontId="11" fillId="0" borderId="33" xfId="2" applyFont="1" applyBorder="1" applyAlignment="1">
      <alignment horizontal="center" vertical="center" wrapText="1"/>
    </xf>
    <xf numFmtId="0" fontId="3" fillId="0" borderId="35" xfId="2" applyFont="1" applyBorder="1" applyAlignment="1">
      <alignment horizontal="center" vertical="center" wrapText="1"/>
    </xf>
    <xf numFmtId="0" fontId="47" fillId="0" borderId="39" xfId="2" applyFont="1" applyBorder="1" applyAlignment="1">
      <alignment vertical="center"/>
    </xf>
    <xf numFmtId="0" fontId="11" fillId="12" borderId="33" xfId="2" applyFont="1" applyFill="1" applyBorder="1" applyAlignment="1">
      <alignment horizontal="center" vertical="center"/>
    </xf>
    <xf numFmtId="0" fontId="3" fillId="0" borderId="40" xfId="2" applyFont="1" applyBorder="1" applyAlignment="1">
      <alignment horizontal="center" vertical="center" wrapText="1"/>
    </xf>
    <xf numFmtId="0" fontId="10" fillId="15" borderId="33" xfId="2" applyFont="1" applyFill="1" applyBorder="1" applyAlignment="1">
      <alignment horizontal="center" vertical="center"/>
    </xf>
    <xf numFmtId="0" fontId="8" fillId="0" borderId="33" xfId="2" applyFont="1" applyBorder="1" applyAlignment="1">
      <alignment horizontal="center" vertical="center" wrapText="1"/>
    </xf>
    <xf numFmtId="0" fontId="4" fillId="0" borderId="33" xfId="2" applyFont="1" applyBorder="1" applyAlignment="1">
      <alignment horizontal="center" vertical="top" wrapText="1"/>
    </xf>
    <xf numFmtId="0" fontId="53" fillId="0" borderId="33" xfId="2" applyFont="1" applyBorder="1" applyAlignment="1">
      <alignment horizontal="left" vertical="center" wrapText="1"/>
    </xf>
    <xf numFmtId="0" fontId="46" fillId="0" borderId="35" xfId="2" applyBorder="1"/>
    <xf numFmtId="0" fontId="46" fillId="0" borderId="39" xfId="2" applyBorder="1"/>
    <xf numFmtId="0" fontId="4" fillId="0" borderId="29" xfId="2" applyFont="1" applyBorder="1" applyAlignment="1">
      <alignment horizontal="center" vertical="top" wrapText="1"/>
    </xf>
    <xf numFmtId="164" fontId="3" fillId="4" borderId="29" xfId="2" applyNumberFormat="1" applyFont="1" applyFill="1" applyBorder="1" applyAlignment="1">
      <alignment horizontal="center"/>
    </xf>
    <xf numFmtId="0" fontId="47" fillId="4" borderId="31" xfId="2" applyFont="1" applyFill="1" applyBorder="1"/>
    <xf numFmtId="0" fontId="47" fillId="4" borderId="30" xfId="2" applyFont="1" applyFill="1" applyBorder="1"/>
    <xf numFmtId="0" fontId="50" fillId="0" borderId="29" xfId="3" applyFont="1" applyBorder="1" applyAlignment="1">
      <alignment horizontal="center"/>
    </xf>
    <xf numFmtId="0" fontId="50" fillId="0" borderId="31" xfId="3" applyFont="1" applyBorder="1" applyAlignment="1">
      <alignment horizontal="center"/>
    </xf>
    <xf numFmtId="0" fontId="50" fillId="0" borderId="30" xfId="3" applyFont="1" applyBorder="1" applyAlignment="1">
      <alignment horizontal="center"/>
    </xf>
    <xf numFmtId="164" fontId="3" fillId="0" borderId="29" xfId="2" applyNumberFormat="1" applyFont="1" applyBorder="1" applyAlignment="1">
      <alignment horizontal="center"/>
    </xf>
    <xf numFmtId="0" fontId="3" fillId="0" borderId="29" xfId="2" applyFont="1" applyBorder="1" applyAlignment="1">
      <alignment horizontal="center"/>
    </xf>
    <xf numFmtId="0" fontId="3" fillId="0" borderId="29" xfId="2" applyFont="1" applyBorder="1" applyAlignment="1">
      <alignment horizontal="center" vertical="top" wrapText="1"/>
    </xf>
    <xf numFmtId="0" fontId="4" fillId="18" borderId="29" xfId="2" applyFont="1" applyFill="1" applyBorder="1" applyAlignment="1">
      <alignment horizontal="center" vertical="center" wrapText="1"/>
    </xf>
    <xf numFmtId="0" fontId="4" fillId="12" borderId="36" xfId="2" applyFont="1" applyFill="1" applyBorder="1" applyAlignment="1">
      <alignment horizontal="center" vertical="center" wrapText="1"/>
    </xf>
    <xf numFmtId="0" fontId="4" fillId="12" borderId="36" xfId="2" applyFont="1" applyFill="1" applyBorder="1" applyAlignment="1">
      <alignment horizontal="center" vertical="center"/>
    </xf>
    <xf numFmtId="0" fontId="4" fillId="12" borderId="29" xfId="2" applyFont="1" applyFill="1" applyBorder="1" applyAlignment="1">
      <alignment horizontal="center" vertical="center"/>
    </xf>
    <xf numFmtId="0" fontId="4" fillId="18" borderId="29" xfId="2" applyFont="1" applyFill="1" applyBorder="1" applyAlignment="1">
      <alignment horizontal="center" wrapText="1"/>
    </xf>
    <xf numFmtId="0" fontId="12" fillId="0" borderId="36" xfId="2" applyFont="1" applyBorder="1" applyAlignment="1">
      <alignment horizontal="center" vertical="center"/>
    </xf>
    <xf numFmtId="0" fontId="12" fillId="0" borderId="29" xfId="2" applyFont="1" applyBorder="1" applyAlignment="1">
      <alignment horizontal="center" vertical="center"/>
    </xf>
    <xf numFmtId="0" fontId="12" fillId="0" borderId="29" xfId="2" applyFont="1" applyBorder="1" applyAlignment="1">
      <alignment horizontal="center" vertical="center" wrapText="1"/>
    </xf>
    <xf numFmtId="0" fontId="4" fillId="0" borderId="29" xfId="2" applyFont="1" applyBorder="1" applyAlignment="1">
      <alignment horizontal="center" vertical="center"/>
    </xf>
    <xf numFmtId="0" fontId="4" fillId="0" borderId="50" xfId="2" applyFont="1" applyBorder="1" applyAlignment="1">
      <alignment horizontal="center" vertical="center"/>
    </xf>
    <xf numFmtId="0" fontId="47" fillId="0" borderId="50" xfId="2" applyFont="1" applyBorder="1"/>
    <xf numFmtId="0" fontId="47" fillId="0" borderId="51" xfId="2" applyFont="1" applyBorder="1"/>
    <xf numFmtId="0" fontId="48" fillId="0" borderId="29" xfId="2" applyFont="1" applyBorder="1" applyAlignment="1">
      <alignment horizontal="center" vertical="center"/>
    </xf>
    <xf numFmtId="0" fontId="56" fillId="0" borderId="31" xfId="2" applyFont="1" applyBorder="1"/>
    <xf numFmtId="0" fontId="56" fillId="0" borderId="30" xfId="2" applyFont="1" applyBorder="1"/>
    <xf numFmtId="14" fontId="3" fillId="0" borderId="1" xfId="0" applyNumberFormat="1"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cellXfs>
  <cellStyles count="6">
    <cellStyle name="Hipervínculo" xfId="1" builtinId="8"/>
    <cellStyle name="Normal" xfId="0" builtinId="0"/>
    <cellStyle name="Normal 2" xfId="2" xr:uid="{4E215297-8AB1-41B9-A0F5-762DA432F8DE}"/>
    <cellStyle name="Normal 2 2" xfId="4" xr:uid="{F2B47707-0A22-474A-8C5A-B699D2F826EA}"/>
    <cellStyle name="Normal 2 2 2" xfId="5" xr:uid="{F462D080-2832-4B5D-97A9-3536EC89768A}"/>
    <cellStyle name="Normal 3" xfId="3" xr:uid="{E8A21466-F883-467B-9532-634D6B6C8EA8}"/>
  </cellStyles>
  <dxfs count="276">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none"/>
      </fill>
    </dxf>
    <dxf>
      <fill>
        <patternFill patternType="none"/>
      </fill>
    </dxf>
    <dxf>
      <fill>
        <patternFill patternType="none"/>
      </fill>
    </dxf>
    <dxf>
      <fill>
        <patternFill patternType="solid">
          <fgColor rgb="FFFF5050"/>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rgb="FF0EBE16"/>
          <bgColor rgb="FF0EBE16"/>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indexed="64"/>
          <bgColor rgb="FFFF5050"/>
        </patternFill>
      </fill>
    </dxf>
    <dxf>
      <fill>
        <patternFill patternType="solid">
          <fgColor indexed="64"/>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0EC9731F-5196-4023-8EAC-93F2582209B8}"/>
            </a:ext>
          </a:extLst>
        </xdr:cNvPr>
        <xdr:cNvGrpSpPr>
          <a:grpSpLocks/>
        </xdr:cNvGrpSpPr>
      </xdr:nvGrpSpPr>
      <xdr:grpSpPr bwMode="auto">
        <a:xfrm>
          <a:off x="0" y="31750"/>
          <a:ext cx="51652714" cy="1152071"/>
          <a:chOff x="-8" y="0"/>
          <a:chExt cx="1382" cy="136"/>
        </a:xfrm>
      </xdr:grpSpPr>
      <xdr:sp macro="" textlink="">
        <xdr:nvSpPr>
          <xdr:cNvPr id="3" name="1 CuadroTexto">
            <a:extLst>
              <a:ext uri="{FF2B5EF4-FFF2-40B4-BE49-F238E27FC236}">
                <a16:creationId xmlns:a16="http://schemas.microsoft.com/office/drawing/2014/main" id="{63A99E59-E378-43A9-8345-DBA73F0456D1}"/>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AF983E81-B058-4D00-AB4F-059AF14E780C}"/>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E2C59ACC-DD6D-448C-BA5F-54E54E5C418F}"/>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FC1529D6-864E-407D-A615-B3A00C3C0BBA}"/>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7AF4F71B-2A90-4495-9A8B-E618C7E36DD4}"/>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9FA76A78-9102-459B-AB50-FB2D686FA112}"/>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32737F2C-D951-4ECB-8015-2D49DAB6F23D}"/>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29968095-627E-45E7-B22E-E4EEB4D2FCB3}"/>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3748FACD-5226-42E8-81B1-8D70246FBFC0}"/>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E111F8EB-9738-4D80-BC52-8A13B636E4F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C3FFA42D-8F3D-45AF-8C41-4C6B6DF8B2C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20ADDB7B-E308-420C-822F-C9A7F749B55E}"/>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F791ECDC-7639-43BB-88CF-FA63E5172A5F}"/>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CFFE0BD5-1C9A-4FE7-A0AF-9713B1247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898854D9-26C2-4530-BACC-C2972AE6AE4C}"/>
            </a:ext>
          </a:extLst>
        </xdr:cNvPr>
        <xdr:cNvGrpSpPr>
          <a:grpSpLocks/>
        </xdr:cNvGrpSpPr>
      </xdr:nvGrpSpPr>
      <xdr:grpSpPr bwMode="auto">
        <a:xfrm>
          <a:off x="0" y="31750"/>
          <a:ext cx="51605089" cy="1182688"/>
          <a:chOff x="-8" y="0"/>
          <a:chExt cx="1382" cy="136"/>
        </a:xfrm>
      </xdr:grpSpPr>
      <xdr:sp macro="" textlink="">
        <xdr:nvSpPr>
          <xdr:cNvPr id="3" name="1 CuadroTexto">
            <a:extLst>
              <a:ext uri="{FF2B5EF4-FFF2-40B4-BE49-F238E27FC236}">
                <a16:creationId xmlns:a16="http://schemas.microsoft.com/office/drawing/2014/main" id="{01744DAF-CE43-439A-885E-971FD92C2D58}"/>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195684DA-F007-45BB-8264-8121766DA3B1}"/>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531EA114-6035-493C-B1E0-22A8C030DC8A}"/>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B6BC4ADB-2C76-4496-B56B-D14337305668}"/>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FCFE2075-2B60-408A-8013-09BCD18A0C8F}"/>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DE9D4C27-58DD-4F2D-9C3F-180DEBC008BE}"/>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07F69E66-59B5-43BD-B313-291C453C0AE5}"/>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C17AA9AD-8762-45B4-8B57-A0C43B2CA1EA}"/>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00F97758-D72C-4E76-914C-9E1E8C30E869}"/>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5A6CF9FB-7962-4510-9718-939BE7B1FAAC}"/>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22CC35D5-8B40-40B0-BF95-84C4F57AD09C}"/>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711F7B2A-C1EC-4054-AEF2-D7FCD7FEE97D}"/>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DA9BBC78-1CC4-4049-B241-A3C44A4869C7}"/>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5AB7A380-6E84-4C76-8E59-F1DAC3BA9B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44</xdr:col>
      <xdr:colOff>531646</xdr:colOff>
      <xdr:row>6</xdr:row>
      <xdr:rowOff>0</xdr:rowOff>
    </xdr:to>
    <xdr:grpSp>
      <xdr:nvGrpSpPr>
        <xdr:cNvPr id="2" name="Group 4">
          <a:extLst>
            <a:ext uri="{FF2B5EF4-FFF2-40B4-BE49-F238E27FC236}">
              <a16:creationId xmlns:a16="http://schemas.microsoft.com/office/drawing/2014/main" id="{F171D2C1-1687-4E6A-A0BF-D4F55AB5833A}"/>
            </a:ext>
          </a:extLst>
        </xdr:cNvPr>
        <xdr:cNvGrpSpPr>
          <a:grpSpLocks/>
        </xdr:cNvGrpSpPr>
      </xdr:nvGrpSpPr>
      <xdr:grpSpPr bwMode="auto">
        <a:xfrm>
          <a:off x="0" y="31750"/>
          <a:ext cx="51680896" cy="1182688"/>
          <a:chOff x="-8" y="0"/>
          <a:chExt cx="1382" cy="136"/>
        </a:xfrm>
      </xdr:grpSpPr>
      <xdr:sp macro="" textlink="">
        <xdr:nvSpPr>
          <xdr:cNvPr id="3" name="1 CuadroTexto">
            <a:extLst>
              <a:ext uri="{FF2B5EF4-FFF2-40B4-BE49-F238E27FC236}">
                <a16:creationId xmlns:a16="http://schemas.microsoft.com/office/drawing/2014/main" id="{221B1135-F194-4F95-A523-13539E01A069}"/>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B8FB9491-7543-46BE-93DF-9BA372710EE9}"/>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DBFA41D4-506F-4080-A4A6-8CBA1D81AF4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EAE3D63F-76C1-4E71-9125-E51807D61A31}"/>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C1E856EA-232F-4296-A441-E4CEEDD01BF2}"/>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B9BCA4F1-D6C1-44E7-9F8D-F656228BABA5}"/>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C66C4E50-A369-4BA9-A7CF-EC9AE0F5CCCD}"/>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EDC39E5D-DC83-4B0F-B930-A6E83CDAC45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792318F8-EC63-41AC-83CE-CDAFC3C89A4B}"/>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D03C5D40-AE99-4429-8E6B-01A8F0D4F0DB}"/>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F2D3337-9028-44E1-9940-675E3D586634}"/>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D7BBC68D-1BE2-43C7-BDD4-2120E11527C2}"/>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5B0459F5-3B82-43F4-B130-D9AF396144BB}"/>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6443963D-8966-4597-8693-02573F54E5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29</xdr:col>
      <xdr:colOff>4280391</xdr:colOff>
      <xdr:row>6</xdr:row>
      <xdr:rowOff>0</xdr:rowOff>
    </xdr:to>
    <xdr:grpSp>
      <xdr:nvGrpSpPr>
        <xdr:cNvPr id="2" name="Group 4">
          <a:extLst>
            <a:ext uri="{FF2B5EF4-FFF2-40B4-BE49-F238E27FC236}">
              <a16:creationId xmlns:a16="http://schemas.microsoft.com/office/drawing/2014/main" id="{24646DAC-7059-4F80-BFEC-7CE3D0928A3D}"/>
            </a:ext>
          </a:extLst>
        </xdr:cNvPr>
        <xdr:cNvGrpSpPr>
          <a:grpSpLocks/>
        </xdr:cNvGrpSpPr>
      </xdr:nvGrpSpPr>
      <xdr:grpSpPr bwMode="auto">
        <a:xfrm>
          <a:off x="0" y="31750"/>
          <a:ext cx="51695841" cy="1206500"/>
          <a:chOff x="-8" y="0"/>
          <a:chExt cx="1382" cy="136"/>
        </a:xfrm>
      </xdr:grpSpPr>
      <xdr:sp macro="" textlink="">
        <xdr:nvSpPr>
          <xdr:cNvPr id="3" name="1 CuadroTexto">
            <a:extLst>
              <a:ext uri="{FF2B5EF4-FFF2-40B4-BE49-F238E27FC236}">
                <a16:creationId xmlns:a16="http://schemas.microsoft.com/office/drawing/2014/main" id="{3E13D05A-412E-4062-8E3B-1A6CD6509E14}"/>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51BD494F-4C5A-494B-928D-1627FB71FF58}"/>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8EF7E936-EAF2-45D8-BCA7-C430311211B1}"/>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C72A61D2-40A8-4522-BFB5-2ECDDDE7EE2C}"/>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64DDF53E-3507-4572-BB6C-3EEFB326E5A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EAD9BCDC-9D73-44BD-9440-00B98B825581}"/>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EB5D7BAA-8946-4509-9B5F-882C53ADBB9D}"/>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10DAA14-F47C-44C6-95D4-639C66810E9F}"/>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DF919515-4BE4-4D8C-97AC-8C9F53C52DD2}"/>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7885281-14C2-4FA5-ACC4-BC17B6A64ED2}"/>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9D288965-B9F7-49E9-B518-2C714362A8F5}"/>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C1C0AC77-BC66-4621-A171-F42DA7C4F428}"/>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D27E0BB0-2F06-476B-BEAD-85A793DA34B8}"/>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D62621A2-8FA9-478F-A733-47C47A9E7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1515341</xdr:colOff>
      <xdr:row>5</xdr:row>
      <xdr:rowOff>294409</xdr:rowOff>
    </xdr:to>
    <xdr:grpSp>
      <xdr:nvGrpSpPr>
        <xdr:cNvPr id="2" name="Group 4">
          <a:extLst>
            <a:ext uri="{FF2B5EF4-FFF2-40B4-BE49-F238E27FC236}">
              <a16:creationId xmlns:a16="http://schemas.microsoft.com/office/drawing/2014/main" id="{DFED542D-3A33-468E-8FA6-AECFA6C1E147}"/>
            </a:ext>
          </a:extLst>
        </xdr:cNvPr>
        <xdr:cNvGrpSpPr>
          <a:grpSpLocks/>
        </xdr:cNvGrpSpPr>
      </xdr:nvGrpSpPr>
      <xdr:grpSpPr bwMode="auto">
        <a:xfrm>
          <a:off x="0" y="31750"/>
          <a:ext cx="49854716" cy="1096097"/>
          <a:chOff x="-8" y="0"/>
          <a:chExt cx="1382" cy="136"/>
        </a:xfrm>
      </xdr:grpSpPr>
      <xdr:sp macro="" textlink="">
        <xdr:nvSpPr>
          <xdr:cNvPr id="3" name="1 CuadroTexto">
            <a:extLst>
              <a:ext uri="{FF2B5EF4-FFF2-40B4-BE49-F238E27FC236}">
                <a16:creationId xmlns:a16="http://schemas.microsoft.com/office/drawing/2014/main" id="{0B63F964-C4F5-4851-BA95-FCA2169E469A}"/>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CDBBB667-FA67-4EA2-AC50-A62CE83CC6AC}"/>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E13613E8-C278-4077-A38E-B0C5AB2E743B}"/>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CA1BCCF7-084B-43B0-A9BB-166C0B61B426}"/>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F8DF9572-3F25-4F10-8A21-7F6427DC660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4FF08990-3DE3-46A0-B205-2C4DC3D2243E}"/>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63269D11-94B6-4ACA-82A1-79F2415FCF6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0EC40D5A-5AE2-4E08-B42B-69197CCAED82}"/>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988F1611-597C-46CC-A3C9-91EC33E04F4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8D366A07-DDAA-41BC-A493-A0827E6B32B9}"/>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A0AB97E3-3B85-4ABE-934B-A62271FC2FE1}"/>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825649D5-23B9-4993-8D03-8DB3AD53C2B4}"/>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A6E62639-3209-4E1A-857B-68447B20C97C}"/>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0</xdr:col>
      <xdr:colOff>2122369</xdr:colOff>
      <xdr:row>5</xdr:row>
      <xdr:rowOff>323167</xdr:rowOff>
    </xdr:to>
    <xdr:pic>
      <xdr:nvPicPr>
        <xdr:cNvPr id="16" name="Imagen 16">
          <a:extLst>
            <a:ext uri="{FF2B5EF4-FFF2-40B4-BE49-F238E27FC236}">
              <a16:creationId xmlns:a16="http://schemas.microsoft.com/office/drawing/2014/main" id="{D6D5490B-0658-423A-BE0F-A23DCB640F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95885" cy="10534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28575</xdr:rowOff>
    </xdr:from>
    <xdr:ext cx="53797200" cy="1152525"/>
    <xdr:grpSp>
      <xdr:nvGrpSpPr>
        <xdr:cNvPr id="2" name="Shape 2">
          <a:extLst>
            <a:ext uri="{FF2B5EF4-FFF2-40B4-BE49-F238E27FC236}">
              <a16:creationId xmlns:a16="http://schemas.microsoft.com/office/drawing/2014/main" id="{663343D9-D039-4A34-A7CC-CD6212C4E3C7}"/>
            </a:ext>
          </a:extLst>
        </xdr:cNvPr>
        <xdr:cNvGrpSpPr/>
      </xdr:nvGrpSpPr>
      <xdr:grpSpPr>
        <a:xfrm>
          <a:off x="0" y="28575"/>
          <a:ext cx="53797200" cy="1152525"/>
          <a:chOff x="0" y="3203738"/>
          <a:chExt cx="10692000" cy="1152525"/>
        </a:xfrm>
      </xdr:grpSpPr>
      <xdr:grpSp>
        <xdr:nvGrpSpPr>
          <xdr:cNvPr id="3" name="Shape 3">
            <a:extLst>
              <a:ext uri="{FF2B5EF4-FFF2-40B4-BE49-F238E27FC236}">
                <a16:creationId xmlns:a16="http://schemas.microsoft.com/office/drawing/2014/main" id="{56DDC695-7FEA-45C0-883D-2A884BC87F5E}"/>
              </a:ext>
            </a:extLst>
          </xdr:cNvPr>
          <xdr:cNvGrpSpPr/>
        </xdr:nvGrpSpPr>
        <xdr:grpSpPr>
          <a:xfrm>
            <a:off x="0" y="3203738"/>
            <a:ext cx="10692000" cy="1152525"/>
            <a:chOff x="0" y="3203738"/>
            <a:chExt cx="10692000" cy="1152525"/>
          </a:xfrm>
        </xdr:grpSpPr>
        <xdr:sp macro="" textlink="">
          <xdr:nvSpPr>
            <xdr:cNvPr id="4" name="Shape 4">
              <a:extLst>
                <a:ext uri="{FF2B5EF4-FFF2-40B4-BE49-F238E27FC236}">
                  <a16:creationId xmlns:a16="http://schemas.microsoft.com/office/drawing/2014/main" id="{B5428905-57AD-4620-A86E-DF547B734DAA}"/>
                </a:ext>
              </a:extLst>
            </xdr:cNvPr>
            <xdr:cNvSpPr/>
          </xdr:nvSpPr>
          <xdr:spPr>
            <a:xfrm>
              <a:off x="0" y="3203738"/>
              <a:ext cx="10692000" cy="1152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19034CFE-6B12-4599-AB9C-B0F45B563C8B}"/>
                </a:ext>
              </a:extLst>
            </xdr:cNvPr>
            <xdr:cNvGrpSpPr/>
          </xdr:nvGrpSpPr>
          <xdr:grpSpPr>
            <a:xfrm>
              <a:off x="0" y="3203738"/>
              <a:ext cx="10692000" cy="1152525"/>
              <a:chOff x="-8" y="0"/>
              <a:chExt cx="1382" cy="136"/>
            </a:xfrm>
          </xdr:grpSpPr>
          <xdr:sp macro="" textlink="">
            <xdr:nvSpPr>
              <xdr:cNvPr id="6" name="Shape 6">
                <a:extLst>
                  <a:ext uri="{FF2B5EF4-FFF2-40B4-BE49-F238E27FC236}">
                    <a16:creationId xmlns:a16="http://schemas.microsoft.com/office/drawing/2014/main" id="{83D4D4B4-8051-4B29-AA21-E44E7D334806}"/>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CC6BBEBC-F60C-4EEE-84E6-4F5EA19EDDA1}"/>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 name="Shape 8">
                <a:extLst>
                  <a:ext uri="{FF2B5EF4-FFF2-40B4-BE49-F238E27FC236}">
                    <a16:creationId xmlns:a16="http://schemas.microsoft.com/office/drawing/2014/main" id="{D42D8926-B362-4FD5-B947-2CB4225CFBBB}"/>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9" name="Shape 9">
                <a:extLst>
                  <a:ext uri="{FF2B5EF4-FFF2-40B4-BE49-F238E27FC236}">
                    <a16:creationId xmlns:a16="http://schemas.microsoft.com/office/drawing/2014/main" id="{4F5A4415-A195-40BF-8512-DECD333F3B6D}"/>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10" name="Shape 10">
                <a:extLst>
                  <a:ext uri="{FF2B5EF4-FFF2-40B4-BE49-F238E27FC236}">
                    <a16:creationId xmlns:a16="http://schemas.microsoft.com/office/drawing/2014/main" id="{F54969B2-42B5-4F54-BA03-F0A15CC9FF00}"/>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t" anchorCtr="0">
                <a:noAutofit/>
              </a:bodyPr>
              <a:lstStyle/>
              <a:p>
                <a:pPr marL="0" lvl="0" indent="0" algn="ctr" rtl="0">
                  <a:spcBef>
                    <a:spcPts val="0"/>
                  </a:spcBef>
                  <a:spcAft>
                    <a:spcPts val="0"/>
                  </a:spcAft>
                  <a:buClr>
                    <a:srgbClr val="000000"/>
                  </a:buClr>
                  <a:buSzPts val="2000"/>
                  <a:buFont typeface="Times New Roman"/>
                  <a:buNone/>
                </a:pPr>
                <a:r>
                  <a:rPr lang="en-US" sz="2000" b="1" i="0" strike="noStrike">
                    <a:solidFill>
                      <a:srgbClr val="000000"/>
                    </a:solidFill>
                    <a:latin typeface="Times New Roman"/>
                    <a:ea typeface="Times New Roman"/>
                    <a:cs typeface="Times New Roman"/>
                    <a:sym typeface="Times New Roman"/>
                  </a:rPr>
                  <a:t>GESTIÓN DE MEJORAMIENTO</a:t>
                </a:r>
                <a:endParaRPr sz="2000" b="1" i="0" strike="noStrike">
                  <a:solidFill>
                    <a:srgbClr val="000000"/>
                  </a:solidFill>
                  <a:latin typeface="Times New Roman"/>
                  <a:ea typeface="Times New Roman"/>
                  <a:cs typeface="Times New Roman"/>
                  <a:sym typeface="Times New Roman"/>
                </a:endParaRPr>
              </a:p>
            </xdr:txBody>
          </xdr:sp>
          <xdr:sp macro="" textlink="">
            <xdr:nvSpPr>
              <xdr:cNvPr id="11" name="Shape 11">
                <a:extLst>
                  <a:ext uri="{FF2B5EF4-FFF2-40B4-BE49-F238E27FC236}">
                    <a16:creationId xmlns:a16="http://schemas.microsoft.com/office/drawing/2014/main" id="{A96D5263-06DC-4245-96EB-55FB723E83AE}"/>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t" anchorCtr="0">
                <a:noAutofit/>
              </a:bodyPr>
              <a:lstStyle/>
              <a:p>
                <a:pPr marL="0" lvl="0" indent="0" algn="ctr" rtl="0">
                  <a:spcBef>
                    <a:spcPts val="0"/>
                  </a:spcBef>
                  <a:spcAft>
                    <a:spcPts val="0"/>
                  </a:spcAft>
                  <a:buClr>
                    <a:srgbClr val="000000"/>
                  </a:buClr>
                  <a:buSzPts val="2000"/>
                  <a:buFont typeface="Times New Roman"/>
                  <a:buNone/>
                </a:pPr>
                <a:r>
                  <a:rPr lang="en-US" sz="20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2" name="Shape 12">
                <a:extLst>
                  <a:ext uri="{FF2B5EF4-FFF2-40B4-BE49-F238E27FC236}">
                    <a16:creationId xmlns:a16="http://schemas.microsoft.com/office/drawing/2014/main" id="{E8ED37F1-1F31-49E9-B3E6-16591D42B270}"/>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t"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3" name="Shape 13">
                <a:extLst>
                  <a:ext uri="{FF2B5EF4-FFF2-40B4-BE49-F238E27FC236}">
                    <a16:creationId xmlns:a16="http://schemas.microsoft.com/office/drawing/2014/main" id="{BB78E418-1E8C-4E7F-9DE3-A42B7DC913DF}"/>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4" name="Shape 14">
                <a:extLst>
                  <a:ext uri="{FF2B5EF4-FFF2-40B4-BE49-F238E27FC236}">
                    <a16:creationId xmlns:a16="http://schemas.microsoft.com/office/drawing/2014/main" id="{0539E4CA-A3BA-4020-A17F-392714B01E2D}"/>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5" name="Shape 15">
                <a:extLst>
                  <a:ext uri="{FF2B5EF4-FFF2-40B4-BE49-F238E27FC236}">
                    <a16:creationId xmlns:a16="http://schemas.microsoft.com/office/drawing/2014/main" id="{8A2EBE04-120E-412A-997C-311B0C5E6D6B}"/>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Clr>
                    <a:srgbClr val="000000"/>
                  </a:buClr>
                  <a:buSzPts val="1100"/>
                  <a:buFont typeface="Times New Roman"/>
                  <a:buNone/>
                </a:pPr>
                <a:r>
                  <a:rPr lang="en-US" sz="11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6" name="Shape 16">
                <a:extLst>
                  <a:ext uri="{FF2B5EF4-FFF2-40B4-BE49-F238E27FC236}">
                    <a16:creationId xmlns:a16="http://schemas.microsoft.com/office/drawing/2014/main" id="{25467A22-4621-4D00-861D-3A7DA5BE9E54}"/>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7" name="Shape 17">
                <a:extLst>
                  <a:ext uri="{FF2B5EF4-FFF2-40B4-BE49-F238E27FC236}">
                    <a16:creationId xmlns:a16="http://schemas.microsoft.com/office/drawing/2014/main" id="{4ABF942E-7DED-46A7-9405-0DD3BA12808E}"/>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08</a:t>
                </a:r>
                <a:endParaRPr sz="1400"/>
              </a:p>
            </xdr:txBody>
          </xdr:sp>
          <xdr:sp macro="" textlink="">
            <xdr:nvSpPr>
              <xdr:cNvPr id="18" name="Shape 18">
                <a:extLst>
                  <a:ext uri="{FF2B5EF4-FFF2-40B4-BE49-F238E27FC236}">
                    <a16:creationId xmlns:a16="http://schemas.microsoft.com/office/drawing/2014/main" id="{AA5908AB-C178-4531-856B-F1F388C97DB6}"/>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SzPts val="1400"/>
                  <a:buFont typeface="Times New Roman"/>
                  <a:buNone/>
                </a:pPr>
                <a:r>
                  <a:rPr lang="en-US" sz="1400" b="1">
                    <a:latin typeface="Times New Roman"/>
                    <a:ea typeface="Times New Roman"/>
                    <a:cs typeface="Times New Roman"/>
                    <a:sym typeface="Times New Roman"/>
                  </a:rPr>
                  <a:t>1 DE 1</a:t>
                </a:r>
                <a:endParaRPr sz="1400"/>
              </a:p>
            </xdr:txBody>
          </xdr:sp>
          <xdr:sp macro="" textlink="">
            <xdr:nvSpPr>
              <xdr:cNvPr id="19" name="Shape 19">
                <a:extLst>
                  <a:ext uri="{FF2B5EF4-FFF2-40B4-BE49-F238E27FC236}">
                    <a16:creationId xmlns:a16="http://schemas.microsoft.com/office/drawing/2014/main" id="{A38FDBD7-55FB-48F8-825B-D63C552A0497}"/>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t" anchorCtr="0">
                <a:noAutofit/>
              </a:bodyPr>
              <a:lstStyle/>
              <a:p>
                <a:pPr marL="0" lvl="0" indent="0" algn="ctr" rtl="0">
                  <a:spcBef>
                    <a:spcPts val="0"/>
                  </a:spcBef>
                  <a:spcAft>
                    <a:spcPts val="0"/>
                  </a:spcAft>
                  <a:buClr>
                    <a:srgbClr val="000000"/>
                  </a:buClr>
                  <a:buSzPts val="1400"/>
                  <a:buFont typeface="Times New Roman"/>
                  <a:buNone/>
                </a:pPr>
                <a:r>
                  <a:rPr lang="en-US" sz="1400" b="1" i="0" strike="noStrike">
                    <a:solidFill>
                      <a:srgbClr val="000000"/>
                    </a:solidFill>
                    <a:latin typeface="Times New Roman"/>
                    <a:ea typeface="Times New Roman"/>
                    <a:cs typeface="Times New Roman"/>
                    <a:sym typeface="Times New Roman"/>
                  </a:rPr>
                  <a:t>16/01/2020</a:t>
                </a:r>
                <a:endParaRPr sz="1400"/>
              </a:p>
            </xdr:txBody>
          </xdr:sp>
        </xdr:grpSp>
      </xdr:grpSp>
    </xdr:grpSp>
    <xdr:clientData fLocksWithSheet="0"/>
  </xdr:oneCellAnchor>
  <xdr:oneCellAnchor>
    <xdr:from>
      <xdr:col>0</xdr:col>
      <xdr:colOff>1219200</xdr:colOff>
      <xdr:row>0</xdr:row>
      <xdr:rowOff>76200</xdr:rowOff>
    </xdr:from>
    <xdr:ext cx="904875" cy="1047750"/>
    <xdr:pic>
      <xdr:nvPicPr>
        <xdr:cNvPr id="20" name="image1.jpg">
          <a:extLst>
            <a:ext uri="{FF2B5EF4-FFF2-40B4-BE49-F238E27FC236}">
              <a16:creationId xmlns:a16="http://schemas.microsoft.com/office/drawing/2014/main" id="{28B4EAEA-9B8D-442F-B9DE-344A92332105}"/>
            </a:ext>
          </a:extLst>
        </xdr:cNvPr>
        <xdr:cNvPicPr preferRelativeResize="0"/>
      </xdr:nvPicPr>
      <xdr:blipFill>
        <a:blip xmlns:r="http://schemas.openxmlformats.org/officeDocument/2006/relationships" r:embed="rId1" cstate="print"/>
        <a:stretch>
          <a:fillRect/>
        </a:stretch>
      </xdr:blipFill>
      <xdr:spPr>
        <a:xfrm>
          <a:off x="1219200" y="76200"/>
          <a:ext cx="904875" cy="1047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159892</xdr:colOff>
      <xdr:row>5</xdr:row>
      <xdr:rowOff>330200</xdr:rowOff>
    </xdr:to>
    <xdr:grpSp>
      <xdr:nvGrpSpPr>
        <xdr:cNvPr id="2" name="Group 4">
          <a:extLst>
            <a:ext uri="{FF2B5EF4-FFF2-40B4-BE49-F238E27FC236}">
              <a16:creationId xmlns:a16="http://schemas.microsoft.com/office/drawing/2014/main" id="{3EDD921A-1EE2-4D36-A082-0AA2E6BEE4C8}"/>
            </a:ext>
          </a:extLst>
        </xdr:cNvPr>
        <xdr:cNvGrpSpPr>
          <a:grpSpLocks/>
        </xdr:cNvGrpSpPr>
      </xdr:nvGrpSpPr>
      <xdr:grpSpPr bwMode="auto">
        <a:xfrm>
          <a:off x="0" y="31750"/>
          <a:ext cx="40441782" cy="1129119"/>
          <a:chOff x="-8" y="0"/>
          <a:chExt cx="1382" cy="136"/>
        </a:xfrm>
      </xdr:grpSpPr>
      <xdr:sp macro="" textlink="">
        <xdr:nvSpPr>
          <xdr:cNvPr id="3" name="1 CuadroTexto">
            <a:extLst>
              <a:ext uri="{FF2B5EF4-FFF2-40B4-BE49-F238E27FC236}">
                <a16:creationId xmlns:a16="http://schemas.microsoft.com/office/drawing/2014/main" id="{86EC899C-3E36-43C1-8889-449D06769411}"/>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A5FB54C4-C8D0-44D7-9907-33CE8CE8983A}"/>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284AB452-A8DF-48AE-AB45-53C7733FEFAE}"/>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35AE354-21DE-419F-9D4B-79D88179851A}"/>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3433BDD7-D79C-4E9E-A0B6-B3065979F1A9}"/>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41BC41D1-907D-4F76-8A9D-A7DF3C11BD34}"/>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A64808B-3951-4544-AA01-2EFA400F175E}"/>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D9CDAA9-B7C0-489D-A386-7D963AE39061}"/>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D51B4598-858F-48A9-A5CF-375EF7215CE8}"/>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D1A795C3-E951-4AC8-8E98-4A693789717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E5B83C33-D3FB-47B6-B01D-7F174EF28F94}"/>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F8C65E48-FEF9-4122-9046-AC7A02450091}"/>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A127D8AD-99BC-4770-8A64-44890EEE8FFA}"/>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1</xdr:col>
      <xdr:colOff>398721</xdr:colOff>
      <xdr:row>0</xdr:row>
      <xdr:rowOff>155913</xdr:rowOff>
    </xdr:from>
    <xdr:to>
      <xdr:col>2</xdr:col>
      <xdr:colOff>211243</xdr:colOff>
      <xdr:row>5</xdr:row>
      <xdr:rowOff>221641</xdr:rowOff>
    </xdr:to>
    <xdr:pic>
      <xdr:nvPicPr>
        <xdr:cNvPr id="16" name="Imagen 16">
          <a:extLst>
            <a:ext uri="{FF2B5EF4-FFF2-40B4-BE49-F238E27FC236}">
              <a16:creationId xmlns:a16="http://schemas.microsoft.com/office/drawing/2014/main" id="{2D355BE3-0638-4789-9662-4122FA7F8A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4146" y="155913"/>
          <a:ext cx="793597" cy="8753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1551214</xdr:colOff>
      <xdr:row>6</xdr:row>
      <xdr:rowOff>0</xdr:rowOff>
    </xdr:to>
    <xdr:grpSp>
      <xdr:nvGrpSpPr>
        <xdr:cNvPr id="2" name="Group 4">
          <a:extLst>
            <a:ext uri="{FF2B5EF4-FFF2-40B4-BE49-F238E27FC236}">
              <a16:creationId xmlns:a16="http://schemas.microsoft.com/office/drawing/2014/main" id="{FCCC1B56-D36A-400D-8BF3-744951B3054A}"/>
            </a:ext>
          </a:extLst>
        </xdr:cNvPr>
        <xdr:cNvGrpSpPr>
          <a:grpSpLocks/>
        </xdr:cNvGrpSpPr>
      </xdr:nvGrpSpPr>
      <xdr:grpSpPr bwMode="auto">
        <a:xfrm>
          <a:off x="0" y="31750"/>
          <a:ext cx="51605089" cy="1127125"/>
          <a:chOff x="-8" y="0"/>
          <a:chExt cx="1382" cy="136"/>
        </a:xfrm>
      </xdr:grpSpPr>
      <xdr:sp macro="" textlink="">
        <xdr:nvSpPr>
          <xdr:cNvPr id="3" name="1 CuadroTexto">
            <a:extLst>
              <a:ext uri="{FF2B5EF4-FFF2-40B4-BE49-F238E27FC236}">
                <a16:creationId xmlns:a16="http://schemas.microsoft.com/office/drawing/2014/main" id="{1E9B9A78-48C1-4077-8596-2B597A11DC9C}"/>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8DF504F7-03FD-43BD-BF3B-B757CD058923}"/>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ACCC2361-555C-4CD2-BD5F-13F193F4F0C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93B9036E-8191-492D-827D-C99484BF3FEE}"/>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A12261CC-6421-4448-9503-15CCD2A05C35}"/>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2A0DA5ED-CC8B-46B9-A6E4-3D975CB2C7DB}"/>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E885BBC3-18D1-4FE0-A48C-982415516FAE}"/>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8CA3446F-DFF5-45F4-9951-58C4A2546899}"/>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3F9DCF15-A53B-4735-8FB4-8BD8D876A18F}"/>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23111D12-A158-4C15-AC2A-944984D48F5B}"/>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3E7D180B-68C3-460C-9266-3E9D01EE7BC9}"/>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B3A7CE7F-2DD4-4379-8DFE-1D02FB99C280}"/>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93F8F83D-7E41-481D-9111-00ED3A2803AE}"/>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7ABF51C2-C8C7-40E9-A51F-DCCFC98FA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31</xdr:col>
      <xdr:colOff>548753</xdr:colOff>
      <xdr:row>5</xdr:row>
      <xdr:rowOff>353174</xdr:rowOff>
    </xdr:to>
    <xdr:grpSp>
      <xdr:nvGrpSpPr>
        <xdr:cNvPr id="2" name="Group 4">
          <a:extLst>
            <a:ext uri="{FF2B5EF4-FFF2-40B4-BE49-F238E27FC236}">
              <a16:creationId xmlns:a16="http://schemas.microsoft.com/office/drawing/2014/main" id="{51F5145F-810A-43BA-9018-93DDBE5DD613}"/>
            </a:ext>
          </a:extLst>
        </xdr:cNvPr>
        <xdr:cNvGrpSpPr>
          <a:grpSpLocks/>
        </xdr:cNvGrpSpPr>
      </xdr:nvGrpSpPr>
      <xdr:grpSpPr bwMode="auto">
        <a:xfrm>
          <a:off x="0" y="31750"/>
          <a:ext cx="40118324" cy="1137853"/>
          <a:chOff x="-8" y="0"/>
          <a:chExt cx="1382" cy="136"/>
        </a:xfrm>
      </xdr:grpSpPr>
      <xdr:sp macro="" textlink="">
        <xdr:nvSpPr>
          <xdr:cNvPr id="3" name="1 CuadroTexto">
            <a:extLst>
              <a:ext uri="{FF2B5EF4-FFF2-40B4-BE49-F238E27FC236}">
                <a16:creationId xmlns:a16="http://schemas.microsoft.com/office/drawing/2014/main" id="{0E934502-C89B-4B6F-B70A-937FE08A580F}"/>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B368BD5C-7690-4941-9BD2-168B23419F70}"/>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ctr"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588D5A44-7B49-400F-8265-1339C8D0B9C8}"/>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ctr"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216DD450-4B02-4A4B-9D6D-EFA20FFF5614}"/>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ctr"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D4C96F81-8C34-4651-AD48-41B641EABBA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ctr"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BEA1741D-D926-4482-BA9F-C3617F3363EE}"/>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ctr"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9E9387D9-7775-4147-938C-B78CB0296E1B}"/>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CD3A91C-4CBE-4370-B925-49C71E4E2580}"/>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FA55337B-1C3C-432F-8C03-F49D0D2A0249}"/>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E4AFB5C-569D-4192-87F0-70F524E4A10A}"/>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ctr"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363DD590-4916-4711-8CD2-09203EA41B14}"/>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ctr"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6E783BCB-CC04-4633-8923-F2F2CDB129DF}"/>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nchor="ct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57047AD8-A07E-4C3E-8D5B-9848BBB280C1}"/>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ctr"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CF12419F-1E1C-4B19-A411-F3758C8D1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891122" cy="1053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31</xdr:col>
      <xdr:colOff>612321</xdr:colOff>
      <xdr:row>5</xdr:row>
      <xdr:rowOff>352425</xdr:rowOff>
    </xdr:to>
    <xdr:grpSp>
      <xdr:nvGrpSpPr>
        <xdr:cNvPr id="2" name="Group 4">
          <a:extLst>
            <a:ext uri="{FF2B5EF4-FFF2-40B4-BE49-F238E27FC236}">
              <a16:creationId xmlns:a16="http://schemas.microsoft.com/office/drawing/2014/main" id="{907A1F9B-0973-453A-8E9B-C0605286FD85}"/>
            </a:ext>
          </a:extLst>
        </xdr:cNvPr>
        <xdr:cNvGrpSpPr>
          <a:grpSpLocks/>
        </xdr:cNvGrpSpPr>
      </xdr:nvGrpSpPr>
      <xdr:grpSpPr bwMode="auto">
        <a:xfrm>
          <a:off x="0" y="28575"/>
          <a:ext cx="39387730" cy="1103168"/>
          <a:chOff x="-8" y="0"/>
          <a:chExt cx="1382" cy="136"/>
        </a:xfrm>
      </xdr:grpSpPr>
      <xdr:sp macro="" textlink="">
        <xdr:nvSpPr>
          <xdr:cNvPr id="3" name="1 CuadroTexto">
            <a:extLst>
              <a:ext uri="{FF2B5EF4-FFF2-40B4-BE49-F238E27FC236}">
                <a16:creationId xmlns:a16="http://schemas.microsoft.com/office/drawing/2014/main" id="{FE16E79B-5664-455F-A192-7B995539DD8B}"/>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D3CF61EB-11F8-4C87-AC33-37248320BA06}"/>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3941C258-0403-402F-AF6C-0397D732CA7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1F96C51B-5EFF-4AB1-A712-457C54ACBA37}"/>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CDD6FA2A-D7AB-4DE1-8DF9-CAD602F6B1C7}"/>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93038305-A39E-45BA-8FBA-E051EDDAB88C}"/>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4DC5CDA8-0979-4012-9827-41469CF27212}"/>
              </a:ext>
            </a:extLst>
          </xdr:cNvPr>
          <xdr:cNvSpPr txBox="1">
            <a:spLocks noChangeArrowheads="1"/>
          </xdr:cNvSpPr>
        </xdr:nvSpPr>
        <xdr:spPr bwMode="auto">
          <a:xfrm>
            <a:off x="970" y="37"/>
            <a:ext cx="215" cy="40"/>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D6FC7836-2F7A-4EC8-A45B-B9A41D106EC8}"/>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5996E767-723E-4D45-AAD9-2060EF1739A2}"/>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21D82485-022D-4BC3-8233-6D90F1E90A99}"/>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857DD75D-007C-4BE3-9B62-494B6E62B68C}"/>
              </a:ext>
            </a:extLst>
          </xdr:cNvPr>
          <xdr:cNvSpPr txBox="1">
            <a:spLocks noChangeArrowheads="1"/>
          </xdr:cNvSpPr>
        </xdr:nvSpPr>
        <xdr:spPr bwMode="auto">
          <a:xfrm>
            <a:off x="1184" y="37"/>
            <a:ext cx="190" cy="40"/>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72ACE951-2B02-4115-86C8-708856C024F8}"/>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66E61815-5E8C-4AB7-9C05-A6384BB671BB}"/>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1228725</xdr:colOff>
      <xdr:row>0</xdr:row>
      <xdr:rowOff>76200</xdr:rowOff>
    </xdr:from>
    <xdr:to>
      <xdr:col>1</xdr:col>
      <xdr:colOff>666750</xdr:colOff>
      <xdr:row>5</xdr:row>
      <xdr:rowOff>323850</xdr:rowOff>
    </xdr:to>
    <xdr:pic>
      <xdr:nvPicPr>
        <xdr:cNvPr id="16" name="Imagen 16">
          <a:extLst>
            <a:ext uri="{FF2B5EF4-FFF2-40B4-BE49-F238E27FC236}">
              <a16:creationId xmlns:a16="http://schemas.microsoft.com/office/drawing/2014/main" id="{29DEF3C0-E7DD-4984-A2E9-3FB990F096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8725" y="76200"/>
          <a:ext cx="8953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57380</xdr:colOff>
      <xdr:row>0</xdr:row>
      <xdr:rowOff>66177</xdr:rowOff>
    </xdr:from>
    <xdr:to>
      <xdr:col>32</xdr:col>
      <xdr:colOff>757091</xdr:colOff>
      <xdr:row>6</xdr:row>
      <xdr:rowOff>34427</xdr:rowOff>
    </xdr:to>
    <xdr:grpSp>
      <xdr:nvGrpSpPr>
        <xdr:cNvPr id="2" name="Group 4">
          <a:extLst>
            <a:ext uri="{FF2B5EF4-FFF2-40B4-BE49-F238E27FC236}">
              <a16:creationId xmlns:a16="http://schemas.microsoft.com/office/drawing/2014/main" id="{523CE6A1-A6FA-4887-AFE7-1E23C5845690}"/>
            </a:ext>
          </a:extLst>
        </xdr:cNvPr>
        <xdr:cNvGrpSpPr>
          <a:grpSpLocks/>
        </xdr:cNvGrpSpPr>
      </xdr:nvGrpSpPr>
      <xdr:grpSpPr bwMode="auto">
        <a:xfrm>
          <a:off x="57380" y="66177"/>
          <a:ext cx="51658461" cy="1182688"/>
          <a:chOff x="-8" y="0"/>
          <a:chExt cx="1382" cy="136"/>
        </a:xfrm>
      </xdr:grpSpPr>
      <xdr:sp macro="" textlink="">
        <xdr:nvSpPr>
          <xdr:cNvPr id="3" name="1 CuadroTexto">
            <a:extLst>
              <a:ext uri="{FF2B5EF4-FFF2-40B4-BE49-F238E27FC236}">
                <a16:creationId xmlns:a16="http://schemas.microsoft.com/office/drawing/2014/main" id="{DA51C320-75EC-4028-B62D-EA749EC1C3A1}"/>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55DC6D57-767D-4EF1-B9F3-A5ABE15C0316}"/>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79001544-C514-406E-B9CF-3A0A40DBEA3B}"/>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DA98EBD3-D672-4905-8542-DC6D698508BE}"/>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14625B7F-9A83-4890-AF29-1D56C51D3EE2}"/>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C5052FFD-D9CD-4B3A-828C-F57335134857}"/>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7B4480E3-2656-46B7-9256-8015AC578724}"/>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A66B5B9A-F7DB-4007-8FD6-0F411FF4F9FA}"/>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8FA1733C-115E-495B-808A-E1B134609703}"/>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64865B41-84EF-462C-A6C2-2167712B0A8A}"/>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C540665-9185-41D2-A158-686A11552C7A}"/>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9AD306FA-7993-4698-8136-30F05C94678C}"/>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E496DC0B-DCD0-483C-ABC7-185338ED9CCC}"/>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8F210EE2-0BBA-46E4-A091-48EA5F5E1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31750</xdr:rowOff>
    </xdr:from>
    <xdr:ext cx="51605089" cy="1149350"/>
    <xdr:grpSp>
      <xdr:nvGrpSpPr>
        <xdr:cNvPr id="2" name="Group 4">
          <a:extLst>
            <a:ext uri="{FF2B5EF4-FFF2-40B4-BE49-F238E27FC236}">
              <a16:creationId xmlns:a16="http://schemas.microsoft.com/office/drawing/2014/main" id="{420834B7-ADD6-404F-A317-CCF8A4C74FE2}"/>
            </a:ext>
          </a:extLst>
        </xdr:cNvPr>
        <xdr:cNvGrpSpPr>
          <a:grpSpLocks/>
        </xdr:cNvGrpSpPr>
      </xdr:nvGrpSpPr>
      <xdr:grpSpPr bwMode="auto">
        <a:xfrm>
          <a:off x="0" y="31750"/>
          <a:ext cx="51605089" cy="1149350"/>
          <a:chOff x="-8" y="0"/>
          <a:chExt cx="1382" cy="136"/>
        </a:xfrm>
      </xdr:grpSpPr>
      <xdr:sp macro="" textlink="">
        <xdr:nvSpPr>
          <xdr:cNvPr id="3" name="1 CuadroTexto">
            <a:extLst>
              <a:ext uri="{FF2B5EF4-FFF2-40B4-BE49-F238E27FC236}">
                <a16:creationId xmlns:a16="http://schemas.microsoft.com/office/drawing/2014/main" id="{D0F43D77-0360-4D28-9A1B-F37F215848F4}"/>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B06D0808-9DF4-4438-B3A2-BE056457FDB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4550B586-3B77-4674-88CD-2BAE3946E895}"/>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120612E-3CEE-422B-B953-1E18C854F487}"/>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8CADD851-B143-42FF-BC94-5171FF7BF764}"/>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84E86DF9-FFBE-4CAE-8417-C0EE1C93BD61}"/>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69E491A-DF42-4B07-86D6-48D02D0766FD}"/>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F1DA2D23-323A-43AC-A62F-134025E4DE98}"/>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15315D5B-A5DB-4D78-A290-F70FD0349304}"/>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6FEFA60B-EB60-44F7-803F-6E7AD37EE09C}"/>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C3B1DEB2-C12D-433F-BAA5-30001AF2090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06E33DD9-E023-48D0-8510-EEBBC70F90D7}"/>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CD31C0E3-AF11-4AB8-A54A-13FCBCC69F65}"/>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oneCellAnchor>
  <xdr:oneCellAnchor>
    <xdr:from>
      <xdr:col>0</xdr:col>
      <xdr:colOff>1226484</xdr:colOff>
      <xdr:row>0</xdr:row>
      <xdr:rowOff>79375</xdr:rowOff>
    </xdr:from>
    <xdr:ext cx="900647" cy="1053417"/>
    <xdr:pic>
      <xdr:nvPicPr>
        <xdr:cNvPr id="16" name="Imagen 16">
          <a:extLst>
            <a:ext uri="{FF2B5EF4-FFF2-40B4-BE49-F238E27FC236}">
              <a16:creationId xmlns:a16="http://schemas.microsoft.com/office/drawing/2014/main" id="{AFBAF081-C888-43CF-A3D9-C760C9A98D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459288</xdr:colOff>
      <xdr:row>0</xdr:row>
      <xdr:rowOff>0</xdr:rowOff>
    </xdr:from>
    <xdr:ext cx="1187210" cy="1356302"/>
    <xdr:pic>
      <xdr:nvPicPr>
        <xdr:cNvPr id="2" name="Imagen 16">
          <a:extLst>
            <a:ext uri="{FF2B5EF4-FFF2-40B4-BE49-F238E27FC236}">
              <a16:creationId xmlns:a16="http://schemas.microsoft.com/office/drawing/2014/main" id="{C54AB6B3-A98C-498D-920C-8E0787514A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288" y="0"/>
          <a:ext cx="1187210" cy="135630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-666750</xdr:colOff>
      <xdr:row>0</xdr:row>
      <xdr:rowOff>28575</xdr:rowOff>
    </xdr:from>
    <xdr:ext cx="54254400" cy="1047750"/>
    <xdr:grpSp>
      <xdr:nvGrpSpPr>
        <xdr:cNvPr id="2" name="Shape 2" title="Dibujo">
          <a:extLst>
            <a:ext uri="{FF2B5EF4-FFF2-40B4-BE49-F238E27FC236}">
              <a16:creationId xmlns:a16="http://schemas.microsoft.com/office/drawing/2014/main" id="{E6FF9B04-1B8D-453A-B1E4-5C3B43F33CF1}"/>
            </a:ext>
          </a:extLst>
        </xdr:cNvPr>
        <xdr:cNvGrpSpPr/>
      </xdr:nvGrpSpPr>
      <xdr:grpSpPr>
        <a:xfrm>
          <a:off x="-666750" y="28575"/>
          <a:ext cx="54254400" cy="1047750"/>
          <a:chOff x="0" y="3256125"/>
          <a:chExt cx="10692000" cy="1047750"/>
        </a:xfrm>
      </xdr:grpSpPr>
      <xdr:grpSp>
        <xdr:nvGrpSpPr>
          <xdr:cNvPr id="3" name="Shape 3">
            <a:extLst>
              <a:ext uri="{FF2B5EF4-FFF2-40B4-BE49-F238E27FC236}">
                <a16:creationId xmlns:a16="http://schemas.microsoft.com/office/drawing/2014/main" id="{1331C5BE-009C-481C-848F-A9B775BDD3FC}"/>
              </a:ext>
            </a:extLst>
          </xdr:cNvPr>
          <xdr:cNvGrpSpPr/>
        </xdr:nvGrpSpPr>
        <xdr:grpSpPr>
          <a:xfrm>
            <a:off x="0" y="3256125"/>
            <a:ext cx="10692000" cy="1047750"/>
            <a:chOff x="-8" y="0"/>
            <a:chExt cx="1382" cy="136"/>
          </a:xfrm>
        </xdr:grpSpPr>
        <xdr:sp macro="" textlink="">
          <xdr:nvSpPr>
            <xdr:cNvPr id="4" name="Shape 4">
              <a:extLst>
                <a:ext uri="{FF2B5EF4-FFF2-40B4-BE49-F238E27FC236}">
                  <a16:creationId xmlns:a16="http://schemas.microsoft.com/office/drawing/2014/main" id="{79F87EFA-6DC9-4FDC-93DB-82518C2C1850}"/>
                </a:ext>
              </a:extLst>
            </xdr:cNvPr>
            <xdr:cNvSpPr/>
          </xdr:nvSpPr>
          <xdr:spPr>
            <a:xfrm>
              <a:off x="-8" y="0"/>
              <a:ext cx="1375" cy="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4F3874F6-C4B7-4E4F-9BBF-A6F141D36A88}"/>
                </a:ext>
              </a:extLst>
            </xdr:cNvPr>
            <xdr:cNvSpPr txBox="1"/>
          </xdr:nvSpPr>
          <xdr:spPr>
            <a:xfrm>
              <a:off x="-8" y="0"/>
              <a:ext cx="188" cy="136"/>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6" name="Shape 6">
              <a:extLst>
                <a:ext uri="{FF2B5EF4-FFF2-40B4-BE49-F238E27FC236}">
                  <a16:creationId xmlns:a16="http://schemas.microsoft.com/office/drawing/2014/main" id="{7901A8E7-CF80-4899-A3B1-615982F84315}"/>
                </a:ext>
              </a:extLst>
            </xdr:cNvPr>
            <xdr:cNvSpPr txBox="1"/>
          </xdr:nvSpPr>
          <xdr:spPr>
            <a:xfrm>
              <a:off x="180" y="0"/>
              <a:ext cx="198"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80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PROCESO</a:t>
              </a:r>
              <a:endParaRPr sz="1400"/>
            </a:p>
          </xdr:txBody>
        </xdr:sp>
        <xdr:sp macro="" textlink="">
          <xdr:nvSpPr>
            <xdr:cNvPr id="7" name="Shape 7">
              <a:extLst>
                <a:ext uri="{FF2B5EF4-FFF2-40B4-BE49-F238E27FC236}">
                  <a16:creationId xmlns:a16="http://schemas.microsoft.com/office/drawing/2014/main" id="{620C437C-FC8F-411F-8459-B763920A46BB}"/>
                </a:ext>
              </a:extLst>
            </xdr:cNvPr>
            <xdr:cNvSpPr txBox="1"/>
          </xdr:nvSpPr>
          <xdr:spPr>
            <a:xfrm>
              <a:off x="180" y="73"/>
              <a:ext cx="198" cy="6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FORMATO</a:t>
              </a:r>
              <a:endParaRPr sz="1400"/>
            </a:p>
          </xdr:txBody>
        </xdr:sp>
        <xdr:sp macro="" textlink="">
          <xdr:nvSpPr>
            <xdr:cNvPr id="8" name="Shape 8">
              <a:extLst>
                <a:ext uri="{FF2B5EF4-FFF2-40B4-BE49-F238E27FC236}">
                  <a16:creationId xmlns:a16="http://schemas.microsoft.com/office/drawing/2014/main" id="{850A1852-F35C-4335-A787-435B54EF9487}"/>
                </a:ext>
              </a:extLst>
            </xdr:cNvPr>
            <xdr:cNvSpPr txBox="1"/>
          </xdr:nvSpPr>
          <xdr:spPr>
            <a:xfrm>
              <a:off x="378" y="0"/>
              <a:ext cx="591" cy="73"/>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14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GESTIÓN DE MEJORAMIENTO</a:t>
              </a:r>
              <a:endParaRPr sz="1600" b="1" i="0" strike="noStrike">
                <a:solidFill>
                  <a:srgbClr val="000000"/>
                </a:solidFill>
                <a:latin typeface="Times New Roman"/>
                <a:ea typeface="Times New Roman"/>
                <a:cs typeface="Times New Roman"/>
                <a:sym typeface="Times New Roman"/>
              </a:endParaRPr>
            </a:p>
          </xdr:txBody>
        </xdr:sp>
        <xdr:sp macro="" textlink="">
          <xdr:nvSpPr>
            <xdr:cNvPr id="9" name="Shape 9">
              <a:extLst>
                <a:ext uri="{FF2B5EF4-FFF2-40B4-BE49-F238E27FC236}">
                  <a16:creationId xmlns:a16="http://schemas.microsoft.com/office/drawing/2014/main" id="{5941757C-22C2-47E5-A2F1-71245475024F}"/>
                </a:ext>
              </a:extLst>
            </xdr:cNvPr>
            <xdr:cNvSpPr txBox="1"/>
          </xdr:nvSpPr>
          <xdr:spPr>
            <a:xfrm>
              <a:off x="378" y="73"/>
              <a:ext cx="591" cy="63"/>
            </a:xfrm>
            <a:prstGeom prst="rect">
              <a:avLst/>
            </a:prstGeom>
            <a:noFill/>
            <a:ln w="9525" cap="flat" cmpd="sng">
              <a:solidFill>
                <a:srgbClr val="000000"/>
              </a:solidFill>
              <a:prstDash val="solid"/>
              <a:miter lim="800000"/>
              <a:headEnd type="none" w="sm" len="sm"/>
              <a:tailEnd type="none" w="sm" len="sm"/>
            </a:ln>
          </xdr:spPr>
          <xdr:txBody>
            <a:bodyPr spcFirstLastPara="1" wrap="square" lIns="0" tIns="144000" rIns="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MAPA DE RIESGOS DE GESTIÓN</a:t>
              </a:r>
              <a:endParaRPr sz="1400"/>
            </a:p>
          </xdr:txBody>
        </xdr:sp>
        <xdr:sp macro="" textlink="">
          <xdr:nvSpPr>
            <xdr:cNvPr id="10" name="Shape 10">
              <a:extLst>
                <a:ext uri="{FF2B5EF4-FFF2-40B4-BE49-F238E27FC236}">
                  <a16:creationId xmlns:a16="http://schemas.microsoft.com/office/drawing/2014/main" id="{DF5406EB-E949-4B7E-9E3D-A3C79FE12FA9}"/>
                </a:ext>
              </a:extLst>
            </xdr:cNvPr>
            <xdr:cNvSpPr txBox="1"/>
          </xdr:nvSpPr>
          <xdr:spPr>
            <a:xfrm>
              <a:off x="970" y="0"/>
              <a:ext cx="215" cy="37"/>
            </a:xfrm>
            <a:prstGeom prst="rect">
              <a:avLst/>
            </a:prstGeom>
            <a:noFill/>
            <a:ln w="9525" cap="flat" cmpd="sng">
              <a:solidFill>
                <a:srgbClr val="000000"/>
              </a:solidFill>
              <a:prstDash val="solid"/>
              <a:miter lim="800000"/>
              <a:headEnd type="none" w="sm" len="sm"/>
              <a:tailEnd type="none" w="sm" len="sm"/>
            </a:ln>
          </xdr:spPr>
          <xdr:txBody>
            <a:bodyPr spcFirstLastPara="1" wrap="square" lIns="0" tIns="7200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CÓDIGO</a:t>
              </a:r>
              <a:endParaRPr sz="1400"/>
            </a:p>
          </xdr:txBody>
        </xdr:sp>
        <xdr:sp macro="" textlink="">
          <xdr:nvSpPr>
            <xdr:cNvPr id="11" name="Shape 11">
              <a:extLst>
                <a:ext uri="{FF2B5EF4-FFF2-40B4-BE49-F238E27FC236}">
                  <a16:creationId xmlns:a16="http://schemas.microsoft.com/office/drawing/2014/main" id="{763CABA0-BEC9-42FD-A1C1-2B9560E1633C}"/>
                </a:ext>
              </a:extLst>
            </xdr:cNvPr>
            <xdr:cNvSpPr txBox="1"/>
          </xdr:nvSpPr>
          <xdr:spPr>
            <a:xfrm>
              <a:off x="970" y="37"/>
              <a:ext cx="215" cy="36"/>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VERSIÓN</a:t>
              </a:r>
              <a:endParaRPr sz="1400"/>
            </a:p>
          </xdr:txBody>
        </xdr:sp>
        <xdr:sp macro="" textlink="">
          <xdr:nvSpPr>
            <xdr:cNvPr id="12" name="Shape 12">
              <a:extLst>
                <a:ext uri="{FF2B5EF4-FFF2-40B4-BE49-F238E27FC236}">
                  <a16:creationId xmlns:a16="http://schemas.microsoft.com/office/drawing/2014/main" id="{93CD99AE-32B2-4002-A2F5-96F2D7511F21}"/>
                </a:ext>
              </a:extLst>
            </xdr:cNvPr>
            <xdr:cNvSpPr txBox="1"/>
          </xdr:nvSpPr>
          <xdr:spPr>
            <a:xfrm>
              <a:off x="970" y="73"/>
              <a:ext cx="215" cy="29"/>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PÁGINA</a:t>
              </a:r>
              <a:endParaRPr sz="1400"/>
            </a:p>
          </xdr:txBody>
        </xdr:sp>
        <xdr:sp macro="" textlink="">
          <xdr:nvSpPr>
            <xdr:cNvPr id="13" name="Shape 13">
              <a:extLst>
                <a:ext uri="{FF2B5EF4-FFF2-40B4-BE49-F238E27FC236}">
                  <a16:creationId xmlns:a16="http://schemas.microsoft.com/office/drawing/2014/main" id="{D1593907-3360-4FE9-9D2B-CA964DD7BB05}"/>
                </a:ext>
              </a:extLst>
            </xdr:cNvPr>
            <xdr:cNvSpPr txBox="1"/>
          </xdr:nvSpPr>
          <xdr:spPr>
            <a:xfrm>
              <a:off x="970" y="102"/>
              <a:ext cx="215"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VIGENTE DESDE</a:t>
              </a:r>
              <a:endParaRPr sz="1400"/>
            </a:p>
          </xdr:txBody>
        </xdr:sp>
        <xdr:sp macro="" textlink="">
          <xdr:nvSpPr>
            <xdr:cNvPr id="14" name="Shape 14">
              <a:extLst>
                <a:ext uri="{FF2B5EF4-FFF2-40B4-BE49-F238E27FC236}">
                  <a16:creationId xmlns:a16="http://schemas.microsoft.com/office/drawing/2014/main" id="{58F36584-5A19-4F9A-9B37-1F42467F23BB}"/>
                </a:ext>
              </a:extLst>
            </xdr:cNvPr>
            <xdr:cNvSpPr txBox="1"/>
          </xdr:nvSpPr>
          <xdr:spPr>
            <a:xfrm>
              <a:off x="1184" y="0"/>
              <a:ext cx="190" cy="37"/>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540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E-MEJ-FT-009</a:t>
              </a:r>
              <a:endParaRPr sz="1400"/>
            </a:p>
          </xdr:txBody>
        </xdr:sp>
        <xdr:sp macro="" textlink="">
          <xdr:nvSpPr>
            <xdr:cNvPr id="15" name="Shape 15">
              <a:extLst>
                <a:ext uri="{FF2B5EF4-FFF2-40B4-BE49-F238E27FC236}">
                  <a16:creationId xmlns:a16="http://schemas.microsoft.com/office/drawing/2014/main" id="{E21F0C17-5B29-4AD7-8374-59750DC9BED7}"/>
                </a:ext>
              </a:extLst>
            </xdr:cNvPr>
            <xdr:cNvSpPr txBox="1"/>
          </xdr:nvSpPr>
          <xdr:spPr>
            <a:xfrm>
              <a:off x="1184" y="37"/>
              <a:ext cx="190" cy="36"/>
            </a:xfrm>
            <a:prstGeom prst="rect">
              <a:avLst/>
            </a:prstGeom>
            <a:noFill/>
            <a:ln w="9525" cap="flat" cmpd="sng">
              <a:solidFill>
                <a:srgbClr val="000000"/>
              </a:solidFill>
              <a:prstDash val="solid"/>
              <a:miter lim="800000"/>
              <a:headEnd type="none" w="sm" len="sm"/>
              <a:tailEnd type="none" w="sm" len="sm"/>
            </a:ln>
          </xdr:spPr>
          <xdr:txBody>
            <a:bodyPr spcFirstLastPara="1" wrap="square" lIns="90000" tIns="64800" rIns="90000" bIns="46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08</a:t>
              </a:r>
              <a:endParaRPr sz="1400"/>
            </a:p>
          </xdr:txBody>
        </xdr:sp>
        <xdr:sp macro="" textlink="">
          <xdr:nvSpPr>
            <xdr:cNvPr id="16" name="Shape 16">
              <a:extLst>
                <a:ext uri="{FF2B5EF4-FFF2-40B4-BE49-F238E27FC236}">
                  <a16:creationId xmlns:a16="http://schemas.microsoft.com/office/drawing/2014/main" id="{3475EFC8-6B1F-4276-B1DF-3E94391BE60F}"/>
                </a:ext>
              </a:extLst>
            </xdr:cNvPr>
            <xdr:cNvSpPr txBox="1"/>
          </xdr:nvSpPr>
          <xdr:spPr>
            <a:xfrm>
              <a:off x="1184" y="73"/>
              <a:ext cx="190" cy="29"/>
            </a:xfrm>
            <a:prstGeom prst="rect">
              <a:avLst/>
            </a:prstGeom>
            <a:no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b="1">
                  <a:latin typeface="Times New Roman"/>
                  <a:ea typeface="Times New Roman"/>
                  <a:cs typeface="Times New Roman"/>
                  <a:sym typeface="Times New Roman"/>
                </a:rPr>
                <a:t>1 DE 1</a:t>
              </a:r>
              <a:endParaRPr sz="1400"/>
            </a:p>
          </xdr:txBody>
        </xdr:sp>
        <xdr:sp macro="" textlink="">
          <xdr:nvSpPr>
            <xdr:cNvPr id="17" name="Shape 17">
              <a:extLst>
                <a:ext uri="{FF2B5EF4-FFF2-40B4-BE49-F238E27FC236}">
                  <a16:creationId xmlns:a16="http://schemas.microsoft.com/office/drawing/2014/main" id="{1194BD0B-5B8B-4E36-A1DB-F44528D98DB0}"/>
                </a:ext>
              </a:extLst>
            </xdr:cNvPr>
            <xdr:cNvSpPr txBox="1"/>
          </xdr:nvSpPr>
          <xdr:spPr>
            <a:xfrm>
              <a:off x="1184" y="102"/>
              <a:ext cx="190" cy="34"/>
            </a:xfrm>
            <a:prstGeom prst="rect">
              <a:avLst/>
            </a:prstGeom>
            <a:noFill/>
            <a:ln w="9525" cap="flat" cmpd="sng">
              <a:solidFill>
                <a:srgbClr val="000000"/>
              </a:solidFill>
              <a:prstDash val="solid"/>
              <a:miter lim="800000"/>
              <a:headEnd type="none" w="sm" len="sm"/>
              <a:tailEnd type="none" w="sm" len="sm"/>
            </a:ln>
          </xdr:spPr>
          <xdr:txBody>
            <a:bodyPr spcFirstLastPara="1" wrap="square" lIns="0" tIns="54000" rIns="0" bIns="10800" anchor="ctr" anchorCtr="0">
              <a:noAutofit/>
            </a:bodyPr>
            <a:lstStyle/>
            <a:p>
              <a:pPr marL="0" lvl="0" indent="0" algn="ctr" rtl="0">
                <a:spcBef>
                  <a:spcPts val="0"/>
                </a:spcBef>
                <a:spcAft>
                  <a:spcPts val="0"/>
                </a:spcAft>
                <a:buNone/>
              </a:pPr>
              <a:r>
                <a:rPr lang="en-US" sz="1600" b="1" i="0" strike="noStrike">
                  <a:solidFill>
                    <a:srgbClr val="000000"/>
                  </a:solidFill>
                  <a:latin typeface="Times New Roman"/>
                  <a:ea typeface="Times New Roman"/>
                  <a:cs typeface="Times New Roman"/>
                  <a:sym typeface="Times New Roman"/>
                </a:rPr>
                <a:t>16/01/2020</a:t>
              </a:r>
              <a:endParaRPr sz="1400"/>
            </a:p>
          </xdr:txBody>
        </xdr:sp>
      </xdr:grpSp>
    </xdr:grpSp>
    <xdr:clientData fLocksWithSheet="0"/>
  </xdr:oneCellAnchor>
  <xdr:oneCellAnchor>
    <xdr:from>
      <xdr:col>1</xdr:col>
      <xdr:colOff>990600</xdr:colOff>
      <xdr:row>0</xdr:row>
      <xdr:rowOff>57150</xdr:rowOff>
    </xdr:from>
    <xdr:ext cx="895350" cy="1009650"/>
    <xdr:pic>
      <xdr:nvPicPr>
        <xdr:cNvPr id="18" name="image1.jpg">
          <a:extLst>
            <a:ext uri="{FF2B5EF4-FFF2-40B4-BE49-F238E27FC236}">
              <a16:creationId xmlns:a16="http://schemas.microsoft.com/office/drawing/2014/main" id="{160CBBAC-E763-4E74-AA25-B0B3F780040E}"/>
            </a:ext>
          </a:extLst>
        </xdr:cNvPr>
        <xdr:cNvPicPr preferRelativeResize="0"/>
      </xdr:nvPicPr>
      <xdr:blipFill>
        <a:blip xmlns:r="http://schemas.openxmlformats.org/officeDocument/2006/relationships" r:embed="rId1" cstate="print"/>
        <a:stretch>
          <a:fillRect/>
        </a:stretch>
      </xdr:blipFill>
      <xdr:spPr>
        <a:xfrm>
          <a:off x="3019425" y="57150"/>
          <a:ext cx="895350" cy="1009650"/>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scaro@idipron.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A5265-A673-4B1D-8136-ACBDF92528B0}">
  <dimension ref="A1:AR48"/>
  <sheetViews>
    <sheetView view="pageBreakPreview" topLeftCell="Y31" zoomScale="70" zoomScaleNormal="40" zoomScaleSheetLayoutView="70" workbookViewId="0">
      <selection activeCell="AC41" sqref="AC41:AG41"/>
    </sheetView>
  </sheetViews>
  <sheetFormatPr baseColWidth="10" defaultColWidth="11.42578125" defaultRowHeight="12.75" x14ac:dyDescent="0.2"/>
  <cols>
    <col min="1" max="2" width="22.5703125" style="3" customWidth="1"/>
    <col min="3" max="3" width="15.42578125" style="3" customWidth="1"/>
    <col min="4" max="4" width="27.42578125" style="37"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43" width="11.42578125" style="3"/>
    <col min="44" max="44" width="67.140625" style="3" bestFit="1" customWidth="1"/>
    <col min="45" max="16384" width="11.42578125" style="3"/>
  </cols>
  <sheetData>
    <row r="1" spans="1:44"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4"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4"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4"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4"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4"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4" ht="24.75" customHeight="1" x14ac:dyDescent="0.2">
      <c r="A7" s="223" t="s">
        <v>27</v>
      </c>
      <c r="B7" s="223"/>
      <c r="C7" s="224">
        <v>43840</v>
      </c>
      <c r="D7" s="225"/>
      <c r="E7" s="225"/>
      <c r="F7" s="225"/>
      <c r="G7" s="226"/>
      <c r="H7" s="227"/>
      <c r="I7" s="227"/>
      <c r="J7" s="227"/>
      <c r="K7" s="227"/>
      <c r="L7" s="228"/>
      <c r="M7" s="229" t="s">
        <v>28</v>
      </c>
      <c r="N7" s="230"/>
      <c r="O7" s="230"/>
      <c r="P7" s="230"/>
      <c r="Q7" s="230"/>
      <c r="R7" s="230"/>
      <c r="S7" s="230"/>
      <c r="T7" s="230"/>
      <c r="U7" s="230"/>
      <c r="V7" s="231"/>
      <c r="W7" s="4" t="s">
        <v>29</v>
      </c>
      <c r="X7" s="5"/>
      <c r="Y7" s="6" t="s">
        <v>30</v>
      </c>
      <c r="Z7" s="232" t="s">
        <v>31</v>
      </c>
      <c r="AA7" s="233"/>
      <c r="AB7" s="4" t="s">
        <v>32</v>
      </c>
      <c r="AC7" s="5"/>
      <c r="AD7" s="7" t="s">
        <v>33</v>
      </c>
      <c r="AE7" s="8"/>
      <c r="AF7" s="234"/>
      <c r="AG7" s="234"/>
      <c r="AH7" s="3" t="s">
        <v>34</v>
      </c>
      <c r="AI7" s="3" t="s">
        <v>35</v>
      </c>
      <c r="AJ7" s="3" t="s">
        <v>36</v>
      </c>
      <c r="AN7" s="3" t="s">
        <v>37</v>
      </c>
    </row>
    <row r="8" spans="1:44" x14ac:dyDescent="0.2">
      <c r="A8" s="235" t="s">
        <v>38</v>
      </c>
      <c r="B8" s="235"/>
      <c r="C8" s="235"/>
      <c r="D8" s="235"/>
      <c r="E8" s="235"/>
      <c r="F8" s="235"/>
      <c r="G8" s="236" t="s">
        <v>39</v>
      </c>
      <c r="H8" s="237"/>
      <c r="I8" s="237"/>
      <c r="J8" s="237"/>
      <c r="K8" s="237"/>
      <c r="L8" s="237"/>
      <c r="M8" s="237"/>
      <c r="N8" s="237"/>
      <c r="O8" s="237"/>
      <c r="P8" s="237"/>
      <c r="Q8" s="237"/>
      <c r="R8" s="237"/>
      <c r="S8" s="237"/>
      <c r="T8" s="237"/>
      <c r="U8" s="237"/>
      <c r="V8" s="237"/>
      <c r="W8" s="237"/>
      <c r="X8" s="238"/>
      <c r="Y8" s="237"/>
      <c r="Z8" s="237"/>
      <c r="AA8" s="237"/>
      <c r="AB8" s="239"/>
      <c r="AC8" s="240" t="s">
        <v>40</v>
      </c>
      <c r="AD8" s="243" t="s">
        <v>41</v>
      </c>
      <c r="AE8" s="244"/>
      <c r="AF8" s="244"/>
      <c r="AG8" s="244"/>
      <c r="AH8" s="3" t="s">
        <v>42</v>
      </c>
      <c r="AI8" s="3" t="s">
        <v>43</v>
      </c>
      <c r="AN8" s="3" t="s">
        <v>44</v>
      </c>
    </row>
    <row r="9" spans="1:44" s="9" customFormat="1" ht="14.25" customHeight="1" x14ac:dyDescent="0.2">
      <c r="A9" s="247" t="s">
        <v>45</v>
      </c>
      <c r="B9" s="248" t="s">
        <v>46</v>
      </c>
      <c r="C9" s="247" t="s">
        <v>47</v>
      </c>
      <c r="D9" s="247" t="s">
        <v>2</v>
      </c>
      <c r="E9" s="247" t="s">
        <v>48</v>
      </c>
      <c r="F9" s="251" t="s">
        <v>49</v>
      </c>
      <c r="G9" s="235" t="s">
        <v>50</v>
      </c>
      <c r="H9" s="235"/>
      <c r="I9" s="235"/>
      <c r="J9" s="235"/>
      <c r="K9" s="236" t="s">
        <v>51</v>
      </c>
      <c r="L9" s="237"/>
      <c r="M9" s="237"/>
      <c r="N9" s="237"/>
      <c r="O9" s="237"/>
      <c r="P9" s="237"/>
      <c r="Q9" s="237"/>
      <c r="R9" s="237"/>
      <c r="S9" s="237"/>
      <c r="T9" s="239"/>
      <c r="U9" s="236" t="s">
        <v>52</v>
      </c>
      <c r="V9" s="237"/>
      <c r="W9" s="237"/>
      <c r="X9" s="237"/>
      <c r="Y9" s="237"/>
      <c r="Z9" s="237"/>
      <c r="AA9" s="237"/>
      <c r="AB9" s="239"/>
      <c r="AC9" s="241"/>
      <c r="AD9" s="243"/>
      <c r="AE9" s="244"/>
      <c r="AF9" s="244"/>
      <c r="AG9" s="244"/>
      <c r="AH9" s="3" t="s">
        <v>53</v>
      </c>
      <c r="AI9" s="3" t="s">
        <v>54</v>
      </c>
      <c r="AJ9" s="3" t="s">
        <v>55</v>
      </c>
    </row>
    <row r="10" spans="1:44" s="9" customFormat="1" ht="20.25" customHeight="1" x14ac:dyDescent="0.2">
      <c r="A10" s="247"/>
      <c r="B10" s="249"/>
      <c r="C10" s="247"/>
      <c r="D10" s="247"/>
      <c r="E10" s="247"/>
      <c r="F10" s="251"/>
      <c r="G10" s="252" t="s">
        <v>56</v>
      </c>
      <c r="H10" s="252"/>
      <c r="I10" s="252"/>
      <c r="J10" s="25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9" t="s">
        <v>72</v>
      </c>
      <c r="AI10" s="9" t="s">
        <v>73</v>
      </c>
      <c r="AJ10" s="9" t="s">
        <v>74</v>
      </c>
      <c r="AL10" s="9" t="s">
        <v>75</v>
      </c>
      <c r="AO10" s="3" t="s">
        <v>76</v>
      </c>
    </row>
    <row r="11" spans="1:44" s="9" customFormat="1" ht="57.75" customHeight="1" x14ac:dyDescent="0.2">
      <c r="A11" s="248"/>
      <c r="B11" s="250"/>
      <c r="C11" s="248"/>
      <c r="D11" s="248"/>
      <c r="E11" s="248"/>
      <c r="F11" s="240"/>
      <c r="G11" s="10" t="s">
        <v>1</v>
      </c>
      <c r="H11" s="10" t="s">
        <v>0</v>
      </c>
      <c r="I11" s="10"/>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14" t="s">
        <v>82</v>
      </c>
      <c r="AE11" s="14" t="s">
        <v>83</v>
      </c>
      <c r="AF11" s="14" t="s">
        <v>84</v>
      </c>
      <c r="AG11" s="12" t="s">
        <v>85</v>
      </c>
      <c r="AH11" s="9" t="s">
        <v>86</v>
      </c>
      <c r="AI11" s="9" t="s">
        <v>8</v>
      </c>
      <c r="AL11" s="9" t="s">
        <v>87</v>
      </c>
      <c r="AO11" s="3" t="s">
        <v>88</v>
      </c>
    </row>
    <row r="12" spans="1:44" ht="125.25" customHeight="1" x14ac:dyDescent="0.2">
      <c r="A12" s="255" t="s">
        <v>89</v>
      </c>
      <c r="B12" s="257" t="s">
        <v>90</v>
      </c>
      <c r="C12" s="259" t="s">
        <v>91</v>
      </c>
      <c r="D12" s="262" t="s">
        <v>15</v>
      </c>
      <c r="E12" s="256" t="s">
        <v>92</v>
      </c>
      <c r="F12" s="255" t="s">
        <v>93</v>
      </c>
      <c r="G12" s="268" t="s">
        <v>19</v>
      </c>
      <c r="H12" s="268" t="s">
        <v>13</v>
      </c>
      <c r="I12" s="15" t="str">
        <f>CONCATENATE(G12,H12)</f>
        <v>PROBABLEMODERADO</v>
      </c>
      <c r="J12" s="307" t="str">
        <f>I13</f>
        <v>5. ALTO</v>
      </c>
      <c r="K12" s="309" t="s">
        <v>94</v>
      </c>
      <c r="L12" s="16" t="s">
        <v>95</v>
      </c>
      <c r="M12" s="17" t="s">
        <v>3</v>
      </c>
      <c r="N12" s="18">
        <f>IF(M12="ASIGNADO",15,IF(M12="NO ASIGNADO",0,""))</f>
        <v>15</v>
      </c>
      <c r="O12" s="300">
        <f>SUM(N12:N18)</f>
        <v>100</v>
      </c>
      <c r="P12" s="302" t="s">
        <v>73</v>
      </c>
      <c r="Q12" s="312">
        <f>IF(Q15="DÉBIL",0,IF(Q15="MODERADO",50,IF(Q15="FUERTE",100,"")))</f>
        <v>50</v>
      </c>
      <c r="R12" s="295"/>
      <c r="S12" s="297" t="s">
        <v>96</v>
      </c>
      <c r="T12" s="297" t="s">
        <v>96</v>
      </c>
      <c r="U12" s="263" t="s">
        <v>97</v>
      </c>
      <c r="V12" s="298" t="s">
        <v>98</v>
      </c>
      <c r="W12" s="266" t="s">
        <v>99</v>
      </c>
      <c r="X12" s="283" t="s">
        <v>100</v>
      </c>
      <c r="Y12" s="286" t="s">
        <v>101</v>
      </c>
      <c r="Z12" s="256" t="s">
        <v>102</v>
      </c>
      <c r="AA12" s="291" t="s">
        <v>103</v>
      </c>
      <c r="AB12" s="255" t="s">
        <v>104</v>
      </c>
      <c r="AC12" s="294">
        <v>44316</v>
      </c>
      <c r="AD12" s="255" t="s">
        <v>105</v>
      </c>
      <c r="AE12" s="271" t="s">
        <v>106</v>
      </c>
      <c r="AF12" s="255" t="s">
        <v>107</v>
      </c>
      <c r="AG12" s="255" t="s">
        <v>108</v>
      </c>
      <c r="AH12" s="3" t="s">
        <v>109</v>
      </c>
      <c r="AI12" s="3" t="s">
        <v>110</v>
      </c>
      <c r="AJ12" s="3" t="s">
        <v>13</v>
      </c>
      <c r="AK12" s="3" t="s">
        <v>76</v>
      </c>
      <c r="AL12" s="3" t="s">
        <v>13</v>
      </c>
      <c r="AN12" s="3" t="s">
        <v>103</v>
      </c>
      <c r="AO12" s="3" t="s">
        <v>111</v>
      </c>
      <c r="AR12" s="19"/>
    </row>
    <row r="13" spans="1:44" ht="90" customHeight="1" x14ac:dyDescent="0.2">
      <c r="A13" s="255"/>
      <c r="B13" s="258"/>
      <c r="C13" s="260"/>
      <c r="D13" s="263"/>
      <c r="E13" s="265"/>
      <c r="F13" s="266"/>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08"/>
      <c r="K13" s="310"/>
      <c r="L13" s="20" t="s">
        <v>112</v>
      </c>
      <c r="M13" s="21" t="s">
        <v>11</v>
      </c>
      <c r="N13" s="22">
        <f>IF(M13="ADECUADO",15,IF(M13="INADECUADO",0,""))</f>
        <v>15</v>
      </c>
      <c r="O13" s="301"/>
      <c r="P13" s="303"/>
      <c r="Q13" s="312"/>
      <c r="R13" s="296"/>
      <c r="S13" s="297"/>
      <c r="T13" s="297"/>
      <c r="U13" s="263"/>
      <c r="V13" s="299"/>
      <c r="W13" s="266"/>
      <c r="X13" s="284"/>
      <c r="Y13" s="287"/>
      <c r="Z13" s="289"/>
      <c r="AA13" s="292"/>
      <c r="AB13" s="266"/>
      <c r="AC13" s="266"/>
      <c r="AD13" s="255"/>
      <c r="AE13" s="271"/>
      <c r="AF13" s="255"/>
      <c r="AG13" s="255"/>
      <c r="AH13" s="3" t="s">
        <v>96</v>
      </c>
      <c r="AI13" s="3" t="s">
        <v>113</v>
      </c>
      <c r="AL13" s="3" t="s">
        <v>18</v>
      </c>
      <c r="AN13" s="3" t="s">
        <v>114</v>
      </c>
      <c r="AO13" s="3" t="s">
        <v>115</v>
      </c>
    </row>
    <row r="14" spans="1:44" ht="76.5" customHeight="1" x14ac:dyDescent="0.2">
      <c r="A14" s="255"/>
      <c r="B14" s="258"/>
      <c r="C14" s="260"/>
      <c r="D14" s="263"/>
      <c r="E14" s="265"/>
      <c r="F14" s="266"/>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08"/>
      <c r="K14" s="310"/>
      <c r="L14" s="23" t="s">
        <v>116</v>
      </c>
      <c r="M14" s="21" t="s">
        <v>16</v>
      </c>
      <c r="N14" s="22">
        <f>IF(M14="OPORTUNA",15,IF(M14="INOPORTUNA",0,""))</f>
        <v>15</v>
      </c>
      <c r="O14" s="301"/>
      <c r="P14" s="303"/>
      <c r="Q14" s="312"/>
      <c r="R14" s="296"/>
      <c r="S14" s="24" t="s">
        <v>117</v>
      </c>
      <c r="T14" s="24" t="s">
        <v>118</v>
      </c>
      <c r="U14" s="263"/>
      <c r="V14" s="299"/>
      <c r="W14" s="266"/>
      <c r="X14" s="284"/>
      <c r="Y14" s="287"/>
      <c r="Z14" s="289"/>
      <c r="AA14" s="292"/>
      <c r="AB14" s="266"/>
      <c r="AC14" s="266"/>
      <c r="AD14" s="255"/>
      <c r="AE14" s="271"/>
      <c r="AF14" s="255"/>
      <c r="AG14" s="255"/>
      <c r="AH14" s="3" t="s">
        <v>119</v>
      </c>
      <c r="AI14" s="3" t="s">
        <v>98</v>
      </c>
      <c r="AJ14" s="3" t="s">
        <v>120</v>
      </c>
      <c r="AK14" s="3" t="s">
        <v>121</v>
      </c>
      <c r="AL14" s="3" t="s">
        <v>24</v>
      </c>
      <c r="AO14" s="3" t="s">
        <v>122</v>
      </c>
    </row>
    <row r="15" spans="1:44" ht="181.5" customHeight="1" x14ac:dyDescent="0.2">
      <c r="A15" s="255"/>
      <c r="B15" s="258"/>
      <c r="C15" s="260"/>
      <c r="D15" s="263"/>
      <c r="E15" s="25" t="s">
        <v>123</v>
      </c>
      <c r="F15" s="266"/>
      <c r="G15" s="268"/>
      <c r="H15" s="268"/>
      <c r="I15" s="15"/>
      <c r="J15" s="308"/>
      <c r="K15" s="310"/>
      <c r="L15" s="20" t="s">
        <v>124</v>
      </c>
      <c r="M15" s="21" t="s">
        <v>125</v>
      </c>
      <c r="N15" s="22">
        <f>IF(M15="PREVENIR",15,IF(M15="DETECTAR",10,IF(M15="NO ES UN CONTROL",0,"")))</f>
        <v>15</v>
      </c>
      <c r="O15" s="273" t="str">
        <f>IF(O12&lt;86,"DÉBIL",IF(O12&lt;96,"MODERADO",IF(O12&lt;101,"FUERTE","")))</f>
        <v>FUERTE</v>
      </c>
      <c r="P15" s="303"/>
      <c r="Q15" s="275" t="str">
        <f>IF(AND(O15="FUERTE",P12="FUERTE (SIEMPRE SE EJECUTA)"),"FUERTE",IF(OR(O15="DÉBIL",P12="DÉBIL (NO SE EJECUTA)"),"DÉBIL",IF(OR(O15="MODERADO",P12="MODERADO (ALGUNAS VECES)"),"MODERADO")))</f>
        <v>MODERADO</v>
      </c>
      <c r="R15" s="277" t="str">
        <f>IF(AND(O15="FUERTE",P12="FUERTE (SIEMPRE SE EJECUTA)"),"NO","SÍ")</f>
        <v>SÍ</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263"/>
      <c r="V15" s="299"/>
      <c r="W15" s="266"/>
      <c r="X15" s="284"/>
      <c r="Y15" s="287"/>
      <c r="Z15" s="290"/>
      <c r="AA15" s="292"/>
      <c r="AB15" s="266"/>
      <c r="AC15" s="266"/>
      <c r="AD15" s="255"/>
      <c r="AE15" s="271"/>
      <c r="AF15" s="282" t="s">
        <v>126</v>
      </c>
      <c r="AG15" s="255"/>
      <c r="AH15" s="3" t="s">
        <v>96</v>
      </c>
      <c r="AO15" s="3" t="s">
        <v>127</v>
      </c>
    </row>
    <row r="16" spans="1:44" ht="126" customHeight="1" x14ac:dyDescent="0.2">
      <c r="A16" s="255"/>
      <c r="B16" s="258"/>
      <c r="C16" s="260"/>
      <c r="D16" s="263"/>
      <c r="E16" s="305" t="s">
        <v>128</v>
      </c>
      <c r="F16" s="266"/>
      <c r="G16" s="268"/>
      <c r="H16" s="268"/>
      <c r="I16" s="15"/>
      <c r="J16" s="308"/>
      <c r="K16" s="310"/>
      <c r="L16" s="20" t="s">
        <v>129</v>
      </c>
      <c r="M16" s="21" t="s">
        <v>34</v>
      </c>
      <c r="N16" s="22">
        <f>IF(M16="CONFIABLE",15,IF(M16="NO CONFIABLE",0,""))</f>
        <v>15</v>
      </c>
      <c r="O16" s="274"/>
      <c r="P16" s="303"/>
      <c r="Q16" s="275"/>
      <c r="R16" s="277"/>
      <c r="S16" s="279"/>
      <c r="T16" s="281"/>
      <c r="U16" s="263"/>
      <c r="V16" s="299"/>
      <c r="W16" s="266"/>
      <c r="X16" s="284"/>
      <c r="Y16" s="287"/>
      <c r="Z16" s="25" t="s">
        <v>130</v>
      </c>
      <c r="AA16" s="292"/>
      <c r="AB16" s="266"/>
      <c r="AC16" s="266"/>
      <c r="AD16" s="255"/>
      <c r="AE16" s="271"/>
      <c r="AF16" s="255"/>
      <c r="AG16" s="255"/>
      <c r="AH16" s="3" t="s">
        <v>131</v>
      </c>
      <c r="AJ16" s="3" t="s">
        <v>21</v>
      </c>
      <c r="AK16" s="3" t="s">
        <v>125</v>
      </c>
      <c r="AL16" s="3" t="s">
        <v>22</v>
      </c>
      <c r="AO16" s="3" t="s">
        <v>132</v>
      </c>
    </row>
    <row r="17" spans="1:44" ht="66.75" customHeight="1" x14ac:dyDescent="0.2">
      <c r="A17" s="255"/>
      <c r="B17" s="258"/>
      <c r="C17" s="260"/>
      <c r="D17" s="263"/>
      <c r="E17" s="305"/>
      <c r="F17" s="266"/>
      <c r="G17" s="268"/>
      <c r="H17" s="268"/>
      <c r="I17" s="15"/>
      <c r="J17" s="308"/>
      <c r="K17" s="310"/>
      <c r="L17" s="20" t="s">
        <v>133</v>
      </c>
      <c r="M17" s="21" t="s">
        <v>42</v>
      </c>
      <c r="N17" s="22">
        <f>IF(M17="SE INVESTIGAN Y SE RESUELVEN OPORTUNAMENTE",15,IF(M17="NO SE INVESTIGAN Y SE RESUELVEN OPORTUNAMENTE",0,""))</f>
        <v>15</v>
      </c>
      <c r="O17" s="274"/>
      <c r="P17" s="303"/>
      <c r="Q17" s="275"/>
      <c r="R17" s="277"/>
      <c r="S17" s="279"/>
      <c r="T17" s="281"/>
      <c r="U17" s="263"/>
      <c r="V17" s="299"/>
      <c r="W17" s="266"/>
      <c r="X17" s="284"/>
      <c r="Y17" s="287"/>
      <c r="Z17" s="286" t="s">
        <v>134</v>
      </c>
      <c r="AA17" s="292"/>
      <c r="AB17" s="266"/>
      <c r="AC17" s="266"/>
      <c r="AD17" s="255"/>
      <c r="AE17" s="271"/>
      <c r="AF17" s="255"/>
      <c r="AG17" s="255"/>
      <c r="AH17" s="3" t="s">
        <v>113</v>
      </c>
      <c r="AO17" s="3" t="s">
        <v>135</v>
      </c>
    </row>
    <row r="18" spans="1:44" ht="209.25" customHeight="1" x14ac:dyDescent="0.2">
      <c r="A18" s="256"/>
      <c r="B18" s="258"/>
      <c r="C18" s="261"/>
      <c r="D18" s="264"/>
      <c r="E18" s="306"/>
      <c r="F18" s="267"/>
      <c r="G18" s="269"/>
      <c r="H18" s="269"/>
      <c r="I18" s="15"/>
      <c r="J18" s="308"/>
      <c r="K18" s="311"/>
      <c r="L18" s="26" t="s">
        <v>136</v>
      </c>
      <c r="M18" s="27" t="s">
        <v>53</v>
      </c>
      <c r="N18" s="28">
        <f>IF(M18="COMPLETA",10,IF(M18="INCOMPLETA",5,IF(M18="NO EXISTE",0,"")))</f>
        <v>10</v>
      </c>
      <c r="O18" s="274"/>
      <c r="P18" s="304"/>
      <c r="Q18" s="276"/>
      <c r="R18" s="278"/>
      <c r="S18" s="280"/>
      <c r="T18" s="281"/>
      <c r="U18" s="264"/>
      <c r="V18" s="299"/>
      <c r="W18" s="267"/>
      <c r="X18" s="285"/>
      <c r="Y18" s="288"/>
      <c r="Z18" s="288"/>
      <c r="AA18" s="293"/>
      <c r="AB18" s="267"/>
      <c r="AC18" s="267"/>
      <c r="AD18" s="256"/>
      <c r="AE18" s="272"/>
      <c r="AF18" s="256"/>
      <c r="AG18" s="256"/>
      <c r="AO18" s="3" t="s">
        <v>97</v>
      </c>
    </row>
    <row r="19" spans="1:44" ht="37.5" customHeight="1" x14ac:dyDescent="0.2">
      <c r="A19" s="255" t="s">
        <v>89</v>
      </c>
      <c r="B19" s="257" t="s">
        <v>90</v>
      </c>
      <c r="C19" s="259" t="s">
        <v>137</v>
      </c>
      <c r="D19" s="262" t="s">
        <v>44</v>
      </c>
      <c r="E19" s="256" t="s">
        <v>138</v>
      </c>
      <c r="F19" s="283" t="s">
        <v>139</v>
      </c>
      <c r="G19" s="268" t="s">
        <v>14</v>
      </c>
      <c r="H19" s="268" t="s">
        <v>13</v>
      </c>
      <c r="I19" s="15" t="str">
        <f>CONCATENATE(G19,H19)</f>
        <v>POSIBLEMODERADO</v>
      </c>
      <c r="J19" s="307" t="str">
        <f>I20</f>
        <v>3. ALTO</v>
      </c>
      <c r="K19" s="309" t="s">
        <v>140</v>
      </c>
      <c r="L19" s="16" t="s">
        <v>95</v>
      </c>
      <c r="M19" s="17" t="s">
        <v>3</v>
      </c>
      <c r="N19" s="18">
        <f>IF(M19="ASIGNADO",15,IF(M19="NO ASIGNADO",0,""))</f>
        <v>15</v>
      </c>
      <c r="O19" s="300">
        <f>SUM(N19:N25)</f>
        <v>85</v>
      </c>
      <c r="P19" s="302" t="s">
        <v>72</v>
      </c>
      <c r="Q19" s="312">
        <f>IF(Q22="DÉBIL",0,IF(Q22="MODERADO",50,IF(Q22="FUERTE",100,"")))</f>
        <v>0</v>
      </c>
      <c r="R19" s="295"/>
      <c r="S19" s="297" t="s">
        <v>96</v>
      </c>
      <c r="T19" s="297" t="s">
        <v>96</v>
      </c>
      <c r="U19" s="263" t="s">
        <v>97</v>
      </c>
      <c r="V19" s="298" t="s">
        <v>98</v>
      </c>
      <c r="W19" s="266" t="s">
        <v>141</v>
      </c>
      <c r="X19" s="283" t="s">
        <v>142</v>
      </c>
      <c r="Y19" s="286" t="s">
        <v>143</v>
      </c>
      <c r="Z19" s="267" t="s">
        <v>102</v>
      </c>
      <c r="AA19" s="291" t="s">
        <v>103</v>
      </c>
      <c r="AB19" s="255" t="s">
        <v>144</v>
      </c>
      <c r="AC19" s="294">
        <v>44316</v>
      </c>
      <c r="AD19" s="255" t="s">
        <v>145</v>
      </c>
      <c r="AE19" s="271" t="s">
        <v>106</v>
      </c>
      <c r="AF19" s="255" t="s">
        <v>146</v>
      </c>
      <c r="AG19" s="256" t="s">
        <v>147</v>
      </c>
      <c r="AH19" s="3" t="s">
        <v>109</v>
      </c>
      <c r="AI19" s="3" t="s">
        <v>110</v>
      </c>
      <c r="AJ19" s="3" t="s">
        <v>13</v>
      </c>
      <c r="AK19" s="3" t="s">
        <v>76</v>
      </c>
      <c r="AL19" s="3" t="s">
        <v>13</v>
      </c>
      <c r="AN19" s="3" t="s">
        <v>103</v>
      </c>
      <c r="AO19" s="3" t="s">
        <v>111</v>
      </c>
      <c r="AR19" s="314"/>
    </row>
    <row r="20" spans="1:44" ht="51.75" customHeight="1" x14ac:dyDescent="0.2">
      <c r="A20" s="255"/>
      <c r="B20" s="258"/>
      <c r="C20" s="260"/>
      <c r="D20" s="263"/>
      <c r="E20" s="265"/>
      <c r="F20" s="284"/>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08"/>
      <c r="K20" s="310"/>
      <c r="L20" s="20" t="s">
        <v>112</v>
      </c>
      <c r="M20" s="21" t="s">
        <v>11</v>
      </c>
      <c r="N20" s="22">
        <f>IF(M20="ADECUADO",15,IF(M20="INADECUADO",0,""))</f>
        <v>15</v>
      </c>
      <c r="O20" s="301"/>
      <c r="P20" s="303"/>
      <c r="Q20" s="312"/>
      <c r="R20" s="296"/>
      <c r="S20" s="297"/>
      <c r="T20" s="297"/>
      <c r="U20" s="263"/>
      <c r="V20" s="299"/>
      <c r="W20" s="266"/>
      <c r="X20" s="284"/>
      <c r="Y20" s="287"/>
      <c r="Z20" s="289"/>
      <c r="AA20" s="292"/>
      <c r="AB20" s="266"/>
      <c r="AC20" s="266"/>
      <c r="AD20" s="266"/>
      <c r="AE20" s="271"/>
      <c r="AF20" s="255"/>
      <c r="AG20" s="265"/>
      <c r="AH20" s="3" t="s">
        <v>96</v>
      </c>
      <c r="AI20" s="3" t="s">
        <v>113</v>
      </c>
      <c r="AL20" s="3" t="s">
        <v>18</v>
      </c>
      <c r="AN20" s="3" t="s">
        <v>114</v>
      </c>
      <c r="AO20" s="3" t="s">
        <v>115</v>
      </c>
      <c r="AR20" s="314"/>
    </row>
    <row r="21" spans="1:44" ht="69.75" customHeight="1" x14ac:dyDescent="0.2">
      <c r="A21" s="255"/>
      <c r="B21" s="258"/>
      <c r="C21" s="260"/>
      <c r="D21" s="263"/>
      <c r="E21" s="265"/>
      <c r="F21" s="284"/>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08"/>
      <c r="K21" s="310"/>
      <c r="L21" s="23" t="s">
        <v>116</v>
      </c>
      <c r="M21" s="21" t="s">
        <v>16</v>
      </c>
      <c r="N21" s="22">
        <f>IF(M21="OPORTUNA",15,IF(M21="INOPORTUNA",0,""))</f>
        <v>15</v>
      </c>
      <c r="O21" s="301"/>
      <c r="P21" s="303"/>
      <c r="Q21" s="312"/>
      <c r="R21" s="296"/>
      <c r="S21" s="24" t="s">
        <v>117</v>
      </c>
      <c r="T21" s="24" t="s">
        <v>118</v>
      </c>
      <c r="U21" s="263"/>
      <c r="V21" s="299"/>
      <c r="W21" s="266"/>
      <c r="X21" s="284"/>
      <c r="Y21" s="287"/>
      <c r="Z21" s="289"/>
      <c r="AA21" s="292"/>
      <c r="AB21" s="266"/>
      <c r="AC21" s="266"/>
      <c r="AD21" s="266"/>
      <c r="AE21" s="271"/>
      <c r="AF21" s="255"/>
      <c r="AG21" s="265"/>
      <c r="AH21" s="3" t="s">
        <v>119</v>
      </c>
      <c r="AI21" s="3" t="s">
        <v>98</v>
      </c>
      <c r="AJ21" s="3" t="s">
        <v>120</v>
      </c>
      <c r="AK21" s="3" t="s">
        <v>121</v>
      </c>
      <c r="AL21" s="3" t="s">
        <v>24</v>
      </c>
      <c r="AO21" s="3" t="s">
        <v>122</v>
      </c>
      <c r="AR21" s="314"/>
    </row>
    <row r="22" spans="1:44" ht="84" customHeight="1" x14ac:dyDescent="0.2">
      <c r="A22" s="255"/>
      <c r="B22" s="258"/>
      <c r="C22" s="260"/>
      <c r="D22" s="263"/>
      <c r="E22" s="25" t="s">
        <v>123</v>
      </c>
      <c r="F22" s="284"/>
      <c r="G22" s="268"/>
      <c r="H22" s="268"/>
      <c r="I22" s="15"/>
      <c r="J22" s="308"/>
      <c r="K22" s="310"/>
      <c r="L22" s="20" t="s">
        <v>124</v>
      </c>
      <c r="M22" s="21" t="s">
        <v>125</v>
      </c>
      <c r="N22" s="22">
        <f>IF(M22="PREVENIR",15,IF(M22="DETECTAR",10,IF(M22="NO ES UN CONTROL",0,"")))</f>
        <v>15</v>
      </c>
      <c r="O22" s="273" t="str">
        <f>IF(O19&lt;86,"DÉBIL",IF(O19&lt;96,"MODERADO",IF(O19&lt;101,"FUERTE","")))</f>
        <v>DÉBIL</v>
      </c>
      <c r="P22" s="303"/>
      <c r="Q22" s="275" t="str">
        <f>IF(AND(O22="FUERTE",P19="FUERTE (SIEMPRE SE EJECUTA)"),"FUERTE",IF(OR(O22="DÉBIL",P19="DÉBIL (NO SE EJECUTA)"),"DÉBIL",IF(OR(O22="MODERADO",P19="MODERADO (ALGUNAS VECES)"),"MODERADO")))</f>
        <v>DÉBIL</v>
      </c>
      <c r="R22" s="277" t="str">
        <f>IF(AND(O22="FUERTE",P19="FUERTE (SIEMPRE SE EJECUTA)"),"NO","SÍ")</f>
        <v>SÍ</v>
      </c>
      <c r="S22"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263"/>
      <c r="V22" s="299"/>
      <c r="W22" s="266"/>
      <c r="X22" s="284"/>
      <c r="Y22" s="287"/>
      <c r="Z22" s="290"/>
      <c r="AA22" s="292"/>
      <c r="AB22" s="266"/>
      <c r="AC22" s="266"/>
      <c r="AD22" s="266"/>
      <c r="AE22" s="271"/>
      <c r="AF22" s="271" t="s">
        <v>148</v>
      </c>
      <c r="AG22" s="265"/>
      <c r="AH22" s="3" t="s">
        <v>96</v>
      </c>
      <c r="AO22" s="3" t="s">
        <v>127</v>
      </c>
    </row>
    <row r="23" spans="1:44" ht="140.25" customHeight="1" x14ac:dyDescent="0.2">
      <c r="A23" s="255"/>
      <c r="B23" s="258"/>
      <c r="C23" s="260"/>
      <c r="D23" s="263"/>
      <c r="E23" s="305" t="s">
        <v>149</v>
      </c>
      <c r="F23" s="284"/>
      <c r="G23" s="268"/>
      <c r="H23" s="268"/>
      <c r="I23" s="15"/>
      <c r="J23" s="308"/>
      <c r="K23" s="310"/>
      <c r="L23" s="20" t="s">
        <v>129</v>
      </c>
      <c r="M23" s="21" t="s">
        <v>34</v>
      </c>
      <c r="N23" s="22">
        <f>IF(M23="CONFIABLE",15,IF(M23="NO CONFIABLE",0,""))</f>
        <v>15</v>
      </c>
      <c r="O23" s="274"/>
      <c r="P23" s="303"/>
      <c r="Q23" s="275"/>
      <c r="R23" s="277"/>
      <c r="S23" s="279"/>
      <c r="T23" s="281"/>
      <c r="U23" s="263"/>
      <c r="V23" s="299"/>
      <c r="W23" s="266"/>
      <c r="X23" s="284"/>
      <c r="Y23" s="287"/>
      <c r="Z23" s="25" t="s">
        <v>130</v>
      </c>
      <c r="AA23" s="292"/>
      <c r="AB23" s="266"/>
      <c r="AC23" s="266"/>
      <c r="AD23" s="266"/>
      <c r="AE23" s="271"/>
      <c r="AF23" s="271"/>
      <c r="AG23" s="265"/>
      <c r="AH23" s="3" t="s">
        <v>131</v>
      </c>
      <c r="AJ23" s="3" t="s">
        <v>21</v>
      </c>
      <c r="AK23" s="3" t="s">
        <v>125</v>
      </c>
      <c r="AL23" s="3" t="s">
        <v>22</v>
      </c>
      <c r="AO23" s="3" t="s">
        <v>132</v>
      </c>
    </row>
    <row r="24" spans="1:44" ht="66.75" customHeight="1" x14ac:dyDescent="0.2">
      <c r="A24" s="255"/>
      <c r="B24" s="258"/>
      <c r="C24" s="260"/>
      <c r="D24" s="263"/>
      <c r="E24" s="305"/>
      <c r="F24" s="284"/>
      <c r="G24" s="268"/>
      <c r="H24" s="268"/>
      <c r="I24" s="15"/>
      <c r="J24" s="308"/>
      <c r="K24" s="310"/>
      <c r="L24" s="20" t="s">
        <v>133</v>
      </c>
      <c r="M24" s="21" t="s">
        <v>43</v>
      </c>
      <c r="N24" s="22">
        <f>IF(M24="SE INVESTIGAN Y SE RESUELVEN OPORTUNAMENTE",15,IF(M24="NO SE INVESTIGAN Y SE RESUELVEN OPORTUNAMENTE",0,""))</f>
        <v>0</v>
      </c>
      <c r="O24" s="274"/>
      <c r="P24" s="303"/>
      <c r="Q24" s="275"/>
      <c r="R24" s="277"/>
      <c r="S24" s="279"/>
      <c r="T24" s="281"/>
      <c r="U24" s="263"/>
      <c r="V24" s="299"/>
      <c r="W24" s="266"/>
      <c r="X24" s="284"/>
      <c r="Y24" s="287"/>
      <c r="Z24" s="286" t="s">
        <v>150</v>
      </c>
      <c r="AA24" s="292"/>
      <c r="AB24" s="266"/>
      <c r="AC24" s="266"/>
      <c r="AD24" s="266"/>
      <c r="AE24" s="271"/>
      <c r="AF24" s="271"/>
      <c r="AG24" s="265"/>
      <c r="AH24" s="3" t="s">
        <v>113</v>
      </c>
      <c r="AO24" s="3" t="s">
        <v>135</v>
      </c>
    </row>
    <row r="25" spans="1:44" ht="60.75" customHeight="1" x14ac:dyDescent="0.2">
      <c r="A25" s="256"/>
      <c r="B25" s="258"/>
      <c r="C25" s="261"/>
      <c r="D25" s="264"/>
      <c r="E25" s="306"/>
      <c r="F25" s="285"/>
      <c r="G25" s="269"/>
      <c r="H25" s="269"/>
      <c r="I25" s="15"/>
      <c r="J25" s="308"/>
      <c r="K25" s="311"/>
      <c r="L25" s="26" t="s">
        <v>136</v>
      </c>
      <c r="M25" s="27" t="s">
        <v>53</v>
      </c>
      <c r="N25" s="28">
        <f>IF(M25="COMPLETA",10,IF(M25="INCOMPLETA",5,IF(M25="NO EXISTE",0,"")))</f>
        <v>10</v>
      </c>
      <c r="O25" s="274"/>
      <c r="P25" s="304"/>
      <c r="Q25" s="276"/>
      <c r="R25" s="278"/>
      <c r="S25" s="280"/>
      <c r="T25" s="281"/>
      <c r="U25" s="264"/>
      <c r="V25" s="299"/>
      <c r="W25" s="267"/>
      <c r="X25" s="285"/>
      <c r="Y25" s="288"/>
      <c r="Z25" s="288"/>
      <c r="AA25" s="293"/>
      <c r="AB25" s="267"/>
      <c r="AC25" s="267"/>
      <c r="AD25" s="267"/>
      <c r="AE25" s="272"/>
      <c r="AF25" s="272"/>
      <c r="AG25" s="313"/>
      <c r="AO25" s="3" t="s">
        <v>97</v>
      </c>
    </row>
    <row r="26" spans="1:44" ht="173.25" customHeight="1" x14ac:dyDescent="0.2">
      <c r="A26" s="255" t="s">
        <v>89</v>
      </c>
      <c r="B26" s="257" t="s">
        <v>90</v>
      </c>
      <c r="C26" s="259" t="s">
        <v>151</v>
      </c>
      <c r="D26" s="262" t="s">
        <v>15</v>
      </c>
      <c r="E26" s="256" t="s">
        <v>152</v>
      </c>
      <c r="F26" s="255" t="s">
        <v>153</v>
      </c>
      <c r="G26" s="268" t="s">
        <v>14</v>
      </c>
      <c r="H26" s="268" t="s">
        <v>24</v>
      </c>
      <c r="I26" s="15" t="str">
        <f>CONCATENATE(G26,H26)</f>
        <v>POSIBLECATASTRÓFICO</v>
      </c>
      <c r="J26" s="307" t="str">
        <f>I27</f>
        <v>4. EXTREMO</v>
      </c>
      <c r="K26" s="271" t="s">
        <v>154</v>
      </c>
      <c r="L26" s="16" t="s">
        <v>95</v>
      </c>
      <c r="M26" s="17" t="s">
        <v>3</v>
      </c>
      <c r="N26" s="18">
        <f>IF(M26="ASIGNADO",15,IF(M26="NO ASIGNADO",0,""))</f>
        <v>15</v>
      </c>
      <c r="O26" s="300">
        <f>SUM(N26:N32)</f>
        <v>100</v>
      </c>
      <c r="P26" s="302" t="s">
        <v>72</v>
      </c>
      <c r="Q26" s="312">
        <f>IF(Q29="DÉBIL",0,IF(Q29="MODERADO",50,IF(Q29="FUERTE",100,"")))</f>
        <v>100</v>
      </c>
      <c r="R26" s="295"/>
      <c r="S26" s="297" t="s">
        <v>96</v>
      </c>
      <c r="T26" s="297" t="s">
        <v>96</v>
      </c>
      <c r="U26" s="263" t="s">
        <v>155</v>
      </c>
      <c r="V26" s="298" t="s">
        <v>98</v>
      </c>
      <c r="W26" s="320"/>
      <c r="X26" s="255" t="s">
        <v>156</v>
      </c>
      <c r="Y26" s="317" t="s">
        <v>157</v>
      </c>
      <c r="Z26" s="267" t="s">
        <v>102</v>
      </c>
      <c r="AA26" s="291" t="s">
        <v>103</v>
      </c>
      <c r="AB26" s="255" t="s">
        <v>158</v>
      </c>
      <c r="AC26" s="294">
        <v>44316</v>
      </c>
      <c r="AD26" s="255" t="s">
        <v>159</v>
      </c>
      <c r="AE26" s="271" t="s">
        <v>106</v>
      </c>
      <c r="AF26" s="255" t="s">
        <v>160</v>
      </c>
      <c r="AG26" s="256" t="s">
        <v>161</v>
      </c>
      <c r="AH26" s="3" t="s">
        <v>109</v>
      </c>
      <c r="AI26" s="3" t="s">
        <v>110</v>
      </c>
      <c r="AJ26" s="3" t="s">
        <v>13</v>
      </c>
      <c r="AK26" s="3" t="s">
        <v>76</v>
      </c>
      <c r="AL26" s="3" t="s">
        <v>13</v>
      </c>
      <c r="AN26" s="3" t="s">
        <v>103</v>
      </c>
      <c r="AO26" s="3" t="s">
        <v>111</v>
      </c>
    </row>
    <row r="27" spans="1:44" ht="51.75" customHeight="1" x14ac:dyDescent="0.2">
      <c r="A27" s="255"/>
      <c r="B27" s="258"/>
      <c r="C27" s="260"/>
      <c r="D27" s="263"/>
      <c r="E27" s="265"/>
      <c r="F27" s="266"/>
      <c r="G27" s="268"/>
      <c r="H27" s="268"/>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4. EXTREMO</v>
      </c>
      <c r="J27" s="308"/>
      <c r="K27" s="271"/>
      <c r="L27" s="20" t="s">
        <v>112</v>
      </c>
      <c r="M27" s="21" t="s">
        <v>11</v>
      </c>
      <c r="N27" s="22">
        <f>IF(M27="ADECUADO",15,IF(M27="INADECUADO",0,""))</f>
        <v>15</v>
      </c>
      <c r="O27" s="301"/>
      <c r="P27" s="303"/>
      <c r="Q27" s="312"/>
      <c r="R27" s="296"/>
      <c r="S27" s="297"/>
      <c r="T27" s="297"/>
      <c r="U27" s="263"/>
      <c r="V27" s="299"/>
      <c r="W27" s="320"/>
      <c r="X27" s="255"/>
      <c r="Y27" s="318"/>
      <c r="Z27" s="289"/>
      <c r="AA27" s="292"/>
      <c r="AB27" s="266"/>
      <c r="AC27" s="266"/>
      <c r="AD27" s="266"/>
      <c r="AE27" s="271"/>
      <c r="AF27" s="255"/>
      <c r="AG27" s="265"/>
      <c r="AH27" s="3" t="s">
        <v>96</v>
      </c>
      <c r="AI27" s="3" t="s">
        <v>113</v>
      </c>
      <c r="AL27" s="3" t="s">
        <v>18</v>
      </c>
      <c r="AN27" s="3" t="s">
        <v>114</v>
      </c>
      <c r="AO27" s="3" t="s">
        <v>115</v>
      </c>
    </row>
    <row r="28" spans="1:44" ht="69.75" customHeight="1" x14ac:dyDescent="0.2">
      <c r="A28" s="255"/>
      <c r="B28" s="258"/>
      <c r="C28" s="260"/>
      <c r="D28" s="263"/>
      <c r="E28" s="265"/>
      <c r="F28" s="266"/>
      <c r="G28" s="268"/>
      <c r="H28" s="268"/>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308"/>
      <c r="K28" s="271"/>
      <c r="L28" s="23" t="s">
        <v>116</v>
      </c>
      <c r="M28" s="21" t="s">
        <v>16</v>
      </c>
      <c r="N28" s="22">
        <f>IF(M28="OPORTUNA",15,IF(M28="INOPORTUNA",0,""))</f>
        <v>15</v>
      </c>
      <c r="O28" s="301"/>
      <c r="P28" s="303"/>
      <c r="Q28" s="312"/>
      <c r="R28" s="296"/>
      <c r="S28" s="24" t="s">
        <v>117</v>
      </c>
      <c r="T28" s="24" t="s">
        <v>118</v>
      </c>
      <c r="U28" s="263"/>
      <c r="V28" s="299"/>
      <c r="W28" s="320"/>
      <c r="X28" s="255"/>
      <c r="Y28" s="318"/>
      <c r="Z28" s="289"/>
      <c r="AA28" s="292"/>
      <c r="AB28" s="266"/>
      <c r="AC28" s="266"/>
      <c r="AD28" s="266"/>
      <c r="AE28" s="271"/>
      <c r="AF28" s="255"/>
      <c r="AG28" s="265"/>
      <c r="AH28" s="3" t="s">
        <v>119</v>
      </c>
      <c r="AI28" s="3" t="s">
        <v>98</v>
      </c>
      <c r="AJ28" s="3" t="s">
        <v>120</v>
      </c>
      <c r="AK28" s="3" t="s">
        <v>121</v>
      </c>
      <c r="AL28" s="3" t="s">
        <v>24</v>
      </c>
      <c r="AO28" s="3" t="s">
        <v>122</v>
      </c>
    </row>
    <row r="29" spans="1:44" ht="172.5" customHeight="1" x14ac:dyDescent="0.2">
      <c r="A29" s="255"/>
      <c r="B29" s="258"/>
      <c r="C29" s="260"/>
      <c r="D29" s="263"/>
      <c r="E29" s="25" t="s">
        <v>123</v>
      </c>
      <c r="F29" s="266"/>
      <c r="G29" s="268"/>
      <c r="H29" s="268"/>
      <c r="I29" s="15"/>
      <c r="J29" s="308"/>
      <c r="K29" s="271"/>
      <c r="L29" s="20" t="s">
        <v>124</v>
      </c>
      <c r="M29" s="21" t="s">
        <v>125</v>
      </c>
      <c r="N29" s="22">
        <f>IF(M29="PREVENIR",15,IF(M29="DETECTAR",10,IF(M29="NO ES UN CONTROL",0,"")))</f>
        <v>15</v>
      </c>
      <c r="O29" s="273" t="str">
        <f>IF(O26&lt;86,"DÉBIL",IF(O26&lt;96,"MODERADO",IF(O26&lt;101,"FUERTE","")))</f>
        <v>FUERTE</v>
      </c>
      <c r="P29" s="303"/>
      <c r="Q29" s="275" t="str">
        <f>IF(AND(O29="FUERTE",P26="FUERTE (SIEMPRE SE EJECUTA)"),"FUERTE",IF(OR(O29="DÉBIL",P26="DÉBIL (NO SE EJECUTA)"),"DÉBIL",IF(OR(O29="MODERADO",P26="MODERADO (ALGUNAS VECES)"),"MODERADO")))</f>
        <v>FUERTE</v>
      </c>
      <c r="R29" s="277" t="str">
        <f>IF(AND(O29="FUERTE",P26="FUERTE (SIEMPRE SE EJECUTA)"),"NO","SÍ")</f>
        <v>NO</v>
      </c>
      <c r="S29"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263"/>
      <c r="V29" s="299"/>
      <c r="W29" s="320"/>
      <c r="X29" s="255"/>
      <c r="Y29" s="318"/>
      <c r="Z29" s="290"/>
      <c r="AA29" s="292"/>
      <c r="AB29" s="266"/>
      <c r="AC29" s="266"/>
      <c r="AD29" s="266"/>
      <c r="AE29" s="271"/>
      <c r="AF29" s="268" t="s">
        <v>162</v>
      </c>
      <c r="AG29" s="265"/>
      <c r="AH29" s="3" t="s">
        <v>96</v>
      </c>
      <c r="AO29" s="3" t="s">
        <v>127</v>
      </c>
    </row>
    <row r="30" spans="1:44" ht="55.5" customHeight="1" x14ac:dyDescent="0.2">
      <c r="A30" s="255"/>
      <c r="B30" s="258"/>
      <c r="C30" s="260"/>
      <c r="D30" s="263"/>
      <c r="E30" s="333" t="s">
        <v>163</v>
      </c>
      <c r="F30" s="266"/>
      <c r="G30" s="268"/>
      <c r="H30" s="268"/>
      <c r="I30" s="15"/>
      <c r="J30" s="308"/>
      <c r="K30" s="271"/>
      <c r="L30" s="20" t="s">
        <v>129</v>
      </c>
      <c r="M30" s="21" t="s">
        <v>34</v>
      </c>
      <c r="N30" s="22">
        <f>IF(M30="CONFIABLE",15,IF(M30="NO CONFIABLE",0,""))</f>
        <v>15</v>
      </c>
      <c r="O30" s="274"/>
      <c r="P30" s="303"/>
      <c r="Q30" s="275"/>
      <c r="R30" s="277"/>
      <c r="S30" s="279"/>
      <c r="T30" s="281"/>
      <c r="U30" s="263"/>
      <c r="V30" s="299"/>
      <c r="W30" s="320"/>
      <c r="X30" s="255"/>
      <c r="Y30" s="318"/>
      <c r="Z30" s="25" t="s">
        <v>130</v>
      </c>
      <c r="AA30" s="292"/>
      <c r="AB30" s="266"/>
      <c r="AC30" s="266"/>
      <c r="AD30" s="266"/>
      <c r="AE30" s="271"/>
      <c r="AF30" s="315"/>
      <c r="AG30" s="265"/>
      <c r="AH30" s="3" t="s">
        <v>131</v>
      </c>
      <c r="AJ30" s="3" t="s">
        <v>21</v>
      </c>
      <c r="AK30" s="3" t="s">
        <v>125</v>
      </c>
      <c r="AL30" s="3" t="s">
        <v>22</v>
      </c>
      <c r="AO30" s="3" t="s">
        <v>132</v>
      </c>
    </row>
    <row r="31" spans="1:44" ht="342" customHeight="1" x14ac:dyDescent="0.2">
      <c r="A31" s="255"/>
      <c r="B31" s="258"/>
      <c r="C31" s="260"/>
      <c r="D31" s="263"/>
      <c r="E31" s="333"/>
      <c r="F31" s="266"/>
      <c r="G31" s="268"/>
      <c r="H31" s="268"/>
      <c r="I31" s="15"/>
      <c r="J31" s="308"/>
      <c r="K31" s="271"/>
      <c r="L31" s="20" t="s">
        <v>133</v>
      </c>
      <c r="M31" s="21" t="s">
        <v>42</v>
      </c>
      <c r="N31" s="22">
        <f>IF(M31="SE INVESTIGAN Y SE RESUELVEN OPORTUNAMENTE",15,IF(M31="NO SE INVESTIGAN Y SE RESUELVEN OPORTUNAMENTE",0,""))</f>
        <v>15</v>
      </c>
      <c r="O31" s="274"/>
      <c r="P31" s="303"/>
      <c r="Q31" s="275"/>
      <c r="R31" s="277"/>
      <c r="S31" s="279"/>
      <c r="T31" s="281"/>
      <c r="U31" s="263"/>
      <c r="V31" s="299"/>
      <c r="W31" s="320"/>
      <c r="X31" s="255"/>
      <c r="Y31" s="318"/>
      <c r="Z31" s="286" t="s">
        <v>164</v>
      </c>
      <c r="AA31" s="292"/>
      <c r="AB31" s="266"/>
      <c r="AC31" s="266"/>
      <c r="AD31" s="266"/>
      <c r="AE31" s="271"/>
      <c r="AF31" s="315"/>
      <c r="AG31" s="265"/>
      <c r="AH31" s="3" t="s">
        <v>113</v>
      </c>
      <c r="AO31" s="3" t="s">
        <v>135</v>
      </c>
      <c r="AR31" s="19"/>
    </row>
    <row r="32" spans="1:44" ht="96" customHeight="1" x14ac:dyDescent="0.2">
      <c r="A32" s="256"/>
      <c r="B32" s="258"/>
      <c r="C32" s="261"/>
      <c r="D32" s="264"/>
      <c r="E32" s="334"/>
      <c r="F32" s="267"/>
      <c r="G32" s="269"/>
      <c r="H32" s="269"/>
      <c r="I32" s="15"/>
      <c r="J32" s="308"/>
      <c r="K32" s="272"/>
      <c r="L32" s="26" t="s">
        <v>136</v>
      </c>
      <c r="M32" s="27" t="s">
        <v>53</v>
      </c>
      <c r="N32" s="28">
        <f>IF(M32="COMPLETA",10,IF(M32="INCOMPLETA",5,IF(M32="NO EXISTE",0,"")))</f>
        <v>10</v>
      </c>
      <c r="O32" s="274"/>
      <c r="P32" s="304"/>
      <c r="Q32" s="276"/>
      <c r="R32" s="278"/>
      <c r="S32" s="280"/>
      <c r="T32" s="281"/>
      <c r="U32" s="264"/>
      <c r="V32" s="299"/>
      <c r="W32" s="321"/>
      <c r="X32" s="256"/>
      <c r="Y32" s="319"/>
      <c r="Z32" s="288"/>
      <c r="AA32" s="293"/>
      <c r="AB32" s="267"/>
      <c r="AC32" s="267"/>
      <c r="AD32" s="267"/>
      <c r="AE32" s="272"/>
      <c r="AF32" s="316"/>
      <c r="AG32" s="313"/>
      <c r="AO32" s="3" t="s">
        <v>97</v>
      </c>
    </row>
    <row r="33" spans="1:41" ht="27.75" customHeight="1" x14ac:dyDescent="0.2">
      <c r="A33" s="335" t="s">
        <v>165</v>
      </c>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O33" s="3" t="s">
        <v>166</v>
      </c>
    </row>
    <row r="34" spans="1:41" ht="21.75" customHeight="1" x14ac:dyDescent="0.2">
      <c r="A34" s="336" t="s">
        <v>167</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O34" s="3" t="s">
        <v>168</v>
      </c>
    </row>
    <row r="35" spans="1:41" ht="27.75" customHeight="1" x14ac:dyDescent="0.2">
      <c r="A35" s="337" t="s">
        <v>169</v>
      </c>
      <c r="B35" s="337"/>
      <c r="C35" s="337" t="s">
        <v>170</v>
      </c>
      <c r="D35" s="337"/>
      <c r="E35" s="337"/>
      <c r="F35" s="337"/>
      <c r="G35" s="337"/>
      <c r="H35" s="337"/>
      <c r="I35" s="337"/>
      <c r="J35" s="337"/>
      <c r="K35" s="337"/>
      <c r="L35" s="337"/>
      <c r="M35" s="337"/>
      <c r="N35" s="337"/>
      <c r="O35" s="337"/>
      <c r="P35" s="337"/>
      <c r="Q35" s="337"/>
      <c r="R35" s="337"/>
      <c r="S35" s="337"/>
      <c r="T35" s="337"/>
      <c r="U35" s="337"/>
      <c r="V35" s="337"/>
      <c r="W35" s="337"/>
      <c r="X35" s="337"/>
      <c r="Y35" s="337"/>
      <c r="Z35" s="338" t="s">
        <v>171</v>
      </c>
      <c r="AA35" s="338"/>
      <c r="AB35" s="338"/>
      <c r="AC35" s="338"/>
      <c r="AD35" s="339" t="s">
        <v>172</v>
      </c>
      <c r="AE35" s="339"/>
      <c r="AF35" s="339"/>
      <c r="AG35" s="339"/>
      <c r="AO35" s="3" t="s">
        <v>173</v>
      </c>
    </row>
    <row r="36" spans="1:41" s="29" customFormat="1" ht="27.75" customHeight="1" x14ac:dyDescent="0.2">
      <c r="A36" s="322">
        <v>1</v>
      </c>
      <c r="B36" s="323"/>
      <c r="C36" s="282" t="s">
        <v>174</v>
      </c>
      <c r="D36" s="282"/>
      <c r="E36" s="282"/>
      <c r="F36" s="282"/>
      <c r="G36" s="282"/>
      <c r="H36" s="282"/>
      <c r="I36" s="282"/>
      <c r="J36" s="282"/>
      <c r="K36" s="282"/>
      <c r="L36" s="282"/>
      <c r="M36" s="282"/>
      <c r="N36" s="282"/>
      <c r="O36" s="282"/>
      <c r="P36" s="282"/>
      <c r="Q36" s="282"/>
      <c r="R36" s="282"/>
      <c r="S36" s="282"/>
      <c r="T36" s="282"/>
      <c r="U36" s="282"/>
      <c r="V36" s="282"/>
      <c r="W36" s="282"/>
      <c r="X36" s="282"/>
      <c r="Y36" s="282"/>
      <c r="Z36" s="324">
        <v>43830</v>
      </c>
      <c r="AA36" s="325"/>
      <c r="AB36" s="325"/>
      <c r="AC36" s="326"/>
      <c r="AD36" s="327" t="s">
        <v>175</v>
      </c>
      <c r="AE36" s="328"/>
      <c r="AF36" s="328"/>
      <c r="AG36" s="328"/>
      <c r="AO36" s="3" t="s">
        <v>155</v>
      </c>
    </row>
    <row r="37" spans="1:41" s="29" customFormat="1" ht="27.75" customHeight="1" x14ac:dyDescent="0.2">
      <c r="A37" s="322">
        <v>2</v>
      </c>
      <c r="B37" s="323"/>
      <c r="C37" s="329" t="s">
        <v>176</v>
      </c>
      <c r="D37" s="329"/>
      <c r="E37" s="329"/>
      <c r="F37" s="329"/>
      <c r="G37" s="329"/>
      <c r="H37" s="329"/>
      <c r="I37" s="329"/>
      <c r="J37" s="329"/>
      <c r="K37" s="329"/>
      <c r="L37" s="329"/>
      <c r="M37" s="329"/>
      <c r="N37" s="329"/>
      <c r="O37" s="329"/>
      <c r="P37" s="329"/>
      <c r="Q37" s="329"/>
      <c r="R37" s="329"/>
      <c r="S37" s="329"/>
      <c r="T37" s="329"/>
      <c r="U37" s="329"/>
      <c r="V37" s="329"/>
      <c r="W37" s="329"/>
      <c r="X37" s="329"/>
      <c r="Y37" s="329"/>
      <c r="Z37" s="330">
        <v>43861</v>
      </c>
      <c r="AA37" s="331"/>
      <c r="AB37" s="331"/>
      <c r="AC37" s="332"/>
      <c r="AD37" s="266" t="s">
        <v>175</v>
      </c>
      <c r="AE37" s="266"/>
      <c r="AF37" s="266"/>
      <c r="AG37" s="266"/>
      <c r="AO37" s="3" t="s">
        <v>177</v>
      </c>
    </row>
    <row r="38" spans="1:41" s="29" customFormat="1" ht="27.75" customHeight="1" x14ac:dyDescent="0.2">
      <c r="A38" s="322"/>
      <c r="B38" s="323"/>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40"/>
      <c r="AA38" s="331"/>
      <c r="AB38" s="331"/>
      <c r="AC38" s="332"/>
      <c r="AD38" s="320"/>
      <c r="AE38" s="320"/>
      <c r="AF38" s="320"/>
      <c r="AG38" s="320"/>
      <c r="AO38" s="3" t="s">
        <v>178</v>
      </c>
    </row>
    <row r="39" spans="1:41" ht="15" customHeight="1" x14ac:dyDescent="0.2">
      <c r="A39" s="341" t="s">
        <v>179</v>
      </c>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c r="AO39" s="3" t="s">
        <v>180</v>
      </c>
    </row>
    <row r="40" spans="1:41" customFormat="1" ht="30.75" customHeight="1" x14ac:dyDescent="0.25">
      <c r="A40" s="342" t="s">
        <v>172</v>
      </c>
      <c r="B40" s="342"/>
      <c r="C40" s="342"/>
      <c r="D40" s="342"/>
      <c r="E40" s="342"/>
      <c r="F40" s="342"/>
      <c r="G40" s="342" t="s">
        <v>181</v>
      </c>
      <c r="H40" s="342"/>
      <c r="I40" s="342"/>
      <c r="J40" s="342"/>
      <c r="K40" s="342"/>
      <c r="L40" s="342"/>
      <c r="M40" s="343" t="s">
        <v>182</v>
      </c>
      <c r="N40" s="344"/>
      <c r="O40" s="344"/>
      <c r="P40" s="344"/>
      <c r="Q40" s="344"/>
      <c r="R40" s="344"/>
      <c r="S40" s="344"/>
      <c r="T40" s="344"/>
      <c r="U40" s="344"/>
      <c r="V40" s="345"/>
      <c r="W40" s="343" t="s">
        <v>183</v>
      </c>
      <c r="X40" s="344"/>
      <c r="Y40" s="344"/>
      <c r="Z40" s="344"/>
      <c r="AA40" s="345"/>
      <c r="AB40" s="346" t="str">
        <f>IF(X7="X","APOYO OFICINA ASESORA DE PLANEACIÓN","APOYO OFICINA DE CONTROL INTERNO")</f>
        <v>APOYO OFICINA DE CONTROL INTERNO</v>
      </c>
      <c r="AC40" s="346"/>
      <c r="AD40" s="346"/>
      <c r="AE40" s="346"/>
      <c r="AF40" s="346"/>
      <c r="AG40" s="346"/>
      <c r="AH40" s="30"/>
      <c r="AO40" s="3" t="s">
        <v>184</v>
      </c>
    </row>
    <row r="41" spans="1:41" s="35" customFormat="1" ht="33.75" customHeight="1" x14ac:dyDescent="0.25">
      <c r="A41" s="31" t="s">
        <v>185</v>
      </c>
      <c r="B41" s="347" t="s">
        <v>186</v>
      </c>
      <c r="C41" s="348"/>
      <c r="D41" s="348"/>
      <c r="E41" s="348"/>
      <c r="F41" s="349"/>
      <c r="G41" s="32" t="s">
        <v>185</v>
      </c>
      <c r="H41" s="347" t="s">
        <v>187</v>
      </c>
      <c r="I41" s="348"/>
      <c r="J41" s="348"/>
      <c r="K41" s="348"/>
      <c r="L41" s="349"/>
      <c r="M41" s="32" t="s">
        <v>185</v>
      </c>
      <c r="N41" s="33"/>
      <c r="O41" s="350" t="s">
        <v>188</v>
      </c>
      <c r="P41" s="350"/>
      <c r="Q41" s="350"/>
      <c r="R41" s="350"/>
      <c r="S41" s="350"/>
      <c r="T41" s="350"/>
      <c r="U41" s="350"/>
      <c r="V41" s="351"/>
      <c r="W41" s="34" t="s">
        <v>185</v>
      </c>
      <c r="X41" s="347"/>
      <c r="Y41" s="348"/>
      <c r="Z41" s="348"/>
      <c r="AA41" s="349"/>
      <c r="AB41" s="34" t="s">
        <v>185</v>
      </c>
      <c r="AC41" s="352" t="s">
        <v>189</v>
      </c>
      <c r="AD41" s="352"/>
      <c r="AE41" s="352"/>
      <c r="AF41" s="352"/>
      <c r="AG41" s="352"/>
      <c r="AO41" s="3" t="s">
        <v>190</v>
      </c>
    </row>
    <row r="42" spans="1:41" s="35" customFormat="1" ht="32.25" customHeight="1" x14ac:dyDescent="0.25">
      <c r="A42" s="31" t="s">
        <v>191</v>
      </c>
      <c r="B42" s="353" t="s">
        <v>192</v>
      </c>
      <c r="C42" s="354"/>
      <c r="D42" s="354"/>
      <c r="E42" s="354"/>
      <c r="F42" s="355"/>
      <c r="G42" s="31" t="s">
        <v>191</v>
      </c>
      <c r="H42" s="356" t="s">
        <v>193</v>
      </c>
      <c r="I42" s="357"/>
      <c r="J42" s="357"/>
      <c r="K42" s="357"/>
      <c r="L42" s="357"/>
      <c r="M42" s="32" t="s">
        <v>191</v>
      </c>
      <c r="N42" s="36"/>
      <c r="O42" s="357" t="s">
        <v>194</v>
      </c>
      <c r="P42" s="357"/>
      <c r="Q42" s="357"/>
      <c r="R42" s="357"/>
      <c r="S42" s="357"/>
      <c r="T42" s="357"/>
      <c r="U42" s="357"/>
      <c r="V42" s="357"/>
      <c r="W42" s="31" t="s">
        <v>191</v>
      </c>
      <c r="X42" s="358"/>
      <c r="Y42" s="348"/>
      <c r="Z42" s="348"/>
      <c r="AA42" s="349"/>
      <c r="AB42" s="31" t="s">
        <v>191</v>
      </c>
      <c r="AC42" s="352" t="s">
        <v>195</v>
      </c>
      <c r="AD42" s="352"/>
      <c r="AE42" s="352"/>
      <c r="AF42" s="352"/>
      <c r="AG42" s="352"/>
      <c r="AO42" s="3" t="s">
        <v>196</v>
      </c>
    </row>
    <row r="43" spans="1:41" s="29" customFormat="1" x14ac:dyDescent="0.2">
      <c r="D43" s="37"/>
      <c r="AO43" s="3" t="s">
        <v>197</v>
      </c>
    </row>
    <row r="44" spans="1:41" x14ac:dyDescent="0.2">
      <c r="AO44" s="3" t="s">
        <v>198</v>
      </c>
    </row>
    <row r="45" spans="1:41" x14ac:dyDescent="0.2">
      <c r="AO45" s="3" t="s">
        <v>199</v>
      </c>
    </row>
    <row r="46" spans="1:41" x14ac:dyDescent="0.2">
      <c r="AO46" s="3" t="s">
        <v>200</v>
      </c>
    </row>
    <row r="47" spans="1:41" x14ac:dyDescent="0.2">
      <c r="AO47" s="3" t="s">
        <v>201</v>
      </c>
    </row>
    <row r="48" spans="1:41" x14ac:dyDescent="0.2">
      <c r="AO48" s="3" t="s">
        <v>202</v>
      </c>
    </row>
  </sheetData>
  <sheetProtection selectLockedCells="1"/>
  <dataConsolidate/>
  <mergeCells count="181">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Q19:Q21"/>
    <mergeCell ref="R19:R21"/>
    <mergeCell ref="AE19:AE25"/>
    <mergeCell ref="AF19:AF21"/>
    <mergeCell ref="AG19:AG25"/>
    <mergeCell ref="AR19:AR21"/>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A19:A25"/>
    <mergeCell ref="B19:B25"/>
    <mergeCell ref="C19:C25"/>
    <mergeCell ref="D19:D25"/>
    <mergeCell ref="E19:E21"/>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275" priority="21" operator="containsText" text="EXTREMO">
      <formula>NOT(ISERROR(SEARCH("EXTREMO",J12)))</formula>
    </cfRule>
    <cfRule type="containsText" dxfId="274" priority="22" operator="containsText" text="ALTO">
      <formula>NOT(ISERROR(SEARCH("ALTO",J12)))</formula>
    </cfRule>
    <cfRule type="containsText" dxfId="273" priority="23" operator="containsText" text="MODERADO">
      <formula>NOT(ISERROR(SEARCH("MODERADO",J12)))</formula>
    </cfRule>
    <cfRule type="containsText" dxfId="272" priority="24" operator="containsText" text="BAJO">
      <formula>NOT(ISERROR(SEARCH("BAJO",J12)))</formula>
    </cfRule>
  </conditionalFormatting>
  <conditionalFormatting sqref="U12:U18">
    <cfRule type="containsText" dxfId="271" priority="17" operator="containsText" text="EXTREMO">
      <formula>NOT(ISERROR(SEARCH("EXTREMO",U12)))</formula>
    </cfRule>
    <cfRule type="containsText" dxfId="270" priority="18" operator="containsText" text="MODERADO">
      <formula>NOT(ISERROR(SEARCH("MODERADO",U12)))</formula>
    </cfRule>
    <cfRule type="containsText" dxfId="269" priority="19" operator="containsText" text="ALTO">
      <formula>NOT(ISERROR(SEARCH("ALTO",U12)))</formula>
    </cfRule>
    <cfRule type="containsText" dxfId="268" priority="20" operator="containsText" text="BAJO">
      <formula>NOT(ISERROR(SEARCH("BAJO",U12)))</formula>
    </cfRule>
  </conditionalFormatting>
  <conditionalFormatting sqref="J19:J25">
    <cfRule type="containsText" dxfId="267" priority="13" operator="containsText" text="EXTREMO">
      <formula>NOT(ISERROR(SEARCH("EXTREMO",J19)))</formula>
    </cfRule>
    <cfRule type="containsText" dxfId="266" priority="14" operator="containsText" text="ALTO">
      <formula>NOT(ISERROR(SEARCH("ALTO",J19)))</formula>
    </cfRule>
    <cfRule type="containsText" dxfId="265" priority="15" operator="containsText" text="MODERADO">
      <formula>NOT(ISERROR(SEARCH("MODERADO",J19)))</formula>
    </cfRule>
    <cfRule type="containsText" dxfId="264" priority="16" operator="containsText" text="BAJO">
      <formula>NOT(ISERROR(SEARCH("BAJO",J19)))</formula>
    </cfRule>
  </conditionalFormatting>
  <conditionalFormatting sqref="U19:U25">
    <cfRule type="containsText" dxfId="263" priority="9" operator="containsText" text="EXTREMO">
      <formula>NOT(ISERROR(SEARCH("EXTREMO",U19)))</formula>
    </cfRule>
    <cfRule type="containsText" dxfId="262" priority="10" operator="containsText" text="MODERADO">
      <formula>NOT(ISERROR(SEARCH("MODERADO",U19)))</formula>
    </cfRule>
    <cfRule type="containsText" dxfId="261" priority="11" operator="containsText" text="ALTO">
      <formula>NOT(ISERROR(SEARCH("ALTO",U19)))</formula>
    </cfRule>
    <cfRule type="containsText" dxfId="260" priority="12" operator="containsText" text="BAJO">
      <formula>NOT(ISERROR(SEARCH("BAJO",U19)))</formula>
    </cfRule>
  </conditionalFormatting>
  <conditionalFormatting sqref="J26:J32">
    <cfRule type="containsText" dxfId="259" priority="5" operator="containsText" text="EXTREMO">
      <formula>NOT(ISERROR(SEARCH("EXTREMO",J26)))</formula>
    </cfRule>
    <cfRule type="containsText" dxfId="258" priority="6" operator="containsText" text="ALTO">
      <formula>NOT(ISERROR(SEARCH("ALTO",J26)))</formula>
    </cfRule>
    <cfRule type="containsText" dxfId="257" priority="7" operator="containsText" text="MODERADO">
      <formula>NOT(ISERROR(SEARCH("MODERADO",J26)))</formula>
    </cfRule>
    <cfRule type="containsText" dxfId="256" priority="8" operator="containsText" text="BAJO">
      <formula>NOT(ISERROR(SEARCH("BAJO",J26)))</formula>
    </cfRule>
  </conditionalFormatting>
  <conditionalFormatting sqref="U26:U32">
    <cfRule type="containsText" dxfId="255" priority="1" operator="containsText" text="EXTREMO">
      <formula>NOT(ISERROR(SEARCH("EXTREMO",U26)))</formula>
    </cfRule>
    <cfRule type="containsText" dxfId="254" priority="2" operator="containsText" text="MODERADO">
      <formula>NOT(ISERROR(SEARCH("MODERADO",U26)))</formula>
    </cfRule>
    <cfRule type="containsText" dxfId="253" priority="3" operator="containsText" text="ALTO">
      <formula>NOT(ISERROR(SEARCH("ALTO",U26)))</formula>
    </cfRule>
    <cfRule type="containsText" dxfId="252" priority="4" operator="containsText" text="BAJO">
      <formula>NOT(ISERROR(SEARCH("BAJO",U26)))</formula>
    </cfRule>
  </conditionalFormatting>
  <dataValidations count="15">
    <dataValidation type="list" allowBlank="1" showInputMessage="1" showErrorMessage="1" sqref="H12:H32" xr:uid="{86960F14-520E-48D2-B033-56F40AEC5298}">
      <formula1>$AL$10:$AL$14</formula1>
    </dataValidation>
    <dataValidation type="list" allowBlank="1" showInputMessage="1" showErrorMessage="1" sqref="M18 M25 M32" xr:uid="{4613DE4C-BA44-43C3-B669-865591ED194E}">
      <formula1>$AH$9:$AJ$9</formula1>
    </dataValidation>
    <dataValidation type="list" allowBlank="1" showInputMessage="1" showErrorMessage="1" sqref="G12:G32" xr:uid="{425587D7-A5CD-492E-8CAA-621D4BA3E6B0}">
      <formula1>$AL$2:$AL$6</formula1>
    </dataValidation>
    <dataValidation type="list" allowBlank="1" showInputMessage="1" showErrorMessage="1" sqref="U12:U32" xr:uid="{DD9CCDE0-357B-4F55-AD6B-2160F1F6FB6B}">
      <formula1>$AO$10:$AO$48</formula1>
    </dataValidation>
    <dataValidation type="list" allowBlank="1" showInputMessage="1" showErrorMessage="1" sqref="M12 M19 M26" xr:uid="{1C067122-F1C5-4820-994E-B4C09559FC91}">
      <formula1>$AH$2:$AH$3</formula1>
    </dataValidation>
    <dataValidation type="list" allowBlank="1" showInputMessage="1" showErrorMessage="1" sqref="M13 M20 M27" xr:uid="{1C88C2C5-CB5D-4FDC-AC1F-4F64B1755E86}">
      <formula1>$AH$4:$AI$4</formula1>
    </dataValidation>
    <dataValidation type="list" allowBlank="1" showInputMessage="1" showErrorMessage="1" sqref="M14 M21 M28" xr:uid="{CA18810E-329F-403A-BE37-04C2E9D84401}">
      <formula1>$AH$5:$AI$5</formula1>
    </dataValidation>
    <dataValidation type="list" allowBlank="1" showInputMessage="1" showErrorMessage="1" sqref="M16 M23 M30" xr:uid="{7CA07241-8891-4F88-9320-72BDCA97CD04}">
      <formula1>$AH$7:$AI$7</formula1>
    </dataValidation>
    <dataValidation type="list" allowBlank="1" showInputMessage="1" showErrorMessage="1" sqref="M17 M24 M31" xr:uid="{6DA8A7D1-D54D-48F2-AC9C-99F8270E31C1}">
      <formula1>$AH$8:$AI$8</formula1>
    </dataValidation>
    <dataValidation type="list" allowBlank="1" showInputMessage="1" showErrorMessage="1" sqref="P12 P19 P26" xr:uid="{10FD04F8-FF6E-4072-88BB-714F593A608C}">
      <formula1>$AH$10:$AJ$10</formula1>
    </dataValidation>
    <dataValidation type="list" allowBlank="1" showInputMessage="1" showErrorMessage="1" sqref="V12:V32" xr:uid="{0DCDB503-4F2C-4FAB-8229-6D2FE39AC134}">
      <formula1>$AH$14:$AK$14</formula1>
    </dataValidation>
    <dataValidation type="list" allowBlank="1" showInputMessage="1" showErrorMessage="1" sqref="D12:D32" xr:uid="{0A3EADE2-DE4B-4D82-B554-88D321203A85}">
      <formula1>$AN$2:$AN$8</formula1>
    </dataValidation>
    <dataValidation type="list" allowBlank="1" showInputMessage="1" showErrorMessage="1" sqref="T12 S12:S13 T19 S19:S20 T26 S26:S27" xr:uid="{4A8A2144-3E13-4082-9782-377CD40D15D5}">
      <formula1>$AH$15:$AH$17</formula1>
    </dataValidation>
    <dataValidation type="list" allowBlank="1" showInputMessage="1" showErrorMessage="1" sqref="AA12:AA32" xr:uid="{FACE39C5-9A5C-4C3F-B1F8-ABB57D812788}">
      <formula1>$AN$12:$AN$13</formula1>
    </dataValidation>
    <dataValidation type="list" allowBlank="1" showInputMessage="1" showErrorMessage="1" sqref="M15 M22 M29" xr:uid="{B3DC82B0-4466-4955-985D-A3280440AC0E}">
      <formula1>$AJ$16:$AL$16</formula1>
    </dataValidation>
  </dataValidations>
  <hyperlinks>
    <hyperlink ref="H42" r:id="rId1" display="oscaro@idipron.gov.co" xr:uid="{883BD83A-6E42-4955-9967-C942EA16028B}"/>
  </hyperlinks>
  <printOptions horizontalCentered="1"/>
  <pageMargins left="0" right="0" top="0.39370078740157483" bottom="0.51181102362204722" header="0.31496062992125984" footer="0.31496062992125984"/>
  <pageSetup scale="17"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93CB-B617-4465-88F5-04D706ABC756}">
  <dimension ref="A1:AP49"/>
  <sheetViews>
    <sheetView view="pageBreakPreview" topLeftCell="M1" zoomScale="40" zoomScaleNormal="40" zoomScaleSheetLayoutView="40" workbookViewId="0">
      <selection activeCell="Y12" sqref="Y12:Y18"/>
    </sheetView>
  </sheetViews>
  <sheetFormatPr baseColWidth="10" defaultColWidth="11.42578125" defaultRowHeight="12.75" x14ac:dyDescent="0.2"/>
  <cols>
    <col min="1" max="2" width="22.5703125" style="3" customWidth="1"/>
    <col min="3" max="3" width="15.42578125" style="3" customWidth="1"/>
    <col min="4" max="4" width="27.42578125" style="37"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23" t="s">
        <v>27</v>
      </c>
      <c r="B7" s="223"/>
      <c r="C7" s="224">
        <v>43889</v>
      </c>
      <c r="D7" s="225"/>
      <c r="E7" s="225"/>
      <c r="F7" s="225"/>
      <c r="G7" s="226"/>
      <c r="H7" s="227"/>
      <c r="I7" s="227"/>
      <c r="J7" s="227"/>
      <c r="K7" s="227"/>
      <c r="L7" s="228"/>
      <c r="M7" s="229" t="s">
        <v>28</v>
      </c>
      <c r="N7" s="230"/>
      <c r="O7" s="230"/>
      <c r="P7" s="230"/>
      <c r="Q7" s="230"/>
      <c r="R7" s="230"/>
      <c r="S7" s="230"/>
      <c r="T7" s="230"/>
      <c r="U7" s="230"/>
      <c r="V7" s="231"/>
      <c r="W7" s="4" t="s">
        <v>29</v>
      </c>
      <c r="X7" s="5"/>
      <c r="Y7" s="6" t="s">
        <v>30</v>
      </c>
      <c r="Z7" s="232" t="s">
        <v>31</v>
      </c>
      <c r="AA7" s="233"/>
      <c r="AB7" s="4" t="s">
        <v>32</v>
      </c>
      <c r="AC7" s="5"/>
      <c r="AD7" s="7" t="s">
        <v>33</v>
      </c>
      <c r="AE7" s="8"/>
      <c r="AF7" s="234"/>
      <c r="AG7" s="234"/>
      <c r="AH7" s="3" t="s">
        <v>34</v>
      </c>
      <c r="AI7" s="3" t="s">
        <v>35</v>
      </c>
      <c r="AJ7" s="3" t="s">
        <v>36</v>
      </c>
      <c r="AN7" s="3" t="s">
        <v>37</v>
      </c>
    </row>
    <row r="8" spans="1:41" x14ac:dyDescent="0.2">
      <c r="A8" s="235" t="s">
        <v>38</v>
      </c>
      <c r="B8" s="235"/>
      <c r="C8" s="235"/>
      <c r="D8" s="235"/>
      <c r="E8" s="235"/>
      <c r="F8" s="235"/>
      <c r="G8" s="236" t="s">
        <v>39</v>
      </c>
      <c r="H8" s="237"/>
      <c r="I8" s="237"/>
      <c r="J8" s="237"/>
      <c r="K8" s="237"/>
      <c r="L8" s="237"/>
      <c r="M8" s="237"/>
      <c r="N8" s="237"/>
      <c r="O8" s="237"/>
      <c r="P8" s="237"/>
      <c r="Q8" s="237"/>
      <c r="R8" s="237"/>
      <c r="S8" s="237"/>
      <c r="T8" s="237"/>
      <c r="U8" s="237"/>
      <c r="V8" s="237"/>
      <c r="W8" s="237"/>
      <c r="X8" s="238"/>
      <c r="Y8" s="237"/>
      <c r="Z8" s="237"/>
      <c r="AA8" s="237"/>
      <c r="AB8" s="239"/>
      <c r="AC8" s="240" t="s">
        <v>40</v>
      </c>
      <c r="AD8" s="243" t="s">
        <v>41</v>
      </c>
      <c r="AE8" s="244"/>
      <c r="AF8" s="244"/>
      <c r="AG8" s="244"/>
      <c r="AH8" s="3" t="s">
        <v>42</v>
      </c>
      <c r="AI8" s="3" t="s">
        <v>43</v>
      </c>
      <c r="AN8" s="3" t="s">
        <v>44</v>
      </c>
    </row>
    <row r="9" spans="1:41" s="9" customFormat="1" ht="14.25" customHeight="1" x14ac:dyDescent="0.2">
      <c r="A9" s="247" t="s">
        <v>45</v>
      </c>
      <c r="B9" s="248" t="s">
        <v>46</v>
      </c>
      <c r="C9" s="247" t="s">
        <v>47</v>
      </c>
      <c r="D9" s="247" t="s">
        <v>2</v>
      </c>
      <c r="E9" s="247" t="s">
        <v>48</v>
      </c>
      <c r="F9" s="251" t="s">
        <v>49</v>
      </c>
      <c r="G9" s="235" t="s">
        <v>50</v>
      </c>
      <c r="H9" s="235"/>
      <c r="I9" s="235"/>
      <c r="J9" s="235"/>
      <c r="K9" s="236" t="s">
        <v>51</v>
      </c>
      <c r="L9" s="237"/>
      <c r="M9" s="237"/>
      <c r="N9" s="237"/>
      <c r="O9" s="237"/>
      <c r="P9" s="237"/>
      <c r="Q9" s="237"/>
      <c r="R9" s="237"/>
      <c r="S9" s="237"/>
      <c r="T9" s="239"/>
      <c r="U9" s="236" t="s">
        <v>52</v>
      </c>
      <c r="V9" s="237"/>
      <c r="W9" s="237"/>
      <c r="X9" s="237"/>
      <c r="Y9" s="237"/>
      <c r="Z9" s="237"/>
      <c r="AA9" s="237"/>
      <c r="AB9" s="239"/>
      <c r="AC9" s="241"/>
      <c r="AD9" s="243"/>
      <c r="AE9" s="244"/>
      <c r="AF9" s="244"/>
      <c r="AG9" s="244"/>
      <c r="AH9" s="3" t="s">
        <v>53</v>
      </c>
      <c r="AI9" s="3" t="s">
        <v>54</v>
      </c>
      <c r="AJ9" s="3" t="s">
        <v>55</v>
      </c>
    </row>
    <row r="10" spans="1:41" s="9" customFormat="1" ht="20.25" customHeight="1" x14ac:dyDescent="0.2">
      <c r="A10" s="247"/>
      <c r="B10" s="249"/>
      <c r="C10" s="247"/>
      <c r="D10" s="247"/>
      <c r="E10" s="247"/>
      <c r="F10" s="251"/>
      <c r="G10" s="252" t="s">
        <v>56</v>
      </c>
      <c r="H10" s="252"/>
      <c r="I10" s="252"/>
      <c r="J10" s="25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9" t="s">
        <v>72</v>
      </c>
      <c r="AI10" s="9" t="s">
        <v>73</v>
      </c>
      <c r="AJ10" s="9" t="s">
        <v>74</v>
      </c>
      <c r="AL10" s="9" t="s">
        <v>75</v>
      </c>
      <c r="AO10" s="3" t="s">
        <v>76</v>
      </c>
    </row>
    <row r="11" spans="1:41" s="9" customFormat="1" ht="57.75" customHeight="1" x14ac:dyDescent="0.2">
      <c r="A11" s="248"/>
      <c r="B11" s="250"/>
      <c r="C11" s="248"/>
      <c r="D11" s="248"/>
      <c r="E11" s="248"/>
      <c r="F11" s="240"/>
      <c r="G11" s="10" t="s">
        <v>1</v>
      </c>
      <c r="H11" s="10" t="s">
        <v>0</v>
      </c>
      <c r="I11" s="10"/>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14" t="s">
        <v>82</v>
      </c>
      <c r="AE11" s="14" t="s">
        <v>83</v>
      </c>
      <c r="AF11" s="14" t="s">
        <v>84</v>
      </c>
      <c r="AG11" s="12" t="s">
        <v>85</v>
      </c>
      <c r="AH11" s="9" t="s">
        <v>86</v>
      </c>
      <c r="AI11" s="9" t="s">
        <v>8</v>
      </c>
      <c r="AL11" s="9" t="s">
        <v>87</v>
      </c>
      <c r="AO11" s="3" t="s">
        <v>88</v>
      </c>
    </row>
    <row r="12" spans="1:41" ht="37.5" customHeight="1" x14ac:dyDescent="0.2">
      <c r="A12" s="329" t="s">
        <v>569</v>
      </c>
      <c r="B12" s="257" t="s">
        <v>570</v>
      </c>
      <c r="C12" s="283" t="s">
        <v>571</v>
      </c>
      <c r="D12" s="759" t="s">
        <v>15</v>
      </c>
      <c r="E12" s="256" t="s">
        <v>572</v>
      </c>
      <c r="F12" s="255" t="s">
        <v>573</v>
      </c>
      <c r="G12" s="268" t="s">
        <v>14</v>
      </c>
      <c r="H12" s="268" t="s">
        <v>87</v>
      </c>
      <c r="I12" s="15" t="str">
        <f>CONCATENATE(G12,H12)</f>
        <v>POSIBLEMENOR</v>
      </c>
      <c r="J12" s="307" t="str">
        <f>I13</f>
        <v>3. MODERADO</v>
      </c>
      <c r="K12" s="764" t="s">
        <v>574</v>
      </c>
      <c r="L12" s="16" t="s">
        <v>95</v>
      </c>
      <c r="M12" s="17" t="s">
        <v>3</v>
      </c>
      <c r="N12" s="18">
        <f>IF(M12="ASIGNADO",15,IF(M12="NO ASIGNADO",0,""))</f>
        <v>15</v>
      </c>
      <c r="O12" s="300">
        <f>SUM(N12:N18)</f>
        <v>85</v>
      </c>
      <c r="P12" s="302" t="s">
        <v>73</v>
      </c>
      <c r="Q12" s="312">
        <f>IF(Q15="DÉBIL",0,IF(Q15="MODERADO",50,IF(Q15="FUERTE",100,"")))</f>
        <v>0</v>
      </c>
      <c r="R12" s="295"/>
      <c r="S12" s="297" t="s">
        <v>96</v>
      </c>
      <c r="T12" s="297" t="s">
        <v>96</v>
      </c>
      <c r="U12" s="263" t="s">
        <v>97</v>
      </c>
      <c r="V12" s="298" t="s">
        <v>98</v>
      </c>
      <c r="W12" s="255" t="s">
        <v>575</v>
      </c>
      <c r="X12" s="255" t="s">
        <v>576</v>
      </c>
      <c r="Y12" s="255" t="s">
        <v>577</v>
      </c>
      <c r="Z12" s="267">
        <v>2021</v>
      </c>
      <c r="AA12" s="291" t="s">
        <v>103</v>
      </c>
      <c r="AB12" s="255" t="s">
        <v>578</v>
      </c>
      <c r="AC12" s="406">
        <v>44316</v>
      </c>
      <c r="AD12" s="762" t="s">
        <v>579</v>
      </c>
      <c r="AE12" s="271" t="s">
        <v>580</v>
      </c>
      <c r="AF12" s="255" t="s">
        <v>581</v>
      </c>
      <c r="AG12" s="763" t="s">
        <v>582</v>
      </c>
      <c r="AH12" s="3" t="s">
        <v>109</v>
      </c>
      <c r="AI12" s="3" t="s">
        <v>110</v>
      </c>
      <c r="AJ12" s="3" t="s">
        <v>13</v>
      </c>
      <c r="AK12" s="3" t="s">
        <v>76</v>
      </c>
      <c r="AL12" s="3" t="s">
        <v>13</v>
      </c>
      <c r="AN12" s="3" t="s">
        <v>103</v>
      </c>
      <c r="AO12" s="3" t="s">
        <v>111</v>
      </c>
    </row>
    <row r="13" spans="1:41" ht="51.75" customHeight="1" x14ac:dyDescent="0.2">
      <c r="A13" s="329"/>
      <c r="B13" s="258"/>
      <c r="C13" s="284"/>
      <c r="D13" s="760"/>
      <c r="E13" s="265"/>
      <c r="F13" s="266"/>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08"/>
      <c r="K13" s="765"/>
      <c r="L13" s="20" t="s">
        <v>112</v>
      </c>
      <c r="M13" s="21" t="s">
        <v>11</v>
      </c>
      <c r="N13" s="22">
        <f>IF(M13="ADECUADO",15,IF(M13="INADECUADO",0,""))</f>
        <v>15</v>
      </c>
      <c r="O13" s="301"/>
      <c r="P13" s="303"/>
      <c r="Q13" s="312"/>
      <c r="R13" s="296"/>
      <c r="S13" s="297"/>
      <c r="T13" s="297"/>
      <c r="U13" s="263"/>
      <c r="V13" s="299"/>
      <c r="W13" s="255"/>
      <c r="X13" s="255"/>
      <c r="Y13" s="255"/>
      <c r="Z13" s="289"/>
      <c r="AA13" s="292"/>
      <c r="AB13" s="255"/>
      <c r="AC13" s="407"/>
      <c r="AD13" s="284"/>
      <c r="AE13" s="271"/>
      <c r="AF13" s="255"/>
      <c r="AG13" s="255"/>
      <c r="AH13" s="3" t="s">
        <v>96</v>
      </c>
      <c r="AI13" s="3" t="s">
        <v>113</v>
      </c>
      <c r="AL13" s="3" t="s">
        <v>18</v>
      </c>
      <c r="AN13" s="3" t="s">
        <v>114</v>
      </c>
      <c r="AO13" s="3" t="s">
        <v>115</v>
      </c>
    </row>
    <row r="14" spans="1:41" ht="102" customHeight="1" x14ac:dyDescent="0.2">
      <c r="A14" s="329"/>
      <c r="B14" s="258"/>
      <c r="C14" s="284"/>
      <c r="D14" s="760"/>
      <c r="E14" s="265"/>
      <c r="F14" s="266"/>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08"/>
      <c r="K14" s="765"/>
      <c r="L14" s="23" t="s">
        <v>116</v>
      </c>
      <c r="M14" s="21" t="s">
        <v>16</v>
      </c>
      <c r="N14" s="22">
        <f>IF(M14="OPORTUNA",15,IF(M14="INOPORTUNA",0,""))</f>
        <v>15</v>
      </c>
      <c r="O14" s="301"/>
      <c r="P14" s="303"/>
      <c r="Q14" s="312"/>
      <c r="R14" s="296"/>
      <c r="S14" s="24" t="s">
        <v>117</v>
      </c>
      <c r="T14" s="24" t="s">
        <v>118</v>
      </c>
      <c r="U14" s="263"/>
      <c r="V14" s="299"/>
      <c r="W14" s="255"/>
      <c r="X14" s="255"/>
      <c r="Y14" s="255"/>
      <c r="Z14" s="289"/>
      <c r="AA14" s="292"/>
      <c r="AB14" s="255"/>
      <c r="AC14" s="407"/>
      <c r="AD14" s="284"/>
      <c r="AE14" s="271"/>
      <c r="AF14" s="255"/>
      <c r="AG14" s="255"/>
      <c r="AH14" s="3" t="s">
        <v>119</v>
      </c>
      <c r="AI14" s="3" t="s">
        <v>98</v>
      </c>
      <c r="AJ14" s="3" t="s">
        <v>120</v>
      </c>
      <c r="AK14" s="3" t="s">
        <v>121</v>
      </c>
      <c r="AL14" s="3" t="s">
        <v>24</v>
      </c>
      <c r="AO14" s="3" t="s">
        <v>122</v>
      </c>
    </row>
    <row r="15" spans="1:41" ht="148.5" customHeight="1" x14ac:dyDescent="0.2">
      <c r="A15" s="329"/>
      <c r="B15" s="258"/>
      <c r="C15" s="284"/>
      <c r="D15" s="760"/>
      <c r="E15" s="25" t="s">
        <v>123</v>
      </c>
      <c r="F15" s="266"/>
      <c r="G15" s="268"/>
      <c r="H15" s="268"/>
      <c r="I15" s="15"/>
      <c r="J15" s="308"/>
      <c r="K15" s="765"/>
      <c r="L15" s="20" t="s">
        <v>124</v>
      </c>
      <c r="M15" s="21" t="s">
        <v>125</v>
      </c>
      <c r="N15" s="22">
        <f>IF(M15="PREVENIR",15,IF(M15="DETECTAR",10,IF(M15="NO ES UN CONTROL",0,"")))</f>
        <v>15</v>
      </c>
      <c r="O15" s="273" t="str">
        <f>IF(O12&lt;86,"DÉBIL",IF(O12&lt;96,"MODERADO",IF(O12&lt;101,"FUERTE","")))</f>
        <v>DÉBIL</v>
      </c>
      <c r="P15" s="303"/>
      <c r="Q15" s="275" t="str">
        <f>IF(AND(O15="FUERTE",P12="FUERTE (SIEMPRE SE EJECUTA)"),"FUERTE",IF(OR(O15="DÉBIL",P12="DÉBIL (NO SE EJECUTA)"),"DÉBIL",IF(OR(O15="MODERADO",P12="MODERADO (ALGUNAS VECES)"),"MODERADO")))</f>
        <v>DÉBIL</v>
      </c>
      <c r="R15" s="277" t="str">
        <f>IF(AND(O15="FUERTE",P12="FUERTE (SIEMPRE SE EJECUTA)"),"NO","SÍ")</f>
        <v>SÍ</v>
      </c>
      <c r="S15" s="279"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280"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263"/>
      <c r="V15" s="299"/>
      <c r="W15" s="255"/>
      <c r="X15" s="255"/>
      <c r="Y15" s="255"/>
      <c r="Z15" s="290"/>
      <c r="AA15" s="292"/>
      <c r="AB15" s="255"/>
      <c r="AC15" s="407"/>
      <c r="AD15" s="284"/>
      <c r="AE15" s="271"/>
      <c r="AF15" s="255" t="s">
        <v>583</v>
      </c>
      <c r="AG15" s="255"/>
      <c r="AH15" s="3" t="s">
        <v>96</v>
      </c>
      <c r="AO15" s="3" t="s">
        <v>127</v>
      </c>
    </row>
    <row r="16" spans="1:41" ht="140.25" customHeight="1" x14ac:dyDescent="0.2">
      <c r="A16" s="329"/>
      <c r="B16" s="258"/>
      <c r="C16" s="284"/>
      <c r="D16" s="760"/>
      <c r="E16" s="265" t="s">
        <v>584</v>
      </c>
      <c r="F16" s="266"/>
      <c r="G16" s="268"/>
      <c r="H16" s="268"/>
      <c r="I16" s="15"/>
      <c r="J16" s="308"/>
      <c r="K16" s="765"/>
      <c r="L16" s="20" t="s">
        <v>129</v>
      </c>
      <c r="M16" s="21" t="s">
        <v>34</v>
      </c>
      <c r="N16" s="22">
        <f>IF(M16="CONFIABLE",15,IF(M16="NO CONFIABLE",0,""))</f>
        <v>15</v>
      </c>
      <c r="O16" s="274"/>
      <c r="P16" s="303"/>
      <c r="Q16" s="275"/>
      <c r="R16" s="277"/>
      <c r="S16" s="279"/>
      <c r="T16" s="281"/>
      <c r="U16" s="263"/>
      <c r="V16" s="299"/>
      <c r="W16" s="255"/>
      <c r="X16" s="255"/>
      <c r="Y16" s="255"/>
      <c r="Z16" s="25" t="s">
        <v>130</v>
      </c>
      <c r="AA16" s="292"/>
      <c r="AB16" s="255"/>
      <c r="AC16" s="407"/>
      <c r="AD16" s="284"/>
      <c r="AE16" s="271"/>
      <c r="AF16" s="255"/>
      <c r="AG16" s="255"/>
      <c r="AH16" s="3" t="s">
        <v>131</v>
      </c>
      <c r="AJ16" s="3" t="s">
        <v>21</v>
      </c>
      <c r="AK16" s="3" t="s">
        <v>125</v>
      </c>
      <c r="AL16" s="3" t="s">
        <v>22</v>
      </c>
      <c r="AO16" s="3" t="s">
        <v>132</v>
      </c>
    </row>
    <row r="17" spans="1:41" ht="149.25" customHeight="1" x14ac:dyDescent="0.2">
      <c r="A17" s="329"/>
      <c r="B17" s="258"/>
      <c r="C17" s="284"/>
      <c r="D17" s="760"/>
      <c r="E17" s="265"/>
      <c r="F17" s="266"/>
      <c r="G17" s="268"/>
      <c r="H17" s="268"/>
      <c r="I17" s="15"/>
      <c r="J17" s="308"/>
      <c r="K17" s="765"/>
      <c r="L17" s="20" t="s">
        <v>133</v>
      </c>
      <c r="M17" s="21" t="s">
        <v>43</v>
      </c>
      <c r="N17" s="22">
        <f>IF(M17="SE INVESTIGAN Y SE RESUELVEN OPORTUNAMENTE",15,IF(M17="NO SE INVESTIGAN Y SE RESUELVEN OPORTUNAMENTE",0,""))</f>
        <v>0</v>
      </c>
      <c r="O17" s="274"/>
      <c r="P17" s="303"/>
      <c r="Q17" s="275"/>
      <c r="R17" s="277"/>
      <c r="S17" s="279"/>
      <c r="T17" s="281"/>
      <c r="U17" s="263"/>
      <c r="V17" s="299"/>
      <c r="W17" s="255"/>
      <c r="X17" s="255"/>
      <c r="Y17" s="255"/>
      <c r="Z17" s="272" t="s">
        <v>585</v>
      </c>
      <c r="AA17" s="292"/>
      <c r="AB17" s="255"/>
      <c r="AC17" s="407"/>
      <c r="AD17" s="284"/>
      <c r="AE17" s="271"/>
      <c r="AF17" s="255"/>
      <c r="AG17" s="255"/>
      <c r="AH17" s="3" t="s">
        <v>113</v>
      </c>
      <c r="AO17" s="3" t="s">
        <v>135</v>
      </c>
    </row>
    <row r="18" spans="1:41" ht="202.5" customHeight="1" x14ac:dyDescent="0.2">
      <c r="A18" s="758"/>
      <c r="B18" s="427"/>
      <c r="C18" s="285"/>
      <c r="D18" s="761"/>
      <c r="E18" s="313"/>
      <c r="F18" s="267"/>
      <c r="G18" s="269"/>
      <c r="H18" s="269"/>
      <c r="I18" s="15"/>
      <c r="J18" s="308"/>
      <c r="K18" s="765"/>
      <c r="L18" s="26" t="s">
        <v>136</v>
      </c>
      <c r="M18" s="27" t="s">
        <v>53</v>
      </c>
      <c r="N18" s="28">
        <f>IF(M18="COMPLETA",10,IF(M18="INCOMPLETA",5,IF(M18="NO EXISTE",0,"")))</f>
        <v>10</v>
      </c>
      <c r="O18" s="274"/>
      <c r="P18" s="304"/>
      <c r="Q18" s="276"/>
      <c r="R18" s="278"/>
      <c r="S18" s="280"/>
      <c r="T18" s="281"/>
      <c r="U18" s="264"/>
      <c r="V18" s="299"/>
      <c r="W18" s="256"/>
      <c r="X18" s="256"/>
      <c r="Y18" s="256"/>
      <c r="Z18" s="306"/>
      <c r="AA18" s="293"/>
      <c r="AB18" s="256"/>
      <c r="AC18" s="408"/>
      <c r="AD18" s="285"/>
      <c r="AE18" s="272"/>
      <c r="AF18" s="256"/>
      <c r="AG18" s="256"/>
      <c r="AO18" s="3" t="s">
        <v>97</v>
      </c>
    </row>
    <row r="19" spans="1:41" ht="37.5" customHeight="1" x14ac:dyDescent="0.2">
      <c r="A19" s="329" t="s">
        <v>569</v>
      </c>
      <c r="B19" s="257" t="s">
        <v>570</v>
      </c>
      <c r="C19" s="255" t="s">
        <v>586</v>
      </c>
      <c r="D19" s="759" t="s">
        <v>37</v>
      </c>
      <c r="E19" s="256" t="s">
        <v>587</v>
      </c>
      <c r="F19" s="255" t="s">
        <v>588</v>
      </c>
      <c r="G19" s="268" t="s">
        <v>14</v>
      </c>
      <c r="H19" s="268" t="s">
        <v>87</v>
      </c>
      <c r="I19" s="15" t="str">
        <f>CONCATENATE(G19,H19)</f>
        <v>POSIBLEMENOR</v>
      </c>
      <c r="J19" s="307" t="str">
        <f>I20</f>
        <v>3. MODERADO</v>
      </c>
      <c r="K19" s="271" t="s">
        <v>589</v>
      </c>
      <c r="L19" s="16" t="s">
        <v>95</v>
      </c>
      <c r="M19" s="17" t="s">
        <v>3</v>
      </c>
      <c r="N19" s="18">
        <f>IF(M19="ASIGNADO",15,IF(M19="NO ASIGNADO",0,""))</f>
        <v>15</v>
      </c>
      <c r="O19" s="300">
        <f>SUM(N19:N25)</f>
        <v>100</v>
      </c>
      <c r="P19" s="302" t="s">
        <v>73</v>
      </c>
      <c r="Q19" s="312">
        <f>IF(Q22="DÉBIL",0,IF(Q22="MODERADO",50,IF(Q22="FUERTE",100,"")))</f>
        <v>50</v>
      </c>
      <c r="R19" s="295"/>
      <c r="S19" s="297" t="s">
        <v>96</v>
      </c>
      <c r="T19" s="297" t="s">
        <v>96</v>
      </c>
      <c r="U19" s="263" t="s">
        <v>97</v>
      </c>
      <c r="V19" s="298" t="s">
        <v>98</v>
      </c>
      <c r="W19" s="255" t="s">
        <v>575</v>
      </c>
      <c r="X19" s="255" t="s">
        <v>576</v>
      </c>
      <c r="Y19" s="255" t="s">
        <v>590</v>
      </c>
      <c r="Z19" s="267">
        <v>2021</v>
      </c>
      <c r="AA19" s="291" t="s">
        <v>103</v>
      </c>
      <c r="AB19" s="255" t="s">
        <v>591</v>
      </c>
      <c r="AC19" s="294">
        <v>44316</v>
      </c>
      <c r="AD19" s="766" t="s">
        <v>592</v>
      </c>
      <c r="AE19" s="271" t="s">
        <v>580</v>
      </c>
      <c r="AF19" s="255" t="s">
        <v>593</v>
      </c>
      <c r="AG19" s="283" t="s">
        <v>594</v>
      </c>
      <c r="AH19" s="3" t="s">
        <v>109</v>
      </c>
      <c r="AI19" s="3" t="s">
        <v>110</v>
      </c>
      <c r="AJ19" s="3" t="s">
        <v>13</v>
      </c>
      <c r="AK19" s="3" t="s">
        <v>76</v>
      </c>
      <c r="AL19" s="3" t="s">
        <v>13</v>
      </c>
      <c r="AN19" s="3" t="s">
        <v>103</v>
      </c>
      <c r="AO19" s="3" t="s">
        <v>111</v>
      </c>
    </row>
    <row r="20" spans="1:41" ht="51.75" customHeight="1" x14ac:dyDescent="0.2">
      <c r="A20" s="329"/>
      <c r="B20" s="258"/>
      <c r="C20" s="266"/>
      <c r="D20" s="760"/>
      <c r="E20" s="265"/>
      <c r="F20" s="266"/>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308"/>
      <c r="K20" s="407"/>
      <c r="L20" s="20" t="s">
        <v>112</v>
      </c>
      <c r="M20" s="21" t="s">
        <v>11</v>
      </c>
      <c r="N20" s="22">
        <f>IF(M20="ADECUADO",15,IF(M20="INADECUADO",0,""))</f>
        <v>15</v>
      </c>
      <c r="O20" s="301"/>
      <c r="P20" s="303"/>
      <c r="Q20" s="312"/>
      <c r="R20" s="296"/>
      <c r="S20" s="297"/>
      <c r="T20" s="297"/>
      <c r="U20" s="263"/>
      <c r="V20" s="299"/>
      <c r="W20" s="255"/>
      <c r="X20" s="255"/>
      <c r="Y20" s="255"/>
      <c r="Z20" s="289"/>
      <c r="AA20" s="292"/>
      <c r="AB20" s="255"/>
      <c r="AC20" s="266"/>
      <c r="AD20" s="767"/>
      <c r="AE20" s="271"/>
      <c r="AF20" s="255"/>
      <c r="AG20" s="283"/>
      <c r="AH20" s="3" t="s">
        <v>96</v>
      </c>
      <c r="AI20" s="3" t="s">
        <v>113</v>
      </c>
      <c r="AL20" s="3" t="s">
        <v>18</v>
      </c>
      <c r="AN20" s="3" t="s">
        <v>114</v>
      </c>
      <c r="AO20" s="3" t="s">
        <v>115</v>
      </c>
    </row>
    <row r="21" spans="1:41" ht="69.75" customHeight="1" x14ac:dyDescent="0.2">
      <c r="A21" s="329"/>
      <c r="B21" s="258"/>
      <c r="C21" s="266"/>
      <c r="D21" s="760"/>
      <c r="E21" s="265"/>
      <c r="F21" s="266"/>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08"/>
      <c r="K21" s="407"/>
      <c r="L21" s="23" t="s">
        <v>116</v>
      </c>
      <c r="M21" s="21" t="s">
        <v>16</v>
      </c>
      <c r="N21" s="22">
        <f>IF(M21="OPORTUNA",15,IF(M21="INOPORTUNA",0,""))</f>
        <v>15</v>
      </c>
      <c r="O21" s="301"/>
      <c r="P21" s="303"/>
      <c r="Q21" s="312"/>
      <c r="R21" s="296"/>
      <c r="S21" s="24" t="s">
        <v>117</v>
      </c>
      <c r="T21" s="24" t="s">
        <v>118</v>
      </c>
      <c r="U21" s="263"/>
      <c r="V21" s="299"/>
      <c r="W21" s="255"/>
      <c r="X21" s="255"/>
      <c r="Y21" s="255"/>
      <c r="Z21" s="289"/>
      <c r="AA21" s="292"/>
      <c r="AB21" s="255"/>
      <c r="AC21" s="266"/>
      <c r="AD21" s="767"/>
      <c r="AE21" s="271"/>
      <c r="AF21" s="255"/>
      <c r="AG21" s="283"/>
      <c r="AH21" s="3" t="s">
        <v>119</v>
      </c>
      <c r="AI21" s="3" t="s">
        <v>98</v>
      </c>
      <c r="AJ21" s="3" t="s">
        <v>120</v>
      </c>
      <c r="AK21" s="3" t="s">
        <v>121</v>
      </c>
      <c r="AL21" s="3" t="s">
        <v>24</v>
      </c>
      <c r="AO21" s="3" t="s">
        <v>122</v>
      </c>
    </row>
    <row r="22" spans="1:41" ht="84" customHeight="1" x14ac:dyDescent="0.2">
      <c r="A22" s="329"/>
      <c r="B22" s="258"/>
      <c r="C22" s="266"/>
      <c r="D22" s="760"/>
      <c r="E22" s="25" t="s">
        <v>123</v>
      </c>
      <c r="F22" s="266"/>
      <c r="G22" s="268"/>
      <c r="H22" s="268"/>
      <c r="I22" s="15"/>
      <c r="J22" s="308"/>
      <c r="K22" s="407"/>
      <c r="L22" s="20" t="s">
        <v>124</v>
      </c>
      <c r="M22" s="21" t="s">
        <v>125</v>
      </c>
      <c r="N22" s="22">
        <f>IF(M22="PREVENIR",15,IF(M22="DETECTAR",10,IF(M22="NO ES UN CONTROL",0,"")))</f>
        <v>15</v>
      </c>
      <c r="O22" s="273" t="str">
        <f>IF(O19&lt;86,"DÉBIL",IF(O19&lt;96,"MODERADO",IF(O19&lt;101,"FUERTE","")))</f>
        <v>FUERTE</v>
      </c>
      <c r="P22" s="303"/>
      <c r="Q22" s="275" t="str">
        <f>IF(AND(O22="FUERTE",P19="FUERTE (SIEMPRE SE EJECUTA)"),"FUERTE",IF(OR(O22="DÉBIL",P19="DÉBIL (NO SE EJECUTA)"),"DÉBIL",IF(OR(O22="MODERADO",P19="MODERADO (ALGUNAS VECES)"),"MODERADO")))</f>
        <v>MODERADO</v>
      </c>
      <c r="R22" s="277" t="str">
        <f>IF(AND(O22="FUERTE",P19="FUERTE (SIEMPRE SE EJECUTA)"),"NO","SÍ")</f>
        <v>SÍ</v>
      </c>
      <c r="S22" s="279"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2" s="280"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2" s="263"/>
      <c r="V22" s="299"/>
      <c r="W22" s="255"/>
      <c r="X22" s="255"/>
      <c r="Y22" s="255"/>
      <c r="Z22" s="290"/>
      <c r="AA22" s="292"/>
      <c r="AB22" s="255"/>
      <c r="AC22" s="266"/>
      <c r="AD22" s="767"/>
      <c r="AE22" s="271"/>
      <c r="AF22" s="255" t="s">
        <v>595</v>
      </c>
      <c r="AG22" s="283"/>
      <c r="AH22" s="3" t="s">
        <v>96</v>
      </c>
      <c r="AO22" s="3" t="s">
        <v>127</v>
      </c>
    </row>
    <row r="23" spans="1:41" ht="55.5" customHeight="1" x14ac:dyDescent="0.2">
      <c r="A23" s="329"/>
      <c r="B23" s="258"/>
      <c r="C23" s="266"/>
      <c r="D23" s="760"/>
      <c r="E23" s="265" t="s">
        <v>596</v>
      </c>
      <c r="F23" s="266"/>
      <c r="G23" s="268"/>
      <c r="H23" s="268"/>
      <c r="I23" s="15"/>
      <c r="J23" s="308"/>
      <c r="K23" s="407"/>
      <c r="L23" s="20" t="s">
        <v>129</v>
      </c>
      <c r="M23" s="21" t="s">
        <v>34</v>
      </c>
      <c r="N23" s="22">
        <f>IF(M23="CONFIABLE",15,IF(M23="NO CONFIABLE",0,""))</f>
        <v>15</v>
      </c>
      <c r="O23" s="274"/>
      <c r="P23" s="303"/>
      <c r="Q23" s="275"/>
      <c r="R23" s="277"/>
      <c r="S23" s="279"/>
      <c r="T23" s="281"/>
      <c r="U23" s="263"/>
      <c r="V23" s="299"/>
      <c r="W23" s="255"/>
      <c r="X23" s="255"/>
      <c r="Y23" s="255"/>
      <c r="Z23" s="25" t="s">
        <v>130</v>
      </c>
      <c r="AA23" s="292"/>
      <c r="AB23" s="255"/>
      <c r="AC23" s="266"/>
      <c r="AD23" s="767"/>
      <c r="AE23" s="271"/>
      <c r="AF23" s="255"/>
      <c r="AG23" s="283"/>
      <c r="AH23" s="3" t="s">
        <v>131</v>
      </c>
      <c r="AJ23" s="3" t="s">
        <v>21</v>
      </c>
      <c r="AK23" s="3" t="s">
        <v>125</v>
      </c>
      <c r="AL23" s="3" t="s">
        <v>22</v>
      </c>
      <c r="AO23" s="3" t="s">
        <v>132</v>
      </c>
    </row>
    <row r="24" spans="1:41" ht="138.75" customHeight="1" x14ac:dyDescent="0.2">
      <c r="A24" s="329"/>
      <c r="B24" s="258"/>
      <c r="C24" s="266"/>
      <c r="D24" s="760"/>
      <c r="E24" s="265"/>
      <c r="F24" s="266"/>
      <c r="G24" s="268"/>
      <c r="H24" s="268"/>
      <c r="I24" s="15"/>
      <c r="J24" s="308"/>
      <c r="K24" s="407"/>
      <c r="L24" s="20" t="s">
        <v>133</v>
      </c>
      <c r="M24" s="21" t="s">
        <v>42</v>
      </c>
      <c r="N24" s="22">
        <f>IF(M24="SE INVESTIGAN Y SE RESUELVEN OPORTUNAMENTE",15,IF(M24="NO SE INVESTIGAN Y SE RESUELVEN OPORTUNAMENTE",0,""))</f>
        <v>15</v>
      </c>
      <c r="O24" s="274"/>
      <c r="P24" s="303"/>
      <c r="Q24" s="275"/>
      <c r="R24" s="277"/>
      <c r="S24" s="279"/>
      <c r="T24" s="281"/>
      <c r="U24" s="263"/>
      <c r="V24" s="299"/>
      <c r="W24" s="255"/>
      <c r="X24" s="255"/>
      <c r="Y24" s="255"/>
      <c r="Z24" s="267" t="s">
        <v>597</v>
      </c>
      <c r="AA24" s="292"/>
      <c r="AB24" s="255"/>
      <c r="AC24" s="266"/>
      <c r="AD24" s="767"/>
      <c r="AE24" s="271"/>
      <c r="AF24" s="255"/>
      <c r="AG24" s="283"/>
      <c r="AH24" s="3" t="s">
        <v>113</v>
      </c>
      <c r="AO24" s="3" t="s">
        <v>135</v>
      </c>
    </row>
    <row r="25" spans="1:41" ht="409.6" customHeight="1" x14ac:dyDescent="0.2">
      <c r="A25" s="758"/>
      <c r="B25" s="427"/>
      <c r="C25" s="267"/>
      <c r="D25" s="761"/>
      <c r="E25" s="313"/>
      <c r="F25" s="267"/>
      <c r="G25" s="269"/>
      <c r="H25" s="269"/>
      <c r="I25" s="15"/>
      <c r="J25" s="308"/>
      <c r="K25" s="408"/>
      <c r="L25" s="26" t="s">
        <v>136</v>
      </c>
      <c r="M25" s="27" t="s">
        <v>53</v>
      </c>
      <c r="N25" s="28">
        <f>IF(M25="COMPLETA",10,IF(M25="INCOMPLETA",5,IF(M25="NO EXISTE",0,"")))</f>
        <v>10</v>
      </c>
      <c r="O25" s="274"/>
      <c r="P25" s="304"/>
      <c r="Q25" s="276"/>
      <c r="R25" s="278"/>
      <c r="S25" s="280"/>
      <c r="T25" s="281"/>
      <c r="U25" s="264"/>
      <c r="V25" s="299"/>
      <c r="W25" s="256"/>
      <c r="X25" s="256"/>
      <c r="Y25" s="256"/>
      <c r="Z25" s="290"/>
      <c r="AA25" s="293"/>
      <c r="AB25" s="256"/>
      <c r="AC25" s="267"/>
      <c r="AD25" s="768"/>
      <c r="AE25" s="272"/>
      <c r="AF25" s="256"/>
      <c r="AG25" s="286"/>
      <c r="AO25" s="3" t="s">
        <v>97</v>
      </c>
    </row>
    <row r="26" spans="1:41" ht="37.5" customHeight="1" x14ac:dyDescent="0.2">
      <c r="A26" s="329" t="s">
        <v>569</v>
      </c>
      <c r="B26" s="257" t="s">
        <v>570</v>
      </c>
      <c r="C26" s="255" t="s">
        <v>598</v>
      </c>
      <c r="D26" s="759" t="s">
        <v>37</v>
      </c>
      <c r="E26" s="256" t="s">
        <v>599</v>
      </c>
      <c r="F26" s="255" t="s">
        <v>600</v>
      </c>
      <c r="G26" s="268" t="s">
        <v>14</v>
      </c>
      <c r="H26" s="268" t="s">
        <v>13</v>
      </c>
      <c r="I26" s="15" t="str">
        <f>CONCATENATE(G26,H26)</f>
        <v>POSIBLEMODERADO</v>
      </c>
      <c r="J26" s="307" t="str">
        <f>I27</f>
        <v>3. ALTO</v>
      </c>
      <c r="K26" s="271" t="s">
        <v>601</v>
      </c>
      <c r="L26" s="16" t="s">
        <v>95</v>
      </c>
      <c r="M26" s="17" t="s">
        <v>3</v>
      </c>
      <c r="N26" s="18">
        <f>IF(M26="ASIGNADO",15,IF(M26="NO ASIGNADO",0,""))</f>
        <v>15</v>
      </c>
      <c r="O26" s="300">
        <f>SUM(N26:N32)</f>
        <v>85</v>
      </c>
      <c r="P26" s="302" t="s">
        <v>72</v>
      </c>
      <c r="Q26" s="312">
        <f>IF(Q29="DÉBIL",0,IF(Q29="MODERADO",50,IF(Q29="FUERTE",100,"")))</f>
        <v>0</v>
      </c>
      <c r="R26" s="295"/>
      <c r="S26" s="297" t="s">
        <v>96</v>
      </c>
      <c r="T26" s="297" t="s">
        <v>96</v>
      </c>
      <c r="U26" s="263" t="s">
        <v>115</v>
      </c>
      <c r="V26" s="298" t="s">
        <v>98</v>
      </c>
      <c r="W26" s="255" t="s">
        <v>575</v>
      </c>
      <c r="X26" s="255" t="s">
        <v>602</v>
      </c>
      <c r="Y26" s="271" t="s">
        <v>603</v>
      </c>
      <c r="Z26" s="267">
        <v>2021</v>
      </c>
      <c r="AA26" s="291" t="s">
        <v>103</v>
      </c>
      <c r="AB26" s="535" t="s">
        <v>604</v>
      </c>
      <c r="AC26" s="294">
        <v>44316</v>
      </c>
      <c r="AD26" s="762" t="s">
        <v>605</v>
      </c>
      <c r="AE26" s="271" t="s">
        <v>580</v>
      </c>
      <c r="AF26" s="255" t="s">
        <v>606</v>
      </c>
      <c r="AG26" s="271" t="s">
        <v>607</v>
      </c>
      <c r="AH26" s="3" t="s">
        <v>109</v>
      </c>
      <c r="AI26" s="3" t="s">
        <v>110</v>
      </c>
      <c r="AJ26" s="3" t="s">
        <v>13</v>
      </c>
      <c r="AK26" s="3" t="s">
        <v>76</v>
      </c>
      <c r="AL26" s="3" t="s">
        <v>13</v>
      </c>
      <c r="AN26" s="3" t="s">
        <v>103</v>
      </c>
      <c r="AO26" s="3" t="s">
        <v>111</v>
      </c>
    </row>
    <row r="27" spans="1:41" ht="51.75" customHeight="1" x14ac:dyDescent="0.2">
      <c r="A27" s="329"/>
      <c r="B27" s="258"/>
      <c r="C27" s="266"/>
      <c r="D27" s="760"/>
      <c r="E27" s="265"/>
      <c r="F27" s="266"/>
      <c r="G27" s="268"/>
      <c r="H27" s="268"/>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ALTO</v>
      </c>
      <c r="J27" s="308"/>
      <c r="K27" s="407"/>
      <c r="L27" s="20" t="s">
        <v>112</v>
      </c>
      <c r="M27" s="21" t="s">
        <v>11</v>
      </c>
      <c r="N27" s="22">
        <f>IF(M27="ADECUADO",15,IF(M27="INADECUADO",0,""))</f>
        <v>15</v>
      </c>
      <c r="O27" s="301"/>
      <c r="P27" s="303"/>
      <c r="Q27" s="312"/>
      <c r="R27" s="296"/>
      <c r="S27" s="297"/>
      <c r="T27" s="297"/>
      <c r="U27" s="263"/>
      <c r="V27" s="299"/>
      <c r="W27" s="255"/>
      <c r="X27" s="255"/>
      <c r="Y27" s="271"/>
      <c r="Z27" s="289"/>
      <c r="AA27" s="292"/>
      <c r="AB27" s="419"/>
      <c r="AC27" s="266"/>
      <c r="AD27" s="769"/>
      <c r="AE27" s="271"/>
      <c r="AF27" s="255"/>
      <c r="AG27" s="255"/>
      <c r="AH27" s="3" t="s">
        <v>96</v>
      </c>
      <c r="AI27" s="3" t="s">
        <v>113</v>
      </c>
      <c r="AL27" s="3" t="s">
        <v>18</v>
      </c>
      <c r="AN27" s="3" t="s">
        <v>114</v>
      </c>
      <c r="AO27" s="3" t="s">
        <v>115</v>
      </c>
    </row>
    <row r="28" spans="1:41" ht="96.75" customHeight="1" x14ac:dyDescent="0.2">
      <c r="A28" s="329"/>
      <c r="B28" s="258"/>
      <c r="C28" s="266"/>
      <c r="D28" s="760"/>
      <c r="E28" s="265"/>
      <c r="F28" s="266"/>
      <c r="G28" s="268"/>
      <c r="H28" s="268"/>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308"/>
      <c r="K28" s="407"/>
      <c r="L28" s="23" t="s">
        <v>116</v>
      </c>
      <c r="M28" s="21" t="s">
        <v>16</v>
      </c>
      <c r="N28" s="22">
        <f>IF(M28="OPORTUNA",15,IF(M28="INOPORTUNA",0,""))</f>
        <v>15</v>
      </c>
      <c r="O28" s="301"/>
      <c r="P28" s="303"/>
      <c r="Q28" s="312"/>
      <c r="R28" s="296"/>
      <c r="S28" s="24" t="s">
        <v>117</v>
      </c>
      <c r="T28" s="24" t="s">
        <v>118</v>
      </c>
      <c r="U28" s="263"/>
      <c r="V28" s="299"/>
      <c r="W28" s="255"/>
      <c r="X28" s="255"/>
      <c r="Y28" s="271"/>
      <c r="Z28" s="289"/>
      <c r="AA28" s="292"/>
      <c r="AB28" s="419"/>
      <c r="AC28" s="266"/>
      <c r="AD28" s="769"/>
      <c r="AE28" s="271"/>
      <c r="AF28" s="255"/>
      <c r="AG28" s="255"/>
      <c r="AH28" s="3" t="s">
        <v>119</v>
      </c>
      <c r="AI28" s="3" t="s">
        <v>98</v>
      </c>
      <c r="AJ28" s="3" t="s">
        <v>120</v>
      </c>
      <c r="AK28" s="3" t="s">
        <v>121</v>
      </c>
      <c r="AL28" s="3" t="s">
        <v>24</v>
      </c>
      <c r="AO28" s="3" t="s">
        <v>122</v>
      </c>
    </row>
    <row r="29" spans="1:41" ht="120" customHeight="1" x14ac:dyDescent="0.2">
      <c r="A29" s="329"/>
      <c r="B29" s="258"/>
      <c r="C29" s="266"/>
      <c r="D29" s="760"/>
      <c r="E29" s="25" t="s">
        <v>123</v>
      </c>
      <c r="F29" s="266"/>
      <c r="G29" s="268"/>
      <c r="H29" s="268"/>
      <c r="I29" s="15"/>
      <c r="J29" s="308"/>
      <c r="K29" s="407"/>
      <c r="L29" s="20" t="s">
        <v>124</v>
      </c>
      <c r="M29" s="21" t="s">
        <v>125</v>
      </c>
      <c r="N29" s="22">
        <f>IF(M29="PREVENIR",15,IF(M29="DETECTAR",10,IF(M29="NO ES UN CONTROL",0,"")))</f>
        <v>15</v>
      </c>
      <c r="O29" s="273" t="str">
        <f>IF(O26&lt;86,"DÉBIL",IF(O26&lt;96,"MODERADO",IF(O26&lt;101,"FUERTE","")))</f>
        <v>DÉBIL</v>
      </c>
      <c r="P29" s="303"/>
      <c r="Q29" s="275" t="str">
        <f>IF(AND(O29="FUERTE",P26="FUERTE (SIEMPRE SE EJECUTA)"),"FUERTE",IF(OR(O29="DÉBIL",P26="DÉBIL (NO SE EJECUTA)"),"DÉBIL",IF(OR(O29="MODERADO",P26="MODERADO (ALGUNAS VECES)"),"MODERADO")))</f>
        <v>DÉBIL</v>
      </c>
      <c r="R29" s="277" t="str">
        <f>IF(AND(O29="FUERTE",P26="FUERTE (SIEMPRE SE EJECUTA)"),"NO","SÍ")</f>
        <v>SÍ</v>
      </c>
      <c r="S29" s="279"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9" s="280"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9" s="263"/>
      <c r="V29" s="299"/>
      <c r="W29" s="255"/>
      <c r="X29" s="255"/>
      <c r="Y29" s="271"/>
      <c r="Z29" s="290"/>
      <c r="AA29" s="292"/>
      <c r="AB29" s="419"/>
      <c r="AC29" s="266"/>
      <c r="AD29" s="769"/>
      <c r="AE29" s="271"/>
      <c r="AF29" s="255" t="s">
        <v>608</v>
      </c>
      <c r="AG29" s="255"/>
      <c r="AH29" s="3" t="s">
        <v>96</v>
      </c>
      <c r="AO29" s="3" t="s">
        <v>127</v>
      </c>
    </row>
    <row r="30" spans="1:41" ht="93.75" customHeight="1" x14ac:dyDescent="0.2">
      <c r="A30" s="329"/>
      <c r="B30" s="258"/>
      <c r="C30" s="266"/>
      <c r="D30" s="760"/>
      <c r="E30" s="265" t="s">
        <v>609</v>
      </c>
      <c r="F30" s="266"/>
      <c r="G30" s="268"/>
      <c r="H30" s="268"/>
      <c r="I30" s="15"/>
      <c r="J30" s="308"/>
      <c r="K30" s="407"/>
      <c r="L30" s="20" t="s">
        <v>129</v>
      </c>
      <c r="M30" s="21" t="s">
        <v>34</v>
      </c>
      <c r="N30" s="22">
        <f>IF(M30="CONFIABLE",15,IF(M30="NO CONFIABLE",0,""))</f>
        <v>15</v>
      </c>
      <c r="O30" s="274"/>
      <c r="P30" s="303"/>
      <c r="Q30" s="275"/>
      <c r="R30" s="277"/>
      <c r="S30" s="279"/>
      <c r="T30" s="281"/>
      <c r="U30" s="263"/>
      <c r="V30" s="299"/>
      <c r="W30" s="255"/>
      <c r="X30" s="255"/>
      <c r="Y30" s="271"/>
      <c r="Z30" s="25" t="s">
        <v>130</v>
      </c>
      <c r="AA30" s="292"/>
      <c r="AB30" s="419"/>
      <c r="AC30" s="266"/>
      <c r="AD30" s="769"/>
      <c r="AE30" s="271"/>
      <c r="AF30" s="255"/>
      <c r="AG30" s="255"/>
      <c r="AH30" s="3" t="s">
        <v>131</v>
      </c>
      <c r="AJ30" s="3" t="s">
        <v>21</v>
      </c>
      <c r="AK30" s="3" t="s">
        <v>125</v>
      </c>
      <c r="AL30" s="3" t="s">
        <v>22</v>
      </c>
      <c r="AO30" s="3" t="s">
        <v>132</v>
      </c>
    </row>
    <row r="31" spans="1:41" ht="148.5" customHeight="1" x14ac:dyDescent="0.2">
      <c r="A31" s="329"/>
      <c r="B31" s="258"/>
      <c r="C31" s="266"/>
      <c r="D31" s="760"/>
      <c r="E31" s="265"/>
      <c r="F31" s="266"/>
      <c r="G31" s="268"/>
      <c r="H31" s="268"/>
      <c r="I31" s="15"/>
      <c r="J31" s="308"/>
      <c r="K31" s="407"/>
      <c r="L31" s="20" t="s">
        <v>133</v>
      </c>
      <c r="M31" s="21" t="s">
        <v>43</v>
      </c>
      <c r="N31" s="22">
        <f>IF(M31="SE INVESTIGAN Y SE RESUELVEN OPORTUNAMENTE",15,IF(M31="NO SE INVESTIGAN Y SE RESUELVEN OPORTUNAMENTE",0,""))</f>
        <v>0</v>
      </c>
      <c r="O31" s="274"/>
      <c r="P31" s="303"/>
      <c r="Q31" s="275"/>
      <c r="R31" s="277"/>
      <c r="S31" s="279"/>
      <c r="T31" s="281"/>
      <c r="U31" s="263"/>
      <c r="V31" s="299"/>
      <c r="W31" s="255"/>
      <c r="X31" s="255"/>
      <c r="Y31" s="271"/>
      <c r="Z31" s="267" t="s">
        <v>597</v>
      </c>
      <c r="AA31" s="292"/>
      <c r="AB31" s="419"/>
      <c r="AC31" s="266"/>
      <c r="AD31" s="769"/>
      <c r="AE31" s="271"/>
      <c r="AF31" s="255"/>
      <c r="AG31" s="255"/>
      <c r="AH31" s="3" t="s">
        <v>113</v>
      </c>
      <c r="AO31" s="3" t="s">
        <v>135</v>
      </c>
    </row>
    <row r="32" spans="1:41" ht="173.25" customHeight="1" x14ac:dyDescent="0.2">
      <c r="A32" s="758"/>
      <c r="B32" s="427"/>
      <c r="C32" s="267"/>
      <c r="D32" s="761"/>
      <c r="E32" s="313"/>
      <c r="F32" s="267"/>
      <c r="G32" s="269"/>
      <c r="H32" s="269"/>
      <c r="I32" s="15"/>
      <c r="J32" s="308"/>
      <c r="K32" s="408"/>
      <c r="L32" s="26" t="s">
        <v>136</v>
      </c>
      <c r="M32" s="27" t="s">
        <v>53</v>
      </c>
      <c r="N32" s="28">
        <f>IF(M32="COMPLETA",10,IF(M32="INCOMPLETA",5,IF(M32="NO EXISTE",0,"")))</f>
        <v>10</v>
      </c>
      <c r="O32" s="274"/>
      <c r="P32" s="304"/>
      <c r="Q32" s="276"/>
      <c r="R32" s="278"/>
      <c r="S32" s="280"/>
      <c r="T32" s="281"/>
      <c r="U32" s="264"/>
      <c r="V32" s="299"/>
      <c r="W32" s="256"/>
      <c r="X32" s="256"/>
      <c r="Y32" s="272"/>
      <c r="Z32" s="290"/>
      <c r="AA32" s="293"/>
      <c r="AB32" s="419"/>
      <c r="AC32" s="267"/>
      <c r="AD32" s="770"/>
      <c r="AE32" s="272"/>
      <c r="AF32" s="256"/>
      <c r="AG32" s="256"/>
      <c r="AO32" s="3" t="s">
        <v>97</v>
      </c>
    </row>
    <row r="33" spans="1:41" ht="27.75" customHeight="1" x14ac:dyDescent="0.2">
      <c r="A33" s="329" t="s">
        <v>165</v>
      </c>
      <c r="B33" s="329"/>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329"/>
      <c r="AD33" s="329"/>
      <c r="AE33" s="329"/>
      <c r="AF33" s="329"/>
      <c r="AG33" s="329"/>
      <c r="AO33" s="3" t="s">
        <v>166</v>
      </c>
    </row>
    <row r="34" spans="1:41" ht="21.75" customHeight="1" x14ac:dyDescent="0.2">
      <c r="A34" s="336" t="s">
        <v>167</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O34" s="3" t="s">
        <v>168</v>
      </c>
    </row>
    <row r="35" spans="1:41" ht="27.75" customHeight="1" x14ac:dyDescent="0.2">
      <c r="A35" s="337" t="s">
        <v>169</v>
      </c>
      <c r="B35" s="337"/>
      <c r="C35" s="337" t="s">
        <v>170</v>
      </c>
      <c r="D35" s="337"/>
      <c r="E35" s="337"/>
      <c r="F35" s="337"/>
      <c r="G35" s="337"/>
      <c r="H35" s="337"/>
      <c r="I35" s="337"/>
      <c r="J35" s="337"/>
      <c r="K35" s="337"/>
      <c r="L35" s="337"/>
      <c r="M35" s="337"/>
      <c r="N35" s="337"/>
      <c r="O35" s="337"/>
      <c r="P35" s="337"/>
      <c r="Q35" s="337"/>
      <c r="R35" s="337"/>
      <c r="S35" s="337"/>
      <c r="T35" s="337"/>
      <c r="U35" s="337"/>
      <c r="V35" s="337"/>
      <c r="W35" s="337"/>
      <c r="X35" s="337"/>
      <c r="Y35" s="337"/>
      <c r="Z35" s="338" t="s">
        <v>171</v>
      </c>
      <c r="AA35" s="338"/>
      <c r="AB35" s="338"/>
      <c r="AC35" s="338"/>
      <c r="AD35" s="339" t="s">
        <v>172</v>
      </c>
      <c r="AE35" s="339"/>
      <c r="AF35" s="339"/>
      <c r="AG35" s="339"/>
      <c r="AO35" s="3" t="s">
        <v>173</v>
      </c>
    </row>
    <row r="36" spans="1:41" s="29" customFormat="1" ht="27.75" customHeight="1" x14ac:dyDescent="0.2">
      <c r="A36" s="322" t="s">
        <v>503</v>
      </c>
      <c r="B36" s="323"/>
      <c r="C36" s="329" t="s">
        <v>610</v>
      </c>
      <c r="D36" s="329"/>
      <c r="E36" s="329"/>
      <c r="F36" s="329"/>
      <c r="G36" s="329"/>
      <c r="H36" s="329"/>
      <c r="I36" s="329"/>
      <c r="J36" s="329"/>
      <c r="K36" s="329"/>
      <c r="L36" s="329"/>
      <c r="M36" s="329"/>
      <c r="N36" s="329"/>
      <c r="O36" s="329"/>
      <c r="P36" s="329"/>
      <c r="Q36" s="329"/>
      <c r="R36" s="329"/>
      <c r="S36" s="329"/>
      <c r="T36" s="329"/>
      <c r="U36" s="329"/>
      <c r="V36" s="329"/>
      <c r="W36" s="329"/>
      <c r="X36" s="329"/>
      <c r="Y36" s="329"/>
      <c r="Z36" s="771">
        <v>44255</v>
      </c>
      <c r="AA36" s="772"/>
      <c r="AB36" s="772"/>
      <c r="AC36" s="773"/>
      <c r="AD36" s="774" t="s">
        <v>611</v>
      </c>
      <c r="AE36" s="775"/>
      <c r="AF36" s="775"/>
      <c r="AG36" s="775"/>
      <c r="AO36" s="3" t="s">
        <v>155</v>
      </c>
    </row>
    <row r="37" spans="1:41" s="29" customFormat="1" ht="27.75" customHeight="1" x14ac:dyDescent="0.2">
      <c r="A37" s="322" t="s">
        <v>506</v>
      </c>
      <c r="B37" s="323"/>
      <c r="C37" s="329" t="s">
        <v>612</v>
      </c>
      <c r="D37" s="329"/>
      <c r="E37" s="329"/>
      <c r="F37" s="329"/>
      <c r="G37" s="329"/>
      <c r="H37" s="329"/>
      <c r="I37" s="329"/>
      <c r="J37" s="329"/>
      <c r="K37" s="329"/>
      <c r="L37" s="329"/>
      <c r="M37" s="329"/>
      <c r="N37" s="329"/>
      <c r="O37" s="329"/>
      <c r="P37" s="329"/>
      <c r="Q37" s="329"/>
      <c r="R37" s="329"/>
      <c r="S37" s="329"/>
      <c r="T37" s="329"/>
      <c r="U37" s="329"/>
      <c r="V37" s="329"/>
      <c r="W37" s="329"/>
      <c r="X37" s="329"/>
      <c r="Y37" s="329"/>
      <c r="Z37" s="330">
        <v>44316</v>
      </c>
      <c r="AA37" s="331"/>
      <c r="AB37" s="331"/>
      <c r="AC37" s="332"/>
      <c r="AD37" s="774" t="s">
        <v>611</v>
      </c>
      <c r="AE37" s="775"/>
      <c r="AF37" s="775"/>
      <c r="AG37" s="775"/>
      <c r="AO37" s="3" t="s">
        <v>177</v>
      </c>
    </row>
    <row r="38" spans="1:41" s="29" customFormat="1" ht="27.75" customHeight="1" x14ac:dyDescent="0.2">
      <c r="A38" s="322" t="s">
        <v>613</v>
      </c>
      <c r="B38" s="323"/>
      <c r="C38" s="329" t="s">
        <v>614</v>
      </c>
      <c r="D38" s="329"/>
      <c r="E38" s="329"/>
      <c r="F38" s="329"/>
      <c r="G38" s="329"/>
      <c r="H38" s="329"/>
      <c r="I38" s="329"/>
      <c r="J38" s="329"/>
      <c r="K38" s="329"/>
      <c r="L38" s="329"/>
      <c r="M38" s="329"/>
      <c r="N38" s="329"/>
      <c r="O38" s="329"/>
      <c r="P38" s="329"/>
      <c r="Q38" s="329"/>
      <c r="R38" s="329"/>
      <c r="S38" s="329"/>
      <c r="T38" s="329"/>
      <c r="U38" s="329"/>
      <c r="V38" s="329"/>
      <c r="W38" s="329"/>
      <c r="X38" s="329"/>
      <c r="Y38" s="329"/>
      <c r="Z38" s="330"/>
      <c r="AA38" s="331"/>
      <c r="AB38" s="331"/>
      <c r="AC38" s="332"/>
      <c r="AD38" s="320"/>
      <c r="AE38" s="320"/>
      <c r="AF38" s="320"/>
      <c r="AG38" s="320"/>
      <c r="AO38" s="3"/>
    </row>
    <row r="39" spans="1:41" s="29" customFormat="1" ht="27.75" customHeight="1" x14ac:dyDescent="0.2">
      <c r="A39" s="322" t="s">
        <v>615</v>
      </c>
      <c r="B39" s="323"/>
      <c r="C39" s="329" t="s">
        <v>616</v>
      </c>
      <c r="D39" s="329"/>
      <c r="E39" s="329"/>
      <c r="F39" s="329"/>
      <c r="G39" s="329"/>
      <c r="H39" s="329"/>
      <c r="I39" s="329"/>
      <c r="J39" s="329"/>
      <c r="K39" s="329"/>
      <c r="L39" s="329"/>
      <c r="M39" s="329"/>
      <c r="N39" s="329"/>
      <c r="O39" s="329"/>
      <c r="P39" s="329"/>
      <c r="Q39" s="329"/>
      <c r="R39" s="329"/>
      <c r="S39" s="329"/>
      <c r="T39" s="329"/>
      <c r="U39" s="329"/>
      <c r="V39" s="329"/>
      <c r="W39" s="329"/>
      <c r="X39" s="329"/>
      <c r="Y39" s="329"/>
      <c r="Z39" s="330"/>
      <c r="AA39" s="331"/>
      <c r="AB39" s="331"/>
      <c r="AC39" s="332"/>
      <c r="AD39" s="320"/>
      <c r="AE39" s="320"/>
      <c r="AF39" s="320"/>
      <c r="AG39" s="320"/>
      <c r="AO39" s="3" t="s">
        <v>178</v>
      </c>
    </row>
    <row r="40" spans="1:41" ht="15" customHeight="1" x14ac:dyDescent="0.2">
      <c r="A40" s="341" t="s">
        <v>179</v>
      </c>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O40" s="3" t="s">
        <v>180</v>
      </c>
    </row>
    <row r="41" spans="1:41" customFormat="1" ht="30.75" customHeight="1" x14ac:dyDescent="0.25">
      <c r="A41" s="342" t="s">
        <v>172</v>
      </c>
      <c r="B41" s="342"/>
      <c r="C41" s="342"/>
      <c r="D41" s="342"/>
      <c r="E41" s="342"/>
      <c r="F41" s="342"/>
      <c r="G41" s="342" t="s">
        <v>181</v>
      </c>
      <c r="H41" s="342"/>
      <c r="I41" s="342"/>
      <c r="J41" s="342"/>
      <c r="K41" s="342"/>
      <c r="L41" s="342"/>
      <c r="M41" s="343" t="s">
        <v>182</v>
      </c>
      <c r="N41" s="344"/>
      <c r="O41" s="344"/>
      <c r="P41" s="344"/>
      <c r="Q41" s="344"/>
      <c r="R41" s="344"/>
      <c r="S41" s="344"/>
      <c r="T41" s="344"/>
      <c r="U41" s="344"/>
      <c r="V41" s="345"/>
      <c r="W41" s="343" t="s">
        <v>183</v>
      </c>
      <c r="X41" s="344"/>
      <c r="Y41" s="344"/>
      <c r="Z41" s="344"/>
      <c r="AA41" s="345"/>
      <c r="AB41" s="346" t="str">
        <f>IF(X7="X","APOYO OFICINA ASESORA DE PLANEACIÓN","APOYO OFICINA DE CONTROL INTERNO")</f>
        <v>APOYO OFICINA DE CONTROL INTERNO</v>
      </c>
      <c r="AC41" s="346"/>
      <c r="AD41" s="346"/>
      <c r="AE41" s="346"/>
      <c r="AF41" s="346"/>
      <c r="AG41" s="346"/>
      <c r="AH41" s="30"/>
      <c r="AO41" s="3" t="s">
        <v>184</v>
      </c>
    </row>
    <row r="42" spans="1:41" s="35" customFormat="1" ht="33.75" customHeight="1" x14ac:dyDescent="0.25">
      <c r="A42" s="31" t="s">
        <v>185</v>
      </c>
      <c r="B42" s="347" t="s">
        <v>611</v>
      </c>
      <c r="C42" s="348"/>
      <c r="D42" s="348"/>
      <c r="E42" s="348"/>
      <c r="F42" s="349"/>
      <c r="G42" s="32" t="s">
        <v>185</v>
      </c>
      <c r="H42" s="347" t="s">
        <v>617</v>
      </c>
      <c r="I42" s="348"/>
      <c r="J42" s="348"/>
      <c r="K42" s="348"/>
      <c r="L42" s="349"/>
      <c r="M42" s="32" t="s">
        <v>185</v>
      </c>
      <c r="N42" s="33"/>
      <c r="O42" s="350" t="s">
        <v>618</v>
      </c>
      <c r="P42" s="350"/>
      <c r="Q42" s="350"/>
      <c r="R42" s="350"/>
      <c r="S42" s="350"/>
      <c r="T42" s="350"/>
      <c r="U42" s="350"/>
      <c r="V42" s="351"/>
      <c r="W42" s="34" t="s">
        <v>185</v>
      </c>
      <c r="X42" s="347" t="s">
        <v>619</v>
      </c>
      <c r="Y42" s="348"/>
      <c r="Z42" s="348"/>
      <c r="AA42" s="349"/>
      <c r="AB42" s="34" t="s">
        <v>185</v>
      </c>
      <c r="AC42" s="352" t="s">
        <v>620</v>
      </c>
      <c r="AD42" s="352"/>
      <c r="AE42" s="352"/>
      <c r="AF42" s="352"/>
      <c r="AG42" s="352"/>
      <c r="AO42" s="3" t="s">
        <v>190</v>
      </c>
    </row>
    <row r="43" spans="1:41" s="35" customFormat="1" ht="32.25" customHeight="1" x14ac:dyDescent="0.25">
      <c r="A43" s="31" t="s">
        <v>191</v>
      </c>
      <c r="B43" s="347" t="s">
        <v>621</v>
      </c>
      <c r="C43" s="348"/>
      <c r="D43" s="348"/>
      <c r="E43" s="348"/>
      <c r="F43" s="349"/>
      <c r="G43" s="31" t="s">
        <v>191</v>
      </c>
      <c r="H43" s="401" t="s">
        <v>622</v>
      </c>
      <c r="I43" s="401"/>
      <c r="J43" s="401"/>
      <c r="K43" s="401"/>
      <c r="L43" s="401"/>
      <c r="M43" s="32" t="s">
        <v>191</v>
      </c>
      <c r="N43" s="36"/>
      <c r="O43" s="401" t="s">
        <v>623</v>
      </c>
      <c r="P43" s="401"/>
      <c r="Q43" s="401"/>
      <c r="R43" s="401"/>
      <c r="S43" s="401"/>
      <c r="T43" s="401"/>
      <c r="U43" s="401"/>
      <c r="V43" s="401"/>
      <c r="W43" s="31" t="s">
        <v>191</v>
      </c>
      <c r="X43" s="347" t="s">
        <v>624</v>
      </c>
      <c r="Y43" s="348"/>
      <c r="Z43" s="348"/>
      <c r="AA43" s="349"/>
      <c r="AB43" s="31" t="s">
        <v>191</v>
      </c>
      <c r="AC43" s="352" t="s">
        <v>625</v>
      </c>
      <c r="AD43" s="352"/>
      <c r="AE43" s="352"/>
      <c r="AF43" s="352"/>
      <c r="AG43" s="352"/>
      <c r="AO43" s="3" t="s">
        <v>196</v>
      </c>
    </row>
    <row r="44" spans="1:41" s="29" customFormat="1" x14ac:dyDescent="0.2">
      <c r="D44" s="37"/>
      <c r="AO44" s="3" t="s">
        <v>197</v>
      </c>
    </row>
    <row r="45" spans="1:41" x14ac:dyDescent="0.2">
      <c r="AO45" s="3" t="s">
        <v>198</v>
      </c>
    </row>
    <row r="46" spans="1:41" x14ac:dyDescent="0.2">
      <c r="AO46" s="3" t="s">
        <v>199</v>
      </c>
    </row>
    <row r="47" spans="1:41" x14ac:dyDescent="0.2">
      <c r="AO47" s="3" t="s">
        <v>200</v>
      </c>
    </row>
    <row r="48" spans="1:41" x14ac:dyDescent="0.2">
      <c r="AO48" s="3" t="s">
        <v>201</v>
      </c>
    </row>
    <row r="49" spans="41:41" x14ac:dyDescent="0.2">
      <c r="AO49" s="3" t="s">
        <v>202</v>
      </c>
    </row>
  </sheetData>
  <sheetProtection selectLockedCells="1"/>
  <dataConsolidate/>
  <mergeCells count="184">
    <mergeCell ref="B42:F42"/>
    <mergeCell ref="H42:L42"/>
    <mergeCell ref="O42:V42"/>
    <mergeCell ref="X42:AA42"/>
    <mergeCell ref="AC42:AG42"/>
    <mergeCell ref="B43:F43"/>
    <mergeCell ref="H43:L43"/>
    <mergeCell ref="O43:V43"/>
    <mergeCell ref="X43:AA43"/>
    <mergeCell ref="AC43:AG43"/>
    <mergeCell ref="A40:AG40"/>
    <mergeCell ref="A41:F41"/>
    <mergeCell ref="G41:L41"/>
    <mergeCell ref="M41:V41"/>
    <mergeCell ref="W41:AA41"/>
    <mergeCell ref="AB41:AG41"/>
    <mergeCell ref="A38:B38"/>
    <mergeCell ref="C38:Y38"/>
    <mergeCell ref="Z38:AC38"/>
    <mergeCell ref="AD38:AG38"/>
    <mergeCell ref="A39:B39"/>
    <mergeCell ref="C39:Y39"/>
    <mergeCell ref="Z39:AC39"/>
    <mergeCell ref="AD39:AG39"/>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151" priority="21" operator="containsText" text="EXTREMO">
      <formula>NOT(ISERROR(SEARCH("EXTREMO",J12)))</formula>
    </cfRule>
    <cfRule type="containsText" dxfId="150" priority="22" operator="containsText" text="ALTO">
      <formula>NOT(ISERROR(SEARCH("ALTO",J12)))</formula>
    </cfRule>
    <cfRule type="containsText" dxfId="149" priority="23" operator="containsText" text="MODERADO">
      <formula>NOT(ISERROR(SEARCH("MODERADO",J12)))</formula>
    </cfRule>
    <cfRule type="containsText" dxfId="148" priority="24" operator="containsText" text="BAJO">
      <formula>NOT(ISERROR(SEARCH("BAJO",J12)))</formula>
    </cfRule>
  </conditionalFormatting>
  <conditionalFormatting sqref="U12:U18">
    <cfRule type="containsText" dxfId="147" priority="17" operator="containsText" text="EXTREMO">
      <formula>NOT(ISERROR(SEARCH("EXTREMO",U12)))</formula>
    </cfRule>
    <cfRule type="containsText" dxfId="146" priority="18" operator="containsText" text="MODERADO">
      <formula>NOT(ISERROR(SEARCH("MODERADO",U12)))</formula>
    </cfRule>
    <cfRule type="containsText" dxfId="145" priority="19" operator="containsText" text="ALTO">
      <formula>NOT(ISERROR(SEARCH("ALTO",U12)))</formula>
    </cfRule>
    <cfRule type="containsText" dxfId="144" priority="20" operator="containsText" text="BAJO">
      <formula>NOT(ISERROR(SEARCH("BAJO",U12)))</formula>
    </cfRule>
  </conditionalFormatting>
  <conditionalFormatting sqref="J19:J25">
    <cfRule type="containsText" dxfId="143" priority="13" operator="containsText" text="EXTREMO">
      <formula>NOT(ISERROR(SEARCH("EXTREMO",J19)))</formula>
    </cfRule>
    <cfRule type="containsText" dxfId="142" priority="14" operator="containsText" text="ALTO">
      <formula>NOT(ISERROR(SEARCH("ALTO",J19)))</formula>
    </cfRule>
    <cfRule type="containsText" dxfId="141" priority="15" operator="containsText" text="MODERADO">
      <formula>NOT(ISERROR(SEARCH("MODERADO",J19)))</formula>
    </cfRule>
    <cfRule type="containsText" dxfId="140" priority="16" operator="containsText" text="BAJO">
      <formula>NOT(ISERROR(SEARCH("BAJO",J19)))</formula>
    </cfRule>
  </conditionalFormatting>
  <conditionalFormatting sqref="U19:U25">
    <cfRule type="containsText" dxfId="139" priority="9" operator="containsText" text="EXTREMO">
      <formula>NOT(ISERROR(SEARCH("EXTREMO",U19)))</formula>
    </cfRule>
    <cfRule type="containsText" dxfId="138" priority="10" operator="containsText" text="MODERADO">
      <formula>NOT(ISERROR(SEARCH("MODERADO",U19)))</formula>
    </cfRule>
    <cfRule type="containsText" dxfId="137" priority="11" operator="containsText" text="ALTO">
      <formula>NOT(ISERROR(SEARCH("ALTO",U19)))</formula>
    </cfRule>
    <cfRule type="containsText" dxfId="136" priority="12" operator="containsText" text="BAJO">
      <formula>NOT(ISERROR(SEARCH("BAJO",U19)))</formula>
    </cfRule>
  </conditionalFormatting>
  <conditionalFormatting sqref="J26:J32">
    <cfRule type="containsText" dxfId="135" priority="5" operator="containsText" text="EXTREMO">
      <formula>NOT(ISERROR(SEARCH("EXTREMO",J26)))</formula>
    </cfRule>
    <cfRule type="containsText" dxfId="134" priority="6" operator="containsText" text="ALTO">
      <formula>NOT(ISERROR(SEARCH("ALTO",J26)))</formula>
    </cfRule>
    <cfRule type="containsText" dxfId="133" priority="7" operator="containsText" text="MODERADO">
      <formula>NOT(ISERROR(SEARCH("MODERADO",J26)))</formula>
    </cfRule>
    <cfRule type="containsText" dxfId="132" priority="8" operator="containsText" text="BAJO">
      <formula>NOT(ISERROR(SEARCH("BAJO",J26)))</formula>
    </cfRule>
  </conditionalFormatting>
  <conditionalFormatting sqref="U26:U32">
    <cfRule type="containsText" dxfId="131" priority="1" operator="containsText" text="EXTREMO">
      <formula>NOT(ISERROR(SEARCH("EXTREMO",U26)))</formula>
    </cfRule>
    <cfRule type="containsText" dxfId="130" priority="2" operator="containsText" text="MODERADO">
      <formula>NOT(ISERROR(SEARCH("MODERADO",U26)))</formula>
    </cfRule>
    <cfRule type="containsText" dxfId="129" priority="3" operator="containsText" text="ALTO">
      <formula>NOT(ISERROR(SEARCH("ALTO",U26)))</formula>
    </cfRule>
    <cfRule type="containsText" dxfId="128" priority="4" operator="containsText" text="BAJO">
      <formula>NOT(ISERROR(SEARCH("BAJO",U26)))</formula>
    </cfRule>
  </conditionalFormatting>
  <dataValidations count="15">
    <dataValidation type="list" allowBlank="1" showInputMessage="1" showErrorMessage="1" sqref="U12:U32" xr:uid="{85374A90-4C8B-45C4-902C-6CD942B36109}">
      <formula1>$AO$10:$AO$49</formula1>
    </dataValidation>
    <dataValidation type="list" allowBlank="1" showInputMessage="1" showErrorMessage="1" sqref="AA12:AA32" xr:uid="{3E0334E5-9E56-4185-9A8E-56F7A80B5951}">
      <formula1>$AN$12:$AN$13</formula1>
    </dataValidation>
    <dataValidation type="list" allowBlank="1" showInputMessage="1" showErrorMessage="1" sqref="D12:D32" xr:uid="{30C2154C-049E-4431-A9F6-960B57A8CF4F}">
      <formula1>$AN$2:$AN$8</formula1>
    </dataValidation>
    <dataValidation type="list" allowBlank="1" showInputMessage="1" showErrorMessage="1" sqref="V12:V32" xr:uid="{D8494B80-E88E-4462-B94D-DB2C8C4C2B23}">
      <formula1>$AH$14:$AK$14</formula1>
    </dataValidation>
    <dataValidation type="list" allowBlank="1" showInputMessage="1" showErrorMessage="1" sqref="G12:G32" xr:uid="{84EF167D-95A9-461F-A5F2-0AEBE5A9F737}">
      <formula1>$AL$2:$AL$6</formula1>
    </dataValidation>
    <dataValidation type="list" allowBlank="1" showInputMessage="1" showErrorMessage="1" sqref="H12:H32" xr:uid="{51D6CE69-F670-4BC9-A925-0318CB653C18}">
      <formula1>$AL$10:$AL$14</formula1>
    </dataValidation>
    <dataValidation type="list" allowBlank="1" showInputMessage="1" showErrorMessage="1" sqref="M15 M22 M29" xr:uid="{B15571BC-5245-4149-9DFF-FE3302986BC4}">
      <formula1>$AJ$16:$AL$16</formula1>
    </dataValidation>
    <dataValidation type="list" allowBlank="1" showInputMessage="1" showErrorMessage="1" sqref="T12 S12:S13 T19 S19:S20 T26 S26:S27" xr:uid="{B53CD0C0-A2DD-4789-8B83-7146F5EC67D8}">
      <formula1>$AH$15:$AH$17</formula1>
    </dataValidation>
    <dataValidation type="list" allowBlank="1" showInputMessage="1" showErrorMessage="1" sqref="P12 P19 P26" xr:uid="{3F5F7161-CBEA-44F2-A49E-F12903059646}">
      <formula1>$AH$10:$AJ$10</formula1>
    </dataValidation>
    <dataValidation type="list" allowBlank="1" showInputMessage="1" showErrorMessage="1" sqref="M17 M24 M31" xr:uid="{B1A4C434-61D8-4639-9139-C332CECAC38C}">
      <formula1>$AH$8:$AI$8</formula1>
    </dataValidation>
    <dataValidation type="list" allowBlank="1" showInputMessage="1" showErrorMessage="1" sqref="M16 M23 M30" xr:uid="{72EBA5AF-13C5-4A27-ABDF-3CAA898CE0A3}">
      <formula1>$AH$7:$AI$7</formula1>
    </dataValidation>
    <dataValidation type="list" allowBlank="1" showInputMessage="1" showErrorMessage="1" sqref="M14 M21 M28" xr:uid="{4A6AA644-73C1-4C55-B631-9CF150A5B4E9}">
      <formula1>$AH$5:$AI$5</formula1>
    </dataValidation>
    <dataValidation type="list" allowBlank="1" showInputMessage="1" showErrorMessage="1" sqref="M13 M20 M27" xr:uid="{2CB739F4-3046-4CDC-AC05-A9109756D345}">
      <formula1>$AH$4:$AI$4</formula1>
    </dataValidation>
    <dataValidation type="list" allowBlank="1" showInputMessage="1" showErrorMessage="1" sqref="M12 M19 M26" xr:uid="{2BB61A53-DE3B-4AC7-83AC-D7A3C382D348}">
      <formula1>$AH$2:$AH$3</formula1>
    </dataValidation>
    <dataValidation type="list" allowBlank="1" showInputMessage="1" showErrorMessage="1" sqref="M18 M25 M32" xr:uid="{6DE90E11-5383-4A37-93C1-034CEC638D28}">
      <formula1>$AH$9:$AJ$9</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57017-B047-405D-A5CE-20EB93C3AAE0}">
  <dimension ref="A1:AP41"/>
  <sheetViews>
    <sheetView view="pageBreakPreview" topLeftCell="O1" zoomScale="40" zoomScaleNormal="40" zoomScaleSheetLayoutView="40" workbookViewId="0">
      <selection activeCell="AG12" sqref="AG12:AG18"/>
    </sheetView>
  </sheetViews>
  <sheetFormatPr baseColWidth="10" defaultColWidth="11.42578125" defaultRowHeight="12.75" x14ac:dyDescent="0.25"/>
  <cols>
    <col min="1" max="1" width="22.5703125" style="37" customWidth="1"/>
    <col min="2" max="2" width="19.85546875" style="37" customWidth="1"/>
    <col min="3" max="3" width="21.85546875" style="37" customWidth="1"/>
    <col min="4" max="4" width="21" style="120" customWidth="1"/>
    <col min="5" max="5" width="24" style="37" customWidth="1"/>
    <col min="6" max="6" width="23.140625" style="37" customWidth="1"/>
    <col min="7" max="7" width="13.42578125" style="37" customWidth="1"/>
    <col min="8" max="8" width="16" style="37" customWidth="1"/>
    <col min="9" max="9" width="25.28515625" style="37" hidden="1" customWidth="1"/>
    <col min="10" max="10" width="22.85546875" style="37" customWidth="1"/>
    <col min="11" max="11" width="41.42578125" style="37" customWidth="1"/>
    <col min="12" max="12" width="48.7109375" style="37" customWidth="1"/>
    <col min="13" max="13" width="26" style="37" customWidth="1"/>
    <col min="14" max="14" width="7.28515625" style="37" hidden="1" customWidth="1"/>
    <col min="15" max="15" width="21.140625" style="37" customWidth="1"/>
    <col min="16" max="16" width="16.7109375" style="37" customWidth="1"/>
    <col min="17" max="17" width="17.85546875" style="37" customWidth="1"/>
    <col min="18" max="18" width="22.140625" style="37" customWidth="1"/>
    <col min="19" max="19" width="24.140625" style="37" customWidth="1"/>
    <col min="20" max="20" width="26.85546875" style="37" customWidth="1"/>
    <col min="21" max="21" width="23.42578125" style="37" customWidth="1"/>
    <col min="22" max="22" width="21" style="37" customWidth="1"/>
    <col min="23" max="23" width="20.7109375" style="37" customWidth="1"/>
    <col min="24" max="24" width="28.140625" style="37" customWidth="1"/>
    <col min="25" max="25" width="22.85546875" style="37" customWidth="1"/>
    <col min="26" max="26" width="30.85546875" style="37" customWidth="1"/>
    <col min="27" max="27" width="19.140625" style="37" customWidth="1"/>
    <col min="28" max="28" width="18.5703125" style="37" customWidth="1"/>
    <col min="29" max="29" width="18" style="37" customWidth="1"/>
    <col min="30" max="30" width="26.7109375" style="37" customWidth="1"/>
    <col min="31" max="31" width="19.140625" style="37" customWidth="1"/>
    <col min="32" max="32" width="41.7109375" style="37" customWidth="1"/>
    <col min="33" max="33" width="23.5703125" style="37" customWidth="1"/>
    <col min="34" max="34" width="17.28515625" style="37" hidden="1" customWidth="1"/>
    <col min="35" max="42" width="11.42578125" style="37" hidden="1" customWidth="1"/>
    <col min="43" max="16384" width="11.42578125" style="37"/>
  </cols>
  <sheetData>
    <row r="1" spans="1:41" x14ac:dyDescent="0.25">
      <c r="A1" s="2"/>
      <c r="B1" s="2"/>
      <c r="C1" s="2"/>
      <c r="D1" s="114"/>
      <c r="E1" s="2"/>
      <c r="F1" s="2"/>
      <c r="G1" s="2"/>
      <c r="H1" s="2"/>
      <c r="I1" s="2"/>
      <c r="J1" s="2"/>
      <c r="K1" s="2"/>
      <c r="L1" s="2"/>
      <c r="M1" s="2"/>
      <c r="N1" s="2"/>
      <c r="O1" s="2"/>
      <c r="P1" s="2"/>
      <c r="Q1" s="2"/>
      <c r="R1" s="2"/>
      <c r="S1" s="2"/>
      <c r="T1" s="2"/>
      <c r="U1" s="2"/>
      <c r="V1" s="2"/>
      <c r="W1" s="2"/>
      <c r="X1" s="2"/>
      <c r="Y1" s="2"/>
      <c r="Z1" s="2"/>
      <c r="AA1" s="2"/>
      <c r="AB1" s="2"/>
      <c r="AC1" s="2"/>
      <c r="AD1" s="2"/>
      <c r="AE1" s="2"/>
      <c r="AF1" s="2"/>
      <c r="AG1" s="2"/>
      <c r="AK1" s="37" t="s">
        <v>0</v>
      </c>
      <c r="AL1" s="37" t="s">
        <v>1</v>
      </c>
      <c r="AN1" s="37" t="s">
        <v>2</v>
      </c>
    </row>
    <row r="2" spans="1:41" x14ac:dyDescent="0.25">
      <c r="A2" s="2"/>
      <c r="B2" s="2"/>
      <c r="C2" s="2"/>
      <c r="D2" s="114"/>
      <c r="E2" s="2"/>
      <c r="F2" s="2"/>
      <c r="G2" s="2"/>
      <c r="H2" s="2"/>
      <c r="I2" s="2"/>
      <c r="J2" s="2"/>
      <c r="K2" s="2"/>
      <c r="L2" s="2"/>
      <c r="M2" s="2"/>
      <c r="N2" s="2"/>
      <c r="O2" s="2"/>
      <c r="P2" s="2"/>
      <c r="Q2" s="2"/>
      <c r="R2" s="2"/>
      <c r="S2" s="2"/>
      <c r="T2" s="2"/>
      <c r="U2" s="2"/>
      <c r="V2" s="2"/>
      <c r="W2" s="2"/>
      <c r="X2" s="2"/>
      <c r="Y2" s="2"/>
      <c r="Z2" s="2"/>
      <c r="AA2" s="2"/>
      <c r="AB2" s="2"/>
      <c r="AC2" s="2"/>
      <c r="AD2" s="2"/>
      <c r="AE2" s="2"/>
      <c r="AF2" s="2"/>
      <c r="AG2" s="2"/>
      <c r="AH2" s="37" t="s">
        <v>3</v>
      </c>
      <c r="AI2" s="37" t="s">
        <v>4</v>
      </c>
      <c r="AL2" s="37" t="s">
        <v>5</v>
      </c>
      <c r="AN2" s="37" t="s">
        <v>6</v>
      </c>
    </row>
    <row r="3" spans="1:41" x14ac:dyDescent="0.25">
      <c r="A3" s="2"/>
      <c r="B3" s="2"/>
      <c r="C3" s="2"/>
      <c r="D3" s="114"/>
      <c r="E3" s="2"/>
      <c r="F3" s="2"/>
      <c r="G3" s="2"/>
      <c r="H3" s="2"/>
      <c r="I3" s="2"/>
      <c r="J3" s="2"/>
      <c r="K3" s="2"/>
      <c r="L3" s="2"/>
      <c r="M3" s="2"/>
      <c r="N3" s="2"/>
      <c r="O3" s="2"/>
      <c r="P3" s="2"/>
      <c r="Q3" s="2"/>
      <c r="R3" s="2"/>
      <c r="S3" s="2"/>
      <c r="T3" s="2"/>
      <c r="U3" s="2"/>
      <c r="V3" s="2"/>
      <c r="W3" s="2"/>
      <c r="X3" s="2"/>
      <c r="Y3" s="2"/>
      <c r="Z3" s="2"/>
      <c r="AA3" s="2"/>
      <c r="AB3" s="2"/>
      <c r="AC3" s="2"/>
      <c r="AD3" s="2"/>
      <c r="AE3" s="2"/>
      <c r="AF3" s="2"/>
      <c r="AG3" s="2"/>
      <c r="AH3" s="37" t="s">
        <v>7</v>
      </c>
      <c r="AI3" s="37" t="s">
        <v>8</v>
      </c>
      <c r="AL3" s="37" t="s">
        <v>9</v>
      </c>
      <c r="AN3" s="37" t="s">
        <v>10</v>
      </c>
    </row>
    <row r="4" spans="1:41" x14ac:dyDescent="0.25">
      <c r="A4" s="2"/>
      <c r="B4" s="2"/>
      <c r="C4" s="2"/>
      <c r="D4" s="114"/>
      <c r="E4" s="2"/>
      <c r="F4" s="2"/>
      <c r="G4" s="2"/>
      <c r="H4" s="2"/>
      <c r="I4" s="2"/>
      <c r="J4" s="2"/>
      <c r="K4" s="2"/>
      <c r="L4" s="2"/>
      <c r="M4" s="2"/>
      <c r="N4" s="2"/>
      <c r="O4" s="2"/>
      <c r="P4" s="2"/>
      <c r="Q4" s="2"/>
      <c r="R4" s="2"/>
      <c r="S4" s="2"/>
      <c r="T4" s="2"/>
      <c r="U4" s="2"/>
      <c r="V4" s="2"/>
      <c r="W4" s="2"/>
      <c r="X4" s="2"/>
      <c r="Y4" s="2"/>
      <c r="Z4" s="2"/>
      <c r="AA4" s="2"/>
      <c r="AB4" s="2"/>
      <c r="AC4" s="2"/>
      <c r="AD4" s="2"/>
      <c r="AE4" s="2"/>
      <c r="AF4" s="2"/>
      <c r="AG4" s="2"/>
      <c r="AH4" s="37" t="s">
        <v>11</v>
      </c>
      <c r="AI4" s="37" t="s">
        <v>12</v>
      </c>
      <c r="AK4" s="37" t="s">
        <v>13</v>
      </c>
      <c r="AL4" s="37" t="s">
        <v>14</v>
      </c>
      <c r="AN4" s="37" t="s">
        <v>15</v>
      </c>
    </row>
    <row r="5" spans="1:41" x14ac:dyDescent="0.25">
      <c r="A5" s="2"/>
      <c r="B5" s="2"/>
      <c r="C5" s="2"/>
      <c r="D5" s="114"/>
      <c r="E5" s="2"/>
      <c r="F5" s="2"/>
      <c r="G5" s="2"/>
      <c r="H5" s="2"/>
      <c r="I5" s="2"/>
      <c r="J5" s="2"/>
      <c r="K5" s="2"/>
      <c r="L5" s="2"/>
      <c r="M5" s="2"/>
      <c r="N5" s="2"/>
      <c r="O5" s="2"/>
      <c r="P5" s="2"/>
      <c r="Q5" s="2"/>
      <c r="R5" s="2"/>
      <c r="S5" s="2"/>
      <c r="T5" s="2"/>
      <c r="U5" s="2"/>
      <c r="V5" s="2"/>
      <c r="W5" s="2"/>
      <c r="X5" s="2"/>
      <c r="Y5" s="2"/>
      <c r="Z5" s="2"/>
      <c r="AA5" s="2"/>
      <c r="AB5" s="2"/>
      <c r="AC5" s="2"/>
      <c r="AD5" s="2"/>
      <c r="AE5" s="2"/>
      <c r="AF5" s="2"/>
      <c r="AG5" s="2"/>
      <c r="AH5" s="37" t="s">
        <v>16</v>
      </c>
      <c r="AI5" s="37" t="s">
        <v>17</v>
      </c>
      <c r="AK5" s="37" t="s">
        <v>18</v>
      </c>
      <c r="AL5" s="37" t="s">
        <v>19</v>
      </c>
      <c r="AN5" s="37" t="s">
        <v>20</v>
      </c>
    </row>
    <row r="6" spans="1:41" ht="29.25" customHeight="1" x14ac:dyDescent="0.25">
      <c r="A6" s="2"/>
      <c r="B6" s="2"/>
      <c r="C6" s="2"/>
      <c r="D6" s="114"/>
      <c r="E6" s="2"/>
      <c r="F6" s="2"/>
      <c r="G6" s="2"/>
      <c r="H6" s="2"/>
      <c r="I6" s="2"/>
      <c r="J6" s="2"/>
      <c r="K6" s="2"/>
      <c r="L6" s="2"/>
      <c r="M6" s="2"/>
      <c r="N6" s="2"/>
      <c r="O6" s="2"/>
      <c r="P6" s="2"/>
      <c r="Q6" s="2"/>
      <c r="R6" s="2"/>
      <c r="S6" s="2"/>
      <c r="T6" s="2"/>
      <c r="U6" s="2"/>
      <c r="V6" s="2"/>
      <c r="W6" s="2"/>
      <c r="X6" s="2"/>
      <c r="Y6" s="2"/>
      <c r="Z6" s="2"/>
      <c r="AA6" s="2"/>
      <c r="AB6" s="2"/>
      <c r="AC6" s="2"/>
      <c r="AD6" s="2"/>
      <c r="AE6" s="2"/>
      <c r="AF6" s="2"/>
      <c r="AG6" s="2"/>
      <c r="AH6" s="37" t="s">
        <v>21</v>
      </c>
      <c r="AI6" s="37" t="s">
        <v>22</v>
      </c>
      <c r="AJ6" s="37" t="s">
        <v>23</v>
      </c>
      <c r="AK6" s="37" t="s">
        <v>24</v>
      </c>
      <c r="AL6" s="37" t="s">
        <v>25</v>
      </c>
      <c r="AN6" s="37" t="s">
        <v>26</v>
      </c>
    </row>
    <row r="7" spans="1:41" ht="24.75" customHeight="1" x14ac:dyDescent="0.25">
      <c r="A7" s="223" t="s">
        <v>27</v>
      </c>
      <c r="B7" s="223"/>
      <c r="C7" s="224">
        <v>43851</v>
      </c>
      <c r="D7" s="225"/>
      <c r="E7" s="225"/>
      <c r="F7" s="225"/>
      <c r="G7" s="359"/>
      <c r="H7" s="360"/>
      <c r="I7" s="360"/>
      <c r="J7" s="360"/>
      <c r="K7" s="360"/>
      <c r="L7" s="361"/>
      <c r="M7" s="229" t="s">
        <v>28</v>
      </c>
      <c r="N7" s="230"/>
      <c r="O7" s="230"/>
      <c r="P7" s="230"/>
      <c r="Q7" s="230"/>
      <c r="R7" s="230"/>
      <c r="S7" s="230"/>
      <c r="T7" s="230"/>
      <c r="U7" s="230"/>
      <c r="V7" s="231"/>
      <c r="W7" s="4" t="s">
        <v>29</v>
      </c>
      <c r="X7" s="5"/>
      <c r="Y7" s="6" t="s">
        <v>30</v>
      </c>
      <c r="Z7" s="232" t="s">
        <v>31</v>
      </c>
      <c r="AA7" s="233"/>
      <c r="AB7" s="4" t="s">
        <v>32</v>
      </c>
      <c r="AC7" s="5"/>
      <c r="AD7" s="7" t="s">
        <v>33</v>
      </c>
      <c r="AE7" s="8"/>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0"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51" t="s">
        <v>50</v>
      </c>
      <c r="H9" s="251"/>
      <c r="I9" s="251"/>
      <c r="J9" s="251"/>
      <c r="K9" s="365" t="s">
        <v>51</v>
      </c>
      <c r="L9" s="366"/>
      <c r="M9" s="366"/>
      <c r="N9" s="366"/>
      <c r="O9" s="366"/>
      <c r="P9" s="366"/>
      <c r="Q9" s="366"/>
      <c r="R9" s="366"/>
      <c r="S9" s="366"/>
      <c r="T9" s="367"/>
      <c r="U9" s="365" t="s">
        <v>52</v>
      </c>
      <c r="V9" s="366"/>
      <c r="W9" s="366"/>
      <c r="X9" s="366"/>
      <c r="Y9" s="366"/>
      <c r="Z9" s="366"/>
      <c r="AA9" s="366"/>
      <c r="AB9" s="367"/>
      <c r="AC9" s="241"/>
      <c r="AD9" s="243"/>
      <c r="AE9" s="244"/>
      <c r="AF9" s="244"/>
      <c r="AG9" s="244"/>
      <c r="AH9" s="37" t="s">
        <v>53</v>
      </c>
      <c r="AI9" s="37" t="s">
        <v>54</v>
      </c>
      <c r="AJ9" s="37" t="s">
        <v>55</v>
      </c>
    </row>
    <row r="10" spans="1:41" s="44" customFormat="1" ht="20.25" customHeight="1" x14ac:dyDescent="0.25">
      <c r="A10" s="247"/>
      <c r="B10" s="249"/>
      <c r="C10" s="247"/>
      <c r="D10" s="247"/>
      <c r="E10" s="247"/>
      <c r="F10" s="251"/>
      <c r="G10" s="242" t="s">
        <v>56</v>
      </c>
      <c r="H10" s="242"/>
      <c r="I10" s="242"/>
      <c r="J10" s="24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44" t="s">
        <v>72</v>
      </c>
      <c r="AI10" s="44" t="s">
        <v>73</v>
      </c>
      <c r="AJ10" s="44" t="s">
        <v>74</v>
      </c>
      <c r="AL10" s="44" t="s">
        <v>75</v>
      </c>
      <c r="AO10" s="37" t="s">
        <v>76</v>
      </c>
    </row>
    <row r="11" spans="1:41" s="44" customFormat="1" ht="57.75" customHeight="1" x14ac:dyDescent="0.25">
      <c r="A11" s="248"/>
      <c r="B11" s="250"/>
      <c r="C11" s="248"/>
      <c r="D11" s="248"/>
      <c r="E11" s="248"/>
      <c r="F11" s="240"/>
      <c r="G11" s="10" t="s">
        <v>1</v>
      </c>
      <c r="H11" s="10" t="s">
        <v>0</v>
      </c>
      <c r="I11" s="10"/>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46" t="s">
        <v>82</v>
      </c>
      <c r="AE11" s="14" t="s">
        <v>83</v>
      </c>
      <c r="AF11" s="14" t="s">
        <v>84</v>
      </c>
      <c r="AG11" s="12" t="s">
        <v>85</v>
      </c>
      <c r="AH11" s="44" t="s">
        <v>86</v>
      </c>
      <c r="AI11" s="44" t="s">
        <v>8</v>
      </c>
      <c r="AL11" s="44" t="s">
        <v>87</v>
      </c>
      <c r="AO11" s="37" t="s">
        <v>88</v>
      </c>
    </row>
    <row r="12" spans="1:41" ht="30" customHeight="1" x14ac:dyDescent="0.25">
      <c r="A12" s="257" t="s">
        <v>626</v>
      </c>
      <c r="B12" s="257" t="s">
        <v>627</v>
      </c>
      <c r="C12" s="371" t="s">
        <v>628</v>
      </c>
      <c r="D12" s="424" t="s">
        <v>15</v>
      </c>
      <c r="E12" s="377" t="s">
        <v>629</v>
      </c>
      <c r="F12" s="371" t="s">
        <v>630</v>
      </c>
      <c r="G12" s="268" t="s">
        <v>19</v>
      </c>
      <c r="H12" s="268" t="s">
        <v>13</v>
      </c>
      <c r="I12" s="15" t="str">
        <f>CONCATENATE(G12,H12)</f>
        <v>PROBABLEMODERADO</v>
      </c>
      <c r="J12" s="307" t="str">
        <f>I13</f>
        <v>5. ALTO</v>
      </c>
      <c r="K12" s="514" t="s">
        <v>631</v>
      </c>
      <c r="L12" s="49" t="s">
        <v>95</v>
      </c>
      <c r="M12" s="17" t="s">
        <v>3</v>
      </c>
      <c r="N12" s="18">
        <f>IF(M12="ASIGNADO",15,IF(M12="NO ASIGNADO",0,""))</f>
        <v>15</v>
      </c>
      <c r="O12" s="300">
        <f>SUM(N12:N18)</f>
        <v>100</v>
      </c>
      <c r="P12" s="302" t="s">
        <v>72</v>
      </c>
      <c r="Q12" s="312">
        <f>IF(Q15="DÉBIL",0,IF(Q15="MODERADO",50,IF(Q15="FUERTE",100,"")))</f>
        <v>100</v>
      </c>
      <c r="R12" s="387"/>
      <c r="S12" s="297" t="s">
        <v>96</v>
      </c>
      <c r="T12" s="297" t="s">
        <v>131</v>
      </c>
      <c r="U12" s="263" t="s">
        <v>135</v>
      </c>
      <c r="V12" s="298" t="s">
        <v>119</v>
      </c>
      <c r="W12" s="266" t="s">
        <v>265</v>
      </c>
      <c r="X12" s="371" t="s">
        <v>632</v>
      </c>
      <c r="Y12" s="377"/>
      <c r="Z12" s="405"/>
      <c r="AA12" s="291" t="s">
        <v>114</v>
      </c>
      <c r="AB12" s="255"/>
      <c r="AC12" s="294">
        <v>44316</v>
      </c>
      <c r="AD12" s="371" t="s">
        <v>633</v>
      </c>
      <c r="AE12" s="255" t="s">
        <v>634</v>
      </c>
      <c r="AF12" s="371" t="s">
        <v>635</v>
      </c>
      <c r="AG12" s="255" t="s">
        <v>636</v>
      </c>
      <c r="AH12" s="37" t="s">
        <v>109</v>
      </c>
      <c r="AI12" s="37" t="s">
        <v>110</v>
      </c>
      <c r="AJ12" s="37" t="s">
        <v>13</v>
      </c>
      <c r="AK12" s="37" t="s">
        <v>76</v>
      </c>
      <c r="AL12" s="37" t="s">
        <v>13</v>
      </c>
      <c r="AN12" s="37" t="s">
        <v>103</v>
      </c>
      <c r="AO12" s="37" t="s">
        <v>111</v>
      </c>
    </row>
    <row r="13" spans="1:41" ht="30" customHeight="1" x14ac:dyDescent="0.25">
      <c r="A13" s="258"/>
      <c r="B13" s="258"/>
      <c r="C13" s="372"/>
      <c r="D13" s="590"/>
      <c r="E13" s="378"/>
      <c r="F13" s="372"/>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5. ALTO</v>
      </c>
      <c r="J13" s="308"/>
      <c r="K13" s="520"/>
      <c r="L13" s="50" t="s">
        <v>112</v>
      </c>
      <c r="M13" s="21" t="s">
        <v>11</v>
      </c>
      <c r="N13" s="22">
        <f>IF(M13="ADECUADO",15,IF(M13="INADECUADO",0,""))</f>
        <v>15</v>
      </c>
      <c r="O13" s="301"/>
      <c r="P13" s="303"/>
      <c r="Q13" s="312"/>
      <c r="R13" s="388"/>
      <c r="S13" s="297"/>
      <c r="T13" s="297"/>
      <c r="U13" s="263"/>
      <c r="V13" s="299"/>
      <c r="W13" s="266"/>
      <c r="X13" s="371"/>
      <c r="Y13" s="512"/>
      <c r="Z13" s="289"/>
      <c r="AA13" s="292"/>
      <c r="AB13" s="266"/>
      <c r="AC13" s="266"/>
      <c r="AD13" s="371"/>
      <c r="AE13" s="255"/>
      <c r="AF13" s="371"/>
      <c r="AG13" s="255"/>
      <c r="AH13" s="37" t="s">
        <v>96</v>
      </c>
      <c r="AI13" s="37" t="s">
        <v>113</v>
      </c>
      <c r="AL13" s="37" t="s">
        <v>18</v>
      </c>
      <c r="AN13" s="37" t="s">
        <v>114</v>
      </c>
      <c r="AO13" s="37" t="s">
        <v>115</v>
      </c>
    </row>
    <row r="14" spans="1:41" ht="47.25" customHeight="1" x14ac:dyDescent="0.25">
      <c r="A14" s="258"/>
      <c r="B14" s="258"/>
      <c r="C14" s="372"/>
      <c r="D14" s="590"/>
      <c r="E14" s="378"/>
      <c r="F14" s="372"/>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08"/>
      <c r="K14" s="520"/>
      <c r="L14" s="95" t="s">
        <v>116</v>
      </c>
      <c r="M14" s="21" t="s">
        <v>16</v>
      </c>
      <c r="N14" s="22">
        <f>IF(M14="OPORTUNA",15,IF(M14="INOPORTUNA",0,""))</f>
        <v>15</v>
      </c>
      <c r="O14" s="301"/>
      <c r="P14" s="303"/>
      <c r="Q14" s="312"/>
      <c r="R14" s="388"/>
      <c r="S14" s="24" t="s">
        <v>117</v>
      </c>
      <c r="T14" s="24" t="s">
        <v>118</v>
      </c>
      <c r="U14" s="263"/>
      <c r="V14" s="299"/>
      <c r="W14" s="266"/>
      <c r="X14" s="371"/>
      <c r="Y14" s="512"/>
      <c r="Z14" s="289"/>
      <c r="AA14" s="292"/>
      <c r="AB14" s="266"/>
      <c r="AC14" s="266"/>
      <c r="AD14" s="371"/>
      <c r="AE14" s="255"/>
      <c r="AF14" s="371"/>
      <c r="AG14" s="255"/>
      <c r="AH14" s="37" t="s">
        <v>119</v>
      </c>
      <c r="AI14" s="37" t="s">
        <v>98</v>
      </c>
      <c r="AJ14" s="37" t="s">
        <v>120</v>
      </c>
      <c r="AK14" s="37" t="s">
        <v>121</v>
      </c>
      <c r="AL14" s="37" t="s">
        <v>24</v>
      </c>
      <c r="AO14" s="37" t="s">
        <v>122</v>
      </c>
    </row>
    <row r="15" spans="1:41" ht="73.5" customHeight="1" x14ac:dyDescent="0.25">
      <c r="A15" s="258"/>
      <c r="B15" s="258"/>
      <c r="C15" s="372"/>
      <c r="D15" s="590"/>
      <c r="E15" s="51" t="s">
        <v>123</v>
      </c>
      <c r="F15" s="372"/>
      <c r="G15" s="268"/>
      <c r="H15" s="268"/>
      <c r="I15" s="15"/>
      <c r="J15" s="308"/>
      <c r="K15" s="520"/>
      <c r="L15" s="50" t="s">
        <v>124</v>
      </c>
      <c r="M15" s="21" t="s">
        <v>125</v>
      </c>
      <c r="N15" s="22">
        <f>IF(M15="PREVENIR",15,IF(M15="DETECTAR",10,IF(M15="NO ES UN CONTROL",0,"")))</f>
        <v>15</v>
      </c>
      <c r="O15" s="273" t="str">
        <f>IF(O12&lt;86,"DÉBIL",IF(O12&lt;96,"MODERADO",IF(O12&lt;101,"FUERTE","")))</f>
        <v>FUERTE</v>
      </c>
      <c r="P15" s="303"/>
      <c r="Q15" s="275" t="str">
        <f>IF(AND(O15="FUERTE",P12="FUERTE (SIEMPRE SE EJECUTA)"),"FUERTE",IF(OR(O15="DÉBIL",P12="DÉBIL (NO SE EJECUTA)"),"DÉBIL",IF(OR(O15="MODERADO",P12="MODERADO (ALGUNAS VECES)"),"MODERADO")))</f>
        <v>FUERTE</v>
      </c>
      <c r="R15" s="398" t="str">
        <f>IF(AND(O15="FUERTE",P12="FUERTE (SIEMPRE SE EJECUTA)"),"NO","SÍ")</f>
        <v>NO</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263"/>
      <c r="V15" s="299"/>
      <c r="W15" s="266"/>
      <c r="X15" s="371"/>
      <c r="Y15" s="512"/>
      <c r="Z15" s="290"/>
      <c r="AA15" s="292"/>
      <c r="AB15" s="266"/>
      <c r="AC15" s="266"/>
      <c r="AD15" s="371"/>
      <c r="AE15" s="255"/>
      <c r="AF15" s="777" t="s">
        <v>637</v>
      </c>
      <c r="AG15" s="255"/>
      <c r="AH15" s="37" t="s">
        <v>96</v>
      </c>
      <c r="AO15" s="37" t="s">
        <v>127</v>
      </c>
    </row>
    <row r="16" spans="1:41" ht="38.25" customHeight="1" x14ac:dyDescent="0.25">
      <c r="A16" s="258"/>
      <c r="B16" s="258"/>
      <c r="C16" s="372"/>
      <c r="D16" s="590"/>
      <c r="E16" s="779" t="s">
        <v>638</v>
      </c>
      <c r="F16" s="372"/>
      <c r="G16" s="268"/>
      <c r="H16" s="268"/>
      <c r="I16" s="15"/>
      <c r="J16" s="308"/>
      <c r="K16" s="520"/>
      <c r="L16" s="50" t="s">
        <v>129</v>
      </c>
      <c r="M16" s="21" t="s">
        <v>34</v>
      </c>
      <c r="N16" s="22">
        <f>IF(M16="CONFIABLE",15,IF(M16="NO CONFIABLE",0,""))</f>
        <v>15</v>
      </c>
      <c r="O16" s="274"/>
      <c r="P16" s="303"/>
      <c r="Q16" s="275"/>
      <c r="R16" s="398"/>
      <c r="S16" s="279"/>
      <c r="T16" s="281"/>
      <c r="U16" s="263"/>
      <c r="V16" s="299"/>
      <c r="W16" s="266"/>
      <c r="X16" s="371"/>
      <c r="Y16" s="512"/>
      <c r="Z16" s="25" t="s">
        <v>130</v>
      </c>
      <c r="AA16" s="292"/>
      <c r="AB16" s="266"/>
      <c r="AC16" s="266"/>
      <c r="AD16" s="371"/>
      <c r="AE16" s="255"/>
      <c r="AF16" s="777"/>
      <c r="AG16" s="255"/>
      <c r="AH16" s="37" t="s">
        <v>131</v>
      </c>
      <c r="AJ16" s="37" t="s">
        <v>21</v>
      </c>
      <c r="AK16" s="37" t="s">
        <v>125</v>
      </c>
      <c r="AL16" s="37" t="s">
        <v>22</v>
      </c>
      <c r="AO16" s="37" t="s">
        <v>132</v>
      </c>
    </row>
    <row r="17" spans="1:41" ht="37.9" customHeight="1" x14ac:dyDescent="0.25">
      <c r="A17" s="258"/>
      <c r="B17" s="258"/>
      <c r="C17" s="372"/>
      <c r="D17" s="590"/>
      <c r="E17" s="779"/>
      <c r="F17" s="372"/>
      <c r="G17" s="268"/>
      <c r="H17" s="268"/>
      <c r="I17" s="15"/>
      <c r="J17" s="308"/>
      <c r="K17" s="520"/>
      <c r="L17" s="50" t="s">
        <v>133</v>
      </c>
      <c r="M17" s="21" t="s">
        <v>42</v>
      </c>
      <c r="N17" s="22">
        <f>IF(M17="SE INVESTIGAN Y SE RESUELVEN OPORTUNAMENTE",15,IF(M17="NO SE INVESTIGAN Y SE RESUELVEN OPORTUNAMENTE",0,""))</f>
        <v>15</v>
      </c>
      <c r="O17" s="274"/>
      <c r="P17" s="303"/>
      <c r="Q17" s="275"/>
      <c r="R17" s="398"/>
      <c r="S17" s="279"/>
      <c r="T17" s="281"/>
      <c r="U17" s="263"/>
      <c r="V17" s="299"/>
      <c r="W17" s="266"/>
      <c r="X17" s="371"/>
      <c r="Y17" s="512"/>
      <c r="Z17" s="267"/>
      <c r="AA17" s="292"/>
      <c r="AB17" s="266"/>
      <c r="AC17" s="266"/>
      <c r="AD17" s="371"/>
      <c r="AE17" s="255"/>
      <c r="AF17" s="777"/>
      <c r="AG17" s="255"/>
      <c r="AH17" s="37" t="s">
        <v>113</v>
      </c>
      <c r="AO17" s="37" t="s">
        <v>135</v>
      </c>
    </row>
    <row r="18" spans="1:41" ht="155.25" customHeight="1" x14ac:dyDescent="0.25">
      <c r="A18" s="258"/>
      <c r="B18" s="258"/>
      <c r="C18" s="373"/>
      <c r="D18" s="776"/>
      <c r="E18" s="780"/>
      <c r="F18" s="373"/>
      <c r="G18" s="269"/>
      <c r="H18" s="269"/>
      <c r="I18" s="15"/>
      <c r="J18" s="308"/>
      <c r="K18" s="521"/>
      <c r="L18" s="52" t="s">
        <v>136</v>
      </c>
      <c r="M18" s="27" t="s">
        <v>53</v>
      </c>
      <c r="N18" s="28">
        <f>IF(M18="COMPLETA",10,IF(M18="INCOMPLETA",5,IF(M18="NO EXISTE",0,"")))</f>
        <v>10</v>
      </c>
      <c r="O18" s="274"/>
      <c r="P18" s="304"/>
      <c r="Q18" s="276"/>
      <c r="R18" s="399"/>
      <c r="S18" s="280"/>
      <c r="T18" s="281"/>
      <c r="U18" s="264"/>
      <c r="V18" s="299"/>
      <c r="W18" s="267"/>
      <c r="X18" s="377"/>
      <c r="Y18" s="513"/>
      <c r="Z18" s="290"/>
      <c r="AA18" s="293"/>
      <c r="AB18" s="267"/>
      <c r="AC18" s="267"/>
      <c r="AD18" s="377"/>
      <c r="AE18" s="256"/>
      <c r="AF18" s="778"/>
      <c r="AG18" s="256"/>
      <c r="AO18" s="37" t="s">
        <v>97</v>
      </c>
    </row>
    <row r="19" spans="1:41" ht="40.5" customHeight="1" x14ac:dyDescent="0.25">
      <c r="A19" s="258"/>
      <c r="B19" s="258"/>
      <c r="C19" s="371" t="s">
        <v>639</v>
      </c>
      <c r="D19" s="424" t="s">
        <v>44</v>
      </c>
      <c r="E19" s="377" t="s">
        <v>640</v>
      </c>
      <c r="F19" s="371" t="s">
        <v>641</v>
      </c>
      <c r="G19" s="268" t="s">
        <v>19</v>
      </c>
      <c r="H19" s="268" t="s">
        <v>13</v>
      </c>
      <c r="I19" s="15" t="str">
        <f>CONCATENATE(G19,H19)</f>
        <v>PROBABLEMODERADO</v>
      </c>
      <c r="J19" s="307" t="str">
        <f>I20</f>
        <v>5. ALTO</v>
      </c>
      <c r="K19" s="505" t="s">
        <v>642</v>
      </c>
      <c r="L19" s="49" t="s">
        <v>95</v>
      </c>
      <c r="M19" s="17" t="s">
        <v>3</v>
      </c>
      <c r="N19" s="18">
        <f>IF(M19="ASIGNADO",15,IF(M19="NO ASIGNADO",0,""))</f>
        <v>15</v>
      </c>
      <c r="O19" s="300">
        <f>SUM(N19:N25)</f>
        <v>100</v>
      </c>
      <c r="P19" s="302" t="s">
        <v>72</v>
      </c>
      <c r="Q19" s="312">
        <f>IF(Q22="DÉBIL",0,IF(Q22="MODERADO",50,IF(Q22="FUERTE",100,"")))</f>
        <v>100</v>
      </c>
      <c r="R19" s="387"/>
      <c r="S19" s="297" t="s">
        <v>96</v>
      </c>
      <c r="T19" s="297" t="s">
        <v>96</v>
      </c>
      <c r="U19" s="263" t="s">
        <v>135</v>
      </c>
      <c r="V19" s="298" t="s">
        <v>119</v>
      </c>
      <c r="W19" s="266" t="s">
        <v>643</v>
      </c>
      <c r="X19" s="371" t="s">
        <v>644</v>
      </c>
      <c r="Y19" s="377"/>
      <c r="Z19" s="405"/>
      <c r="AA19" s="291" t="s">
        <v>114</v>
      </c>
      <c r="AB19" s="255"/>
      <c r="AC19" s="294">
        <v>44316</v>
      </c>
      <c r="AD19" s="371" t="s">
        <v>645</v>
      </c>
      <c r="AE19" s="255" t="s">
        <v>634</v>
      </c>
      <c r="AF19" s="371" t="s">
        <v>646</v>
      </c>
      <c r="AG19" s="255" t="s">
        <v>647</v>
      </c>
    </row>
    <row r="20" spans="1:41" ht="40.5" customHeight="1" x14ac:dyDescent="0.25">
      <c r="A20" s="258"/>
      <c r="B20" s="258"/>
      <c r="C20" s="372"/>
      <c r="D20" s="590"/>
      <c r="E20" s="378"/>
      <c r="F20" s="372"/>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308"/>
      <c r="K20" s="588"/>
      <c r="L20" s="50" t="s">
        <v>112</v>
      </c>
      <c r="M20" s="21" t="s">
        <v>11</v>
      </c>
      <c r="N20" s="22">
        <f>IF(M20="ADECUADO",15,IF(M20="INADECUADO",0,""))</f>
        <v>15</v>
      </c>
      <c r="O20" s="301"/>
      <c r="P20" s="303"/>
      <c r="Q20" s="312"/>
      <c r="R20" s="388"/>
      <c r="S20" s="297"/>
      <c r="T20" s="297"/>
      <c r="U20" s="263"/>
      <c r="V20" s="299"/>
      <c r="W20" s="266"/>
      <c r="X20" s="371"/>
      <c r="Y20" s="512"/>
      <c r="Z20" s="289"/>
      <c r="AA20" s="292"/>
      <c r="AB20" s="266"/>
      <c r="AC20" s="266"/>
      <c r="AD20" s="371"/>
      <c r="AE20" s="255"/>
      <c r="AF20" s="371"/>
      <c r="AG20" s="255"/>
    </row>
    <row r="21" spans="1:41" ht="40.5" customHeight="1" x14ac:dyDescent="0.25">
      <c r="A21" s="258"/>
      <c r="B21" s="258"/>
      <c r="C21" s="372"/>
      <c r="D21" s="590"/>
      <c r="E21" s="378"/>
      <c r="F21" s="372"/>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08"/>
      <c r="K21" s="588"/>
      <c r="L21" s="95" t="s">
        <v>116</v>
      </c>
      <c r="M21" s="21" t="s">
        <v>16</v>
      </c>
      <c r="N21" s="22">
        <f>IF(M21="OPORTUNA",15,IF(M21="INOPORTUNA",0,""))</f>
        <v>15</v>
      </c>
      <c r="O21" s="301"/>
      <c r="P21" s="303"/>
      <c r="Q21" s="312"/>
      <c r="R21" s="388"/>
      <c r="S21" s="24" t="s">
        <v>117</v>
      </c>
      <c r="T21" s="24" t="s">
        <v>118</v>
      </c>
      <c r="U21" s="263"/>
      <c r="V21" s="299"/>
      <c r="W21" s="266"/>
      <c r="X21" s="371"/>
      <c r="Y21" s="512"/>
      <c r="Z21" s="289"/>
      <c r="AA21" s="292"/>
      <c r="AB21" s="266"/>
      <c r="AC21" s="266"/>
      <c r="AD21" s="371"/>
      <c r="AE21" s="255"/>
      <c r="AF21" s="371"/>
      <c r="AG21" s="255"/>
    </row>
    <row r="22" spans="1:41" ht="40.5" customHeight="1" x14ac:dyDescent="0.25">
      <c r="A22" s="258"/>
      <c r="B22" s="258"/>
      <c r="C22" s="372"/>
      <c r="D22" s="590"/>
      <c r="E22" s="51" t="s">
        <v>123</v>
      </c>
      <c r="F22" s="372"/>
      <c r="G22" s="268"/>
      <c r="H22" s="268"/>
      <c r="I22" s="15"/>
      <c r="J22" s="308"/>
      <c r="K22" s="588"/>
      <c r="L22" s="50" t="s">
        <v>124</v>
      </c>
      <c r="M22" s="21" t="s">
        <v>125</v>
      </c>
      <c r="N22" s="22">
        <f>IF(M22="PREVENIR",15,IF(M22="DETECTAR",10,IF(M22="NO ES UN CONTROL",0,"")))</f>
        <v>15</v>
      </c>
      <c r="O22" s="273" t="str">
        <f>IF(O19&lt;86,"DÉBIL",IF(O19&lt;96,"MODERADO",IF(O19&lt;101,"FUERTE","")))</f>
        <v>FUERTE</v>
      </c>
      <c r="P22" s="303"/>
      <c r="Q22" s="275" t="str">
        <f>IF(AND(O22="FUERTE",P19="FUERTE (SIEMPRE SE EJECUTA)"),"FUERTE",IF(OR(O22="DÉBIL",P19="DÉBIL (NO SE EJECUTA)"),"DÉBIL",IF(OR(O22="MODERADO",P19="MODERADO (ALGUNAS VECES)"),"MODERADO")))</f>
        <v>FUERTE</v>
      </c>
      <c r="R22" s="398" t="str">
        <f>IF(AND(O22="FUERTE",P19="FUERTE (SIEMPRE SE EJECUTA)"),"NO","SÍ")</f>
        <v>NO</v>
      </c>
      <c r="S22"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22" s="263"/>
      <c r="V22" s="299"/>
      <c r="W22" s="266"/>
      <c r="X22" s="371"/>
      <c r="Y22" s="512"/>
      <c r="Z22" s="290"/>
      <c r="AA22" s="292"/>
      <c r="AB22" s="266"/>
      <c r="AC22" s="266"/>
      <c r="AD22" s="371"/>
      <c r="AE22" s="255"/>
      <c r="AF22" s="777" t="s">
        <v>637</v>
      </c>
      <c r="AG22" s="255"/>
    </row>
    <row r="23" spans="1:41" ht="60" customHeight="1" x14ac:dyDescent="0.25">
      <c r="A23" s="258"/>
      <c r="B23" s="258"/>
      <c r="C23" s="372"/>
      <c r="D23" s="590"/>
      <c r="E23" s="779" t="s">
        <v>648</v>
      </c>
      <c r="F23" s="372"/>
      <c r="G23" s="268"/>
      <c r="H23" s="268"/>
      <c r="I23" s="15"/>
      <c r="J23" s="308"/>
      <c r="K23" s="588"/>
      <c r="L23" s="50" t="s">
        <v>129</v>
      </c>
      <c r="M23" s="21" t="s">
        <v>34</v>
      </c>
      <c r="N23" s="22">
        <f>IF(M23="CONFIABLE",15,IF(M23="NO CONFIABLE",0,""))</f>
        <v>15</v>
      </c>
      <c r="O23" s="274"/>
      <c r="P23" s="303"/>
      <c r="Q23" s="275"/>
      <c r="R23" s="398"/>
      <c r="S23" s="279"/>
      <c r="T23" s="281"/>
      <c r="U23" s="263"/>
      <c r="V23" s="299"/>
      <c r="W23" s="266"/>
      <c r="X23" s="371"/>
      <c r="Y23" s="512"/>
      <c r="Z23" s="25" t="s">
        <v>130</v>
      </c>
      <c r="AA23" s="292"/>
      <c r="AB23" s="266"/>
      <c r="AC23" s="266"/>
      <c r="AD23" s="371"/>
      <c r="AE23" s="255"/>
      <c r="AF23" s="777"/>
      <c r="AG23" s="255"/>
    </row>
    <row r="24" spans="1:41" ht="60" customHeight="1" x14ac:dyDescent="0.25">
      <c r="A24" s="258"/>
      <c r="B24" s="258"/>
      <c r="C24" s="372"/>
      <c r="D24" s="590"/>
      <c r="E24" s="779"/>
      <c r="F24" s="372"/>
      <c r="G24" s="268"/>
      <c r="H24" s="268"/>
      <c r="I24" s="15"/>
      <c r="J24" s="308"/>
      <c r="K24" s="588"/>
      <c r="L24" s="50" t="s">
        <v>133</v>
      </c>
      <c r="M24" s="21" t="s">
        <v>42</v>
      </c>
      <c r="N24" s="22">
        <f>IF(M24="SE INVESTIGAN Y SE RESUELVEN OPORTUNAMENTE",15,IF(M24="NO SE INVESTIGAN Y SE RESUELVEN OPORTUNAMENTE",0,""))</f>
        <v>15</v>
      </c>
      <c r="O24" s="274"/>
      <c r="P24" s="303"/>
      <c r="Q24" s="275"/>
      <c r="R24" s="398"/>
      <c r="S24" s="279"/>
      <c r="T24" s="281"/>
      <c r="U24" s="263"/>
      <c r="V24" s="299"/>
      <c r="W24" s="266"/>
      <c r="X24" s="371"/>
      <c r="Y24" s="512"/>
      <c r="Z24" s="267"/>
      <c r="AA24" s="292"/>
      <c r="AB24" s="266"/>
      <c r="AC24" s="266"/>
      <c r="AD24" s="371"/>
      <c r="AE24" s="255"/>
      <c r="AF24" s="777"/>
      <c r="AG24" s="255"/>
    </row>
    <row r="25" spans="1:41" ht="111.75" customHeight="1" x14ac:dyDescent="0.25">
      <c r="A25" s="427"/>
      <c r="B25" s="427"/>
      <c r="C25" s="373"/>
      <c r="D25" s="776"/>
      <c r="E25" s="780"/>
      <c r="F25" s="373"/>
      <c r="G25" s="269"/>
      <c r="H25" s="269"/>
      <c r="I25" s="15"/>
      <c r="J25" s="308"/>
      <c r="K25" s="589"/>
      <c r="L25" s="52" t="s">
        <v>136</v>
      </c>
      <c r="M25" s="27" t="s">
        <v>53</v>
      </c>
      <c r="N25" s="28">
        <f>IF(M25="COMPLETA",10,IF(M25="INCOMPLETA",5,IF(M25="NO EXISTE",0,"")))</f>
        <v>10</v>
      </c>
      <c r="O25" s="274"/>
      <c r="P25" s="304"/>
      <c r="Q25" s="276"/>
      <c r="R25" s="399"/>
      <c r="S25" s="280"/>
      <c r="T25" s="281"/>
      <c r="U25" s="264"/>
      <c r="V25" s="299"/>
      <c r="W25" s="267"/>
      <c r="X25" s="377"/>
      <c r="Y25" s="513"/>
      <c r="Z25" s="290"/>
      <c r="AA25" s="293"/>
      <c r="AB25" s="267"/>
      <c r="AC25" s="267"/>
      <c r="AD25" s="377"/>
      <c r="AE25" s="256"/>
      <c r="AF25" s="778"/>
      <c r="AG25" s="256"/>
    </row>
    <row r="26" spans="1:41" ht="27.75" customHeight="1" x14ac:dyDescent="0.25">
      <c r="A26" s="255" t="s">
        <v>165</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O26" s="37" t="s">
        <v>166</v>
      </c>
    </row>
    <row r="27" spans="1:41" ht="21.75" customHeight="1" x14ac:dyDescent="0.25">
      <c r="A27" s="336" t="s">
        <v>167</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O27" s="37" t="s">
        <v>168</v>
      </c>
    </row>
    <row r="28" spans="1:41" ht="27.75" customHeight="1" x14ac:dyDescent="0.25">
      <c r="A28" s="337" t="s">
        <v>169</v>
      </c>
      <c r="B28" s="337"/>
      <c r="C28" s="337" t="s">
        <v>170</v>
      </c>
      <c r="D28" s="337"/>
      <c r="E28" s="337"/>
      <c r="F28" s="337"/>
      <c r="G28" s="337"/>
      <c r="H28" s="337"/>
      <c r="I28" s="337"/>
      <c r="J28" s="337"/>
      <c r="K28" s="337"/>
      <c r="L28" s="337"/>
      <c r="M28" s="337"/>
      <c r="N28" s="337"/>
      <c r="O28" s="337"/>
      <c r="P28" s="337"/>
      <c r="Q28" s="337"/>
      <c r="R28" s="337"/>
      <c r="S28" s="337"/>
      <c r="T28" s="337"/>
      <c r="U28" s="337"/>
      <c r="V28" s="337"/>
      <c r="W28" s="337"/>
      <c r="X28" s="337"/>
      <c r="Y28" s="337"/>
      <c r="Z28" s="338" t="s">
        <v>171</v>
      </c>
      <c r="AA28" s="338"/>
      <c r="AB28" s="338"/>
      <c r="AC28" s="338"/>
      <c r="AD28" s="339" t="s">
        <v>172</v>
      </c>
      <c r="AE28" s="339"/>
      <c r="AF28" s="339"/>
      <c r="AG28" s="339"/>
      <c r="AO28" s="37" t="s">
        <v>173</v>
      </c>
    </row>
    <row r="29" spans="1:41" s="53" customFormat="1" ht="27.75" customHeight="1" x14ac:dyDescent="0.25">
      <c r="A29" s="463">
        <v>1</v>
      </c>
      <c r="B29" s="464"/>
      <c r="C29" s="472" t="s">
        <v>222</v>
      </c>
      <c r="D29" s="472"/>
      <c r="E29" s="472"/>
      <c r="F29" s="472"/>
      <c r="G29" s="472"/>
      <c r="H29" s="472"/>
      <c r="I29" s="472"/>
      <c r="J29" s="472"/>
      <c r="K29" s="472"/>
      <c r="L29" s="472"/>
      <c r="M29" s="472"/>
      <c r="N29" s="472"/>
      <c r="O29" s="472"/>
      <c r="P29" s="472"/>
      <c r="Q29" s="472"/>
      <c r="R29" s="472"/>
      <c r="S29" s="472"/>
      <c r="T29" s="472"/>
      <c r="U29" s="472"/>
      <c r="V29" s="472"/>
      <c r="W29" s="472"/>
      <c r="X29" s="472"/>
      <c r="Y29" s="472"/>
      <c r="Z29" s="781"/>
      <c r="AA29" s="782"/>
      <c r="AB29" s="782"/>
      <c r="AC29" s="783"/>
      <c r="AD29" s="784"/>
      <c r="AE29" s="785"/>
      <c r="AF29" s="785"/>
      <c r="AG29" s="785"/>
      <c r="AO29" s="37" t="s">
        <v>155</v>
      </c>
    </row>
    <row r="30" spans="1:41" s="53" customFormat="1" ht="27.75" customHeight="1" x14ac:dyDescent="0.25">
      <c r="A30" s="463" t="s">
        <v>508</v>
      </c>
      <c r="B30" s="464"/>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781"/>
      <c r="AA30" s="782"/>
      <c r="AB30" s="782"/>
      <c r="AC30" s="783"/>
      <c r="AD30" s="786"/>
      <c r="AE30" s="786"/>
      <c r="AF30" s="786"/>
      <c r="AG30" s="786"/>
      <c r="AO30" s="37" t="s">
        <v>177</v>
      </c>
    </row>
    <row r="31" spans="1:41" s="53" customFormat="1" ht="27.75" customHeight="1" x14ac:dyDescent="0.25">
      <c r="A31" s="463" t="s">
        <v>508</v>
      </c>
      <c r="B31" s="464"/>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781"/>
      <c r="AA31" s="782"/>
      <c r="AB31" s="782"/>
      <c r="AC31" s="783"/>
      <c r="AD31" s="786"/>
      <c r="AE31" s="786"/>
      <c r="AF31" s="786"/>
      <c r="AG31" s="786"/>
      <c r="AO31" s="37" t="s">
        <v>178</v>
      </c>
    </row>
    <row r="32" spans="1:41" ht="15" customHeight="1" x14ac:dyDescent="0.25">
      <c r="A32" s="336" t="s">
        <v>179</v>
      </c>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O32" s="37" t="s">
        <v>180</v>
      </c>
    </row>
    <row r="33" spans="1:41" s="89" customFormat="1" ht="30.75" customHeight="1" x14ac:dyDescent="0.25">
      <c r="A33" s="342" t="s">
        <v>172</v>
      </c>
      <c r="B33" s="342"/>
      <c r="C33" s="342"/>
      <c r="D33" s="342"/>
      <c r="E33" s="342"/>
      <c r="F33" s="342"/>
      <c r="G33" s="342" t="s">
        <v>181</v>
      </c>
      <c r="H33" s="342"/>
      <c r="I33" s="342"/>
      <c r="J33" s="342"/>
      <c r="K33" s="342"/>
      <c r="L33" s="342"/>
      <c r="M33" s="343" t="s">
        <v>182</v>
      </c>
      <c r="N33" s="344"/>
      <c r="O33" s="344"/>
      <c r="P33" s="344"/>
      <c r="Q33" s="344"/>
      <c r="R33" s="344"/>
      <c r="S33" s="344"/>
      <c r="T33" s="344"/>
      <c r="U33" s="344"/>
      <c r="V33" s="345"/>
      <c r="W33" s="343" t="s">
        <v>183</v>
      </c>
      <c r="X33" s="344"/>
      <c r="Y33" s="344"/>
      <c r="Z33" s="344"/>
      <c r="AA33" s="345"/>
      <c r="AB33" s="346" t="str">
        <f>IF(X7="X","APOYO OFICINA ASESORA DE PLANEACIÓN","APOYO OFICINA DE CONTROL INTERNO")</f>
        <v>APOYO OFICINA DE CONTROL INTERNO</v>
      </c>
      <c r="AC33" s="346"/>
      <c r="AD33" s="346"/>
      <c r="AE33" s="346"/>
      <c r="AF33" s="346"/>
      <c r="AG33" s="346"/>
      <c r="AH33" s="30"/>
      <c r="AO33" s="37" t="s">
        <v>184</v>
      </c>
    </row>
    <row r="34" spans="1:41" s="90" customFormat="1" ht="33.75" customHeight="1" x14ac:dyDescent="0.25">
      <c r="A34" s="115" t="s">
        <v>185</v>
      </c>
      <c r="B34" s="787" t="s">
        <v>649</v>
      </c>
      <c r="C34" s="787"/>
      <c r="D34" s="787"/>
      <c r="E34" s="787"/>
      <c r="F34" s="787"/>
      <c r="G34" s="116" t="s">
        <v>185</v>
      </c>
      <c r="H34" s="787" t="s">
        <v>650</v>
      </c>
      <c r="I34" s="787"/>
      <c r="J34" s="787"/>
      <c r="K34" s="787"/>
      <c r="L34" s="787"/>
      <c r="M34" s="116" t="s">
        <v>185</v>
      </c>
      <c r="N34" s="117"/>
      <c r="O34" s="787" t="s">
        <v>226</v>
      </c>
      <c r="P34" s="787"/>
      <c r="Q34" s="787"/>
      <c r="R34" s="787"/>
      <c r="S34" s="787"/>
      <c r="T34" s="787"/>
      <c r="U34" s="787"/>
      <c r="V34" s="788"/>
      <c r="W34" s="118" t="s">
        <v>185</v>
      </c>
      <c r="X34" s="789" t="s">
        <v>511</v>
      </c>
      <c r="Y34" s="790"/>
      <c r="Z34" s="790"/>
      <c r="AA34" s="791"/>
      <c r="AB34" s="118" t="s">
        <v>185</v>
      </c>
      <c r="AC34" s="352" t="s">
        <v>189</v>
      </c>
      <c r="AD34" s="352"/>
      <c r="AE34" s="352"/>
      <c r="AF34" s="352"/>
      <c r="AG34" s="352"/>
      <c r="AO34" s="37" t="s">
        <v>190</v>
      </c>
    </row>
    <row r="35" spans="1:41" s="90" customFormat="1" ht="32.25" customHeight="1" x14ac:dyDescent="0.25">
      <c r="A35" s="115" t="s">
        <v>191</v>
      </c>
      <c r="B35" s="792" t="s">
        <v>651</v>
      </c>
      <c r="C35" s="792"/>
      <c r="D35" s="792"/>
      <c r="E35" s="792"/>
      <c r="F35" s="792"/>
      <c r="G35" s="115" t="s">
        <v>191</v>
      </c>
      <c r="H35" s="792" t="s">
        <v>652</v>
      </c>
      <c r="I35" s="792"/>
      <c r="J35" s="792"/>
      <c r="K35" s="792"/>
      <c r="L35" s="792"/>
      <c r="M35" s="116" t="s">
        <v>191</v>
      </c>
      <c r="N35" s="119"/>
      <c r="O35" s="792" t="s">
        <v>653</v>
      </c>
      <c r="P35" s="792"/>
      <c r="Q35" s="792"/>
      <c r="R35" s="792"/>
      <c r="S35" s="792"/>
      <c r="T35" s="792"/>
      <c r="U35" s="792"/>
      <c r="V35" s="792"/>
      <c r="W35" s="115" t="s">
        <v>191</v>
      </c>
      <c r="X35" s="789" t="s">
        <v>514</v>
      </c>
      <c r="Y35" s="790"/>
      <c r="Z35" s="790"/>
      <c r="AA35" s="791"/>
      <c r="AB35" s="115" t="s">
        <v>191</v>
      </c>
      <c r="AC35" s="352" t="s">
        <v>654</v>
      </c>
      <c r="AD35" s="352"/>
      <c r="AE35" s="352"/>
      <c r="AF35" s="352"/>
      <c r="AG35" s="352"/>
      <c r="AO35" s="37" t="s">
        <v>196</v>
      </c>
    </row>
    <row r="36" spans="1:41" s="53" customFormat="1" x14ac:dyDescent="0.25">
      <c r="D36" s="120"/>
      <c r="AO36" s="37" t="s">
        <v>197</v>
      </c>
    </row>
    <row r="37" spans="1:41" x14ac:dyDescent="0.25">
      <c r="AO37" s="37" t="s">
        <v>198</v>
      </c>
    </row>
    <row r="38" spans="1:41" x14ac:dyDescent="0.25">
      <c r="AO38" s="37" t="s">
        <v>199</v>
      </c>
    </row>
    <row r="39" spans="1:41" x14ac:dyDescent="0.25">
      <c r="AO39" s="37" t="s">
        <v>200</v>
      </c>
    </row>
    <row r="40" spans="1:41" x14ac:dyDescent="0.25">
      <c r="AO40" s="37" t="s">
        <v>201</v>
      </c>
    </row>
    <row r="41" spans="1:41" x14ac:dyDescent="0.25">
      <c r="AO41" s="37" t="s">
        <v>202</v>
      </c>
    </row>
  </sheetData>
  <sheetProtection selectLockedCells="1"/>
  <dataConsolidate/>
  <mergeCells count="141">
    <mergeCell ref="B34:F34"/>
    <mergeCell ref="H34:L34"/>
    <mergeCell ref="O34:V34"/>
    <mergeCell ref="X34:AA34"/>
    <mergeCell ref="AC34:AG34"/>
    <mergeCell ref="B35:F35"/>
    <mergeCell ref="H35:L35"/>
    <mergeCell ref="O35:V35"/>
    <mergeCell ref="X35:AA35"/>
    <mergeCell ref="AC35:AG35"/>
    <mergeCell ref="A31:B31"/>
    <mergeCell ref="C31:Y31"/>
    <mergeCell ref="Z31:AC31"/>
    <mergeCell ref="AD31:AG31"/>
    <mergeCell ref="A32:AG32"/>
    <mergeCell ref="A33:F33"/>
    <mergeCell ref="G33:L33"/>
    <mergeCell ref="M33:V33"/>
    <mergeCell ref="W33:AA33"/>
    <mergeCell ref="AB33:AG33"/>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G19:AG25"/>
    <mergeCell ref="O22:O25"/>
    <mergeCell ref="Q22:Q25"/>
    <mergeCell ref="R22:R25"/>
    <mergeCell ref="S22:S25"/>
    <mergeCell ref="T22:T25"/>
    <mergeCell ref="AF22:AF25"/>
    <mergeCell ref="AA19:AA25"/>
    <mergeCell ref="AB19:AB25"/>
    <mergeCell ref="AC19:AC25"/>
    <mergeCell ref="AD19:AD25"/>
    <mergeCell ref="AE19:AE25"/>
    <mergeCell ref="AF19:AF21"/>
    <mergeCell ref="U19:U25"/>
    <mergeCell ref="V19:V25"/>
    <mergeCell ref="W19:W25"/>
    <mergeCell ref="X19:X25"/>
    <mergeCell ref="Y19:Y25"/>
    <mergeCell ref="Z19:Z22"/>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O19:O21"/>
    <mergeCell ref="P19:P25"/>
    <mergeCell ref="Q19:Q21"/>
    <mergeCell ref="R19:R21"/>
    <mergeCell ref="S19:S20"/>
    <mergeCell ref="T19:T20"/>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25">
    <cfRule type="containsText" dxfId="127" priority="5" operator="containsText" text="EXTREMO">
      <formula>NOT(ISERROR(SEARCH("EXTREMO",J12)))</formula>
    </cfRule>
    <cfRule type="containsText" dxfId="126" priority="6" operator="containsText" text="ALTO">
      <formula>NOT(ISERROR(SEARCH("ALTO",J12)))</formula>
    </cfRule>
    <cfRule type="containsText" dxfId="125" priority="7" operator="containsText" text="MODERADO">
      <formula>NOT(ISERROR(SEARCH("MODERADO",J12)))</formula>
    </cfRule>
    <cfRule type="containsText" dxfId="124" priority="8" operator="containsText" text="BAJO">
      <formula>NOT(ISERROR(SEARCH("BAJO",J12)))</formula>
    </cfRule>
  </conditionalFormatting>
  <conditionalFormatting sqref="U12:U25">
    <cfRule type="containsText" dxfId="123" priority="1" operator="containsText" text="EXTREMO">
      <formula>NOT(ISERROR(SEARCH("EXTREMO",U12)))</formula>
    </cfRule>
    <cfRule type="containsText" dxfId="122" priority="2" operator="containsText" text="MODERADO">
      <formula>NOT(ISERROR(SEARCH("MODERADO",U12)))</formula>
    </cfRule>
    <cfRule type="containsText" dxfId="121" priority="3" operator="containsText" text="ALTO">
      <formula>NOT(ISERROR(SEARCH("ALTO",U12)))</formula>
    </cfRule>
    <cfRule type="containsText" dxfId="120" priority="4" operator="containsText" text="BAJO">
      <formula>NOT(ISERROR(SEARCH("BAJO",U12)))</formula>
    </cfRule>
  </conditionalFormatting>
  <dataValidations count="15">
    <dataValidation type="list" allowBlank="1" showInputMessage="1" showErrorMessage="1" sqref="H12:H25" xr:uid="{928D2DD7-7225-46DB-A051-8CBFCEF22E90}">
      <formula1>$AL$10:$AL$14</formula1>
    </dataValidation>
    <dataValidation type="list" allowBlank="1" showInputMessage="1" showErrorMessage="1" sqref="M18 M25" xr:uid="{5EBC4263-9289-4207-9CAF-FD42ADDB7681}">
      <formula1>$AH$9:$AJ$9</formula1>
    </dataValidation>
    <dataValidation type="list" allowBlank="1" showInputMessage="1" showErrorMessage="1" sqref="G12:G25" xr:uid="{5553D986-E702-4743-B6A6-B29E3A7BFE23}">
      <formula1>$AL$2:$AL$6</formula1>
    </dataValidation>
    <dataValidation type="list" allowBlank="1" showInputMessage="1" showErrorMessage="1" sqref="U12:U25" xr:uid="{E94DE367-8BAC-459C-B8B6-C79643D59F54}">
      <formula1>$AO$10:$AO$41</formula1>
    </dataValidation>
    <dataValidation type="list" allowBlank="1" showInputMessage="1" showErrorMessage="1" sqref="M12 M19" xr:uid="{3F370548-38E1-4542-851C-27391303A91A}">
      <formula1>$AH$2:$AH$3</formula1>
    </dataValidation>
    <dataValidation type="list" allowBlank="1" showInputMessage="1" showErrorMessage="1" sqref="M13 M20" xr:uid="{D8DFA24F-E27F-4EC4-9E68-C337A85A1872}">
      <formula1>$AH$4:$AI$4</formula1>
    </dataValidation>
    <dataValidation type="list" allowBlank="1" showInputMessage="1" showErrorMessage="1" sqref="M14 M21" xr:uid="{268EF5F2-4F06-4DAF-A209-C62520DE1AF1}">
      <formula1>$AH$5:$AI$5</formula1>
    </dataValidation>
    <dataValidation type="list" allowBlank="1" showInputMessage="1" showErrorMessage="1" sqref="M16 M23" xr:uid="{A3971235-9EAA-4046-9962-B970565052AD}">
      <formula1>$AH$7:$AI$7</formula1>
    </dataValidation>
    <dataValidation type="list" allowBlank="1" showInputMessage="1" showErrorMessage="1" sqref="M17 M24" xr:uid="{B118BA3F-990A-4ECC-B01F-C9B8A7E35954}">
      <formula1>$AH$8:$AI$8</formula1>
    </dataValidation>
    <dataValidation type="list" allowBlank="1" showInputMessage="1" showErrorMessage="1" sqref="P12 P19" xr:uid="{A2C0D937-E8E6-4D89-8FF9-1DBF08598AC1}">
      <formula1>$AH$10:$AJ$10</formula1>
    </dataValidation>
    <dataValidation type="list" allowBlank="1" showInputMessage="1" showErrorMessage="1" sqref="V12:V25" xr:uid="{1FA8E66E-7619-47C6-B6BD-ACCBF87EF3A3}">
      <formula1>$AH$14:$AK$14</formula1>
    </dataValidation>
    <dataValidation type="list" allowBlank="1" showInputMessage="1" showErrorMessage="1" sqref="D12:D25" xr:uid="{49CB37A1-C762-4795-A4DC-3EE726A2A5A8}">
      <formula1>$AN$2:$AN$8</formula1>
    </dataValidation>
    <dataValidation type="list" allowBlank="1" showInputMessage="1" showErrorMessage="1" sqref="T12 S12:S13 T19 S19:S20" xr:uid="{66EA82E4-926A-48AD-8731-3D695342D2E4}">
      <formula1>$AH$15:$AH$17</formula1>
    </dataValidation>
    <dataValidation type="list" allowBlank="1" showInputMessage="1" showErrorMessage="1" sqref="AA12:AA25" xr:uid="{D12E352F-B6E3-44A1-A472-63C2787A0564}">
      <formula1>$AN$12:$AN$13</formula1>
    </dataValidation>
    <dataValidation type="list" allowBlank="1" showInputMessage="1" showErrorMessage="1" sqref="M15 M22" xr:uid="{CA7A97BF-1833-4F42-96AE-378CC2F4A75F}">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57B31-7F36-46A3-9050-C6908E5F333F}">
  <dimension ref="A1:AR90"/>
  <sheetViews>
    <sheetView topLeftCell="A64" zoomScale="50" zoomScaleNormal="50" zoomScaleSheetLayoutView="30" workbookViewId="0">
      <selection activeCell="AG91" sqref="AG91"/>
    </sheetView>
  </sheetViews>
  <sheetFormatPr baseColWidth="10" defaultColWidth="11.42578125" defaultRowHeight="12.75" x14ac:dyDescent="0.2"/>
  <cols>
    <col min="1" max="1" width="22.5703125" style="3" customWidth="1"/>
    <col min="2" max="2" width="27" style="3" customWidth="1"/>
    <col min="3" max="3" width="33.7109375" style="3" customWidth="1"/>
    <col min="4" max="4" width="27.42578125" style="37" customWidth="1"/>
    <col min="5" max="5" width="24" style="3" customWidth="1"/>
    <col min="6" max="6" width="25.140625" style="3" customWidth="1"/>
    <col min="7" max="7" width="19.140625" style="3" customWidth="1"/>
    <col min="8" max="8" width="22.5703125" style="3" customWidth="1"/>
    <col min="9" max="9" width="25.28515625" style="3" hidden="1" customWidth="1"/>
    <col min="10" max="10" width="22.85546875" style="3" customWidth="1"/>
    <col min="11" max="11" width="47"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31.28515625" style="3" customWidth="1"/>
    <col min="26" max="26" width="30.85546875" style="3" customWidth="1"/>
    <col min="27" max="27" width="26.85546875" style="3" customWidth="1"/>
    <col min="28" max="28" width="28.7109375" style="3" customWidth="1"/>
    <col min="29" max="29" width="18" style="3" customWidth="1"/>
    <col min="30" max="30" width="68.140625" style="3" customWidth="1"/>
    <col min="31" max="31" width="19.140625" style="3" customWidth="1"/>
    <col min="32" max="32" width="23.5703125" style="3" customWidth="1"/>
    <col min="33" max="33" width="101.85546875" style="3" customWidth="1"/>
    <col min="34" max="34" width="17.28515625" style="3" hidden="1" customWidth="1"/>
    <col min="35" max="42" width="11.42578125" style="3" hidden="1" customWidth="1"/>
    <col min="43" max="16384" width="11.42578125" style="3"/>
  </cols>
  <sheetData>
    <row r="1" spans="1:44"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4"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4"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4"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4"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4"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4" ht="24.75" customHeight="1" x14ac:dyDescent="0.2">
      <c r="A7" s="223" t="s">
        <v>27</v>
      </c>
      <c r="B7" s="223"/>
      <c r="C7" s="224"/>
      <c r="D7" s="225"/>
      <c r="E7" s="225"/>
      <c r="F7" s="225"/>
      <c r="G7" s="226"/>
      <c r="H7" s="227"/>
      <c r="I7" s="227"/>
      <c r="J7" s="227"/>
      <c r="K7" s="227"/>
      <c r="L7" s="228"/>
      <c r="M7" s="229" t="s">
        <v>28</v>
      </c>
      <c r="N7" s="230"/>
      <c r="O7" s="230"/>
      <c r="P7" s="230"/>
      <c r="Q7" s="230"/>
      <c r="R7" s="230"/>
      <c r="S7" s="230"/>
      <c r="T7" s="230"/>
      <c r="U7" s="230"/>
      <c r="V7" s="231"/>
      <c r="W7" s="4" t="s">
        <v>29</v>
      </c>
      <c r="X7" s="5"/>
      <c r="Y7" s="6" t="s">
        <v>30</v>
      </c>
      <c r="Z7" s="232" t="s">
        <v>31</v>
      </c>
      <c r="AA7" s="233"/>
      <c r="AB7" s="4" t="s">
        <v>32</v>
      </c>
      <c r="AC7" s="5"/>
      <c r="AD7" s="7" t="s">
        <v>33</v>
      </c>
      <c r="AE7" s="94"/>
      <c r="AF7" s="234"/>
      <c r="AG7" s="234"/>
      <c r="AH7" s="3" t="s">
        <v>34</v>
      </c>
      <c r="AI7" s="3" t="s">
        <v>35</v>
      </c>
      <c r="AJ7" s="3" t="s">
        <v>36</v>
      </c>
      <c r="AN7" s="3" t="s">
        <v>37</v>
      </c>
    </row>
    <row r="8" spans="1:44" x14ac:dyDescent="0.2">
      <c r="A8" s="235" t="s">
        <v>38</v>
      </c>
      <c r="B8" s="235"/>
      <c r="C8" s="235"/>
      <c r="D8" s="235"/>
      <c r="E8" s="235"/>
      <c r="F8" s="235"/>
      <c r="G8" s="236" t="s">
        <v>39</v>
      </c>
      <c r="H8" s="237"/>
      <c r="I8" s="237"/>
      <c r="J8" s="237"/>
      <c r="K8" s="237"/>
      <c r="L8" s="237"/>
      <c r="M8" s="237"/>
      <c r="N8" s="237"/>
      <c r="O8" s="237"/>
      <c r="P8" s="237"/>
      <c r="Q8" s="237"/>
      <c r="R8" s="237"/>
      <c r="S8" s="237"/>
      <c r="T8" s="237"/>
      <c r="U8" s="237"/>
      <c r="V8" s="237"/>
      <c r="W8" s="237"/>
      <c r="X8" s="238"/>
      <c r="Y8" s="237"/>
      <c r="Z8" s="237"/>
      <c r="AA8" s="237"/>
      <c r="AB8" s="239"/>
      <c r="AC8" s="240" t="s">
        <v>40</v>
      </c>
      <c r="AD8" s="243" t="s">
        <v>41</v>
      </c>
      <c r="AE8" s="244"/>
      <c r="AF8" s="244"/>
      <c r="AG8" s="244"/>
      <c r="AH8" s="3" t="s">
        <v>42</v>
      </c>
      <c r="AI8" s="3" t="s">
        <v>43</v>
      </c>
      <c r="AN8" s="3" t="s">
        <v>44</v>
      </c>
    </row>
    <row r="9" spans="1:44" s="9" customFormat="1" ht="14.25" customHeight="1" x14ac:dyDescent="0.2">
      <c r="A9" s="247" t="s">
        <v>45</v>
      </c>
      <c r="B9" s="248" t="s">
        <v>46</v>
      </c>
      <c r="C9" s="247" t="s">
        <v>47</v>
      </c>
      <c r="D9" s="247" t="s">
        <v>2</v>
      </c>
      <c r="E9" s="247" t="s">
        <v>48</v>
      </c>
      <c r="F9" s="251" t="s">
        <v>49</v>
      </c>
      <c r="G9" s="235" t="s">
        <v>50</v>
      </c>
      <c r="H9" s="235"/>
      <c r="I9" s="235"/>
      <c r="J9" s="235"/>
      <c r="K9" s="236" t="s">
        <v>51</v>
      </c>
      <c r="L9" s="237"/>
      <c r="M9" s="237"/>
      <c r="N9" s="237"/>
      <c r="O9" s="237"/>
      <c r="P9" s="237"/>
      <c r="Q9" s="237"/>
      <c r="R9" s="237"/>
      <c r="S9" s="237"/>
      <c r="T9" s="239"/>
      <c r="U9" s="236" t="s">
        <v>52</v>
      </c>
      <c r="V9" s="237"/>
      <c r="W9" s="237"/>
      <c r="X9" s="237"/>
      <c r="Y9" s="237"/>
      <c r="Z9" s="237"/>
      <c r="AA9" s="237"/>
      <c r="AB9" s="239"/>
      <c r="AC9" s="241"/>
      <c r="AD9" s="243"/>
      <c r="AE9" s="244"/>
      <c r="AF9" s="244"/>
      <c r="AG9" s="244"/>
      <c r="AH9" s="3" t="s">
        <v>53</v>
      </c>
      <c r="AI9" s="3" t="s">
        <v>54</v>
      </c>
      <c r="AJ9" s="3" t="s">
        <v>55</v>
      </c>
    </row>
    <row r="10" spans="1:44" s="9" customFormat="1" ht="20.25" customHeight="1" x14ac:dyDescent="0.2">
      <c r="A10" s="247"/>
      <c r="B10" s="249"/>
      <c r="C10" s="247"/>
      <c r="D10" s="247"/>
      <c r="E10" s="247"/>
      <c r="F10" s="251"/>
      <c r="G10" s="252" t="s">
        <v>56</v>
      </c>
      <c r="H10" s="252"/>
      <c r="I10" s="252"/>
      <c r="J10" s="25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9" t="s">
        <v>72</v>
      </c>
      <c r="AI10" s="9" t="s">
        <v>73</v>
      </c>
      <c r="AJ10" s="9" t="s">
        <v>74</v>
      </c>
      <c r="AL10" s="9" t="s">
        <v>75</v>
      </c>
      <c r="AO10" s="3" t="s">
        <v>76</v>
      </c>
    </row>
    <row r="11" spans="1:44" s="9" customFormat="1" ht="57.75" customHeight="1" x14ac:dyDescent="0.2">
      <c r="A11" s="248"/>
      <c r="B11" s="250"/>
      <c r="C11" s="248"/>
      <c r="D11" s="248"/>
      <c r="E11" s="248"/>
      <c r="F11" s="240"/>
      <c r="G11" s="10" t="s">
        <v>1</v>
      </c>
      <c r="H11" s="10" t="s">
        <v>0</v>
      </c>
      <c r="I11" s="10"/>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14" t="s">
        <v>82</v>
      </c>
      <c r="AE11" s="14" t="s">
        <v>83</v>
      </c>
      <c r="AF11" s="14" t="s">
        <v>84</v>
      </c>
      <c r="AG11" s="12" t="s">
        <v>85</v>
      </c>
      <c r="AH11" s="9" t="s">
        <v>86</v>
      </c>
      <c r="AI11" s="9" t="s">
        <v>8</v>
      </c>
      <c r="AL11" s="9" t="s">
        <v>87</v>
      </c>
      <c r="AO11" s="3" t="s">
        <v>88</v>
      </c>
    </row>
    <row r="12" spans="1:44" ht="37.5" customHeight="1" x14ac:dyDescent="0.2">
      <c r="A12" s="793" t="s">
        <v>404</v>
      </c>
      <c r="B12" s="759" t="s">
        <v>405</v>
      </c>
      <c r="C12" s="795" t="s">
        <v>406</v>
      </c>
      <c r="D12" s="262" t="s">
        <v>15</v>
      </c>
      <c r="E12" s="798" t="s">
        <v>407</v>
      </c>
      <c r="F12" s="800" t="s">
        <v>408</v>
      </c>
      <c r="G12" s="268" t="s">
        <v>5</v>
      </c>
      <c r="H12" s="268" t="s">
        <v>87</v>
      </c>
      <c r="I12" s="15" t="str">
        <f>CONCATENATE(G12,H12)</f>
        <v>RARA VEZMENOR</v>
      </c>
      <c r="J12" s="307" t="str">
        <f>I13</f>
        <v>2. BAJO</v>
      </c>
      <c r="K12" s="824" t="s">
        <v>409</v>
      </c>
      <c r="L12" s="16" t="s">
        <v>95</v>
      </c>
      <c r="M12" s="17" t="s">
        <v>3</v>
      </c>
      <c r="N12" s="18">
        <f>IF(M12="ASIGNADO",15,IF(M12="NO ASIGNADO",0,""))</f>
        <v>15</v>
      </c>
      <c r="O12" s="300">
        <f>SUM(N12:N18)</f>
        <v>100</v>
      </c>
      <c r="P12" s="302" t="s">
        <v>72</v>
      </c>
      <c r="Q12" s="312">
        <f>IF(Q15="DÉBIL",0,IF(Q15="MODERADO",50,IF(Q15="FUERTE",100,"")))</f>
        <v>100</v>
      </c>
      <c r="R12" s="295"/>
      <c r="S12" s="297" t="s">
        <v>96</v>
      </c>
      <c r="T12" s="297" t="s">
        <v>96</v>
      </c>
      <c r="U12" s="263" t="s">
        <v>88</v>
      </c>
      <c r="V12" s="818" t="s">
        <v>119</v>
      </c>
      <c r="W12" s="806" t="s">
        <v>410</v>
      </c>
      <c r="X12" s="806" t="s">
        <v>411</v>
      </c>
      <c r="Y12" s="808"/>
      <c r="Z12" s="811"/>
      <c r="AA12" s="291" t="s">
        <v>103</v>
      </c>
      <c r="AB12" s="814"/>
      <c r="AC12" s="815">
        <v>44316</v>
      </c>
      <c r="AD12" s="803" t="s">
        <v>412</v>
      </c>
      <c r="AE12" s="271" t="s">
        <v>413</v>
      </c>
      <c r="AF12" s="255" t="s">
        <v>414</v>
      </c>
      <c r="AG12" s="255" t="s">
        <v>415</v>
      </c>
      <c r="AH12" s="3" t="s">
        <v>109</v>
      </c>
      <c r="AI12" s="3" t="s">
        <v>110</v>
      </c>
      <c r="AJ12" s="3" t="s">
        <v>13</v>
      </c>
      <c r="AK12" s="3" t="s">
        <v>76</v>
      </c>
      <c r="AL12" s="3" t="s">
        <v>13</v>
      </c>
      <c r="AN12" s="3" t="s">
        <v>103</v>
      </c>
      <c r="AO12" s="3" t="s">
        <v>111</v>
      </c>
      <c r="AR12" s="9"/>
    </row>
    <row r="13" spans="1:44" ht="51.75" customHeight="1" x14ac:dyDescent="0.2">
      <c r="A13" s="793"/>
      <c r="B13" s="760"/>
      <c r="C13" s="796"/>
      <c r="D13" s="263"/>
      <c r="E13" s="799"/>
      <c r="F13" s="801"/>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308"/>
      <c r="K13" s="825"/>
      <c r="L13" s="20" t="s">
        <v>112</v>
      </c>
      <c r="M13" s="21" t="s">
        <v>11</v>
      </c>
      <c r="N13" s="22">
        <f>IF(M13="ADECUADO",15,IF(M13="INADECUADO",0,""))</f>
        <v>15</v>
      </c>
      <c r="O13" s="301"/>
      <c r="P13" s="303"/>
      <c r="Q13" s="312"/>
      <c r="R13" s="296"/>
      <c r="S13" s="297"/>
      <c r="T13" s="297"/>
      <c r="U13" s="263"/>
      <c r="V13" s="819"/>
      <c r="W13" s="806"/>
      <c r="X13" s="806"/>
      <c r="Y13" s="809"/>
      <c r="Z13" s="812"/>
      <c r="AA13" s="292"/>
      <c r="AB13" s="814"/>
      <c r="AC13" s="816"/>
      <c r="AD13" s="804"/>
      <c r="AE13" s="271"/>
      <c r="AF13" s="255"/>
      <c r="AG13" s="255"/>
      <c r="AH13" s="3" t="s">
        <v>96</v>
      </c>
      <c r="AI13" s="3" t="s">
        <v>113</v>
      </c>
      <c r="AL13" s="3" t="s">
        <v>18</v>
      </c>
      <c r="AN13" s="3" t="s">
        <v>114</v>
      </c>
      <c r="AO13" s="3" t="s">
        <v>115</v>
      </c>
      <c r="AR13" s="9"/>
    </row>
    <row r="14" spans="1:44" ht="177.75" customHeight="1" x14ac:dyDescent="0.2">
      <c r="A14" s="793"/>
      <c r="B14" s="760"/>
      <c r="C14" s="796"/>
      <c r="D14" s="263"/>
      <c r="E14" s="799"/>
      <c r="F14" s="801"/>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308"/>
      <c r="K14" s="825"/>
      <c r="L14" s="23" t="s">
        <v>116</v>
      </c>
      <c r="M14" s="21" t="s">
        <v>16</v>
      </c>
      <c r="N14" s="22">
        <f>IF(M14="OPORTUNA",15,IF(M14="INOPORTUNA",0,""))</f>
        <v>15</v>
      </c>
      <c r="O14" s="301"/>
      <c r="P14" s="303"/>
      <c r="Q14" s="312"/>
      <c r="R14" s="296"/>
      <c r="S14" s="24" t="s">
        <v>117</v>
      </c>
      <c r="T14" s="24" t="s">
        <v>118</v>
      </c>
      <c r="U14" s="263"/>
      <c r="V14" s="819"/>
      <c r="W14" s="806"/>
      <c r="X14" s="806"/>
      <c r="Y14" s="809"/>
      <c r="Z14" s="812"/>
      <c r="AA14" s="292"/>
      <c r="AB14" s="814"/>
      <c r="AC14" s="816"/>
      <c r="AD14" s="804"/>
      <c r="AE14" s="271"/>
      <c r="AF14" s="255"/>
      <c r="AG14" s="255"/>
      <c r="AH14" s="3" t="s">
        <v>119</v>
      </c>
      <c r="AI14" s="3" t="s">
        <v>98</v>
      </c>
      <c r="AJ14" s="3" t="s">
        <v>120</v>
      </c>
      <c r="AK14" s="3" t="s">
        <v>121</v>
      </c>
      <c r="AL14" s="3" t="s">
        <v>24</v>
      </c>
      <c r="AO14" s="3" t="s">
        <v>122</v>
      </c>
      <c r="AR14" s="9"/>
    </row>
    <row r="15" spans="1:44" ht="84" customHeight="1" x14ac:dyDescent="0.2">
      <c r="A15" s="793"/>
      <c r="B15" s="760"/>
      <c r="C15" s="796"/>
      <c r="D15" s="263"/>
      <c r="E15" s="25" t="s">
        <v>123</v>
      </c>
      <c r="F15" s="801"/>
      <c r="G15" s="268"/>
      <c r="H15" s="268"/>
      <c r="I15" s="15"/>
      <c r="J15" s="308"/>
      <c r="K15" s="825"/>
      <c r="L15" s="20" t="s">
        <v>124</v>
      </c>
      <c r="M15" s="21" t="s">
        <v>125</v>
      </c>
      <c r="N15" s="22">
        <f>IF(M15="PREVENIR",15,IF(M15="DETECTAR",10,IF(M15="NO ES UN CONTROL",0,"")))</f>
        <v>15</v>
      </c>
      <c r="O15" s="273" t="str">
        <f>IF(O12&lt;86,"DÉBIL",IF(O12&lt;96,"MODERADO",IF(O12&lt;101,"FUERTE","")))</f>
        <v>FUERTE</v>
      </c>
      <c r="P15" s="303"/>
      <c r="Q15" s="275" t="str">
        <f>IF(AND(O15="FUERTE",P12="FUERTE (SIEMPRE SE EJECUTA)"),"FUERTE",IF(OR(O15="DÉBIL",P12="DÉBIL (NO SE EJECUTA)"),"DÉBIL",IF(OR(O15="MODERADO",P12="MODERADO (ALGUNAS VECES)"),"MODERADO")))</f>
        <v>FUERTE</v>
      </c>
      <c r="R15" s="277" t="str">
        <f>IF(AND(O15="FUERTE",P12="FUERTE (SIEMPRE SE EJECUTA)"),"NO","SÍ")</f>
        <v>NO</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63"/>
      <c r="V15" s="819"/>
      <c r="W15" s="806"/>
      <c r="X15" s="806"/>
      <c r="Y15" s="809"/>
      <c r="Z15" s="813"/>
      <c r="AA15" s="292"/>
      <c r="AB15" s="814"/>
      <c r="AC15" s="816"/>
      <c r="AD15" s="804"/>
      <c r="AE15" s="271"/>
      <c r="AF15" s="446" t="s">
        <v>414</v>
      </c>
      <c r="AG15" s="255"/>
      <c r="AH15" s="3" t="s">
        <v>96</v>
      </c>
      <c r="AO15" s="3" t="s">
        <v>127</v>
      </c>
      <c r="AR15" s="9"/>
    </row>
    <row r="16" spans="1:44" ht="55.5" customHeight="1" x14ac:dyDescent="0.2">
      <c r="A16" s="793"/>
      <c r="B16" s="760"/>
      <c r="C16" s="796"/>
      <c r="D16" s="263"/>
      <c r="E16" s="265" t="s">
        <v>416</v>
      </c>
      <c r="F16" s="801"/>
      <c r="G16" s="268"/>
      <c r="H16" s="268"/>
      <c r="I16" s="15"/>
      <c r="J16" s="308"/>
      <c r="K16" s="825"/>
      <c r="L16" s="20" t="s">
        <v>129</v>
      </c>
      <c r="M16" s="21" t="s">
        <v>34</v>
      </c>
      <c r="N16" s="22">
        <f>IF(M16="CONFIABLE",15,IF(M16="NO CONFIABLE",0,""))</f>
        <v>15</v>
      </c>
      <c r="O16" s="274"/>
      <c r="P16" s="303"/>
      <c r="Q16" s="275"/>
      <c r="R16" s="277"/>
      <c r="S16" s="279"/>
      <c r="T16" s="281"/>
      <c r="U16" s="263"/>
      <c r="V16" s="819"/>
      <c r="W16" s="806"/>
      <c r="X16" s="806"/>
      <c r="Y16" s="809"/>
      <c r="Z16" s="25" t="s">
        <v>130</v>
      </c>
      <c r="AA16" s="292"/>
      <c r="AB16" s="814"/>
      <c r="AC16" s="816"/>
      <c r="AD16" s="804"/>
      <c r="AE16" s="271"/>
      <c r="AF16" s="446"/>
      <c r="AG16" s="255"/>
      <c r="AH16" s="3" t="s">
        <v>131</v>
      </c>
      <c r="AJ16" s="3" t="s">
        <v>21</v>
      </c>
      <c r="AK16" s="3" t="s">
        <v>125</v>
      </c>
      <c r="AL16" s="3" t="s">
        <v>22</v>
      </c>
      <c r="AO16" s="3" t="s">
        <v>132</v>
      </c>
      <c r="AR16" s="9"/>
    </row>
    <row r="17" spans="1:44" ht="66.75" customHeight="1" x14ac:dyDescent="0.2">
      <c r="A17" s="793"/>
      <c r="B17" s="760"/>
      <c r="C17" s="796"/>
      <c r="D17" s="263"/>
      <c r="E17" s="265"/>
      <c r="F17" s="801"/>
      <c r="G17" s="268"/>
      <c r="H17" s="268"/>
      <c r="I17" s="15"/>
      <c r="J17" s="308"/>
      <c r="K17" s="825"/>
      <c r="L17" s="20" t="s">
        <v>133</v>
      </c>
      <c r="M17" s="21" t="s">
        <v>42</v>
      </c>
      <c r="N17" s="22">
        <f>IF(M17="SE INVESTIGAN Y SE RESUELVEN OPORTUNAMENTE",15,IF(M17="NO SE INVESTIGAN Y SE RESUELVEN OPORTUNAMENTE",0,""))</f>
        <v>15</v>
      </c>
      <c r="O17" s="274"/>
      <c r="P17" s="303"/>
      <c r="Q17" s="275"/>
      <c r="R17" s="277"/>
      <c r="S17" s="279"/>
      <c r="T17" s="281"/>
      <c r="U17" s="263"/>
      <c r="V17" s="819"/>
      <c r="W17" s="806"/>
      <c r="X17" s="806"/>
      <c r="Y17" s="809"/>
      <c r="Z17" s="391"/>
      <c r="AA17" s="292"/>
      <c r="AB17" s="814"/>
      <c r="AC17" s="816"/>
      <c r="AD17" s="804"/>
      <c r="AE17" s="271"/>
      <c r="AF17" s="446"/>
      <c r="AG17" s="255"/>
      <c r="AH17" s="3" t="s">
        <v>113</v>
      </c>
      <c r="AO17" s="3" t="s">
        <v>135</v>
      </c>
      <c r="AR17" s="9"/>
    </row>
    <row r="18" spans="1:44" ht="180" customHeight="1" x14ac:dyDescent="0.2">
      <c r="A18" s="794"/>
      <c r="B18" s="761"/>
      <c r="C18" s="797"/>
      <c r="D18" s="264"/>
      <c r="E18" s="313"/>
      <c r="F18" s="802"/>
      <c r="G18" s="269"/>
      <c r="H18" s="269"/>
      <c r="I18" s="15"/>
      <c r="J18" s="308"/>
      <c r="K18" s="826"/>
      <c r="L18" s="26" t="s">
        <v>136</v>
      </c>
      <c r="M18" s="27" t="s">
        <v>53</v>
      </c>
      <c r="N18" s="28">
        <f>IF(M18="COMPLETA",10,IF(M18="INCOMPLETA",5,IF(M18="NO EXISTE",0,"")))</f>
        <v>10</v>
      </c>
      <c r="O18" s="274"/>
      <c r="P18" s="304"/>
      <c r="Q18" s="276"/>
      <c r="R18" s="278"/>
      <c r="S18" s="280"/>
      <c r="T18" s="281"/>
      <c r="U18" s="264"/>
      <c r="V18" s="819"/>
      <c r="W18" s="807"/>
      <c r="X18" s="807"/>
      <c r="Y18" s="810"/>
      <c r="Z18" s="820"/>
      <c r="AA18" s="293"/>
      <c r="AB18" s="808"/>
      <c r="AC18" s="817"/>
      <c r="AD18" s="805"/>
      <c r="AE18" s="272"/>
      <c r="AF18" s="447"/>
      <c r="AG18" s="256"/>
      <c r="AO18" s="3" t="s">
        <v>97</v>
      </c>
      <c r="AR18" s="9"/>
    </row>
    <row r="19" spans="1:44" ht="37.5" customHeight="1" x14ac:dyDescent="0.2">
      <c r="A19" s="793" t="s">
        <v>404</v>
      </c>
      <c r="B19" s="759" t="s">
        <v>417</v>
      </c>
      <c r="C19" s="821" t="s">
        <v>418</v>
      </c>
      <c r="D19" s="262" t="s">
        <v>15</v>
      </c>
      <c r="E19" s="798" t="s">
        <v>419</v>
      </c>
      <c r="F19" s="800" t="s">
        <v>420</v>
      </c>
      <c r="G19" s="268" t="s">
        <v>19</v>
      </c>
      <c r="H19" s="268" t="s">
        <v>75</v>
      </c>
      <c r="I19" s="15" t="str">
        <f>CONCATENATE(G19,H19)</f>
        <v>PROBABLEINSIGNIFICANTE</v>
      </c>
      <c r="J19" s="307" t="str">
        <f>I20</f>
        <v>4. MODERADO</v>
      </c>
      <c r="K19" s="840" t="s">
        <v>421</v>
      </c>
      <c r="L19" s="16" t="s">
        <v>95</v>
      </c>
      <c r="M19" s="17" t="s">
        <v>3</v>
      </c>
      <c r="N19" s="18">
        <f>IF(M19="ASIGNADO",15,IF(M19="NO ASIGNADO",0,""))</f>
        <v>15</v>
      </c>
      <c r="O19" s="300">
        <f>SUM(N19:N25)</f>
        <v>100</v>
      </c>
      <c r="P19" s="302" t="s">
        <v>72</v>
      </c>
      <c r="Q19" s="312">
        <f>IF(Q22="DÉBIL",0,IF(Q22="MODERADO",50,IF(Q22="FUERTE",100,"")))</f>
        <v>100</v>
      </c>
      <c r="R19" s="295"/>
      <c r="S19" s="297" t="s">
        <v>96</v>
      </c>
      <c r="T19" s="297" t="s">
        <v>96</v>
      </c>
      <c r="U19" s="263" t="s">
        <v>115</v>
      </c>
      <c r="V19" s="298" t="s">
        <v>98</v>
      </c>
      <c r="W19" s="390">
        <v>2019</v>
      </c>
      <c r="X19" s="806" t="s">
        <v>422</v>
      </c>
      <c r="Y19" s="829" t="s">
        <v>423</v>
      </c>
      <c r="Z19" s="811">
        <v>44196</v>
      </c>
      <c r="AA19" s="291" t="s">
        <v>114</v>
      </c>
      <c r="AB19" s="832" t="s">
        <v>424</v>
      </c>
      <c r="AC19" s="815">
        <v>44316</v>
      </c>
      <c r="AD19" s="803" t="s">
        <v>425</v>
      </c>
      <c r="AE19" s="271" t="s">
        <v>426</v>
      </c>
      <c r="AF19" s="827" t="s">
        <v>427</v>
      </c>
      <c r="AG19" s="255" t="s">
        <v>428</v>
      </c>
      <c r="AH19" s="3" t="s">
        <v>109</v>
      </c>
      <c r="AI19" s="3" t="s">
        <v>110</v>
      </c>
      <c r="AJ19" s="3" t="s">
        <v>13</v>
      </c>
      <c r="AK19" s="3" t="s">
        <v>76</v>
      </c>
      <c r="AL19" s="3" t="s">
        <v>13</v>
      </c>
      <c r="AN19" s="3" t="s">
        <v>103</v>
      </c>
      <c r="AO19" s="3" t="s">
        <v>111</v>
      </c>
      <c r="AR19" s="9"/>
    </row>
    <row r="20" spans="1:44" ht="51.75" customHeight="1" x14ac:dyDescent="0.2">
      <c r="A20" s="793"/>
      <c r="B20" s="760"/>
      <c r="C20" s="822"/>
      <c r="D20" s="263"/>
      <c r="E20" s="799"/>
      <c r="F20" s="801"/>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4. MODERADO</v>
      </c>
      <c r="J20" s="308"/>
      <c r="K20" s="840"/>
      <c r="L20" s="20" t="s">
        <v>112</v>
      </c>
      <c r="M20" s="21" t="s">
        <v>11</v>
      </c>
      <c r="N20" s="22">
        <f>IF(M20="ADECUADO",15,IF(M20="INADECUADO",0,""))</f>
        <v>15</v>
      </c>
      <c r="O20" s="301"/>
      <c r="P20" s="303"/>
      <c r="Q20" s="312"/>
      <c r="R20" s="296"/>
      <c r="S20" s="297"/>
      <c r="T20" s="297"/>
      <c r="U20" s="263"/>
      <c r="V20" s="299"/>
      <c r="W20" s="390"/>
      <c r="X20" s="806"/>
      <c r="Y20" s="830"/>
      <c r="Z20" s="812"/>
      <c r="AA20" s="292"/>
      <c r="AB20" s="833"/>
      <c r="AC20" s="816"/>
      <c r="AD20" s="835"/>
      <c r="AE20" s="271"/>
      <c r="AF20" s="827"/>
      <c r="AG20" s="255"/>
      <c r="AH20" s="3" t="s">
        <v>96</v>
      </c>
      <c r="AI20" s="3" t="s">
        <v>113</v>
      </c>
      <c r="AL20" s="3" t="s">
        <v>18</v>
      </c>
      <c r="AN20" s="3" t="s">
        <v>114</v>
      </c>
      <c r="AO20" s="3" t="s">
        <v>115</v>
      </c>
      <c r="AR20" s="9"/>
    </row>
    <row r="21" spans="1:44" ht="120" customHeight="1" x14ac:dyDescent="0.2">
      <c r="A21" s="793"/>
      <c r="B21" s="760"/>
      <c r="C21" s="822"/>
      <c r="D21" s="263"/>
      <c r="E21" s="799"/>
      <c r="F21" s="801"/>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308"/>
      <c r="K21" s="840"/>
      <c r="L21" s="23" t="s">
        <v>116</v>
      </c>
      <c r="M21" s="21" t="s">
        <v>16</v>
      </c>
      <c r="N21" s="22">
        <f>IF(M21="OPORTUNA",15,IF(M21="INOPORTUNA",0,""))</f>
        <v>15</v>
      </c>
      <c r="O21" s="301"/>
      <c r="P21" s="303"/>
      <c r="Q21" s="312"/>
      <c r="R21" s="296"/>
      <c r="S21" s="24" t="s">
        <v>117</v>
      </c>
      <c r="T21" s="24" t="s">
        <v>118</v>
      </c>
      <c r="U21" s="263"/>
      <c r="V21" s="299"/>
      <c r="W21" s="390"/>
      <c r="X21" s="806"/>
      <c r="Y21" s="830"/>
      <c r="Z21" s="812"/>
      <c r="AA21" s="292"/>
      <c r="AB21" s="833"/>
      <c r="AC21" s="816"/>
      <c r="AD21" s="835"/>
      <c r="AE21" s="271"/>
      <c r="AF21" s="827"/>
      <c r="AG21" s="255"/>
      <c r="AH21" s="3" t="s">
        <v>119</v>
      </c>
      <c r="AI21" s="3" t="s">
        <v>98</v>
      </c>
      <c r="AJ21" s="3" t="s">
        <v>120</v>
      </c>
      <c r="AK21" s="3" t="s">
        <v>121</v>
      </c>
      <c r="AL21" s="3" t="s">
        <v>24</v>
      </c>
      <c r="AO21" s="3" t="s">
        <v>122</v>
      </c>
      <c r="AR21" s="9"/>
    </row>
    <row r="22" spans="1:44" ht="36" customHeight="1" x14ac:dyDescent="0.2">
      <c r="A22" s="793"/>
      <c r="B22" s="760"/>
      <c r="C22" s="822"/>
      <c r="D22" s="263"/>
      <c r="E22" s="25" t="s">
        <v>123</v>
      </c>
      <c r="F22" s="801"/>
      <c r="G22" s="268"/>
      <c r="H22" s="268"/>
      <c r="I22" s="15"/>
      <c r="J22" s="308"/>
      <c r="K22" s="840"/>
      <c r="L22" s="20" t="s">
        <v>124</v>
      </c>
      <c r="M22" s="21" t="s">
        <v>125</v>
      </c>
      <c r="N22" s="22">
        <f>IF(M22="PREVENIR",15,IF(M22="DETECTAR",10,IF(M22="NO ES UN CONTROL",0,"")))</f>
        <v>15</v>
      </c>
      <c r="O22" s="273" t="str">
        <f>IF(O19&lt;86,"DÉBIL",IF(O19&lt;96,"MODERADO",IF(O19&lt;101,"FUERTE","")))</f>
        <v>FUERTE</v>
      </c>
      <c r="P22" s="303"/>
      <c r="Q22" s="275" t="str">
        <f>IF(AND(O22="FUERTE",P19="FUERTE (SIEMPRE SE EJECUTA)"),"FUERTE",IF(OR(O22="DÉBIL",P19="DÉBIL (NO SE EJECUTA)"),"DÉBIL",IF(OR(O22="MODERADO",P19="MODERADO (ALGUNAS VECES)"),"MODERADO")))</f>
        <v>FUERTE</v>
      </c>
      <c r="R22" s="277" t="str">
        <f>IF(AND(O22="FUERTE",P19="FUERTE (SIEMPRE SE EJECUTA)"),"NO","SÍ")</f>
        <v>NO</v>
      </c>
      <c r="S22"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263"/>
      <c r="V22" s="299"/>
      <c r="W22" s="390"/>
      <c r="X22" s="806"/>
      <c r="Y22" s="830"/>
      <c r="Z22" s="813"/>
      <c r="AA22" s="292"/>
      <c r="AB22" s="833"/>
      <c r="AC22" s="816"/>
      <c r="AD22" s="835"/>
      <c r="AE22" s="271"/>
      <c r="AF22" s="827" t="s">
        <v>429</v>
      </c>
      <c r="AG22" s="255"/>
      <c r="AH22" s="3" t="s">
        <v>96</v>
      </c>
      <c r="AO22" s="3" t="s">
        <v>127</v>
      </c>
      <c r="AR22" s="9"/>
    </row>
    <row r="23" spans="1:44" ht="70.5" customHeight="1" x14ac:dyDescent="0.2">
      <c r="A23" s="793"/>
      <c r="B23" s="760"/>
      <c r="C23" s="822"/>
      <c r="D23" s="263"/>
      <c r="E23" s="837" t="s">
        <v>430</v>
      </c>
      <c r="F23" s="801"/>
      <c r="G23" s="268"/>
      <c r="H23" s="268"/>
      <c r="I23" s="15"/>
      <c r="J23" s="308"/>
      <c r="K23" s="840"/>
      <c r="L23" s="20" t="s">
        <v>129</v>
      </c>
      <c r="M23" s="21" t="s">
        <v>34</v>
      </c>
      <c r="N23" s="22">
        <f>IF(M23="CONFIABLE",15,IF(M23="NO CONFIABLE",0,""))</f>
        <v>15</v>
      </c>
      <c r="O23" s="274"/>
      <c r="P23" s="303"/>
      <c r="Q23" s="275"/>
      <c r="R23" s="277"/>
      <c r="S23" s="279"/>
      <c r="T23" s="281"/>
      <c r="U23" s="263"/>
      <c r="V23" s="299"/>
      <c r="W23" s="390"/>
      <c r="X23" s="806"/>
      <c r="Y23" s="830"/>
      <c r="Z23" s="25" t="s">
        <v>130</v>
      </c>
      <c r="AA23" s="292"/>
      <c r="AB23" s="833"/>
      <c r="AC23" s="816"/>
      <c r="AD23" s="835"/>
      <c r="AE23" s="271"/>
      <c r="AF23" s="827"/>
      <c r="AG23" s="255"/>
      <c r="AH23" s="3" t="s">
        <v>131</v>
      </c>
      <c r="AJ23" s="3" t="s">
        <v>21</v>
      </c>
      <c r="AK23" s="3" t="s">
        <v>125</v>
      </c>
      <c r="AL23" s="3" t="s">
        <v>22</v>
      </c>
      <c r="AO23" s="3" t="s">
        <v>132</v>
      </c>
      <c r="AR23" s="9"/>
    </row>
    <row r="24" spans="1:44" ht="138" customHeight="1" x14ac:dyDescent="0.2">
      <c r="A24" s="793"/>
      <c r="B24" s="760"/>
      <c r="C24" s="822"/>
      <c r="D24" s="263"/>
      <c r="E24" s="837"/>
      <c r="F24" s="801"/>
      <c r="G24" s="268"/>
      <c r="H24" s="268"/>
      <c r="I24" s="15"/>
      <c r="J24" s="308"/>
      <c r="K24" s="840"/>
      <c r="L24" s="20" t="s">
        <v>133</v>
      </c>
      <c r="M24" s="21" t="s">
        <v>42</v>
      </c>
      <c r="N24" s="22">
        <f>IF(M24="SE INVESTIGAN Y SE RESUELVEN OPORTUNAMENTE",15,IF(M24="NO SE INVESTIGAN Y SE RESUELVEN OPORTUNAMENTE",0,""))</f>
        <v>15</v>
      </c>
      <c r="O24" s="274"/>
      <c r="P24" s="303"/>
      <c r="Q24" s="275"/>
      <c r="R24" s="277"/>
      <c r="S24" s="279"/>
      <c r="T24" s="281"/>
      <c r="U24" s="263"/>
      <c r="V24" s="299"/>
      <c r="W24" s="390"/>
      <c r="X24" s="806"/>
      <c r="Y24" s="830"/>
      <c r="Z24" s="839" t="s">
        <v>431</v>
      </c>
      <c r="AA24" s="292"/>
      <c r="AB24" s="833"/>
      <c r="AC24" s="816"/>
      <c r="AD24" s="835"/>
      <c r="AE24" s="271"/>
      <c r="AF24" s="827"/>
      <c r="AG24" s="255"/>
      <c r="AH24" s="3" t="s">
        <v>113</v>
      </c>
      <c r="AO24" s="3" t="s">
        <v>135</v>
      </c>
      <c r="AR24" s="9"/>
    </row>
    <row r="25" spans="1:44" ht="201.75" customHeight="1" x14ac:dyDescent="0.2">
      <c r="A25" s="794"/>
      <c r="B25" s="760"/>
      <c r="C25" s="823"/>
      <c r="D25" s="264"/>
      <c r="E25" s="838"/>
      <c r="F25" s="802"/>
      <c r="G25" s="269"/>
      <c r="H25" s="269"/>
      <c r="I25" s="15"/>
      <c r="J25" s="308"/>
      <c r="K25" s="841"/>
      <c r="L25" s="26" t="s">
        <v>136</v>
      </c>
      <c r="M25" s="27" t="s">
        <v>53</v>
      </c>
      <c r="N25" s="28">
        <f>IF(M25="COMPLETA",10,IF(M25="INCOMPLETA",5,IF(M25="NO EXISTE",0,"")))</f>
        <v>10</v>
      </c>
      <c r="O25" s="274"/>
      <c r="P25" s="304"/>
      <c r="Q25" s="276"/>
      <c r="R25" s="278"/>
      <c r="S25" s="280"/>
      <c r="T25" s="281"/>
      <c r="U25" s="264"/>
      <c r="V25" s="299"/>
      <c r="W25" s="391"/>
      <c r="X25" s="807"/>
      <c r="Y25" s="831"/>
      <c r="Z25" s="813"/>
      <c r="AA25" s="293"/>
      <c r="AB25" s="834"/>
      <c r="AC25" s="817"/>
      <c r="AD25" s="836"/>
      <c r="AE25" s="272"/>
      <c r="AF25" s="828"/>
      <c r="AG25" s="256"/>
      <c r="AO25" s="3" t="s">
        <v>97</v>
      </c>
      <c r="AR25" s="9"/>
    </row>
    <row r="26" spans="1:44" ht="37.5" customHeight="1" x14ac:dyDescent="0.2">
      <c r="A26" s="793" t="s">
        <v>404</v>
      </c>
      <c r="B26" s="759" t="s">
        <v>432</v>
      </c>
      <c r="C26" s="821" t="s">
        <v>433</v>
      </c>
      <c r="D26" s="262" t="s">
        <v>15</v>
      </c>
      <c r="E26" s="447" t="s">
        <v>434</v>
      </c>
      <c r="F26" s="800" t="s">
        <v>435</v>
      </c>
      <c r="G26" s="268" t="s">
        <v>5</v>
      </c>
      <c r="H26" s="268" t="s">
        <v>87</v>
      </c>
      <c r="I26" s="15" t="str">
        <f>CONCATENATE(G26,H26)</f>
        <v>RARA VEZMENOR</v>
      </c>
      <c r="J26" s="307" t="str">
        <f>I27</f>
        <v>2. BAJO</v>
      </c>
      <c r="K26" s="855" t="s">
        <v>436</v>
      </c>
      <c r="L26" s="16" t="s">
        <v>95</v>
      </c>
      <c r="M26" s="17" t="s">
        <v>3</v>
      </c>
      <c r="N26" s="18">
        <f>IF(M26="ASIGNADO",15,IF(M26="NO ASIGNADO",0,""))</f>
        <v>15</v>
      </c>
      <c r="O26" s="300">
        <f>SUM(N26:N32)</f>
        <v>100</v>
      </c>
      <c r="P26" s="302" t="s">
        <v>72</v>
      </c>
      <c r="Q26" s="312">
        <f>IF(Q29="DÉBIL",0,IF(Q29="MODERADO",50,IF(Q29="FUERTE",100,"")))</f>
        <v>100</v>
      </c>
      <c r="R26" s="295"/>
      <c r="S26" s="297" t="s">
        <v>96</v>
      </c>
      <c r="T26" s="297" t="s">
        <v>96</v>
      </c>
      <c r="U26" s="263" t="s">
        <v>88</v>
      </c>
      <c r="V26" s="298" t="s">
        <v>119</v>
      </c>
      <c r="W26" s="798" t="s">
        <v>410</v>
      </c>
      <c r="X26" s="851" t="s">
        <v>437</v>
      </c>
      <c r="Y26" s="798" t="s">
        <v>438</v>
      </c>
      <c r="Z26" s="321"/>
      <c r="AA26" s="291" t="s">
        <v>103</v>
      </c>
      <c r="AB26" s="320"/>
      <c r="AC26" s="845">
        <v>44316</v>
      </c>
      <c r="AD26" s="848" t="s">
        <v>439</v>
      </c>
      <c r="AE26" s="271" t="s">
        <v>440</v>
      </c>
      <c r="AF26" s="256" t="s">
        <v>414</v>
      </c>
      <c r="AG26" s="255" t="s">
        <v>441</v>
      </c>
      <c r="AH26" s="3" t="s">
        <v>109</v>
      </c>
      <c r="AI26" s="3" t="s">
        <v>110</v>
      </c>
      <c r="AJ26" s="3" t="s">
        <v>13</v>
      </c>
      <c r="AK26" s="3" t="s">
        <v>76</v>
      </c>
      <c r="AL26" s="3" t="s">
        <v>13</v>
      </c>
      <c r="AN26" s="3" t="s">
        <v>103</v>
      </c>
      <c r="AO26" s="3" t="s">
        <v>111</v>
      </c>
    </row>
    <row r="27" spans="1:44" ht="51.75" customHeight="1" x14ac:dyDescent="0.2">
      <c r="A27" s="793"/>
      <c r="B27" s="760"/>
      <c r="C27" s="822"/>
      <c r="D27" s="263"/>
      <c r="E27" s="586"/>
      <c r="F27" s="801"/>
      <c r="G27" s="268"/>
      <c r="H27" s="268"/>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2. BAJO</v>
      </c>
      <c r="J27" s="308"/>
      <c r="K27" s="856"/>
      <c r="L27" s="20" t="s">
        <v>112</v>
      </c>
      <c r="M27" s="21" t="s">
        <v>11</v>
      </c>
      <c r="N27" s="22">
        <f>IF(M27="ADECUADO",15,IF(M27="INADECUADO",0,""))</f>
        <v>15</v>
      </c>
      <c r="O27" s="301"/>
      <c r="P27" s="303"/>
      <c r="Q27" s="312"/>
      <c r="R27" s="296"/>
      <c r="S27" s="297"/>
      <c r="T27" s="297"/>
      <c r="U27" s="263"/>
      <c r="V27" s="299"/>
      <c r="W27" s="799"/>
      <c r="X27" s="851"/>
      <c r="Y27" s="799"/>
      <c r="Z27" s="843"/>
      <c r="AA27" s="292"/>
      <c r="AB27" s="320"/>
      <c r="AC27" s="846"/>
      <c r="AD27" s="849"/>
      <c r="AE27" s="271"/>
      <c r="AF27" s="265"/>
      <c r="AG27" s="255"/>
      <c r="AH27" s="3" t="s">
        <v>96</v>
      </c>
      <c r="AI27" s="3" t="s">
        <v>113</v>
      </c>
      <c r="AL27" s="3" t="s">
        <v>18</v>
      </c>
      <c r="AN27" s="3" t="s">
        <v>114</v>
      </c>
      <c r="AO27" s="3" t="s">
        <v>115</v>
      </c>
    </row>
    <row r="28" spans="1:44" ht="69.75" customHeight="1" x14ac:dyDescent="0.2">
      <c r="A28" s="793"/>
      <c r="B28" s="760"/>
      <c r="C28" s="822"/>
      <c r="D28" s="263"/>
      <c r="E28" s="586"/>
      <c r="F28" s="801"/>
      <c r="G28" s="268"/>
      <c r="H28" s="268"/>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BAJO</v>
      </c>
      <c r="J28" s="308"/>
      <c r="K28" s="856"/>
      <c r="L28" s="23" t="s">
        <v>116</v>
      </c>
      <c r="M28" s="21" t="s">
        <v>16</v>
      </c>
      <c r="N28" s="22">
        <f>IF(M28="OPORTUNA",15,IF(M28="INOPORTUNA",0,""))</f>
        <v>15</v>
      </c>
      <c r="O28" s="301"/>
      <c r="P28" s="303"/>
      <c r="Q28" s="312"/>
      <c r="R28" s="296"/>
      <c r="S28" s="24" t="s">
        <v>117</v>
      </c>
      <c r="T28" s="24" t="s">
        <v>118</v>
      </c>
      <c r="U28" s="263"/>
      <c r="V28" s="299"/>
      <c r="W28" s="799"/>
      <c r="X28" s="851"/>
      <c r="Y28" s="799"/>
      <c r="Z28" s="843"/>
      <c r="AA28" s="292"/>
      <c r="AB28" s="320"/>
      <c r="AC28" s="846"/>
      <c r="AD28" s="849"/>
      <c r="AE28" s="271"/>
      <c r="AF28" s="265"/>
      <c r="AG28" s="255"/>
      <c r="AH28" s="3" t="s">
        <v>119</v>
      </c>
      <c r="AI28" s="3" t="s">
        <v>98</v>
      </c>
      <c r="AJ28" s="3" t="s">
        <v>120</v>
      </c>
      <c r="AK28" s="3" t="s">
        <v>121</v>
      </c>
      <c r="AL28" s="3" t="s">
        <v>24</v>
      </c>
      <c r="AO28" s="3" t="s">
        <v>122</v>
      </c>
    </row>
    <row r="29" spans="1:44" ht="29.25" customHeight="1" x14ac:dyDescent="0.2">
      <c r="A29" s="793"/>
      <c r="B29" s="760"/>
      <c r="C29" s="822"/>
      <c r="D29" s="263"/>
      <c r="E29" s="25" t="s">
        <v>123</v>
      </c>
      <c r="F29" s="801"/>
      <c r="G29" s="268"/>
      <c r="H29" s="268"/>
      <c r="I29" s="15"/>
      <c r="J29" s="308"/>
      <c r="K29" s="856"/>
      <c r="L29" s="20" t="s">
        <v>124</v>
      </c>
      <c r="M29" s="21" t="s">
        <v>125</v>
      </c>
      <c r="N29" s="22">
        <f>IF(M29="PREVENIR",15,IF(M29="DETECTAR",10,IF(M29="NO ES UN CONTROL",0,"")))</f>
        <v>15</v>
      </c>
      <c r="O29" s="273" t="str">
        <f>IF(O26&lt;86,"DÉBIL",IF(O26&lt;96,"MODERADO",IF(O26&lt;101,"FUERTE","")))</f>
        <v>FUERTE</v>
      </c>
      <c r="P29" s="303"/>
      <c r="Q29" s="275" t="str">
        <f>IF(AND(O29="FUERTE",P26="FUERTE (SIEMPRE SE EJECUTA)"),"FUERTE",IF(OR(O29="DÉBIL",P26="DÉBIL (NO SE EJECUTA)"),"DÉBIL",IF(OR(O29="MODERADO",P26="MODERADO (ALGUNAS VECES)"),"MODERADO")))</f>
        <v>FUERTE</v>
      </c>
      <c r="R29" s="277" t="str">
        <f>IF(AND(O29="FUERTE",P26="FUERTE (SIEMPRE SE EJECUTA)"),"NO","SÍ")</f>
        <v>NO</v>
      </c>
      <c r="S29"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263"/>
      <c r="V29" s="299"/>
      <c r="W29" s="799"/>
      <c r="X29" s="851"/>
      <c r="Y29" s="799"/>
      <c r="Z29" s="844"/>
      <c r="AA29" s="292"/>
      <c r="AB29" s="320"/>
      <c r="AC29" s="846"/>
      <c r="AD29" s="849"/>
      <c r="AE29" s="271"/>
      <c r="AF29" s="265"/>
      <c r="AG29" s="255"/>
      <c r="AH29" s="3" t="s">
        <v>96</v>
      </c>
      <c r="AO29" s="3" t="s">
        <v>127</v>
      </c>
    </row>
    <row r="30" spans="1:44" ht="55.5" customHeight="1" x14ac:dyDescent="0.2">
      <c r="A30" s="793"/>
      <c r="B30" s="760"/>
      <c r="C30" s="822"/>
      <c r="D30" s="263"/>
      <c r="E30" s="837" t="s">
        <v>442</v>
      </c>
      <c r="F30" s="801"/>
      <c r="G30" s="268"/>
      <c r="H30" s="268"/>
      <c r="I30" s="15"/>
      <c r="J30" s="308"/>
      <c r="K30" s="856"/>
      <c r="L30" s="20" t="s">
        <v>129</v>
      </c>
      <c r="M30" s="21" t="s">
        <v>34</v>
      </c>
      <c r="N30" s="22">
        <f>IF(M30="CONFIABLE",15,IF(M30="NO CONFIABLE",0,""))</f>
        <v>15</v>
      </c>
      <c r="O30" s="274"/>
      <c r="P30" s="303"/>
      <c r="Q30" s="275"/>
      <c r="R30" s="277"/>
      <c r="S30" s="279"/>
      <c r="T30" s="281"/>
      <c r="U30" s="263"/>
      <c r="V30" s="299"/>
      <c r="W30" s="799"/>
      <c r="X30" s="851"/>
      <c r="Y30" s="799"/>
      <c r="Z30" s="25" t="s">
        <v>130</v>
      </c>
      <c r="AA30" s="292"/>
      <c r="AB30" s="320"/>
      <c r="AC30" s="846"/>
      <c r="AD30" s="849"/>
      <c r="AE30" s="271"/>
      <c r="AF30" s="265"/>
      <c r="AG30" s="255"/>
      <c r="AH30" s="3" t="s">
        <v>131</v>
      </c>
      <c r="AJ30" s="3" t="s">
        <v>21</v>
      </c>
      <c r="AK30" s="3" t="s">
        <v>125</v>
      </c>
      <c r="AL30" s="3" t="s">
        <v>22</v>
      </c>
      <c r="AO30" s="3" t="s">
        <v>132</v>
      </c>
    </row>
    <row r="31" spans="1:44" ht="119.25" customHeight="1" x14ac:dyDescent="0.2">
      <c r="A31" s="793"/>
      <c r="B31" s="760"/>
      <c r="C31" s="822"/>
      <c r="D31" s="263"/>
      <c r="E31" s="837"/>
      <c r="F31" s="801"/>
      <c r="G31" s="268"/>
      <c r="H31" s="268"/>
      <c r="I31" s="15"/>
      <c r="J31" s="308"/>
      <c r="K31" s="856"/>
      <c r="L31" s="20" t="s">
        <v>133</v>
      </c>
      <c r="M31" s="21" t="s">
        <v>42</v>
      </c>
      <c r="N31" s="22">
        <f>IF(M31="SE INVESTIGAN Y SE RESUELVEN OPORTUNAMENTE",15,IF(M31="NO SE INVESTIGAN Y SE RESUELVEN OPORTUNAMENTE",0,""))</f>
        <v>15</v>
      </c>
      <c r="O31" s="274"/>
      <c r="P31" s="303"/>
      <c r="Q31" s="275"/>
      <c r="R31" s="277"/>
      <c r="S31" s="279"/>
      <c r="T31" s="281"/>
      <c r="U31" s="263"/>
      <c r="V31" s="299"/>
      <c r="W31" s="799"/>
      <c r="X31" s="851"/>
      <c r="Y31" s="799"/>
      <c r="Z31" s="267" t="s">
        <v>443</v>
      </c>
      <c r="AA31" s="292"/>
      <c r="AB31" s="320"/>
      <c r="AC31" s="846"/>
      <c r="AD31" s="849"/>
      <c r="AE31" s="271"/>
      <c r="AF31" s="265"/>
      <c r="AG31" s="255"/>
      <c r="AH31" s="3" t="s">
        <v>113</v>
      </c>
      <c r="AO31" s="3" t="s">
        <v>135</v>
      </c>
    </row>
    <row r="32" spans="1:44" ht="117.75" customHeight="1" x14ac:dyDescent="0.2">
      <c r="A32" s="794"/>
      <c r="B32" s="760"/>
      <c r="C32" s="823"/>
      <c r="D32" s="264"/>
      <c r="E32" s="838"/>
      <c r="F32" s="802"/>
      <c r="G32" s="269"/>
      <c r="H32" s="269"/>
      <c r="I32" s="15"/>
      <c r="J32" s="308"/>
      <c r="K32" s="857"/>
      <c r="L32" s="26" t="s">
        <v>136</v>
      </c>
      <c r="M32" s="27" t="s">
        <v>53</v>
      </c>
      <c r="N32" s="28">
        <f>IF(M32="COMPLETA",10,IF(M32="INCOMPLETA",5,IF(M32="NO EXISTE",0,"")))</f>
        <v>10</v>
      </c>
      <c r="O32" s="274"/>
      <c r="P32" s="304"/>
      <c r="Q32" s="276"/>
      <c r="R32" s="278"/>
      <c r="S32" s="280"/>
      <c r="T32" s="281"/>
      <c r="U32" s="264"/>
      <c r="V32" s="299"/>
      <c r="W32" s="842"/>
      <c r="X32" s="798"/>
      <c r="Y32" s="842"/>
      <c r="Z32" s="290"/>
      <c r="AA32" s="293"/>
      <c r="AB32" s="321"/>
      <c r="AC32" s="847"/>
      <c r="AD32" s="850"/>
      <c r="AE32" s="272"/>
      <c r="AF32" s="313"/>
      <c r="AG32" s="256"/>
      <c r="AO32" s="3" t="s">
        <v>97</v>
      </c>
    </row>
    <row r="33" spans="1:41" ht="37.5" customHeight="1" x14ac:dyDescent="0.2">
      <c r="A33" s="793" t="s">
        <v>404</v>
      </c>
      <c r="B33" s="759" t="s">
        <v>432</v>
      </c>
      <c r="C33" s="852" t="s">
        <v>444</v>
      </c>
      <c r="D33" s="262" t="s">
        <v>15</v>
      </c>
      <c r="E33" s="808" t="s">
        <v>445</v>
      </c>
      <c r="F33" s="800" t="s">
        <v>446</v>
      </c>
      <c r="G33" s="268" t="s">
        <v>5</v>
      </c>
      <c r="H33" s="268" t="s">
        <v>75</v>
      </c>
      <c r="I33" s="15" t="str">
        <f>CONCATENATE(G33,H33)</f>
        <v>RARA VEZINSIGNIFICANTE</v>
      </c>
      <c r="J33" s="307" t="str">
        <f>I34</f>
        <v>1. BAJO</v>
      </c>
      <c r="K33" s="855" t="s">
        <v>447</v>
      </c>
      <c r="L33" s="16" t="s">
        <v>95</v>
      </c>
      <c r="M33" s="17" t="s">
        <v>3</v>
      </c>
      <c r="N33" s="18">
        <f>IF(M33="ASIGNADO",15,IF(M33="NO ASIGNADO",0,""))</f>
        <v>15</v>
      </c>
      <c r="O33" s="300">
        <f>SUM(N33:N39)</f>
        <v>100</v>
      </c>
      <c r="P33" s="302" t="s">
        <v>72</v>
      </c>
      <c r="Q33" s="312">
        <f>IF(Q36="DÉBIL",0,IF(Q36="MODERADO",50,IF(Q36="FUERTE",100,"")))</f>
        <v>100</v>
      </c>
      <c r="R33" s="295"/>
      <c r="S33" s="297" t="s">
        <v>96</v>
      </c>
      <c r="T33" s="297" t="s">
        <v>96</v>
      </c>
      <c r="U33" s="263" t="s">
        <v>88</v>
      </c>
      <c r="V33" s="298" t="s">
        <v>119</v>
      </c>
      <c r="W33" s="798" t="s">
        <v>410</v>
      </c>
      <c r="X33" s="851" t="s">
        <v>448</v>
      </c>
      <c r="Y33" s="798" t="s">
        <v>449</v>
      </c>
      <c r="Z33" s="321"/>
      <c r="AA33" s="291" t="s">
        <v>103</v>
      </c>
      <c r="AB33" s="320"/>
      <c r="AC33" s="845">
        <v>44316</v>
      </c>
      <c r="AD33" s="848" t="s">
        <v>450</v>
      </c>
      <c r="AE33" s="271" t="s">
        <v>440</v>
      </c>
      <c r="AF33" s="256" t="s">
        <v>414</v>
      </c>
      <c r="AG33" s="255" t="s">
        <v>451</v>
      </c>
      <c r="AH33" s="3" t="s">
        <v>109</v>
      </c>
      <c r="AI33" s="3" t="s">
        <v>110</v>
      </c>
      <c r="AJ33" s="3" t="s">
        <v>13</v>
      </c>
      <c r="AK33" s="3" t="s">
        <v>76</v>
      </c>
      <c r="AL33" s="3" t="s">
        <v>13</v>
      </c>
      <c r="AN33" s="3" t="s">
        <v>103</v>
      </c>
      <c r="AO33" s="3" t="s">
        <v>111</v>
      </c>
    </row>
    <row r="34" spans="1:41" ht="51.75" customHeight="1" x14ac:dyDescent="0.2">
      <c r="A34" s="793"/>
      <c r="B34" s="760"/>
      <c r="C34" s="853"/>
      <c r="D34" s="263"/>
      <c r="E34" s="809"/>
      <c r="F34" s="801"/>
      <c r="G34" s="268"/>
      <c r="H34" s="268"/>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1. BAJO</v>
      </c>
      <c r="J34" s="308"/>
      <c r="K34" s="856"/>
      <c r="L34" s="20" t="s">
        <v>112</v>
      </c>
      <c r="M34" s="21" t="s">
        <v>11</v>
      </c>
      <c r="N34" s="22">
        <f>IF(M34="ADECUADO",15,IF(M34="INADECUADO",0,""))</f>
        <v>15</v>
      </c>
      <c r="O34" s="301"/>
      <c r="P34" s="303"/>
      <c r="Q34" s="312"/>
      <c r="R34" s="296"/>
      <c r="S34" s="297"/>
      <c r="T34" s="297"/>
      <c r="U34" s="263"/>
      <c r="V34" s="299"/>
      <c r="W34" s="799"/>
      <c r="X34" s="851"/>
      <c r="Y34" s="799"/>
      <c r="Z34" s="843"/>
      <c r="AA34" s="292"/>
      <c r="AB34" s="320"/>
      <c r="AC34" s="846"/>
      <c r="AD34" s="849"/>
      <c r="AE34" s="271"/>
      <c r="AF34" s="265"/>
      <c r="AG34" s="255"/>
      <c r="AH34" s="3" t="s">
        <v>96</v>
      </c>
      <c r="AI34" s="3" t="s">
        <v>113</v>
      </c>
      <c r="AL34" s="3" t="s">
        <v>18</v>
      </c>
      <c r="AN34" s="3" t="s">
        <v>114</v>
      </c>
      <c r="AO34" s="3" t="s">
        <v>115</v>
      </c>
    </row>
    <row r="35" spans="1:41" ht="29.25" customHeight="1" x14ac:dyDescent="0.2">
      <c r="A35" s="793"/>
      <c r="B35" s="760"/>
      <c r="C35" s="853"/>
      <c r="D35" s="263"/>
      <c r="E35" s="809"/>
      <c r="F35" s="801"/>
      <c r="G35" s="268"/>
      <c r="H35" s="268"/>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BAJO</v>
      </c>
      <c r="J35" s="308"/>
      <c r="K35" s="856"/>
      <c r="L35" s="23" t="s">
        <v>116</v>
      </c>
      <c r="M35" s="21" t="s">
        <v>16</v>
      </c>
      <c r="N35" s="22">
        <f>IF(M35="OPORTUNA",15,IF(M35="INOPORTUNA",0,""))</f>
        <v>15</v>
      </c>
      <c r="O35" s="301"/>
      <c r="P35" s="303"/>
      <c r="Q35" s="312"/>
      <c r="R35" s="296"/>
      <c r="S35" s="24" t="s">
        <v>117</v>
      </c>
      <c r="T35" s="24" t="s">
        <v>118</v>
      </c>
      <c r="U35" s="263"/>
      <c r="V35" s="299"/>
      <c r="W35" s="799"/>
      <c r="X35" s="851"/>
      <c r="Y35" s="799"/>
      <c r="Z35" s="843"/>
      <c r="AA35" s="292"/>
      <c r="AB35" s="320"/>
      <c r="AC35" s="846"/>
      <c r="AD35" s="849"/>
      <c r="AE35" s="271"/>
      <c r="AF35" s="265"/>
      <c r="AG35" s="255"/>
      <c r="AH35" s="3" t="s">
        <v>119</v>
      </c>
      <c r="AI35" s="3" t="s">
        <v>98</v>
      </c>
      <c r="AJ35" s="3" t="s">
        <v>120</v>
      </c>
      <c r="AK35" s="3" t="s">
        <v>121</v>
      </c>
      <c r="AL35" s="3" t="s">
        <v>24</v>
      </c>
      <c r="AO35" s="3" t="s">
        <v>122</v>
      </c>
    </row>
    <row r="36" spans="1:41" ht="62.25" customHeight="1" x14ac:dyDescent="0.2">
      <c r="A36" s="793"/>
      <c r="B36" s="760"/>
      <c r="C36" s="853"/>
      <c r="D36" s="263"/>
      <c r="E36" s="25" t="s">
        <v>123</v>
      </c>
      <c r="F36" s="801"/>
      <c r="G36" s="268"/>
      <c r="H36" s="268"/>
      <c r="I36" s="15"/>
      <c r="J36" s="308"/>
      <c r="K36" s="856"/>
      <c r="L36" s="20" t="s">
        <v>124</v>
      </c>
      <c r="M36" s="21" t="s">
        <v>125</v>
      </c>
      <c r="N36" s="22">
        <f>IF(M36="PREVENIR",15,IF(M36="DETECTAR",10,IF(M36="NO ES UN CONTROL",0,"")))</f>
        <v>15</v>
      </c>
      <c r="O36" s="273" t="str">
        <f>IF(O33&lt;86,"DÉBIL",IF(O33&lt;96,"MODERADO",IF(O33&lt;101,"FUERTE","")))</f>
        <v>FUERTE</v>
      </c>
      <c r="P36" s="303"/>
      <c r="Q36" s="275" t="str">
        <f>IF(AND(O36="FUERTE",P33="FUERTE (SIEMPRE SE EJECUTA)"),"FUERTE",IF(OR(O36="DÉBIL",P33="DÉBIL (NO SE EJECUTA)"),"DÉBIL",IF(OR(O36="MODERADO",P33="MODERADO (ALGUNAS VECES)"),"MODERADO")))</f>
        <v>FUERTE</v>
      </c>
      <c r="R36" s="277" t="str">
        <f>IF(AND(O36="FUERTE",P33="FUERTE (SIEMPRE SE EJECUTA)"),"NO","SÍ")</f>
        <v>NO</v>
      </c>
      <c r="S36"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263"/>
      <c r="V36" s="299"/>
      <c r="W36" s="799"/>
      <c r="X36" s="851"/>
      <c r="Y36" s="799"/>
      <c r="Z36" s="844"/>
      <c r="AA36" s="292"/>
      <c r="AB36" s="320"/>
      <c r="AC36" s="846"/>
      <c r="AD36" s="849"/>
      <c r="AE36" s="271"/>
      <c r="AF36" s="265"/>
      <c r="AG36" s="255"/>
      <c r="AH36" s="3" t="s">
        <v>96</v>
      </c>
      <c r="AO36" s="3" t="s">
        <v>127</v>
      </c>
    </row>
    <row r="37" spans="1:41" ht="55.5" customHeight="1" x14ac:dyDescent="0.2">
      <c r="A37" s="793"/>
      <c r="B37" s="760"/>
      <c r="C37" s="853"/>
      <c r="D37" s="263"/>
      <c r="E37" s="837" t="s">
        <v>452</v>
      </c>
      <c r="F37" s="801"/>
      <c r="G37" s="268"/>
      <c r="H37" s="268"/>
      <c r="I37" s="15"/>
      <c r="J37" s="308"/>
      <c r="K37" s="856"/>
      <c r="L37" s="20" t="s">
        <v>129</v>
      </c>
      <c r="M37" s="21" t="s">
        <v>34</v>
      </c>
      <c r="N37" s="22">
        <f>IF(M37="CONFIABLE",15,IF(M37="NO CONFIABLE",0,""))</f>
        <v>15</v>
      </c>
      <c r="O37" s="274"/>
      <c r="P37" s="303"/>
      <c r="Q37" s="275"/>
      <c r="R37" s="277"/>
      <c r="S37" s="279"/>
      <c r="T37" s="281"/>
      <c r="U37" s="263"/>
      <c r="V37" s="299"/>
      <c r="W37" s="799"/>
      <c r="X37" s="851"/>
      <c r="Y37" s="799"/>
      <c r="Z37" s="25" t="s">
        <v>130</v>
      </c>
      <c r="AA37" s="292"/>
      <c r="AB37" s="320"/>
      <c r="AC37" s="846"/>
      <c r="AD37" s="849"/>
      <c r="AE37" s="271"/>
      <c r="AF37" s="265"/>
      <c r="AG37" s="255"/>
      <c r="AH37" s="3" t="s">
        <v>131</v>
      </c>
      <c r="AJ37" s="3" t="s">
        <v>21</v>
      </c>
      <c r="AK37" s="3" t="s">
        <v>125</v>
      </c>
      <c r="AL37" s="3" t="s">
        <v>22</v>
      </c>
      <c r="AO37" s="3" t="s">
        <v>132</v>
      </c>
    </row>
    <row r="38" spans="1:41" ht="169.15" customHeight="1" x14ac:dyDescent="0.2">
      <c r="A38" s="793"/>
      <c r="B38" s="760"/>
      <c r="C38" s="853"/>
      <c r="D38" s="263"/>
      <c r="E38" s="837"/>
      <c r="F38" s="801"/>
      <c r="G38" s="268"/>
      <c r="H38" s="268"/>
      <c r="I38" s="15"/>
      <c r="J38" s="308"/>
      <c r="K38" s="856"/>
      <c r="L38" s="20" t="s">
        <v>133</v>
      </c>
      <c r="M38" s="21" t="s">
        <v>42</v>
      </c>
      <c r="N38" s="22">
        <f>IF(M38="SE INVESTIGAN Y SE RESUELVEN OPORTUNAMENTE",15,IF(M38="NO SE INVESTIGAN Y SE RESUELVEN OPORTUNAMENTE",0,""))</f>
        <v>15</v>
      </c>
      <c r="O38" s="274"/>
      <c r="P38" s="303"/>
      <c r="Q38" s="275"/>
      <c r="R38" s="277"/>
      <c r="S38" s="279"/>
      <c r="T38" s="281"/>
      <c r="U38" s="263"/>
      <c r="V38" s="299"/>
      <c r="W38" s="799"/>
      <c r="X38" s="851"/>
      <c r="Y38" s="799"/>
      <c r="Z38" s="267" t="s">
        <v>443</v>
      </c>
      <c r="AA38" s="292"/>
      <c r="AB38" s="320"/>
      <c r="AC38" s="846"/>
      <c r="AD38" s="849"/>
      <c r="AE38" s="271"/>
      <c r="AF38" s="265"/>
      <c r="AG38" s="255"/>
      <c r="AH38" s="3" t="s">
        <v>113</v>
      </c>
      <c r="AO38" s="3" t="s">
        <v>135</v>
      </c>
    </row>
    <row r="39" spans="1:41" ht="1.1499999999999999" customHeight="1" x14ac:dyDescent="0.2">
      <c r="A39" s="794"/>
      <c r="B39" s="760"/>
      <c r="C39" s="854"/>
      <c r="D39" s="264"/>
      <c r="E39" s="838"/>
      <c r="F39" s="802"/>
      <c r="G39" s="269"/>
      <c r="H39" s="269"/>
      <c r="I39" s="15"/>
      <c r="J39" s="308"/>
      <c r="K39" s="857"/>
      <c r="L39" s="26" t="s">
        <v>136</v>
      </c>
      <c r="M39" s="27" t="s">
        <v>53</v>
      </c>
      <c r="N39" s="28">
        <f>IF(M39="COMPLETA",10,IF(M39="INCOMPLETA",5,IF(M39="NO EXISTE",0,"")))</f>
        <v>10</v>
      </c>
      <c r="O39" s="274"/>
      <c r="P39" s="304"/>
      <c r="Q39" s="276"/>
      <c r="R39" s="278"/>
      <c r="S39" s="280"/>
      <c r="T39" s="281"/>
      <c r="U39" s="264"/>
      <c r="V39" s="299"/>
      <c r="W39" s="842"/>
      <c r="X39" s="798"/>
      <c r="Y39" s="842"/>
      <c r="Z39" s="290"/>
      <c r="AA39" s="293"/>
      <c r="AB39" s="321"/>
      <c r="AC39" s="847"/>
      <c r="AD39" s="850"/>
      <c r="AE39" s="272"/>
      <c r="AF39" s="313"/>
      <c r="AG39" s="256"/>
      <c r="AO39" s="3" t="s">
        <v>97</v>
      </c>
    </row>
    <row r="40" spans="1:41" ht="37.5" customHeight="1" x14ac:dyDescent="0.2">
      <c r="A40" s="793" t="s">
        <v>404</v>
      </c>
      <c r="B40" s="759" t="s">
        <v>453</v>
      </c>
      <c r="C40" s="803" t="s">
        <v>454</v>
      </c>
      <c r="D40" s="262" t="s">
        <v>15</v>
      </c>
      <c r="E40" s="808" t="s">
        <v>455</v>
      </c>
      <c r="F40" s="800" t="s">
        <v>456</v>
      </c>
      <c r="G40" s="268" t="s">
        <v>5</v>
      </c>
      <c r="H40" s="268" t="s">
        <v>13</v>
      </c>
      <c r="I40" s="15" t="str">
        <f>CONCATENATE(G40,H40)</f>
        <v>RARA VEZMODERADO</v>
      </c>
      <c r="J40" s="307" t="str">
        <f>I41</f>
        <v>1. MODERADO</v>
      </c>
      <c r="K40" s="855" t="s">
        <v>457</v>
      </c>
      <c r="L40" s="16" t="s">
        <v>95</v>
      </c>
      <c r="M40" s="17" t="s">
        <v>3</v>
      </c>
      <c r="N40" s="18">
        <f>IF(M40="ASIGNADO",15,IF(M40="NO ASIGNADO",0,""))</f>
        <v>15</v>
      </c>
      <c r="O40" s="300">
        <f>SUM(N40:N46)</f>
        <v>100</v>
      </c>
      <c r="P40" s="302" t="s">
        <v>72</v>
      </c>
      <c r="Q40" s="312">
        <f>IF(Q43="DÉBIL",0,IF(Q43="MODERADO",50,IF(Q43="FUERTE",100,"")))</f>
        <v>100</v>
      </c>
      <c r="R40" s="295"/>
      <c r="S40" s="297" t="s">
        <v>96</v>
      </c>
      <c r="T40" s="297" t="s">
        <v>96</v>
      </c>
      <c r="U40" s="263" t="s">
        <v>88</v>
      </c>
      <c r="V40" s="298" t="s">
        <v>119</v>
      </c>
      <c r="W40" s="798" t="s">
        <v>410</v>
      </c>
      <c r="X40" s="808" t="s">
        <v>458</v>
      </c>
      <c r="Y40" s="798" t="s">
        <v>459</v>
      </c>
      <c r="Z40" s="267" t="s">
        <v>460</v>
      </c>
      <c r="AA40" s="291" t="s">
        <v>103</v>
      </c>
      <c r="AB40" s="320"/>
      <c r="AC40" s="405">
        <v>44316</v>
      </c>
      <c r="AD40" s="858" t="s">
        <v>461</v>
      </c>
      <c r="AE40" s="271" t="s">
        <v>462</v>
      </c>
      <c r="AF40" s="256" t="s">
        <v>414</v>
      </c>
      <c r="AG40" s="255" t="s">
        <v>463</v>
      </c>
      <c r="AH40" s="3" t="s">
        <v>109</v>
      </c>
      <c r="AI40" s="3" t="s">
        <v>110</v>
      </c>
      <c r="AJ40" s="3" t="s">
        <v>13</v>
      </c>
      <c r="AK40" s="3" t="s">
        <v>76</v>
      </c>
      <c r="AL40" s="3" t="s">
        <v>13</v>
      </c>
      <c r="AN40" s="3" t="s">
        <v>103</v>
      </c>
      <c r="AO40" s="3" t="s">
        <v>111</v>
      </c>
    </row>
    <row r="41" spans="1:41" ht="51.75" customHeight="1" x14ac:dyDescent="0.2">
      <c r="A41" s="793"/>
      <c r="B41" s="760"/>
      <c r="C41" s="835"/>
      <c r="D41" s="263"/>
      <c r="E41" s="809"/>
      <c r="F41" s="801"/>
      <c r="G41" s="268"/>
      <c r="H41" s="268"/>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1. MODERADO</v>
      </c>
      <c r="J41" s="308"/>
      <c r="K41" s="861"/>
      <c r="L41" s="20" t="s">
        <v>112</v>
      </c>
      <c r="M41" s="21" t="s">
        <v>11</v>
      </c>
      <c r="N41" s="22">
        <f>IF(M41="ADECUADO",15,IF(M41="INADECUADO",0,""))</f>
        <v>15</v>
      </c>
      <c r="O41" s="301"/>
      <c r="P41" s="303"/>
      <c r="Q41" s="312"/>
      <c r="R41" s="296"/>
      <c r="S41" s="297"/>
      <c r="T41" s="297"/>
      <c r="U41" s="263"/>
      <c r="V41" s="299"/>
      <c r="W41" s="799"/>
      <c r="X41" s="809"/>
      <c r="Y41" s="799"/>
      <c r="Z41" s="289"/>
      <c r="AA41" s="292"/>
      <c r="AB41" s="320"/>
      <c r="AC41" s="289"/>
      <c r="AD41" s="859"/>
      <c r="AE41" s="271"/>
      <c r="AF41" s="265"/>
      <c r="AG41" s="255"/>
      <c r="AH41" s="3" t="s">
        <v>96</v>
      </c>
      <c r="AI41" s="3" t="s">
        <v>113</v>
      </c>
      <c r="AL41" s="3" t="s">
        <v>18</v>
      </c>
      <c r="AN41" s="3" t="s">
        <v>114</v>
      </c>
      <c r="AO41" s="3" t="s">
        <v>115</v>
      </c>
    </row>
    <row r="42" spans="1:41" ht="51.75" customHeight="1" x14ac:dyDescent="0.2">
      <c r="A42" s="793"/>
      <c r="B42" s="760"/>
      <c r="C42" s="835"/>
      <c r="D42" s="263"/>
      <c r="E42" s="809"/>
      <c r="F42" s="801"/>
      <c r="G42" s="268"/>
      <c r="H42" s="268"/>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MODERADO</v>
      </c>
      <c r="J42" s="308"/>
      <c r="K42" s="861"/>
      <c r="L42" s="23" t="s">
        <v>116</v>
      </c>
      <c r="M42" s="21" t="s">
        <v>16</v>
      </c>
      <c r="N42" s="22">
        <f>IF(M42="OPORTUNA",15,IF(M42="INOPORTUNA",0,""))</f>
        <v>15</v>
      </c>
      <c r="O42" s="301"/>
      <c r="P42" s="303"/>
      <c r="Q42" s="312"/>
      <c r="R42" s="296"/>
      <c r="S42" s="24" t="s">
        <v>117</v>
      </c>
      <c r="T42" s="24" t="s">
        <v>118</v>
      </c>
      <c r="U42" s="263"/>
      <c r="V42" s="299"/>
      <c r="W42" s="799"/>
      <c r="X42" s="809"/>
      <c r="Y42" s="799"/>
      <c r="Z42" s="289"/>
      <c r="AA42" s="292"/>
      <c r="AB42" s="320"/>
      <c r="AC42" s="289"/>
      <c r="AD42" s="859"/>
      <c r="AE42" s="271"/>
      <c r="AF42" s="265"/>
      <c r="AG42" s="255"/>
      <c r="AH42" s="3" t="s">
        <v>119</v>
      </c>
      <c r="AI42" s="3" t="s">
        <v>98</v>
      </c>
      <c r="AJ42" s="3" t="s">
        <v>120</v>
      </c>
      <c r="AK42" s="3" t="s">
        <v>121</v>
      </c>
      <c r="AL42" s="3" t="s">
        <v>24</v>
      </c>
      <c r="AO42" s="3" t="s">
        <v>122</v>
      </c>
    </row>
    <row r="43" spans="1:41" ht="80.25" customHeight="1" x14ac:dyDescent="0.2">
      <c r="A43" s="793"/>
      <c r="B43" s="760"/>
      <c r="C43" s="835"/>
      <c r="D43" s="263"/>
      <c r="E43" s="25" t="s">
        <v>123</v>
      </c>
      <c r="F43" s="801"/>
      <c r="G43" s="268"/>
      <c r="H43" s="268"/>
      <c r="I43" s="15"/>
      <c r="J43" s="308"/>
      <c r="K43" s="861"/>
      <c r="L43" s="20" t="s">
        <v>124</v>
      </c>
      <c r="M43" s="21" t="s">
        <v>125</v>
      </c>
      <c r="N43" s="22">
        <f>IF(M43="PREVENIR",15,IF(M43="DETECTAR",10,IF(M43="NO ES UN CONTROL",0,"")))</f>
        <v>15</v>
      </c>
      <c r="O43" s="273" t="str">
        <f>IF(O40&lt;86,"DÉBIL",IF(O40&lt;96,"MODERADO",IF(O40&lt;101,"FUERTE","")))</f>
        <v>FUERTE</v>
      </c>
      <c r="P43" s="303"/>
      <c r="Q43" s="275" t="str">
        <f>IF(AND(O43="FUERTE",P40="FUERTE (SIEMPRE SE EJECUTA)"),"FUERTE",IF(OR(O43="DÉBIL",P40="DÉBIL (NO SE EJECUTA)"),"DÉBIL",IF(OR(O43="MODERADO",P40="MODERADO (ALGUNAS VECES)"),"MODERADO")))</f>
        <v>FUERTE</v>
      </c>
      <c r="R43" s="277" t="str">
        <f>IF(AND(O43="FUERTE",P40="FUERTE (SIEMPRE SE EJECUTA)"),"NO","SÍ")</f>
        <v>NO</v>
      </c>
      <c r="S43"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263"/>
      <c r="V43" s="299"/>
      <c r="W43" s="799"/>
      <c r="X43" s="809"/>
      <c r="Y43" s="799"/>
      <c r="Z43" s="290"/>
      <c r="AA43" s="292"/>
      <c r="AB43" s="320"/>
      <c r="AC43" s="289"/>
      <c r="AD43" s="859"/>
      <c r="AE43" s="271"/>
      <c r="AF43" s="265"/>
      <c r="AG43" s="255"/>
      <c r="AH43" s="3" t="s">
        <v>96</v>
      </c>
      <c r="AO43" s="3" t="s">
        <v>127</v>
      </c>
    </row>
    <row r="44" spans="1:41" ht="240.75" customHeight="1" x14ac:dyDescent="0.2">
      <c r="A44" s="793"/>
      <c r="B44" s="760"/>
      <c r="C44" s="835"/>
      <c r="D44" s="263"/>
      <c r="E44" s="837" t="s">
        <v>464</v>
      </c>
      <c r="F44" s="801"/>
      <c r="G44" s="268"/>
      <c r="H44" s="268"/>
      <c r="I44" s="15"/>
      <c r="J44" s="308"/>
      <c r="K44" s="861"/>
      <c r="L44" s="20" t="s">
        <v>129</v>
      </c>
      <c r="M44" s="21" t="s">
        <v>34</v>
      </c>
      <c r="N44" s="22">
        <f>IF(M44="CONFIABLE",15,IF(M44="NO CONFIABLE",0,""))</f>
        <v>15</v>
      </c>
      <c r="O44" s="274"/>
      <c r="P44" s="303"/>
      <c r="Q44" s="275"/>
      <c r="R44" s="277"/>
      <c r="S44" s="279"/>
      <c r="T44" s="281"/>
      <c r="U44" s="263"/>
      <c r="V44" s="299"/>
      <c r="W44" s="799"/>
      <c r="X44" s="809"/>
      <c r="Y44" s="799"/>
      <c r="Z44" s="25" t="s">
        <v>130</v>
      </c>
      <c r="AA44" s="292"/>
      <c r="AB44" s="320"/>
      <c r="AC44" s="289"/>
      <c r="AD44" s="859"/>
      <c r="AE44" s="271"/>
      <c r="AF44" s="265"/>
      <c r="AG44" s="255"/>
      <c r="AH44" s="3" t="s">
        <v>131</v>
      </c>
      <c r="AJ44" s="3" t="s">
        <v>21</v>
      </c>
      <c r="AK44" s="3" t="s">
        <v>125</v>
      </c>
      <c r="AL44" s="3" t="s">
        <v>22</v>
      </c>
      <c r="AO44" s="3" t="s">
        <v>132</v>
      </c>
    </row>
    <row r="45" spans="1:41" ht="108.6" customHeight="1" x14ac:dyDescent="0.2">
      <c r="A45" s="793"/>
      <c r="B45" s="760"/>
      <c r="C45" s="835"/>
      <c r="D45" s="263"/>
      <c r="E45" s="837"/>
      <c r="F45" s="801"/>
      <c r="G45" s="268"/>
      <c r="H45" s="268"/>
      <c r="I45" s="15"/>
      <c r="J45" s="308"/>
      <c r="K45" s="861"/>
      <c r="L45" s="20" t="s">
        <v>133</v>
      </c>
      <c r="M45" s="21" t="s">
        <v>42</v>
      </c>
      <c r="N45" s="22">
        <f>IF(M45="SE INVESTIGAN Y SE RESUELVEN OPORTUNAMENTE",15,IF(M45="NO SE INVESTIGAN Y SE RESUELVEN OPORTUNAMENTE",0,""))</f>
        <v>15</v>
      </c>
      <c r="O45" s="274"/>
      <c r="P45" s="303"/>
      <c r="Q45" s="275"/>
      <c r="R45" s="277"/>
      <c r="S45" s="279"/>
      <c r="T45" s="281"/>
      <c r="U45" s="263"/>
      <c r="V45" s="299"/>
      <c r="W45" s="799"/>
      <c r="X45" s="809"/>
      <c r="Y45" s="799"/>
      <c r="Z45" s="267" t="s">
        <v>465</v>
      </c>
      <c r="AA45" s="292"/>
      <c r="AB45" s="320"/>
      <c r="AC45" s="289"/>
      <c r="AD45" s="859"/>
      <c r="AE45" s="271"/>
      <c r="AF45" s="265"/>
      <c r="AG45" s="255"/>
      <c r="AH45" s="3" t="s">
        <v>113</v>
      </c>
      <c r="AO45" s="3" t="s">
        <v>135</v>
      </c>
    </row>
    <row r="46" spans="1:41" ht="1.1499999999999999" customHeight="1" x14ac:dyDescent="0.2">
      <c r="A46" s="794"/>
      <c r="B46" s="760"/>
      <c r="C46" s="836"/>
      <c r="D46" s="264"/>
      <c r="E46" s="838"/>
      <c r="F46" s="802"/>
      <c r="G46" s="269"/>
      <c r="H46" s="269"/>
      <c r="I46" s="15"/>
      <c r="J46" s="308"/>
      <c r="K46" s="862"/>
      <c r="L46" s="26" t="s">
        <v>136</v>
      </c>
      <c r="M46" s="27" t="s">
        <v>53</v>
      </c>
      <c r="N46" s="28">
        <f>IF(M46="COMPLETA",10,IF(M46="INCOMPLETA",5,IF(M46="NO EXISTE",0,"")))</f>
        <v>10</v>
      </c>
      <c r="O46" s="274"/>
      <c r="P46" s="304"/>
      <c r="Q46" s="276"/>
      <c r="R46" s="278"/>
      <c r="S46" s="280"/>
      <c r="T46" s="281"/>
      <c r="U46" s="264"/>
      <c r="V46" s="299"/>
      <c r="W46" s="842"/>
      <c r="X46" s="810"/>
      <c r="Y46" s="842"/>
      <c r="Z46" s="290"/>
      <c r="AA46" s="293"/>
      <c r="AB46" s="321"/>
      <c r="AC46" s="290"/>
      <c r="AD46" s="860"/>
      <c r="AE46" s="272"/>
      <c r="AF46" s="313"/>
      <c r="AG46" s="256"/>
      <c r="AO46" s="3" t="s">
        <v>97</v>
      </c>
    </row>
    <row r="47" spans="1:41" ht="37.5" customHeight="1" x14ac:dyDescent="0.2">
      <c r="A47" s="793" t="s">
        <v>404</v>
      </c>
      <c r="B47" s="759" t="s">
        <v>466</v>
      </c>
      <c r="C47" s="803" t="s">
        <v>467</v>
      </c>
      <c r="D47" s="262" t="s">
        <v>15</v>
      </c>
      <c r="E47" s="447" t="s">
        <v>468</v>
      </c>
      <c r="F47" s="800" t="s">
        <v>469</v>
      </c>
      <c r="G47" s="268" t="s">
        <v>19</v>
      </c>
      <c r="H47" s="268" t="s">
        <v>13</v>
      </c>
      <c r="I47" s="15" t="str">
        <f>CONCATENATE(G47,H47)</f>
        <v>PROBABLEMODERADO</v>
      </c>
      <c r="J47" s="307" t="str">
        <f>I48</f>
        <v>5. ALTO</v>
      </c>
      <c r="K47" s="866" t="s">
        <v>470</v>
      </c>
      <c r="L47" s="16" t="s">
        <v>95</v>
      </c>
      <c r="M47" s="17" t="s">
        <v>3</v>
      </c>
      <c r="N47" s="18">
        <f>IF(M47="ASIGNADO",15,IF(M47="NO ASIGNADO",0,""))</f>
        <v>15</v>
      </c>
      <c r="O47" s="300">
        <f>SUM(N47:N53)</f>
        <v>85</v>
      </c>
      <c r="P47" s="302" t="s">
        <v>72</v>
      </c>
      <c r="Q47" s="312">
        <f>IF(Q50="DÉBIL",0,IF(Q50="MODERADO",50,IF(Q50="FUERTE",100,"")))</f>
        <v>0</v>
      </c>
      <c r="R47" s="295"/>
      <c r="S47" s="297" t="s">
        <v>113</v>
      </c>
      <c r="T47" s="297" t="s">
        <v>96</v>
      </c>
      <c r="U47" s="263" t="s">
        <v>115</v>
      </c>
      <c r="V47" s="298" t="s">
        <v>121</v>
      </c>
      <c r="W47" s="829" t="s">
        <v>471</v>
      </c>
      <c r="X47" s="798" t="s">
        <v>472</v>
      </c>
      <c r="Y47" s="430"/>
      <c r="Z47" s="815">
        <v>44196</v>
      </c>
      <c r="AA47" s="291" t="s">
        <v>114</v>
      </c>
      <c r="AB47" s="808"/>
      <c r="AC47" s="845">
        <v>44316</v>
      </c>
      <c r="AD47" s="803" t="s">
        <v>473</v>
      </c>
      <c r="AE47" s="584" t="s">
        <v>474</v>
      </c>
      <c r="AF47" s="255" t="s">
        <v>414</v>
      </c>
      <c r="AG47" s="255" t="s">
        <v>475</v>
      </c>
      <c r="AH47" s="3" t="s">
        <v>109</v>
      </c>
      <c r="AI47" s="3" t="s">
        <v>110</v>
      </c>
      <c r="AJ47" s="3" t="s">
        <v>13</v>
      </c>
      <c r="AK47" s="3" t="s">
        <v>76</v>
      </c>
      <c r="AL47" s="3" t="s">
        <v>13</v>
      </c>
      <c r="AN47" s="3" t="s">
        <v>103</v>
      </c>
      <c r="AO47" s="3" t="s">
        <v>111</v>
      </c>
    </row>
    <row r="48" spans="1:41" ht="51.75" customHeight="1" x14ac:dyDescent="0.2">
      <c r="A48" s="793"/>
      <c r="B48" s="760"/>
      <c r="C48" s="835"/>
      <c r="D48" s="263"/>
      <c r="E48" s="586"/>
      <c r="F48" s="801"/>
      <c r="G48" s="268"/>
      <c r="H48" s="268"/>
      <c r="I48" s="15"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ALTO</v>
      </c>
      <c r="J48" s="308"/>
      <c r="K48" s="867"/>
      <c r="L48" s="20" t="s">
        <v>112</v>
      </c>
      <c r="M48" s="21" t="s">
        <v>11</v>
      </c>
      <c r="N48" s="22">
        <f>IF(M48="ADECUADO",15,IF(M48="INADECUADO",0,""))</f>
        <v>15</v>
      </c>
      <c r="O48" s="301"/>
      <c r="P48" s="303"/>
      <c r="Q48" s="312"/>
      <c r="R48" s="296"/>
      <c r="S48" s="297"/>
      <c r="T48" s="297"/>
      <c r="U48" s="263"/>
      <c r="V48" s="299"/>
      <c r="W48" s="830"/>
      <c r="X48" s="799"/>
      <c r="Y48" s="443"/>
      <c r="Z48" s="816"/>
      <c r="AA48" s="292"/>
      <c r="AB48" s="863"/>
      <c r="AC48" s="846"/>
      <c r="AD48" s="804"/>
      <c r="AE48" s="584"/>
      <c r="AF48" s="255"/>
      <c r="AG48" s="255"/>
      <c r="AH48" s="3" t="s">
        <v>96</v>
      </c>
      <c r="AI48" s="3" t="s">
        <v>113</v>
      </c>
      <c r="AL48" s="3" t="s">
        <v>18</v>
      </c>
      <c r="AN48" s="3" t="s">
        <v>114</v>
      </c>
      <c r="AO48" s="3" t="s">
        <v>115</v>
      </c>
    </row>
    <row r="49" spans="1:41" ht="63.75" customHeight="1" x14ac:dyDescent="0.2">
      <c r="A49" s="793"/>
      <c r="B49" s="760"/>
      <c r="C49" s="835"/>
      <c r="D49" s="263"/>
      <c r="E49" s="586"/>
      <c r="F49" s="801"/>
      <c r="G49" s="268"/>
      <c r="H49" s="268"/>
      <c r="I49" s="15"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ALTO</v>
      </c>
      <c r="J49" s="308"/>
      <c r="K49" s="867"/>
      <c r="L49" s="23" t="s">
        <v>116</v>
      </c>
      <c r="M49" s="21" t="s">
        <v>16</v>
      </c>
      <c r="N49" s="22">
        <f>IF(M49="OPORTUNA",15,IF(M49="INOPORTUNA",0,""))</f>
        <v>15</v>
      </c>
      <c r="O49" s="301"/>
      <c r="P49" s="303"/>
      <c r="Q49" s="312"/>
      <c r="R49" s="296"/>
      <c r="S49" s="24" t="s">
        <v>117</v>
      </c>
      <c r="T49" s="24" t="s">
        <v>118</v>
      </c>
      <c r="U49" s="263"/>
      <c r="V49" s="299"/>
      <c r="W49" s="830"/>
      <c r="X49" s="799"/>
      <c r="Y49" s="443"/>
      <c r="Z49" s="816"/>
      <c r="AA49" s="292"/>
      <c r="AB49" s="863"/>
      <c r="AC49" s="846"/>
      <c r="AD49" s="804"/>
      <c r="AE49" s="584"/>
      <c r="AF49" s="255"/>
      <c r="AG49" s="255"/>
      <c r="AH49" s="3" t="s">
        <v>119</v>
      </c>
      <c r="AI49" s="3" t="s">
        <v>98</v>
      </c>
      <c r="AJ49" s="3" t="s">
        <v>120</v>
      </c>
      <c r="AK49" s="3" t="s">
        <v>121</v>
      </c>
      <c r="AL49" s="3" t="s">
        <v>24</v>
      </c>
      <c r="AO49" s="3" t="s">
        <v>122</v>
      </c>
    </row>
    <row r="50" spans="1:41" ht="33.75" customHeight="1" x14ac:dyDescent="0.2">
      <c r="A50" s="793"/>
      <c r="B50" s="760"/>
      <c r="C50" s="835"/>
      <c r="D50" s="263"/>
      <c r="E50" s="25" t="s">
        <v>123</v>
      </c>
      <c r="F50" s="801"/>
      <c r="G50" s="268"/>
      <c r="H50" s="268"/>
      <c r="I50" s="15"/>
      <c r="J50" s="308"/>
      <c r="K50" s="867"/>
      <c r="L50" s="20" t="s">
        <v>124</v>
      </c>
      <c r="M50" s="21" t="s">
        <v>125</v>
      </c>
      <c r="N50" s="22">
        <f>IF(M50="PREVENIR",15,IF(M50="DETECTAR",10,IF(M50="NO ES UN CONTROL",0,"")))</f>
        <v>15</v>
      </c>
      <c r="O50" s="273" t="str">
        <f>IF(O47&lt;86,"DÉBIL",IF(O47&lt;96,"MODERADO",IF(O47&lt;101,"FUERTE","")))</f>
        <v>DÉBIL</v>
      </c>
      <c r="P50" s="303"/>
      <c r="Q50" s="275" t="str">
        <f>IF(AND(O50="FUERTE",P47="FUERTE (SIEMPRE SE EJECUTA)"),"FUERTE",IF(OR(O50="DÉBIL",P47="DÉBIL (NO SE EJECUTA)"),"DÉBIL",IF(OR(O50="MODERADO",P47="MODERADO (ALGUNAS VECES)"),"MODERADO")))</f>
        <v>DÉBIL</v>
      </c>
      <c r="R50" s="277" t="str">
        <f>IF(AND(O50="FUERTE",P47="FUERTE (SIEMPRE SE EJECUTA)"),"NO","SÍ")</f>
        <v>SÍ</v>
      </c>
      <c r="S50"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50"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50" s="263"/>
      <c r="V50" s="299"/>
      <c r="W50" s="830"/>
      <c r="X50" s="799"/>
      <c r="Y50" s="443"/>
      <c r="Z50" s="817"/>
      <c r="AA50" s="292"/>
      <c r="AB50" s="863"/>
      <c r="AC50" s="846"/>
      <c r="AD50" s="804"/>
      <c r="AE50" s="584"/>
      <c r="AF50" s="255" t="s">
        <v>414</v>
      </c>
      <c r="AG50" s="255"/>
      <c r="AH50" s="3" t="s">
        <v>96</v>
      </c>
      <c r="AO50" s="3" t="s">
        <v>127</v>
      </c>
    </row>
    <row r="51" spans="1:41" ht="118.5" customHeight="1" x14ac:dyDescent="0.2">
      <c r="A51" s="793"/>
      <c r="B51" s="760"/>
      <c r="C51" s="835"/>
      <c r="D51" s="263"/>
      <c r="E51" s="265" t="s">
        <v>476</v>
      </c>
      <c r="F51" s="801"/>
      <c r="G51" s="268"/>
      <c r="H51" s="268"/>
      <c r="I51" s="15"/>
      <c r="J51" s="308"/>
      <c r="K51" s="867"/>
      <c r="L51" s="20" t="s">
        <v>129</v>
      </c>
      <c r="M51" s="21" t="s">
        <v>34</v>
      </c>
      <c r="N51" s="22">
        <f>IF(M51="CONFIABLE",15,IF(M51="NO CONFIABLE",0,""))</f>
        <v>15</v>
      </c>
      <c r="O51" s="274"/>
      <c r="P51" s="303"/>
      <c r="Q51" s="275"/>
      <c r="R51" s="277"/>
      <c r="S51" s="279"/>
      <c r="T51" s="281"/>
      <c r="U51" s="263"/>
      <c r="V51" s="299"/>
      <c r="W51" s="830"/>
      <c r="X51" s="799"/>
      <c r="Y51" s="443"/>
      <c r="Z51" s="25" t="s">
        <v>130</v>
      </c>
      <c r="AA51" s="292"/>
      <c r="AB51" s="863"/>
      <c r="AC51" s="846"/>
      <c r="AD51" s="804"/>
      <c r="AE51" s="584"/>
      <c r="AF51" s="255"/>
      <c r="AG51" s="255"/>
      <c r="AH51" s="3" t="s">
        <v>131</v>
      </c>
      <c r="AJ51" s="3" t="s">
        <v>21</v>
      </c>
      <c r="AK51" s="3" t="s">
        <v>125</v>
      </c>
      <c r="AL51" s="3" t="s">
        <v>22</v>
      </c>
      <c r="AO51" s="3" t="s">
        <v>132</v>
      </c>
    </row>
    <row r="52" spans="1:41" ht="76.5" customHeight="1" x14ac:dyDescent="0.2">
      <c r="A52" s="793"/>
      <c r="B52" s="760"/>
      <c r="C52" s="835"/>
      <c r="D52" s="263"/>
      <c r="E52" s="265"/>
      <c r="F52" s="801"/>
      <c r="G52" s="268"/>
      <c r="H52" s="268"/>
      <c r="I52" s="15"/>
      <c r="J52" s="308"/>
      <c r="K52" s="867"/>
      <c r="L52" s="20" t="s">
        <v>133</v>
      </c>
      <c r="M52" s="21" t="s">
        <v>43</v>
      </c>
      <c r="N52" s="22">
        <f>IF(M52="SE INVESTIGAN Y SE RESUELVEN OPORTUNAMENTE",15,IF(M52="NO SE INVESTIGAN Y SE RESUELVEN OPORTUNAMENTE",0,""))</f>
        <v>0</v>
      </c>
      <c r="O52" s="274"/>
      <c r="P52" s="303"/>
      <c r="Q52" s="275"/>
      <c r="R52" s="277"/>
      <c r="S52" s="279"/>
      <c r="T52" s="281"/>
      <c r="U52" s="263"/>
      <c r="V52" s="299"/>
      <c r="W52" s="830"/>
      <c r="X52" s="799"/>
      <c r="Y52" s="443"/>
      <c r="Z52" s="391" t="s">
        <v>276</v>
      </c>
      <c r="AA52" s="292"/>
      <c r="AB52" s="863"/>
      <c r="AC52" s="846"/>
      <c r="AD52" s="804"/>
      <c r="AE52" s="584"/>
      <c r="AF52" s="255"/>
      <c r="AG52" s="255"/>
      <c r="AH52" s="3" t="s">
        <v>113</v>
      </c>
      <c r="AO52" s="3" t="s">
        <v>135</v>
      </c>
    </row>
    <row r="53" spans="1:41" ht="60" customHeight="1" x14ac:dyDescent="0.2">
      <c r="A53" s="794"/>
      <c r="B53" s="761"/>
      <c r="C53" s="836"/>
      <c r="D53" s="264"/>
      <c r="E53" s="313"/>
      <c r="F53" s="802"/>
      <c r="G53" s="269"/>
      <c r="H53" s="269"/>
      <c r="I53" s="15"/>
      <c r="J53" s="308"/>
      <c r="K53" s="868"/>
      <c r="L53" s="26" t="s">
        <v>136</v>
      </c>
      <c r="M53" s="27" t="s">
        <v>53</v>
      </c>
      <c r="N53" s="28">
        <f>IF(M53="COMPLETA",10,IF(M53="INCOMPLETA",5,IF(M53="NO EXISTE",0,"")))</f>
        <v>10</v>
      </c>
      <c r="O53" s="274"/>
      <c r="P53" s="304"/>
      <c r="Q53" s="276"/>
      <c r="R53" s="278"/>
      <c r="S53" s="280"/>
      <c r="T53" s="281"/>
      <c r="U53" s="264"/>
      <c r="V53" s="299"/>
      <c r="W53" s="831"/>
      <c r="X53" s="842"/>
      <c r="Y53" s="444"/>
      <c r="Z53" s="820"/>
      <c r="AA53" s="293"/>
      <c r="AB53" s="864"/>
      <c r="AC53" s="847"/>
      <c r="AD53" s="805"/>
      <c r="AE53" s="585"/>
      <c r="AF53" s="256"/>
      <c r="AG53" s="256"/>
      <c r="AO53" s="3" t="s">
        <v>97</v>
      </c>
    </row>
    <row r="54" spans="1:41" ht="37.5" customHeight="1" x14ac:dyDescent="0.2">
      <c r="A54" s="793" t="s">
        <v>404</v>
      </c>
      <c r="B54" s="759" t="s">
        <v>466</v>
      </c>
      <c r="C54" s="852" t="s">
        <v>477</v>
      </c>
      <c r="D54" s="262" t="s">
        <v>15</v>
      </c>
      <c r="E54" s="828" t="s">
        <v>478</v>
      </c>
      <c r="F54" s="800" t="s">
        <v>479</v>
      </c>
      <c r="G54" s="268" t="s">
        <v>19</v>
      </c>
      <c r="H54" s="268" t="s">
        <v>13</v>
      </c>
      <c r="I54" s="15" t="str">
        <f>CONCATENATE(G54,H54)</f>
        <v>PROBABLEMODERADO</v>
      </c>
      <c r="J54" s="307" t="str">
        <f>I55</f>
        <v>5. ALTO</v>
      </c>
      <c r="K54" s="824" t="s">
        <v>480</v>
      </c>
      <c r="L54" s="16" t="s">
        <v>95</v>
      </c>
      <c r="M54" s="17" t="s">
        <v>3</v>
      </c>
      <c r="N54" s="18">
        <f>IF(M54="ASIGNADO",15,IF(M54="NO ASIGNADO",0,""))</f>
        <v>15</v>
      </c>
      <c r="O54" s="300">
        <f>SUM(N54:N60)</f>
        <v>70</v>
      </c>
      <c r="P54" s="302" t="s">
        <v>72</v>
      </c>
      <c r="Q54" s="312">
        <f>IF(Q57="DÉBIL",0,IF(Q57="MODERADO",50,IF(Q57="FUERTE",100,"")))</f>
        <v>0</v>
      </c>
      <c r="R54" s="295"/>
      <c r="S54" s="297" t="s">
        <v>131</v>
      </c>
      <c r="T54" s="297" t="s">
        <v>113</v>
      </c>
      <c r="U54" s="263" t="s">
        <v>115</v>
      </c>
      <c r="V54" s="298" t="s">
        <v>121</v>
      </c>
      <c r="W54" s="874">
        <v>43617</v>
      </c>
      <c r="X54" s="851" t="s">
        <v>481</v>
      </c>
      <c r="Y54" s="430"/>
      <c r="Z54" s="870">
        <v>44196</v>
      </c>
      <c r="AA54" s="291" t="s">
        <v>114</v>
      </c>
      <c r="AB54" s="814"/>
      <c r="AC54" s="845">
        <v>44316</v>
      </c>
      <c r="AD54" s="803" t="s">
        <v>482</v>
      </c>
      <c r="AE54" s="271" t="s">
        <v>483</v>
      </c>
      <c r="AF54" s="255" t="s">
        <v>414</v>
      </c>
      <c r="AG54" s="255" t="s">
        <v>484</v>
      </c>
      <c r="AH54" s="3" t="s">
        <v>109</v>
      </c>
      <c r="AI54" s="3" t="s">
        <v>110</v>
      </c>
      <c r="AJ54" s="3" t="s">
        <v>13</v>
      </c>
      <c r="AK54" s="3" t="s">
        <v>76</v>
      </c>
      <c r="AL54" s="3" t="s">
        <v>13</v>
      </c>
      <c r="AN54" s="3" t="s">
        <v>103</v>
      </c>
      <c r="AO54" s="3" t="s">
        <v>111</v>
      </c>
    </row>
    <row r="55" spans="1:41" ht="51.75" customHeight="1" x14ac:dyDescent="0.2">
      <c r="A55" s="793"/>
      <c r="B55" s="760"/>
      <c r="C55" s="853"/>
      <c r="D55" s="263"/>
      <c r="E55" s="865"/>
      <c r="F55" s="801"/>
      <c r="G55" s="268"/>
      <c r="H55" s="268"/>
      <c r="I55" s="15"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ALTO</v>
      </c>
      <c r="J55" s="308"/>
      <c r="K55" s="825"/>
      <c r="L55" s="20" t="s">
        <v>112</v>
      </c>
      <c r="M55" s="21" t="s">
        <v>11</v>
      </c>
      <c r="N55" s="22">
        <f>IF(M55="ADECUADO",15,IF(M55="INADECUADO",0,""))</f>
        <v>15</v>
      </c>
      <c r="O55" s="301"/>
      <c r="P55" s="303"/>
      <c r="Q55" s="312"/>
      <c r="R55" s="296"/>
      <c r="S55" s="297"/>
      <c r="T55" s="297"/>
      <c r="U55" s="263"/>
      <c r="V55" s="299"/>
      <c r="W55" s="806"/>
      <c r="X55" s="851"/>
      <c r="Y55" s="443"/>
      <c r="Z55" s="871"/>
      <c r="AA55" s="292"/>
      <c r="AB55" s="872"/>
      <c r="AC55" s="846"/>
      <c r="AD55" s="804"/>
      <c r="AE55" s="271"/>
      <c r="AF55" s="255"/>
      <c r="AG55" s="255"/>
      <c r="AH55" s="3" t="s">
        <v>96</v>
      </c>
      <c r="AI55" s="3" t="s">
        <v>113</v>
      </c>
      <c r="AL55" s="3" t="s">
        <v>18</v>
      </c>
      <c r="AN55" s="3" t="s">
        <v>114</v>
      </c>
      <c r="AO55" s="3" t="s">
        <v>115</v>
      </c>
    </row>
    <row r="56" spans="1:41" ht="55.5" customHeight="1" x14ac:dyDescent="0.2">
      <c r="A56" s="793"/>
      <c r="B56" s="760"/>
      <c r="C56" s="853"/>
      <c r="D56" s="263"/>
      <c r="E56" s="865"/>
      <c r="F56" s="801"/>
      <c r="G56" s="268"/>
      <c r="H56" s="268"/>
      <c r="I56" s="15"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ALTO</v>
      </c>
      <c r="J56" s="308"/>
      <c r="K56" s="825"/>
      <c r="L56" s="95" t="s">
        <v>116</v>
      </c>
      <c r="M56" s="21" t="s">
        <v>17</v>
      </c>
      <c r="N56" s="22">
        <f>IF(M56="OPORTUNA",15,IF(M56="INOPORTUNA",0,""))</f>
        <v>0</v>
      </c>
      <c r="O56" s="301"/>
      <c r="P56" s="303"/>
      <c r="Q56" s="312"/>
      <c r="R56" s="296"/>
      <c r="S56" s="24" t="s">
        <v>117</v>
      </c>
      <c r="T56" s="24" t="s">
        <v>118</v>
      </c>
      <c r="U56" s="263"/>
      <c r="V56" s="299"/>
      <c r="W56" s="806"/>
      <c r="X56" s="851"/>
      <c r="Y56" s="443"/>
      <c r="Z56" s="871"/>
      <c r="AA56" s="292"/>
      <c r="AB56" s="872"/>
      <c r="AC56" s="846"/>
      <c r="AD56" s="804"/>
      <c r="AE56" s="271"/>
      <c r="AF56" s="255"/>
      <c r="AG56" s="255"/>
      <c r="AH56" s="3" t="s">
        <v>119</v>
      </c>
      <c r="AI56" s="3" t="s">
        <v>98</v>
      </c>
      <c r="AJ56" s="3" t="s">
        <v>120</v>
      </c>
      <c r="AK56" s="3" t="s">
        <v>121</v>
      </c>
      <c r="AL56" s="3" t="s">
        <v>24</v>
      </c>
      <c r="AO56" s="3" t="s">
        <v>122</v>
      </c>
    </row>
    <row r="57" spans="1:41" ht="55.5" customHeight="1" x14ac:dyDescent="0.2">
      <c r="A57" s="793"/>
      <c r="B57" s="760"/>
      <c r="C57" s="853"/>
      <c r="D57" s="263"/>
      <c r="E57" s="25" t="s">
        <v>123</v>
      </c>
      <c r="F57" s="801"/>
      <c r="G57" s="268"/>
      <c r="H57" s="268"/>
      <c r="I57" s="15"/>
      <c r="J57" s="308"/>
      <c r="K57" s="825"/>
      <c r="L57" s="20" t="s">
        <v>124</v>
      </c>
      <c r="M57" s="21" t="s">
        <v>125</v>
      </c>
      <c r="N57" s="22">
        <f>IF(M57="PREVENIR",15,IF(M57="DETECTAR",10,IF(M57="NO ES UN CONTROL",0,"")))</f>
        <v>15</v>
      </c>
      <c r="O57" s="273" t="str">
        <f>IF(O54&lt;86,"DÉBIL",IF(O54&lt;96,"MODERADO",IF(O54&lt;101,"FUERTE","")))</f>
        <v>DÉBIL</v>
      </c>
      <c r="P57" s="303"/>
      <c r="Q57" s="275" t="str">
        <f>IF(AND(O57="FUERTE",P54="FUERTE (SIEMPRE SE EJECUTA)"),"FUERTE",IF(OR(O57="DÉBIL",P54="DÉBIL (NO SE EJECUTA)"),"DÉBIL",IF(OR(O57="MODERADO",P54="MODERADO (ALGUNAS VECES)"),"MODERADO")))</f>
        <v>DÉBIL</v>
      </c>
      <c r="R57" s="277" t="str">
        <f>IF(AND(O57="FUERTE",P54="FUERTE (SIEMPRE SE EJECUTA)"),"NO","SÍ")</f>
        <v>SÍ</v>
      </c>
      <c r="S57"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57"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57" s="263"/>
      <c r="V57" s="299"/>
      <c r="W57" s="806"/>
      <c r="X57" s="851"/>
      <c r="Y57" s="443"/>
      <c r="Z57" s="820"/>
      <c r="AA57" s="292"/>
      <c r="AB57" s="872"/>
      <c r="AC57" s="846"/>
      <c r="AD57" s="804"/>
      <c r="AE57" s="271"/>
      <c r="AF57" s="471" t="s">
        <v>414</v>
      </c>
      <c r="AG57" s="255"/>
      <c r="AH57" s="3" t="s">
        <v>96</v>
      </c>
      <c r="AO57" s="3" t="s">
        <v>127</v>
      </c>
    </row>
    <row r="58" spans="1:41" ht="55.5" customHeight="1" x14ac:dyDescent="0.2">
      <c r="A58" s="793"/>
      <c r="B58" s="760"/>
      <c r="C58" s="853"/>
      <c r="D58" s="263"/>
      <c r="E58" s="265" t="s">
        <v>485</v>
      </c>
      <c r="F58" s="801"/>
      <c r="G58" s="268"/>
      <c r="H58" s="268"/>
      <c r="I58" s="15"/>
      <c r="J58" s="308"/>
      <c r="K58" s="825"/>
      <c r="L58" s="20" t="s">
        <v>129</v>
      </c>
      <c r="M58" s="21" t="s">
        <v>34</v>
      </c>
      <c r="N58" s="22">
        <f>IF(M58="CONFIABLE",15,IF(M58="NO CONFIABLE",0,""))</f>
        <v>15</v>
      </c>
      <c r="O58" s="274"/>
      <c r="P58" s="303"/>
      <c r="Q58" s="275"/>
      <c r="R58" s="277"/>
      <c r="S58" s="279"/>
      <c r="T58" s="281"/>
      <c r="U58" s="263"/>
      <c r="V58" s="299"/>
      <c r="W58" s="806"/>
      <c r="X58" s="851"/>
      <c r="Y58" s="443"/>
      <c r="Z58" s="25" t="s">
        <v>130</v>
      </c>
      <c r="AA58" s="292"/>
      <c r="AB58" s="872"/>
      <c r="AC58" s="846"/>
      <c r="AD58" s="804"/>
      <c r="AE58" s="271"/>
      <c r="AF58" s="471"/>
      <c r="AG58" s="255"/>
      <c r="AH58" s="3" t="s">
        <v>131</v>
      </c>
      <c r="AJ58" s="3" t="s">
        <v>21</v>
      </c>
      <c r="AK58" s="3" t="s">
        <v>125</v>
      </c>
      <c r="AL58" s="3" t="s">
        <v>22</v>
      </c>
      <c r="AO58" s="3" t="s">
        <v>132</v>
      </c>
    </row>
    <row r="59" spans="1:41" ht="113.25" customHeight="1" x14ac:dyDescent="0.2">
      <c r="A59" s="793"/>
      <c r="B59" s="760"/>
      <c r="C59" s="853"/>
      <c r="D59" s="263"/>
      <c r="E59" s="265"/>
      <c r="F59" s="801"/>
      <c r="G59" s="268"/>
      <c r="H59" s="268"/>
      <c r="I59" s="15"/>
      <c r="J59" s="308"/>
      <c r="K59" s="825"/>
      <c r="L59" s="20" t="s">
        <v>133</v>
      </c>
      <c r="M59" s="21" t="s">
        <v>43</v>
      </c>
      <c r="N59" s="22">
        <f>IF(M59="SE INVESTIGAN Y SE RESUELVEN OPORTUNAMENTE",15,IF(M59="NO SE INVESTIGAN Y SE RESUELVEN OPORTUNAMENTE",0,""))</f>
        <v>0</v>
      </c>
      <c r="O59" s="274"/>
      <c r="P59" s="303"/>
      <c r="Q59" s="275"/>
      <c r="R59" s="277"/>
      <c r="S59" s="279"/>
      <c r="T59" s="281"/>
      <c r="U59" s="263"/>
      <c r="V59" s="299"/>
      <c r="W59" s="806"/>
      <c r="X59" s="851"/>
      <c r="Y59" s="443"/>
      <c r="Z59" s="391" t="s">
        <v>276</v>
      </c>
      <c r="AA59" s="292"/>
      <c r="AB59" s="872"/>
      <c r="AC59" s="846"/>
      <c r="AD59" s="804"/>
      <c r="AE59" s="271"/>
      <c r="AF59" s="471"/>
      <c r="AG59" s="255"/>
      <c r="AH59" s="3" t="s">
        <v>113</v>
      </c>
      <c r="AO59" s="3" t="s">
        <v>135</v>
      </c>
    </row>
    <row r="60" spans="1:41" ht="108.75" customHeight="1" x14ac:dyDescent="0.2">
      <c r="A60" s="794"/>
      <c r="B60" s="760"/>
      <c r="C60" s="854"/>
      <c r="D60" s="264"/>
      <c r="E60" s="265"/>
      <c r="F60" s="802"/>
      <c r="G60" s="269"/>
      <c r="H60" s="269"/>
      <c r="I60" s="15"/>
      <c r="J60" s="308"/>
      <c r="K60" s="826"/>
      <c r="L60" s="52" t="s">
        <v>136</v>
      </c>
      <c r="M60" s="27" t="s">
        <v>53</v>
      </c>
      <c r="N60" s="28">
        <f>IF(M60="COMPLETA",10,IF(M60="INCOMPLETA",5,IF(M60="NO EXISTE",0,"")))</f>
        <v>10</v>
      </c>
      <c r="O60" s="274"/>
      <c r="P60" s="303"/>
      <c r="Q60" s="276"/>
      <c r="R60" s="277"/>
      <c r="S60" s="280"/>
      <c r="T60" s="281"/>
      <c r="U60" s="264"/>
      <c r="V60" s="299"/>
      <c r="W60" s="807"/>
      <c r="X60" s="798"/>
      <c r="Y60" s="443"/>
      <c r="Z60" s="871"/>
      <c r="AA60" s="292"/>
      <c r="AB60" s="873"/>
      <c r="AC60" s="847"/>
      <c r="AD60" s="805"/>
      <c r="AE60" s="272"/>
      <c r="AF60" s="869"/>
      <c r="AG60" s="256"/>
      <c r="AO60" s="3" t="s">
        <v>97</v>
      </c>
    </row>
    <row r="61" spans="1:41" ht="37.5" customHeight="1" x14ac:dyDescent="0.2">
      <c r="A61" s="793" t="s">
        <v>404</v>
      </c>
      <c r="B61" s="759" t="s">
        <v>466</v>
      </c>
      <c r="C61" s="852" t="s">
        <v>486</v>
      </c>
      <c r="D61" s="262" t="s">
        <v>15</v>
      </c>
      <c r="E61" s="828" t="s">
        <v>487</v>
      </c>
      <c r="F61" s="800" t="s">
        <v>479</v>
      </c>
      <c r="G61" s="268" t="s">
        <v>9</v>
      </c>
      <c r="H61" s="268" t="s">
        <v>13</v>
      </c>
      <c r="I61" s="15" t="str">
        <f>CONCATENATE(G61,H61)</f>
        <v>IMPROBABLEMODERADO</v>
      </c>
      <c r="J61" s="307" t="str">
        <f>I62</f>
        <v>2. MODERADO</v>
      </c>
      <c r="K61" s="824" t="s">
        <v>488</v>
      </c>
      <c r="L61" s="96" t="s">
        <v>95</v>
      </c>
      <c r="M61" s="97" t="s">
        <v>3</v>
      </c>
      <c r="N61" s="98">
        <f>IF(M61="ASIGNADO",15,IF(M61="NO ASIGNADO",0,""))</f>
        <v>15</v>
      </c>
      <c r="O61" s="300">
        <f>SUM(N61:N67)</f>
        <v>100</v>
      </c>
      <c r="P61" s="302" t="s">
        <v>72</v>
      </c>
      <c r="Q61" s="312">
        <f>IF(Q64="DÉBIL",0,IF(Q64="MODERADO",50,IF(Q64="FUERTE",100,"")))</f>
        <v>100</v>
      </c>
      <c r="R61" s="295"/>
      <c r="S61" s="297" t="s">
        <v>96</v>
      </c>
      <c r="T61" s="297" t="s">
        <v>96</v>
      </c>
      <c r="U61" s="263" t="s">
        <v>88</v>
      </c>
      <c r="V61" s="298" t="s">
        <v>98</v>
      </c>
      <c r="W61" s="806" t="s">
        <v>410</v>
      </c>
      <c r="X61" s="798" t="s">
        <v>489</v>
      </c>
      <c r="Y61" s="429"/>
      <c r="Z61" s="878">
        <v>44196</v>
      </c>
      <c r="AA61" s="879" t="s">
        <v>103</v>
      </c>
      <c r="AB61" s="814"/>
      <c r="AC61" s="845">
        <v>44316</v>
      </c>
      <c r="AD61" s="848" t="s">
        <v>490</v>
      </c>
      <c r="AE61" s="875" t="s">
        <v>483</v>
      </c>
      <c r="AF61" s="471" t="s">
        <v>414</v>
      </c>
      <c r="AG61" s="255" t="s">
        <v>491</v>
      </c>
      <c r="AH61" s="3" t="s">
        <v>109</v>
      </c>
      <c r="AI61" s="3" t="s">
        <v>110</v>
      </c>
      <c r="AJ61" s="3" t="s">
        <v>13</v>
      </c>
      <c r="AK61" s="3" t="s">
        <v>76</v>
      </c>
      <c r="AL61" s="3" t="s">
        <v>13</v>
      </c>
      <c r="AN61" s="3" t="s">
        <v>103</v>
      </c>
      <c r="AO61" s="3" t="s">
        <v>111</v>
      </c>
    </row>
    <row r="62" spans="1:41" ht="96" customHeight="1" x14ac:dyDescent="0.2">
      <c r="A62" s="793"/>
      <c r="B62" s="760"/>
      <c r="C62" s="853"/>
      <c r="D62" s="263"/>
      <c r="E62" s="865"/>
      <c r="F62" s="801"/>
      <c r="G62" s="268"/>
      <c r="H62" s="268"/>
      <c r="I62" s="15"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2. MODERADO</v>
      </c>
      <c r="J62" s="308"/>
      <c r="K62" s="825"/>
      <c r="L62" s="50" t="s">
        <v>112</v>
      </c>
      <c r="M62" s="21" t="s">
        <v>11</v>
      </c>
      <c r="N62" s="22">
        <f>IF(M62="ADECUADO",15,IF(M62="INADECUADO",0,""))</f>
        <v>15</v>
      </c>
      <c r="O62" s="301"/>
      <c r="P62" s="303"/>
      <c r="Q62" s="312"/>
      <c r="R62" s="296"/>
      <c r="S62" s="297"/>
      <c r="T62" s="297"/>
      <c r="U62" s="263"/>
      <c r="V62" s="299"/>
      <c r="W62" s="806"/>
      <c r="X62" s="799"/>
      <c r="Y62" s="429"/>
      <c r="Z62" s="390"/>
      <c r="AA62" s="879"/>
      <c r="AB62" s="872"/>
      <c r="AC62" s="846"/>
      <c r="AD62" s="849"/>
      <c r="AE62" s="875"/>
      <c r="AF62" s="471"/>
      <c r="AG62" s="255"/>
      <c r="AH62" s="3" t="s">
        <v>96</v>
      </c>
      <c r="AI62" s="3" t="s">
        <v>113</v>
      </c>
      <c r="AL62" s="3" t="s">
        <v>18</v>
      </c>
      <c r="AN62" s="3" t="s">
        <v>114</v>
      </c>
      <c r="AO62" s="3" t="s">
        <v>115</v>
      </c>
    </row>
    <row r="63" spans="1:41" ht="24" customHeight="1" x14ac:dyDescent="0.2">
      <c r="A63" s="793"/>
      <c r="B63" s="760"/>
      <c r="C63" s="853"/>
      <c r="D63" s="263"/>
      <c r="E63" s="865"/>
      <c r="F63" s="801"/>
      <c r="G63" s="268"/>
      <c r="H63" s="268"/>
      <c r="I63" s="15"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MODERADO</v>
      </c>
      <c r="J63" s="308"/>
      <c r="K63" s="825"/>
      <c r="L63" s="95" t="s">
        <v>116</v>
      </c>
      <c r="M63" s="21" t="s">
        <v>16</v>
      </c>
      <c r="N63" s="22">
        <f>IF(M63="OPORTUNA",15,IF(M63="INOPORTUNA",0,""))</f>
        <v>15</v>
      </c>
      <c r="O63" s="301"/>
      <c r="P63" s="303"/>
      <c r="Q63" s="312"/>
      <c r="R63" s="296"/>
      <c r="S63" s="24" t="s">
        <v>117</v>
      </c>
      <c r="T63" s="24" t="s">
        <v>118</v>
      </c>
      <c r="U63" s="263"/>
      <c r="V63" s="299"/>
      <c r="W63" s="806"/>
      <c r="X63" s="799"/>
      <c r="Y63" s="429"/>
      <c r="Z63" s="390"/>
      <c r="AA63" s="879"/>
      <c r="AB63" s="872"/>
      <c r="AC63" s="846"/>
      <c r="AD63" s="849"/>
      <c r="AE63" s="875"/>
      <c r="AF63" s="471"/>
      <c r="AG63" s="255"/>
      <c r="AH63" s="3" t="s">
        <v>119</v>
      </c>
      <c r="AI63" s="3" t="s">
        <v>98</v>
      </c>
      <c r="AJ63" s="3" t="s">
        <v>120</v>
      </c>
      <c r="AK63" s="3" t="s">
        <v>121</v>
      </c>
      <c r="AL63" s="3" t="s">
        <v>24</v>
      </c>
      <c r="AO63" s="3" t="s">
        <v>122</v>
      </c>
    </row>
    <row r="64" spans="1:41" ht="36" customHeight="1" x14ac:dyDescent="0.2">
      <c r="A64" s="793"/>
      <c r="B64" s="760"/>
      <c r="C64" s="853"/>
      <c r="D64" s="263"/>
      <c r="E64" s="25" t="s">
        <v>123</v>
      </c>
      <c r="F64" s="801"/>
      <c r="G64" s="268"/>
      <c r="H64" s="268"/>
      <c r="I64" s="15"/>
      <c r="J64" s="308"/>
      <c r="K64" s="825"/>
      <c r="L64" s="50" t="s">
        <v>124</v>
      </c>
      <c r="M64" s="21" t="s">
        <v>125</v>
      </c>
      <c r="N64" s="22">
        <f>IF(M64="PREVENIR",15,IF(M64="DETECTAR",10,IF(M64="NO ES UN CONTROL",0,"")))</f>
        <v>15</v>
      </c>
      <c r="O64" s="273" t="str">
        <f>IF(O61&lt;86,"DÉBIL",IF(O61&lt;96,"MODERADO",IF(O61&lt;101,"FUERTE","")))</f>
        <v>FUERTE</v>
      </c>
      <c r="P64" s="303"/>
      <c r="Q64" s="275" t="str">
        <f>IF(AND(O64="FUERTE",P61="FUERTE (SIEMPRE SE EJECUTA)"),"FUERTE",IF(OR(O64="DÉBIL",P61="DÉBIL (NO SE EJECUTA)"),"DÉBIL",IF(OR(O64="MODERADO",P61="MODERADO (ALGUNAS VECES)"),"MODERADO")))</f>
        <v>FUERTE</v>
      </c>
      <c r="R64" s="277" t="str">
        <f>IF(AND(O64="FUERTE",P61="FUERTE (SIEMPRE SE EJECUTA)"),"NO","SÍ")</f>
        <v>NO</v>
      </c>
      <c r="S64"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64"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64" s="263"/>
      <c r="V64" s="299"/>
      <c r="W64" s="806"/>
      <c r="X64" s="799"/>
      <c r="Y64" s="429"/>
      <c r="Z64" s="390"/>
      <c r="AA64" s="879"/>
      <c r="AB64" s="872"/>
      <c r="AC64" s="846"/>
      <c r="AD64" s="849"/>
      <c r="AE64" s="875"/>
      <c r="AF64" s="471" t="s">
        <v>414</v>
      </c>
      <c r="AG64" s="255"/>
      <c r="AH64" s="3" t="s">
        <v>96</v>
      </c>
      <c r="AO64" s="3" t="s">
        <v>127</v>
      </c>
    </row>
    <row r="65" spans="1:41" ht="36.75" customHeight="1" x14ac:dyDescent="0.2">
      <c r="A65" s="793"/>
      <c r="B65" s="760"/>
      <c r="C65" s="853"/>
      <c r="D65" s="263"/>
      <c r="E65" s="865" t="s">
        <v>492</v>
      </c>
      <c r="F65" s="801"/>
      <c r="G65" s="268"/>
      <c r="H65" s="268"/>
      <c r="I65" s="15"/>
      <c r="J65" s="308"/>
      <c r="K65" s="825"/>
      <c r="L65" s="50" t="s">
        <v>129</v>
      </c>
      <c r="M65" s="21" t="s">
        <v>34</v>
      </c>
      <c r="N65" s="22">
        <f>IF(M65="CONFIABLE",15,IF(M65="NO CONFIABLE",0,""))</f>
        <v>15</v>
      </c>
      <c r="O65" s="274"/>
      <c r="P65" s="303"/>
      <c r="Q65" s="275"/>
      <c r="R65" s="277"/>
      <c r="S65" s="279"/>
      <c r="T65" s="281"/>
      <c r="U65" s="263"/>
      <c r="V65" s="299"/>
      <c r="W65" s="806"/>
      <c r="X65" s="799"/>
      <c r="Y65" s="429"/>
      <c r="Z65" s="25" t="s">
        <v>130</v>
      </c>
      <c r="AA65" s="879"/>
      <c r="AB65" s="872"/>
      <c r="AC65" s="846"/>
      <c r="AD65" s="849"/>
      <c r="AE65" s="875"/>
      <c r="AF65" s="471"/>
      <c r="AG65" s="255"/>
      <c r="AH65" s="3" t="s">
        <v>131</v>
      </c>
      <c r="AJ65" s="3" t="s">
        <v>21</v>
      </c>
      <c r="AK65" s="3" t="s">
        <v>125</v>
      </c>
      <c r="AL65" s="3" t="s">
        <v>22</v>
      </c>
      <c r="AO65" s="3" t="s">
        <v>132</v>
      </c>
    </row>
    <row r="66" spans="1:41" ht="44.25" customHeight="1" x14ac:dyDescent="0.2">
      <c r="A66" s="793"/>
      <c r="B66" s="760"/>
      <c r="C66" s="853"/>
      <c r="D66" s="263"/>
      <c r="E66" s="865"/>
      <c r="F66" s="801"/>
      <c r="G66" s="268"/>
      <c r="H66" s="268"/>
      <c r="I66" s="15"/>
      <c r="J66" s="308"/>
      <c r="K66" s="825"/>
      <c r="L66" s="50" t="s">
        <v>133</v>
      </c>
      <c r="M66" s="21" t="s">
        <v>42</v>
      </c>
      <c r="N66" s="22">
        <f>IF(M66="SE INVESTIGAN Y SE RESUELVEN OPORTUNAMENTE",15,IF(M66="NO SE INVESTIGAN Y SE RESUELVEN OPORTUNAMENTE",0,""))</f>
        <v>15</v>
      </c>
      <c r="O66" s="274"/>
      <c r="P66" s="303"/>
      <c r="Q66" s="275"/>
      <c r="R66" s="277"/>
      <c r="S66" s="279"/>
      <c r="T66" s="281"/>
      <c r="U66" s="263"/>
      <c r="V66" s="299"/>
      <c r="W66" s="806"/>
      <c r="X66" s="799"/>
      <c r="Y66" s="429"/>
      <c r="Z66" s="390" t="s">
        <v>493</v>
      </c>
      <c r="AA66" s="879"/>
      <c r="AB66" s="872"/>
      <c r="AC66" s="846"/>
      <c r="AD66" s="849"/>
      <c r="AE66" s="875"/>
      <c r="AF66" s="471"/>
      <c r="AG66" s="255"/>
      <c r="AH66" s="3" t="s">
        <v>113</v>
      </c>
      <c r="AO66" s="3" t="s">
        <v>135</v>
      </c>
    </row>
    <row r="67" spans="1:41" ht="138.6" customHeight="1" x14ac:dyDescent="0.2">
      <c r="A67" s="794"/>
      <c r="B67" s="761"/>
      <c r="C67" s="853"/>
      <c r="D67" s="263"/>
      <c r="E67" s="883"/>
      <c r="F67" s="801"/>
      <c r="G67" s="268"/>
      <c r="H67" s="268"/>
      <c r="I67" s="99"/>
      <c r="J67" s="885"/>
      <c r="K67" s="825"/>
      <c r="L67" s="100" t="s">
        <v>136</v>
      </c>
      <c r="M67" s="101" t="s">
        <v>53</v>
      </c>
      <c r="N67" s="102">
        <f>IF(M67="COMPLETA",10,IF(M67="INCOMPLETA",5,IF(M67="NO EXISTE",0,"")))</f>
        <v>10</v>
      </c>
      <c r="O67" s="877"/>
      <c r="P67" s="304"/>
      <c r="Q67" s="275"/>
      <c r="R67" s="278"/>
      <c r="S67" s="280"/>
      <c r="T67" s="281"/>
      <c r="U67" s="263"/>
      <c r="V67" s="880"/>
      <c r="W67" s="806"/>
      <c r="X67" s="842"/>
      <c r="Y67" s="429"/>
      <c r="Z67" s="390"/>
      <c r="AA67" s="879"/>
      <c r="AB67" s="872"/>
      <c r="AC67" s="847"/>
      <c r="AD67" s="850"/>
      <c r="AE67" s="876"/>
      <c r="AF67" s="869"/>
      <c r="AG67" s="256"/>
      <c r="AO67" s="3" t="s">
        <v>97</v>
      </c>
    </row>
    <row r="68" spans="1:41" ht="37.5" customHeight="1" x14ac:dyDescent="0.2">
      <c r="A68" s="793" t="s">
        <v>404</v>
      </c>
      <c r="B68" s="760" t="s">
        <v>466</v>
      </c>
      <c r="C68" s="804" t="s">
        <v>494</v>
      </c>
      <c r="D68" s="761" t="s">
        <v>15</v>
      </c>
      <c r="E68" s="865" t="s">
        <v>495</v>
      </c>
      <c r="F68" s="800" t="s">
        <v>496</v>
      </c>
      <c r="G68" s="884" t="s">
        <v>19</v>
      </c>
      <c r="H68" s="884" t="s">
        <v>13</v>
      </c>
      <c r="I68" s="103" t="str">
        <f>CONCATENATE(G68,H68)</f>
        <v>PROBABLEMODERADO</v>
      </c>
      <c r="J68" s="308" t="str">
        <f>I69</f>
        <v>5. ALTO</v>
      </c>
      <c r="K68" s="881" t="s">
        <v>497</v>
      </c>
      <c r="L68" s="49" t="s">
        <v>95</v>
      </c>
      <c r="M68" s="17" t="s">
        <v>3</v>
      </c>
      <c r="N68" s="18">
        <f>IF(M68="ASIGNADO",15,IF(M68="NO ASIGNADO",0,""))</f>
        <v>15</v>
      </c>
      <c r="O68" s="301">
        <f>SUM(N68:N74)</f>
        <v>65</v>
      </c>
      <c r="P68" s="303" t="s">
        <v>72</v>
      </c>
      <c r="Q68" s="882">
        <f>IF(Q71="DÉBIL",0,IF(Q71="MODERADO",50,IF(Q71="FUERTE",100,"")))</f>
        <v>0</v>
      </c>
      <c r="R68" s="296"/>
      <c r="S68" s="889" t="s">
        <v>96</v>
      </c>
      <c r="T68" s="889" t="s">
        <v>96</v>
      </c>
      <c r="U68" s="890" t="s">
        <v>115</v>
      </c>
      <c r="V68" s="299" t="s">
        <v>120</v>
      </c>
      <c r="W68" s="891">
        <v>43739</v>
      </c>
      <c r="X68" s="799" t="s">
        <v>498</v>
      </c>
      <c r="Y68" s="313"/>
      <c r="Z68" s="886">
        <v>44196</v>
      </c>
      <c r="AA68" s="292" t="s">
        <v>103</v>
      </c>
      <c r="AB68" s="809"/>
      <c r="AC68" s="845">
        <v>44316</v>
      </c>
      <c r="AD68" s="848" t="s">
        <v>499</v>
      </c>
      <c r="AE68" s="271" t="s">
        <v>483</v>
      </c>
      <c r="AF68" s="313" t="s">
        <v>414</v>
      </c>
      <c r="AG68" s="255" t="s">
        <v>500</v>
      </c>
      <c r="AH68" s="3" t="s">
        <v>109</v>
      </c>
      <c r="AI68" s="3" t="s">
        <v>110</v>
      </c>
      <c r="AJ68" s="3" t="s">
        <v>13</v>
      </c>
      <c r="AK68" s="3" t="s">
        <v>76</v>
      </c>
      <c r="AL68" s="3" t="s">
        <v>13</v>
      </c>
      <c r="AN68" s="3" t="s">
        <v>103</v>
      </c>
      <c r="AO68" s="3" t="s">
        <v>111</v>
      </c>
    </row>
    <row r="69" spans="1:41" ht="51.75" customHeight="1" x14ac:dyDescent="0.2">
      <c r="A69" s="793"/>
      <c r="B69" s="760"/>
      <c r="C69" s="835"/>
      <c r="D69" s="263"/>
      <c r="E69" s="865"/>
      <c r="F69" s="801"/>
      <c r="G69" s="268"/>
      <c r="H69" s="268"/>
      <c r="I69" s="15"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ALTO</v>
      </c>
      <c r="J69" s="308"/>
      <c r="K69" s="867"/>
      <c r="L69" s="50" t="s">
        <v>112</v>
      </c>
      <c r="M69" s="21" t="s">
        <v>11</v>
      </c>
      <c r="N69" s="22">
        <f>IF(M69="ADECUADO",15,IF(M69="INADECUADO",0,""))</f>
        <v>15</v>
      </c>
      <c r="O69" s="301"/>
      <c r="P69" s="303"/>
      <c r="Q69" s="312"/>
      <c r="R69" s="296"/>
      <c r="S69" s="297"/>
      <c r="T69" s="297"/>
      <c r="U69" s="263"/>
      <c r="V69" s="299"/>
      <c r="W69" s="812"/>
      <c r="X69" s="799"/>
      <c r="Y69" s="255"/>
      <c r="Z69" s="816"/>
      <c r="AA69" s="292"/>
      <c r="AB69" s="863"/>
      <c r="AC69" s="846"/>
      <c r="AD69" s="887"/>
      <c r="AE69" s="271"/>
      <c r="AF69" s="255"/>
      <c r="AG69" s="255"/>
      <c r="AH69" s="3" t="s">
        <v>96</v>
      </c>
      <c r="AI69" s="3" t="s">
        <v>113</v>
      </c>
      <c r="AL69" s="3" t="s">
        <v>18</v>
      </c>
      <c r="AN69" s="3" t="s">
        <v>114</v>
      </c>
      <c r="AO69" s="3" t="s">
        <v>115</v>
      </c>
    </row>
    <row r="70" spans="1:41" ht="69.75" customHeight="1" x14ac:dyDescent="0.2">
      <c r="A70" s="793"/>
      <c r="B70" s="760"/>
      <c r="C70" s="835"/>
      <c r="D70" s="263"/>
      <c r="E70" s="865"/>
      <c r="F70" s="801"/>
      <c r="G70" s="268"/>
      <c r="H70" s="268"/>
      <c r="I70" s="15"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ALTO</v>
      </c>
      <c r="J70" s="308"/>
      <c r="K70" s="867"/>
      <c r="L70" s="95" t="s">
        <v>116</v>
      </c>
      <c r="M70" s="21" t="s">
        <v>17</v>
      </c>
      <c r="N70" s="22">
        <f>IF(M70="OPORTUNA",15,IF(M70="INOPORTUNA",0,""))</f>
        <v>0</v>
      </c>
      <c r="O70" s="301"/>
      <c r="P70" s="303"/>
      <c r="Q70" s="312"/>
      <c r="R70" s="296"/>
      <c r="S70" s="24" t="s">
        <v>117</v>
      </c>
      <c r="T70" s="24" t="s">
        <v>118</v>
      </c>
      <c r="U70" s="263"/>
      <c r="V70" s="299"/>
      <c r="W70" s="812"/>
      <c r="X70" s="799"/>
      <c r="Y70" s="255"/>
      <c r="Z70" s="816"/>
      <c r="AA70" s="292"/>
      <c r="AB70" s="863"/>
      <c r="AC70" s="846"/>
      <c r="AD70" s="887"/>
      <c r="AE70" s="271"/>
      <c r="AF70" s="255"/>
      <c r="AG70" s="255"/>
      <c r="AH70" s="3" t="s">
        <v>119</v>
      </c>
      <c r="AI70" s="3" t="s">
        <v>98</v>
      </c>
      <c r="AJ70" s="3" t="s">
        <v>120</v>
      </c>
      <c r="AK70" s="3" t="s">
        <v>121</v>
      </c>
      <c r="AL70" s="3" t="s">
        <v>24</v>
      </c>
      <c r="AO70" s="3" t="s">
        <v>122</v>
      </c>
    </row>
    <row r="71" spans="1:41" ht="36" customHeight="1" x14ac:dyDescent="0.2">
      <c r="A71" s="793"/>
      <c r="B71" s="760"/>
      <c r="C71" s="835"/>
      <c r="D71" s="263"/>
      <c r="E71" s="25" t="s">
        <v>123</v>
      </c>
      <c r="F71" s="801"/>
      <c r="G71" s="268"/>
      <c r="H71" s="268"/>
      <c r="I71" s="15"/>
      <c r="J71" s="308"/>
      <c r="K71" s="867"/>
      <c r="L71" s="50" t="s">
        <v>124</v>
      </c>
      <c r="M71" s="21" t="s">
        <v>125</v>
      </c>
      <c r="N71" s="22">
        <f>IF(M71="PREVENIR",15,IF(M71="DETECTAR",10,IF(M71="NO ES UN CONTROL",0,"")))</f>
        <v>15</v>
      </c>
      <c r="O71" s="273" t="str">
        <f>IF(O68&lt;86,"DÉBIL",IF(O68&lt;96,"MODERADO",IF(O68&lt;101,"FUERTE","")))</f>
        <v>DÉBIL</v>
      </c>
      <c r="P71" s="303"/>
      <c r="Q71" s="275" t="str">
        <f>IF(AND(O71="FUERTE",P68="FUERTE (SIEMPRE SE EJECUTA)"),"FUERTE",IF(OR(O71="DÉBIL",P68="DÉBIL (NO SE EJECUTA)"),"DÉBIL",IF(OR(O71="MODERADO",P68="MODERADO (ALGUNAS VECES)"),"MODERADO")))</f>
        <v>DÉBIL</v>
      </c>
      <c r="R71" s="277" t="str">
        <f>IF(AND(O71="FUERTE",P68="FUERTE (SIEMPRE SE EJECUTA)"),"NO","SÍ")</f>
        <v>SÍ</v>
      </c>
      <c r="S71"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71"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71" s="263"/>
      <c r="V71" s="299"/>
      <c r="W71" s="812"/>
      <c r="X71" s="799"/>
      <c r="Y71" s="255"/>
      <c r="Z71" s="817"/>
      <c r="AA71" s="292"/>
      <c r="AB71" s="863"/>
      <c r="AC71" s="846"/>
      <c r="AD71" s="887"/>
      <c r="AE71" s="271"/>
      <c r="AF71" s="471" t="s">
        <v>414</v>
      </c>
      <c r="AG71" s="255"/>
      <c r="AH71" s="3" t="s">
        <v>96</v>
      </c>
      <c r="AO71" s="3" t="s">
        <v>127</v>
      </c>
    </row>
    <row r="72" spans="1:41" ht="63" customHeight="1" x14ac:dyDescent="0.2">
      <c r="A72" s="793"/>
      <c r="B72" s="760"/>
      <c r="C72" s="835"/>
      <c r="D72" s="263"/>
      <c r="E72" s="865" t="s">
        <v>501</v>
      </c>
      <c r="F72" s="801"/>
      <c r="G72" s="268"/>
      <c r="H72" s="268"/>
      <c r="I72" s="15"/>
      <c r="J72" s="308"/>
      <c r="K72" s="867"/>
      <c r="L72" s="50" t="s">
        <v>129</v>
      </c>
      <c r="M72" s="21" t="s">
        <v>34</v>
      </c>
      <c r="N72" s="22">
        <f>IF(M72="CONFIABLE",15,IF(M72="NO CONFIABLE",0,""))</f>
        <v>15</v>
      </c>
      <c r="O72" s="274"/>
      <c r="P72" s="303"/>
      <c r="Q72" s="275"/>
      <c r="R72" s="277"/>
      <c r="S72" s="279"/>
      <c r="T72" s="281"/>
      <c r="U72" s="263"/>
      <c r="V72" s="299"/>
      <c r="W72" s="812"/>
      <c r="X72" s="799"/>
      <c r="Y72" s="255"/>
      <c r="Z72" s="25" t="s">
        <v>130</v>
      </c>
      <c r="AA72" s="292"/>
      <c r="AB72" s="863"/>
      <c r="AC72" s="846"/>
      <c r="AD72" s="887"/>
      <c r="AE72" s="271"/>
      <c r="AF72" s="471"/>
      <c r="AG72" s="255"/>
      <c r="AH72" s="3" t="s">
        <v>131</v>
      </c>
      <c r="AJ72" s="3" t="s">
        <v>21</v>
      </c>
      <c r="AK72" s="3" t="s">
        <v>125</v>
      </c>
      <c r="AL72" s="3" t="s">
        <v>22</v>
      </c>
      <c r="AO72" s="3" t="s">
        <v>132</v>
      </c>
    </row>
    <row r="73" spans="1:41" ht="136.5" customHeight="1" x14ac:dyDescent="0.2">
      <c r="A73" s="793"/>
      <c r="B73" s="760"/>
      <c r="C73" s="835"/>
      <c r="D73" s="263"/>
      <c r="E73" s="865"/>
      <c r="F73" s="801"/>
      <c r="G73" s="268"/>
      <c r="H73" s="268"/>
      <c r="I73" s="15"/>
      <c r="J73" s="308"/>
      <c r="K73" s="867"/>
      <c r="L73" s="50" t="s">
        <v>133</v>
      </c>
      <c r="M73" s="21" t="s">
        <v>43</v>
      </c>
      <c r="N73" s="22">
        <f>IF(M73="SE INVESTIGAN Y SE RESUELVEN OPORTUNAMENTE",15,IF(M73="NO SE INVESTIGAN Y SE RESUELVEN OPORTUNAMENTE",0,""))</f>
        <v>0</v>
      </c>
      <c r="O73" s="274"/>
      <c r="P73" s="303"/>
      <c r="Q73" s="275"/>
      <c r="R73" s="277"/>
      <c r="S73" s="279"/>
      <c r="T73" s="281"/>
      <c r="U73" s="263"/>
      <c r="V73" s="299"/>
      <c r="W73" s="812"/>
      <c r="X73" s="799"/>
      <c r="Y73" s="255"/>
      <c r="Z73" s="807" t="s">
        <v>502</v>
      </c>
      <c r="AA73" s="292"/>
      <c r="AB73" s="863"/>
      <c r="AC73" s="846"/>
      <c r="AD73" s="887"/>
      <c r="AE73" s="271"/>
      <c r="AF73" s="471"/>
      <c r="AG73" s="255"/>
      <c r="AH73" s="3" t="s">
        <v>113</v>
      </c>
      <c r="AO73" s="3" t="s">
        <v>135</v>
      </c>
    </row>
    <row r="74" spans="1:41" ht="60.75" customHeight="1" x14ac:dyDescent="0.2">
      <c r="A74" s="794"/>
      <c r="B74" s="761"/>
      <c r="C74" s="836"/>
      <c r="D74" s="264"/>
      <c r="E74" s="883"/>
      <c r="F74" s="801"/>
      <c r="G74" s="269"/>
      <c r="H74" s="269"/>
      <c r="I74" s="15"/>
      <c r="J74" s="308"/>
      <c r="K74" s="868"/>
      <c r="L74" s="52" t="s">
        <v>136</v>
      </c>
      <c r="M74" s="27" t="s">
        <v>54</v>
      </c>
      <c r="N74" s="28">
        <f>IF(M74="COMPLETA",10,IF(M74="INCOMPLETA",5,IF(M74="NO EXISTE",0,"")))</f>
        <v>5</v>
      </c>
      <c r="O74" s="274"/>
      <c r="P74" s="304"/>
      <c r="Q74" s="276"/>
      <c r="R74" s="278"/>
      <c r="S74" s="280"/>
      <c r="T74" s="281"/>
      <c r="U74" s="264"/>
      <c r="V74" s="299"/>
      <c r="W74" s="813"/>
      <c r="X74" s="842"/>
      <c r="Y74" s="256"/>
      <c r="Z74" s="900"/>
      <c r="AA74" s="293"/>
      <c r="AB74" s="864"/>
      <c r="AC74" s="847"/>
      <c r="AD74" s="888"/>
      <c r="AE74" s="272"/>
      <c r="AF74" s="869"/>
      <c r="AG74" s="256"/>
      <c r="AO74" s="3" t="s">
        <v>97</v>
      </c>
    </row>
    <row r="75" spans="1:41" ht="27.75" customHeight="1" x14ac:dyDescent="0.2">
      <c r="A75" s="335" t="s">
        <v>165</v>
      </c>
      <c r="B75" s="335"/>
      <c r="C75" s="335"/>
      <c r="D75" s="335"/>
      <c r="E75" s="335"/>
      <c r="F75" s="335"/>
      <c r="G75" s="335"/>
      <c r="H75" s="335"/>
      <c r="I75" s="335"/>
      <c r="J75" s="335"/>
      <c r="K75" s="335"/>
      <c r="L75" s="335"/>
      <c r="M75" s="335"/>
      <c r="N75" s="335"/>
      <c r="O75" s="335"/>
      <c r="P75" s="335"/>
      <c r="Q75" s="335"/>
      <c r="R75" s="335"/>
      <c r="S75" s="335"/>
      <c r="T75" s="335"/>
      <c r="U75" s="335"/>
      <c r="V75" s="335"/>
      <c r="W75" s="335"/>
      <c r="X75" s="335"/>
      <c r="Y75" s="335"/>
      <c r="Z75" s="335"/>
      <c r="AA75" s="335"/>
      <c r="AB75" s="335"/>
      <c r="AC75" s="335"/>
      <c r="AD75" s="335"/>
      <c r="AE75" s="335"/>
      <c r="AF75" s="335"/>
      <c r="AG75" s="335"/>
      <c r="AO75" s="3" t="s">
        <v>166</v>
      </c>
    </row>
    <row r="76" spans="1:41" ht="21.75" customHeight="1" x14ac:dyDescent="0.2">
      <c r="A76" s="336" t="s">
        <v>167</v>
      </c>
      <c r="B76" s="336"/>
      <c r="C76" s="336"/>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c r="AB76" s="336"/>
      <c r="AC76" s="336"/>
      <c r="AD76" s="336"/>
      <c r="AE76" s="336"/>
      <c r="AF76" s="336"/>
      <c r="AG76" s="336"/>
      <c r="AO76" s="3" t="s">
        <v>168</v>
      </c>
    </row>
    <row r="77" spans="1:41" ht="27.75" customHeight="1" x14ac:dyDescent="0.2">
      <c r="A77" s="337" t="s">
        <v>169</v>
      </c>
      <c r="B77" s="337"/>
      <c r="C77" s="337" t="s">
        <v>170</v>
      </c>
      <c r="D77" s="337"/>
      <c r="E77" s="337"/>
      <c r="F77" s="337"/>
      <c r="G77" s="337"/>
      <c r="H77" s="337"/>
      <c r="I77" s="337"/>
      <c r="J77" s="337"/>
      <c r="K77" s="337"/>
      <c r="L77" s="337"/>
      <c r="M77" s="337"/>
      <c r="N77" s="337"/>
      <c r="O77" s="337"/>
      <c r="P77" s="337"/>
      <c r="Q77" s="337"/>
      <c r="R77" s="337"/>
      <c r="S77" s="337"/>
      <c r="T77" s="337"/>
      <c r="U77" s="337"/>
      <c r="V77" s="337"/>
      <c r="W77" s="337"/>
      <c r="X77" s="337"/>
      <c r="Y77" s="337"/>
      <c r="Z77" s="338" t="s">
        <v>171</v>
      </c>
      <c r="AA77" s="338"/>
      <c r="AB77" s="338"/>
      <c r="AC77" s="338"/>
      <c r="AD77" s="339" t="s">
        <v>172</v>
      </c>
      <c r="AE77" s="339"/>
      <c r="AF77" s="339"/>
      <c r="AG77" s="339"/>
      <c r="AO77" s="3" t="s">
        <v>173</v>
      </c>
    </row>
    <row r="78" spans="1:41" s="29" customFormat="1" ht="39.75" customHeight="1" x14ac:dyDescent="0.2">
      <c r="A78" s="322" t="s">
        <v>503</v>
      </c>
      <c r="B78" s="323"/>
      <c r="C78" s="892" t="s">
        <v>504</v>
      </c>
      <c r="D78" s="893"/>
      <c r="E78" s="893"/>
      <c r="F78" s="893"/>
      <c r="G78" s="893"/>
      <c r="H78" s="893"/>
      <c r="I78" s="893"/>
      <c r="J78" s="893"/>
      <c r="K78" s="893"/>
      <c r="L78" s="893"/>
      <c r="M78" s="893"/>
      <c r="N78" s="893"/>
      <c r="O78" s="893"/>
      <c r="P78" s="893"/>
      <c r="Q78" s="893"/>
      <c r="R78" s="893"/>
      <c r="S78" s="893"/>
      <c r="T78" s="893"/>
      <c r="U78" s="893"/>
      <c r="V78" s="893"/>
      <c r="W78" s="893"/>
      <c r="X78" s="893"/>
      <c r="Y78" s="894"/>
      <c r="Z78" s="330">
        <v>43852</v>
      </c>
      <c r="AA78" s="331"/>
      <c r="AB78" s="331"/>
      <c r="AC78" s="332"/>
      <c r="AD78" s="895" t="s">
        <v>505</v>
      </c>
      <c r="AE78" s="896"/>
      <c r="AF78" s="896"/>
      <c r="AG78" s="896"/>
      <c r="AO78" s="3" t="s">
        <v>155</v>
      </c>
    </row>
    <row r="79" spans="1:41" s="29" customFormat="1" ht="27.75" customHeight="1" x14ac:dyDescent="0.2">
      <c r="A79" s="322" t="s">
        <v>506</v>
      </c>
      <c r="B79" s="323"/>
      <c r="C79" s="897" t="s">
        <v>507</v>
      </c>
      <c r="D79" s="898"/>
      <c r="E79" s="898"/>
      <c r="F79" s="898"/>
      <c r="G79" s="898"/>
      <c r="H79" s="898"/>
      <c r="I79" s="898"/>
      <c r="J79" s="898"/>
      <c r="K79" s="898"/>
      <c r="L79" s="898"/>
      <c r="M79" s="898"/>
      <c r="N79" s="898"/>
      <c r="O79" s="898"/>
      <c r="P79" s="898"/>
      <c r="Q79" s="898"/>
      <c r="R79" s="898"/>
      <c r="S79" s="898"/>
      <c r="T79" s="898"/>
      <c r="U79" s="898"/>
      <c r="V79" s="898"/>
      <c r="W79" s="898"/>
      <c r="X79" s="898"/>
      <c r="Y79" s="899"/>
      <c r="Z79" s="340"/>
      <c r="AA79" s="331"/>
      <c r="AB79" s="331"/>
      <c r="AC79" s="332"/>
      <c r="AD79" s="320"/>
      <c r="AE79" s="320"/>
      <c r="AF79" s="320"/>
      <c r="AG79" s="320"/>
      <c r="AO79" s="3" t="s">
        <v>177</v>
      </c>
    </row>
    <row r="80" spans="1:41" s="29" customFormat="1" ht="27.75" customHeight="1" x14ac:dyDescent="0.2">
      <c r="A80" s="322" t="s">
        <v>508</v>
      </c>
      <c r="B80" s="323"/>
      <c r="C80" s="329"/>
      <c r="D80" s="329"/>
      <c r="E80" s="329"/>
      <c r="F80" s="329"/>
      <c r="G80" s="329"/>
      <c r="H80" s="329"/>
      <c r="I80" s="329"/>
      <c r="J80" s="329"/>
      <c r="K80" s="329"/>
      <c r="L80" s="329"/>
      <c r="M80" s="329"/>
      <c r="N80" s="329"/>
      <c r="O80" s="329"/>
      <c r="P80" s="329"/>
      <c r="Q80" s="329"/>
      <c r="R80" s="329"/>
      <c r="S80" s="329"/>
      <c r="T80" s="329"/>
      <c r="U80" s="329"/>
      <c r="V80" s="329"/>
      <c r="W80" s="329"/>
      <c r="X80" s="329"/>
      <c r="Y80" s="329"/>
      <c r="Z80" s="340"/>
      <c r="AA80" s="331"/>
      <c r="AB80" s="331"/>
      <c r="AC80" s="332"/>
      <c r="AD80" s="320"/>
      <c r="AE80" s="320"/>
      <c r="AF80" s="320"/>
      <c r="AG80" s="320"/>
      <c r="AO80" s="3" t="s">
        <v>178</v>
      </c>
    </row>
    <row r="81" spans="1:41" ht="15" customHeight="1" x14ac:dyDescent="0.2">
      <c r="A81" s="341" t="s">
        <v>179</v>
      </c>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O81" s="3" t="s">
        <v>180</v>
      </c>
    </row>
    <row r="82" spans="1:41" customFormat="1" ht="30.75" customHeight="1" x14ac:dyDescent="0.25">
      <c r="A82" s="342" t="s">
        <v>172</v>
      </c>
      <c r="B82" s="342"/>
      <c r="C82" s="342"/>
      <c r="D82" s="342"/>
      <c r="E82" s="342"/>
      <c r="F82" s="342"/>
      <c r="G82" s="342" t="s">
        <v>181</v>
      </c>
      <c r="H82" s="342"/>
      <c r="I82" s="342"/>
      <c r="J82" s="342"/>
      <c r="K82" s="342"/>
      <c r="L82" s="342"/>
      <c r="M82" s="343" t="s">
        <v>182</v>
      </c>
      <c r="N82" s="344"/>
      <c r="O82" s="344"/>
      <c r="P82" s="344"/>
      <c r="Q82" s="344"/>
      <c r="R82" s="344"/>
      <c r="S82" s="344"/>
      <c r="T82" s="344"/>
      <c r="U82" s="344"/>
      <c r="V82" s="345"/>
      <c r="W82" s="343" t="s">
        <v>183</v>
      </c>
      <c r="X82" s="344"/>
      <c r="Y82" s="344"/>
      <c r="Z82" s="344"/>
      <c r="AA82" s="345"/>
      <c r="AB82" s="346" t="str">
        <f>IF(X7="X","APOYO OFICINA ASESORA DE PLANEACIÓN","APOYO OFICINA DE CONTROL INTERNO")</f>
        <v>APOYO OFICINA DE CONTROL INTERNO</v>
      </c>
      <c r="AC82" s="346"/>
      <c r="AD82" s="346"/>
      <c r="AE82" s="346"/>
      <c r="AF82" s="346"/>
      <c r="AG82" s="346"/>
      <c r="AH82" s="30"/>
      <c r="AO82" s="3" t="s">
        <v>184</v>
      </c>
    </row>
    <row r="83" spans="1:41" s="35" customFormat="1" ht="33.75" customHeight="1" x14ac:dyDescent="0.25">
      <c r="A83" s="31" t="s">
        <v>185</v>
      </c>
      <c r="B83" s="901" t="s">
        <v>509</v>
      </c>
      <c r="C83" s="354"/>
      <c r="D83" s="354"/>
      <c r="E83" s="354"/>
      <c r="F83" s="355"/>
      <c r="G83" s="32" t="s">
        <v>185</v>
      </c>
      <c r="H83" s="347"/>
      <c r="I83" s="348"/>
      <c r="J83" s="348"/>
      <c r="K83" s="348"/>
      <c r="L83" s="349"/>
      <c r="M83" s="32" t="s">
        <v>185</v>
      </c>
      <c r="N83" s="33"/>
      <c r="O83" s="350" t="s">
        <v>510</v>
      </c>
      <c r="P83" s="350"/>
      <c r="Q83" s="350"/>
      <c r="R83" s="350"/>
      <c r="S83" s="350"/>
      <c r="T83" s="350"/>
      <c r="U83" s="350"/>
      <c r="V83" s="351"/>
      <c r="W83" s="34" t="s">
        <v>185</v>
      </c>
      <c r="X83" s="347" t="s">
        <v>511</v>
      </c>
      <c r="Y83" s="348"/>
      <c r="Z83" s="348"/>
      <c r="AA83" s="349"/>
      <c r="AB83" s="34" t="s">
        <v>185</v>
      </c>
      <c r="AC83" s="352" t="s">
        <v>351</v>
      </c>
      <c r="AD83" s="352"/>
      <c r="AE83" s="352"/>
      <c r="AF83" s="352"/>
      <c r="AG83" s="352"/>
      <c r="AO83" s="3" t="s">
        <v>190</v>
      </c>
    </row>
    <row r="84" spans="1:41" s="35" customFormat="1" ht="32.25" customHeight="1" x14ac:dyDescent="0.25">
      <c r="A84" s="31" t="s">
        <v>191</v>
      </c>
      <c r="B84" s="353" t="s">
        <v>512</v>
      </c>
      <c r="C84" s="354"/>
      <c r="D84" s="354"/>
      <c r="E84" s="354"/>
      <c r="F84" s="355"/>
      <c r="G84" s="31" t="s">
        <v>191</v>
      </c>
      <c r="H84" s="401"/>
      <c r="I84" s="401"/>
      <c r="J84" s="401"/>
      <c r="K84" s="401"/>
      <c r="L84" s="401"/>
      <c r="M84" s="32" t="s">
        <v>191</v>
      </c>
      <c r="N84" s="36"/>
      <c r="O84" s="401" t="s">
        <v>513</v>
      </c>
      <c r="P84" s="401"/>
      <c r="Q84" s="401"/>
      <c r="R84" s="401"/>
      <c r="S84" s="401"/>
      <c r="T84" s="401"/>
      <c r="U84" s="401"/>
      <c r="V84" s="401"/>
      <c r="W84" s="31" t="s">
        <v>191</v>
      </c>
      <c r="X84" s="347" t="s">
        <v>514</v>
      </c>
      <c r="Y84" s="348"/>
      <c r="Z84" s="348"/>
      <c r="AA84" s="349"/>
      <c r="AB84" s="31" t="s">
        <v>191</v>
      </c>
      <c r="AC84" s="352" t="s">
        <v>515</v>
      </c>
      <c r="AD84" s="352"/>
      <c r="AE84" s="352"/>
      <c r="AF84" s="352"/>
      <c r="AG84" s="352"/>
      <c r="AO84" s="3" t="s">
        <v>196</v>
      </c>
    </row>
    <row r="85" spans="1:41" s="29" customFormat="1" x14ac:dyDescent="0.2">
      <c r="D85" s="37"/>
      <c r="AO85" s="3" t="s">
        <v>197</v>
      </c>
    </row>
    <row r="86" spans="1:41" x14ac:dyDescent="0.2">
      <c r="AO86" s="3" t="s">
        <v>198</v>
      </c>
    </row>
    <row r="87" spans="1:41" x14ac:dyDescent="0.2">
      <c r="AO87" s="3" t="s">
        <v>199</v>
      </c>
    </row>
    <row r="88" spans="1:41" x14ac:dyDescent="0.2">
      <c r="AO88" s="3" t="s">
        <v>200</v>
      </c>
    </row>
    <row r="89" spans="1:41" x14ac:dyDescent="0.2">
      <c r="AO89" s="3" t="s">
        <v>201</v>
      </c>
    </row>
    <row r="90" spans="1:41" x14ac:dyDescent="0.2">
      <c r="AO90" s="3" t="s">
        <v>202</v>
      </c>
    </row>
  </sheetData>
  <sheetProtection selectLockedCells="1"/>
  <dataConsolidate/>
  <mergeCells count="399">
    <mergeCell ref="B83:F83"/>
    <mergeCell ref="H83:L83"/>
    <mergeCell ref="O83:V83"/>
    <mergeCell ref="X83:AA83"/>
    <mergeCell ref="AC83:AG83"/>
    <mergeCell ref="B84:F84"/>
    <mergeCell ref="H84:L84"/>
    <mergeCell ref="O84:V84"/>
    <mergeCell ref="X84:AA84"/>
    <mergeCell ref="AC84:AG84"/>
    <mergeCell ref="A80:B80"/>
    <mergeCell ref="C80:Y80"/>
    <mergeCell ref="Z80:AC80"/>
    <mergeCell ref="AD80:AG80"/>
    <mergeCell ref="A81:AG81"/>
    <mergeCell ref="A82:F82"/>
    <mergeCell ref="G82:L82"/>
    <mergeCell ref="M82:V82"/>
    <mergeCell ref="W82:AA82"/>
    <mergeCell ref="AB82:AG82"/>
    <mergeCell ref="A78:B78"/>
    <mergeCell ref="C78:Y78"/>
    <mergeCell ref="Z78:AC78"/>
    <mergeCell ref="AD78:AG78"/>
    <mergeCell ref="A79:B79"/>
    <mergeCell ref="C79:Y79"/>
    <mergeCell ref="Z79:AC79"/>
    <mergeCell ref="AD79:AG79"/>
    <mergeCell ref="E72:E74"/>
    <mergeCell ref="Z73:Z74"/>
    <mergeCell ref="A75:AG75"/>
    <mergeCell ref="A76:AG76"/>
    <mergeCell ref="A77:B77"/>
    <mergeCell ref="C77:Y77"/>
    <mergeCell ref="Z77:AC77"/>
    <mergeCell ref="AD77:AG77"/>
    <mergeCell ref="AE68:AE74"/>
    <mergeCell ref="AF68:AF70"/>
    <mergeCell ref="AG68:AG74"/>
    <mergeCell ref="O71:O74"/>
    <mergeCell ref="Q71:Q74"/>
    <mergeCell ref="R71:R74"/>
    <mergeCell ref="S71:S74"/>
    <mergeCell ref="T71:T74"/>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J68:J74"/>
    <mergeCell ref="K68:K74"/>
    <mergeCell ref="O68:O70"/>
    <mergeCell ref="P68:P74"/>
    <mergeCell ref="Q68:Q70"/>
    <mergeCell ref="R68:R70"/>
    <mergeCell ref="E65:E67"/>
    <mergeCell ref="Z66:Z67"/>
    <mergeCell ref="A68:A74"/>
    <mergeCell ref="B68:B74"/>
    <mergeCell ref="C68:C74"/>
    <mergeCell ref="D68:D74"/>
    <mergeCell ref="E68:E70"/>
    <mergeCell ref="F68:F74"/>
    <mergeCell ref="G68:G74"/>
    <mergeCell ref="H68:H74"/>
    <mergeCell ref="J61:J67"/>
    <mergeCell ref="K61:K67"/>
    <mergeCell ref="R61:R63"/>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O61:O63"/>
    <mergeCell ref="P61:P67"/>
    <mergeCell ref="Q61:Q63"/>
    <mergeCell ref="A61:A67"/>
    <mergeCell ref="B61:B67"/>
    <mergeCell ref="C61:C67"/>
    <mergeCell ref="D61:D67"/>
    <mergeCell ref="E61:E63"/>
    <mergeCell ref="F61:F67"/>
    <mergeCell ref="G61:G67"/>
    <mergeCell ref="H61:H67"/>
    <mergeCell ref="J54:J60"/>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O54:O56"/>
    <mergeCell ref="P54:P60"/>
    <mergeCell ref="Q54:Q56"/>
    <mergeCell ref="Z52:Z53"/>
    <mergeCell ref="A54:A60"/>
    <mergeCell ref="B54:B60"/>
    <mergeCell ref="C54:C60"/>
    <mergeCell ref="D54:D60"/>
    <mergeCell ref="E54:E56"/>
    <mergeCell ref="F54:F60"/>
    <mergeCell ref="G54:G60"/>
    <mergeCell ref="H54:H60"/>
    <mergeCell ref="J47:J53"/>
    <mergeCell ref="K47:K53"/>
    <mergeCell ref="R47:R49"/>
    <mergeCell ref="E58:E60"/>
    <mergeCell ref="Z59:Z60"/>
    <mergeCell ref="K54:K60"/>
    <mergeCell ref="R54:R56"/>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O47:O49"/>
    <mergeCell ref="P47:P53"/>
    <mergeCell ref="Q47:Q49"/>
    <mergeCell ref="A47:A53"/>
    <mergeCell ref="B47:B53"/>
    <mergeCell ref="C47:C53"/>
    <mergeCell ref="D47:D53"/>
    <mergeCell ref="E47:E49"/>
    <mergeCell ref="F47:F53"/>
    <mergeCell ref="G47:G53"/>
    <mergeCell ref="H47:H53"/>
    <mergeCell ref="J40:J46"/>
    <mergeCell ref="E51:E53"/>
    <mergeCell ref="AE40:AE46"/>
    <mergeCell ref="AF40:AF46"/>
    <mergeCell ref="AG40:AG46"/>
    <mergeCell ref="O43:O46"/>
    <mergeCell ref="Q43:Q46"/>
    <mergeCell ref="R43:R46"/>
    <mergeCell ref="S43:S46"/>
    <mergeCell ref="T43:T46"/>
    <mergeCell ref="Y40:Y46"/>
    <mergeCell ref="Z40:Z43"/>
    <mergeCell ref="AA40:AA46"/>
    <mergeCell ref="AB40:AB46"/>
    <mergeCell ref="AC40:AC46"/>
    <mergeCell ref="AD40:AD46"/>
    <mergeCell ref="S40:S41"/>
    <mergeCell ref="T40:T41"/>
    <mergeCell ref="U40:U46"/>
    <mergeCell ref="V40:V46"/>
    <mergeCell ref="W40:W46"/>
    <mergeCell ref="X40:X46"/>
    <mergeCell ref="O40:O42"/>
    <mergeCell ref="P40:P46"/>
    <mergeCell ref="Q40:Q42"/>
    <mergeCell ref="R40:R42"/>
    <mergeCell ref="Z38:Z39"/>
    <mergeCell ref="A40:A46"/>
    <mergeCell ref="B40:B46"/>
    <mergeCell ref="C40:C46"/>
    <mergeCell ref="D40:D46"/>
    <mergeCell ref="E40:E42"/>
    <mergeCell ref="F40:F46"/>
    <mergeCell ref="G40:G46"/>
    <mergeCell ref="H40:H46"/>
    <mergeCell ref="J33:J39"/>
    <mergeCell ref="K33:K39"/>
    <mergeCell ref="E44:E46"/>
    <mergeCell ref="Z45:Z46"/>
    <mergeCell ref="K40:K46"/>
    <mergeCell ref="AE33:AE39"/>
    <mergeCell ref="AF33:AF39"/>
    <mergeCell ref="AG33:AG39"/>
    <mergeCell ref="O36:O39"/>
    <mergeCell ref="Q36:Q39"/>
    <mergeCell ref="R36:R39"/>
    <mergeCell ref="S36:S39"/>
    <mergeCell ref="T36:T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R33:R35"/>
    <mergeCell ref="A33:A39"/>
    <mergeCell ref="B33:B39"/>
    <mergeCell ref="C33:C39"/>
    <mergeCell ref="D33:D39"/>
    <mergeCell ref="E33:E35"/>
    <mergeCell ref="F33:F39"/>
    <mergeCell ref="G33:G39"/>
    <mergeCell ref="H33:H39"/>
    <mergeCell ref="J26:J32"/>
    <mergeCell ref="E37:E39"/>
    <mergeCell ref="AE26:AE32"/>
    <mergeCell ref="AF26:AF32"/>
    <mergeCell ref="AG26:AG32"/>
    <mergeCell ref="O29:O32"/>
    <mergeCell ref="Q29:Q32"/>
    <mergeCell ref="R29:R32"/>
    <mergeCell ref="S29:S32"/>
    <mergeCell ref="T29:T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R26:R28"/>
    <mergeCell ref="Z24:Z25"/>
    <mergeCell ref="A26:A32"/>
    <mergeCell ref="B26:B32"/>
    <mergeCell ref="C26:C32"/>
    <mergeCell ref="D26:D32"/>
    <mergeCell ref="E26:E28"/>
    <mergeCell ref="F26:F32"/>
    <mergeCell ref="G26:G32"/>
    <mergeCell ref="H26:H32"/>
    <mergeCell ref="J19:J25"/>
    <mergeCell ref="K19:K25"/>
    <mergeCell ref="R19:R21"/>
    <mergeCell ref="E30:E32"/>
    <mergeCell ref="Z31:Z32"/>
    <mergeCell ref="K26:K32"/>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E23:E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119" priority="69" operator="containsText" text="EXTREMO">
      <formula>NOT(ISERROR(SEARCH("EXTREMO",J12)))</formula>
    </cfRule>
    <cfRule type="containsText" dxfId="118" priority="70" operator="containsText" text="ALTO">
      <formula>NOT(ISERROR(SEARCH("ALTO",J12)))</formula>
    </cfRule>
    <cfRule type="containsText" dxfId="117" priority="71" operator="containsText" text="MODERADO">
      <formula>NOT(ISERROR(SEARCH("MODERADO",J12)))</formula>
    </cfRule>
    <cfRule type="containsText" dxfId="116" priority="72" operator="containsText" text="BAJO">
      <formula>NOT(ISERROR(SEARCH("BAJO",J12)))</formula>
    </cfRule>
  </conditionalFormatting>
  <conditionalFormatting sqref="U12:U18">
    <cfRule type="containsText" dxfId="115" priority="65" operator="containsText" text="EXTREMO">
      <formula>NOT(ISERROR(SEARCH("EXTREMO",U12)))</formula>
    </cfRule>
    <cfRule type="containsText" dxfId="114" priority="66" operator="containsText" text="MODERADO">
      <formula>NOT(ISERROR(SEARCH("MODERADO",U12)))</formula>
    </cfRule>
    <cfRule type="containsText" dxfId="113" priority="67" operator="containsText" text="ALTO">
      <formula>NOT(ISERROR(SEARCH("ALTO",U12)))</formula>
    </cfRule>
    <cfRule type="containsText" dxfId="112" priority="68" operator="containsText" text="BAJO">
      <formula>NOT(ISERROR(SEARCH("BAJO",U12)))</formula>
    </cfRule>
  </conditionalFormatting>
  <conditionalFormatting sqref="J19:J25">
    <cfRule type="containsText" dxfId="111" priority="61" operator="containsText" text="EXTREMO">
      <formula>NOT(ISERROR(SEARCH("EXTREMO",J19)))</formula>
    </cfRule>
    <cfRule type="containsText" dxfId="110" priority="62" operator="containsText" text="ALTO">
      <formula>NOT(ISERROR(SEARCH("ALTO",J19)))</formula>
    </cfRule>
    <cfRule type="containsText" dxfId="109" priority="63" operator="containsText" text="MODERADO">
      <formula>NOT(ISERROR(SEARCH("MODERADO",J19)))</formula>
    </cfRule>
    <cfRule type="containsText" dxfId="108" priority="64" operator="containsText" text="BAJO">
      <formula>NOT(ISERROR(SEARCH("BAJO",J19)))</formula>
    </cfRule>
  </conditionalFormatting>
  <conditionalFormatting sqref="U19:U25">
    <cfRule type="containsText" dxfId="107" priority="57" operator="containsText" text="EXTREMO">
      <formula>NOT(ISERROR(SEARCH("EXTREMO",U19)))</formula>
    </cfRule>
    <cfRule type="containsText" dxfId="106" priority="58" operator="containsText" text="MODERADO">
      <formula>NOT(ISERROR(SEARCH("MODERADO",U19)))</formula>
    </cfRule>
    <cfRule type="containsText" dxfId="105" priority="59" operator="containsText" text="ALTO">
      <formula>NOT(ISERROR(SEARCH("ALTO",U19)))</formula>
    </cfRule>
    <cfRule type="containsText" dxfId="104" priority="60" operator="containsText" text="BAJO">
      <formula>NOT(ISERROR(SEARCH("BAJO",U19)))</formula>
    </cfRule>
  </conditionalFormatting>
  <conditionalFormatting sqref="J26:J32">
    <cfRule type="containsText" dxfId="103" priority="53" operator="containsText" text="EXTREMO">
      <formula>NOT(ISERROR(SEARCH("EXTREMO",J26)))</formula>
    </cfRule>
    <cfRule type="containsText" dxfId="102" priority="54" operator="containsText" text="ALTO">
      <formula>NOT(ISERROR(SEARCH("ALTO",J26)))</formula>
    </cfRule>
    <cfRule type="containsText" dxfId="101" priority="55" operator="containsText" text="MODERADO">
      <formula>NOT(ISERROR(SEARCH("MODERADO",J26)))</formula>
    </cfRule>
    <cfRule type="containsText" dxfId="100" priority="56" operator="containsText" text="BAJO">
      <formula>NOT(ISERROR(SEARCH("BAJO",J26)))</formula>
    </cfRule>
  </conditionalFormatting>
  <conditionalFormatting sqref="U26:U32">
    <cfRule type="containsText" dxfId="99" priority="49" operator="containsText" text="EXTREMO">
      <formula>NOT(ISERROR(SEARCH("EXTREMO",U26)))</formula>
    </cfRule>
    <cfRule type="containsText" dxfId="98" priority="50" operator="containsText" text="MODERADO">
      <formula>NOT(ISERROR(SEARCH("MODERADO",U26)))</formula>
    </cfRule>
    <cfRule type="containsText" dxfId="97" priority="51" operator="containsText" text="ALTO">
      <formula>NOT(ISERROR(SEARCH("ALTO",U26)))</formula>
    </cfRule>
    <cfRule type="containsText" dxfId="96" priority="52" operator="containsText" text="BAJO">
      <formula>NOT(ISERROR(SEARCH("BAJO",U26)))</formula>
    </cfRule>
  </conditionalFormatting>
  <conditionalFormatting sqref="J40:J46">
    <cfRule type="containsText" dxfId="95" priority="45" operator="containsText" text="EXTREMO">
      <formula>NOT(ISERROR(SEARCH("EXTREMO",J40)))</formula>
    </cfRule>
    <cfRule type="containsText" dxfId="94" priority="46" operator="containsText" text="ALTO">
      <formula>NOT(ISERROR(SEARCH("ALTO",J40)))</formula>
    </cfRule>
    <cfRule type="containsText" dxfId="93" priority="47" operator="containsText" text="MODERADO">
      <formula>NOT(ISERROR(SEARCH("MODERADO",J40)))</formula>
    </cfRule>
    <cfRule type="containsText" dxfId="92" priority="48" operator="containsText" text="BAJO">
      <formula>NOT(ISERROR(SEARCH("BAJO",J40)))</formula>
    </cfRule>
  </conditionalFormatting>
  <conditionalFormatting sqref="U40:U46">
    <cfRule type="containsText" dxfId="91" priority="41" operator="containsText" text="EXTREMO">
      <formula>NOT(ISERROR(SEARCH("EXTREMO",U40)))</formula>
    </cfRule>
    <cfRule type="containsText" dxfId="90" priority="42" operator="containsText" text="MODERADO">
      <formula>NOT(ISERROR(SEARCH("MODERADO",U40)))</formula>
    </cfRule>
    <cfRule type="containsText" dxfId="89" priority="43" operator="containsText" text="ALTO">
      <formula>NOT(ISERROR(SEARCH("ALTO",U40)))</formula>
    </cfRule>
    <cfRule type="containsText" dxfId="88" priority="44" operator="containsText" text="BAJO">
      <formula>NOT(ISERROR(SEARCH("BAJO",U40)))</formula>
    </cfRule>
  </conditionalFormatting>
  <conditionalFormatting sqref="J47:J53">
    <cfRule type="containsText" dxfId="87" priority="37" operator="containsText" text="EXTREMO">
      <formula>NOT(ISERROR(SEARCH("EXTREMO",J47)))</formula>
    </cfRule>
    <cfRule type="containsText" dxfId="86" priority="38" operator="containsText" text="ALTO">
      <formula>NOT(ISERROR(SEARCH("ALTO",J47)))</formula>
    </cfRule>
    <cfRule type="containsText" dxfId="85" priority="39" operator="containsText" text="MODERADO">
      <formula>NOT(ISERROR(SEARCH("MODERADO",J47)))</formula>
    </cfRule>
    <cfRule type="containsText" dxfId="84" priority="40" operator="containsText" text="BAJO">
      <formula>NOT(ISERROR(SEARCH("BAJO",J47)))</formula>
    </cfRule>
  </conditionalFormatting>
  <conditionalFormatting sqref="U47:U53">
    <cfRule type="containsText" dxfId="83" priority="33" operator="containsText" text="EXTREMO">
      <formula>NOT(ISERROR(SEARCH("EXTREMO",U47)))</formula>
    </cfRule>
    <cfRule type="containsText" dxfId="82" priority="34" operator="containsText" text="MODERADO">
      <formula>NOT(ISERROR(SEARCH("MODERADO",U47)))</formula>
    </cfRule>
    <cfRule type="containsText" dxfId="81" priority="35" operator="containsText" text="ALTO">
      <formula>NOT(ISERROR(SEARCH("ALTO",U47)))</formula>
    </cfRule>
    <cfRule type="containsText" dxfId="80" priority="36" operator="containsText" text="BAJO">
      <formula>NOT(ISERROR(SEARCH("BAJO",U47)))</formula>
    </cfRule>
  </conditionalFormatting>
  <conditionalFormatting sqref="J54:J60">
    <cfRule type="containsText" dxfId="79" priority="29" operator="containsText" text="EXTREMO">
      <formula>NOT(ISERROR(SEARCH("EXTREMO",J54)))</formula>
    </cfRule>
    <cfRule type="containsText" dxfId="78" priority="30" operator="containsText" text="ALTO">
      <formula>NOT(ISERROR(SEARCH("ALTO",J54)))</formula>
    </cfRule>
    <cfRule type="containsText" dxfId="77" priority="31" operator="containsText" text="MODERADO">
      <formula>NOT(ISERROR(SEARCH("MODERADO",J54)))</formula>
    </cfRule>
    <cfRule type="containsText" dxfId="76" priority="32" operator="containsText" text="BAJO">
      <formula>NOT(ISERROR(SEARCH("BAJO",J54)))</formula>
    </cfRule>
  </conditionalFormatting>
  <conditionalFormatting sqref="U54:U60">
    <cfRule type="containsText" dxfId="75" priority="25" operator="containsText" text="EXTREMO">
      <formula>NOT(ISERROR(SEARCH("EXTREMO",U54)))</formula>
    </cfRule>
    <cfRule type="containsText" dxfId="74" priority="26" operator="containsText" text="MODERADO">
      <formula>NOT(ISERROR(SEARCH("MODERADO",U54)))</formula>
    </cfRule>
    <cfRule type="containsText" dxfId="73" priority="27" operator="containsText" text="ALTO">
      <formula>NOT(ISERROR(SEARCH("ALTO",U54)))</formula>
    </cfRule>
    <cfRule type="containsText" dxfId="72" priority="28" operator="containsText" text="BAJO">
      <formula>NOT(ISERROR(SEARCH("BAJO",U54)))</formula>
    </cfRule>
  </conditionalFormatting>
  <conditionalFormatting sqref="J61:J67">
    <cfRule type="containsText" dxfId="71" priority="21" operator="containsText" text="EXTREMO">
      <formula>NOT(ISERROR(SEARCH("EXTREMO",J61)))</formula>
    </cfRule>
    <cfRule type="containsText" dxfId="70" priority="22" operator="containsText" text="ALTO">
      <formula>NOT(ISERROR(SEARCH("ALTO",J61)))</formula>
    </cfRule>
    <cfRule type="containsText" dxfId="69" priority="23" operator="containsText" text="MODERADO">
      <formula>NOT(ISERROR(SEARCH("MODERADO",J61)))</formula>
    </cfRule>
    <cfRule type="containsText" dxfId="68" priority="24" operator="containsText" text="BAJO">
      <formula>NOT(ISERROR(SEARCH("BAJO",J61)))</formula>
    </cfRule>
  </conditionalFormatting>
  <conditionalFormatting sqref="U61:U67">
    <cfRule type="containsText" dxfId="67" priority="17" operator="containsText" text="EXTREMO">
      <formula>NOT(ISERROR(SEARCH("EXTREMO",U61)))</formula>
    </cfRule>
    <cfRule type="containsText" dxfId="66" priority="18" operator="containsText" text="MODERADO">
      <formula>NOT(ISERROR(SEARCH("MODERADO",U61)))</formula>
    </cfRule>
    <cfRule type="containsText" dxfId="65" priority="19" operator="containsText" text="ALTO">
      <formula>NOT(ISERROR(SEARCH("ALTO",U61)))</formula>
    </cfRule>
    <cfRule type="containsText" dxfId="64" priority="20" operator="containsText" text="BAJO">
      <formula>NOT(ISERROR(SEARCH("BAJO",U61)))</formula>
    </cfRule>
  </conditionalFormatting>
  <conditionalFormatting sqref="J68:J74">
    <cfRule type="containsText" dxfId="63" priority="13" operator="containsText" text="EXTREMO">
      <formula>NOT(ISERROR(SEARCH("EXTREMO",J68)))</formula>
    </cfRule>
    <cfRule type="containsText" dxfId="62" priority="14" operator="containsText" text="ALTO">
      <formula>NOT(ISERROR(SEARCH("ALTO",J68)))</formula>
    </cfRule>
    <cfRule type="containsText" dxfId="61" priority="15" operator="containsText" text="MODERADO">
      <formula>NOT(ISERROR(SEARCH("MODERADO",J68)))</formula>
    </cfRule>
    <cfRule type="containsText" dxfId="60" priority="16" operator="containsText" text="BAJO">
      <formula>NOT(ISERROR(SEARCH("BAJO",J68)))</formula>
    </cfRule>
  </conditionalFormatting>
  <conditionalFormatting sqref="U68:U74">
    <cfRule type="containsText" dxfId="59" priority="9" operator="containsText" text="EXTREMO">
      <formula>NOT(ISERROR(SEARCH("EXTREMO",U68)))</formula>
    </cfRule>
    <cfRule type="containsText" dxfId="58" priority="10" operator="containsText" text="MODERADO">
      <formula>NOT(ISERROR(SEARCH("MODERADO",U68)))</formula>
    </cfRule>
    <cfRule type="containsText" dxfId="57" priority="11" operator="containsText" text="ALTO">
      <formula>NOT(ISERROR(SEARCH("ALTO",U68)))</formula>
    </cfRule>
    <cfRule type="containsText" dxfId="56" priority="12" operator="containsText" text="BAJO">
      <formula>NOT(ISERROR(SEARCH("BAJO",U68)))</formula>
    </cfRule>
  </conditionalFormatting>
  <conditionalFormatting sqref="J33:J39">
    <cfRule type="containsText" dxfId="55" priority="5" operator="containsText" text="EXTREMO">
      <formula>NOT(ISERROR(SEARCH("EXTREMO",J33)))</formula>
    </cfRule>
    <cfRule type="containsText" dxfId="54" priority="6" operator="containsText" text="ALTO">
      <formula>NOT(ISERROR(SEARCH("ALTO",J33)))</formula>
    </cfRule>
    <cfRule type="containsText" dxfId="53" priority="7" operator="containsText" text="MODERADO">
      <formula>NOT(ISERROR(SEARCH("MODERADO",J33)))</formula>
    </cfRule>
    <cfRule type="containsText" dxfId="52" priority="8" operator="containsText" text="BAJO">
      <formula>NOT(ISERROR(SEARCH("BAJO",J33)))</formula>
    </cfRule>
  </conditionalFormatting>
  <conditionalFormatting sqref="U33:U39">
    <cfRule type="containsText" dxfId="51" priority="1" operator="containsText" text="EXTREMO">
      <formula>NOT(ISERROR(SEARCH("EXTREMO",U33)))</formula>
    </cfRule>
    <cfRule type="containsText" dxfId="50" priority="2" operator="containsText" text="MODERADO">
      <formula>NOT(ISERROR(SEARCH("MODERADO",U33)))</formula>
    </cfRule>
    <cfRule type="containsText" dxfId="49" priority="3" operator="containsText" text="ALTO">
      <formula>NOT(ISERROR(SEARCH("ALTO",U33)))</formula>
    </cfRule>
    <cfRule type="containsText" dxfId="48" priority="4" operator="containsText" text="BAJO">
      <formula>NOT(ISERROR(SEARCH("BAJO",U33)))</formula>
    </cfRule>
  </conditionalFormatting>
  <dataValidations count="15">
    <dataValidation type="list" allowBlank="1" showInputMessage="1" showErrorMessage="1" sqref="H12:H74" xr:uid="{92576966-D407-4205-984E-BBC34D7FEFC1}">
      <formula1>$AL$10:$AL$14</formula1>
    </dataValidation>
    <dataValidation type="list" allowBlank="1" showInputMessage="1" showErrorMessage="1" sqref="M18 M25 M67 M46 M53 M74 M60 M32 M39" xr:uid="{F88EAD34-2748-49BD-A5F8-49A56730EE7A}">
      <formula1>$AH$9:$AJ$9</formula1>
    </dataValidation>
    <dataValidation type="list" allowBlank="1" showInputMessage="1" showErrorMessage="1" sqref="G12:G74" xr:uid="{986796B9-FA16-4DCD-8BD3-1FF5C60D2C5A}">
      <formula1>$AL$2:$AL$6</formula1>
    </dataValidation>
    <dataValidation type="list" allowBlank="1" showInputMessage="1" showErrorMessage="1" sqref="U12:U74" xr:uid="{71799C81-6314-4281-8F61-2E1CE888BBC6}">
      <formula1>$AO$10:$AO$90</formula1>
    </dataValidation>
    <dataValidation type="list" allowBlank="1" showInputMessage="1" showErrorMessage="1" sqref="M12 M19 M26 M40 M47 M68 M54 M61 M33" xr:uid="{8365691D-8C05-4AB9-BF1A-274D556B5932}">
      <formula1>$AH$2:$AH$3</formula1>
    </dataValidation>
    <dataValidation type="list" allowBlank="1" showInputMessage="1" showErrorMessage="1" sqref="M13 M20 M27 M41 M48 M69 M55 M62 M34" xr:uid="{D4DF2DA1-E405-402D-82B5-256CD2064DC0}">
      <formula1>$AH$4:$AI$4</formula1>
    </dataValidation>
    <dataValidation type="list" allowBlank="1" showInputMessage="1" showErrorMessage="1" sqref="M14 M21 M28 M42 M49 M70 M56 M63 M35" xr:uid="{821F88F5-0712-4DF9-BCB3-BBDC1FF72560}">
      <formula1>$AH$5:$AI$5</formula1>
    </dataValidation>
    <dataValidation type="list" allowBlank="1" showInputMessage="1" showErrorMessage="1" sqref="M16 M23 M30 M44 M51 M72 M58 M65 M37" xr:uid="{6F7D19E5-233E-4453-B4F4-7B80F9DE8903}">
      <formula1>$AH$7:$AI$7</formula1>
    </dataValidation>
    <dataValidation type="list" allowBlank="1" showInputMessage="1" showErrorMessage="1" sqref="M17 M24 M31 M45 M52 M73 M59 M66 M38" xr:uid="{9FCFAD5B-FBD3-4E86-81BA-DCE27953969D}">
      <formula1>$AH$8:$AI$8</formula1>
    </dataValidation>
    <dataValidation type="list" allowBlank="1" showInputMessage="1" showErrorMessage="1" sqref="P12 P19 P26 P40 P47 P68 P54 P61 P33" xr:uid="{8FF5D6D0-BB8C-420F-87F3-778944080CF9}">
      <formula1>$AH$10:$AJ$10</formula1>
    </dataValidation>
    <dataValidation type="list" allowBlank="1" showInputMessage="1" showErrorMessage="1" sqref="V12:V74" xr:uid="{1079E531-8F7F-47B4-A177-61A5EA57E7DE}">
      <formula1>$AH$14:$AK$14</formula1>
    </dataValidation>
    <dataValidation type="list" allowBlank="1" showInputMessage="1" showErrorMessage="1" sqref="D12:D74" xr:uid="{48CA8795-D117-4045-8212-6B226DB497FB}">
      <formula1>$AN$2:$AN$8</formula1>
    </dataValidation>
    <dataValidation type="list" allowBlank="1" showInputMessage="1" showErrorMessage="1" sqref="T12 S12:S13 T19 S19:S20 T26 S26:S27 T40 S40:S41 T47 S47:S48 T68 S68:S69 T54 S54:S55 T61 S61:S62 T33 S33:S34" xr:uid="{44CB2407-565C-4A49-87D8-8F982748B2EB}">
      <formula1>$AH$15:$AH$17</formula1>
    </dataValidation>
    <dataValidation type="list" allowBlank="1" showInputMessage="1" showErrorMessage="1" sqref="AA12:AA74" xr:uid="{B28755EF-79D8-4E12-B6BF-0409A274C66E}">
      <formula1>$AN$12:$AN$13</formula1>
    </dataValidation>
    <dataValidation type="list" allowBlank="1" showInputMessage="1" showErrorMessage="1" sqref="M15 M22 M29 M43 M50 M71 M57 M64 M36" xr:uid="{B9065863-4956-488E-BF53-9582960D51F9}">
      <formula1>$AJ$16:$AL$16</formula1>
    </dataValidation>
  </dataValidations>
  <printOptions horizontalCentered="1"/>
  <pageMargins left="0" right="0" top="0.39370078740157483" bottom="0.51181102362204722" header="0.31496062992125984" footer="0.31496062992125984"/>
  <pageSetup scale="25" orientation="landscape" r:id="rId1"/>
  <rowBreaks count="1" manualBreakCount="1">
    <brk id="46" max="3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503B3-E349-4F04-AAFF-CA6716B20E94}">
  <dimension ref="A1:AP34"/>
  <sheetViews>
    <sheetView view="pageBreakPreview" topLeftCell="P1" zoomScale="40" zoomScaleNormal="40" zoomScaleSheetLayoutView="40" workbookViewId="0">
      <selection activeCell="AR38" sqref="AR38"/>
    </sheetView>
  </sheetViews>
  <sheetFormatPr baseColWidth="10" defaultColWidth="11.42578125" defaultRowHeight="12.75" x14ac:dyDescent="0.25"/>
  <cols>
    <col min="1" max="1" width="36.28515625" style="37" customWidth="1"/>
    <col min="2" max="2" width="22.42578125" style="37" customWidth="1"/>
    <col min="3" max="3" width="15.42578125" style="37" customWidth="1"/>
    <col min="4" max="4" width="20.42578125" style="37" customWidth="1"/>
    <col min="5" max="5" width="24" style="37" customWidth="1"/>
    <col min="6" max="6" width="23.140625" style="37" customWidth="1"/>
    <col min="7" max="7" width="21" style="48" customWidth="1"/>
    <col min="8" max="8" width="22.42578125" style="48" customWidth="1"/>
    <col min="9" max="9" width="25.28515625" style="48" hidden="1" customWidth="1"/>
    <col min="10" max="10" width="22.85546875" style="48" customWidth="1"/>
    <col min="11" max="11" width="32.28515625" style="37" customWidth="1"/>
    <col min="12" max="12" width="46.42578125" style="37" customWidth="1"/>
    <col min="13" max="13" width="26" style="37" customWidth="1"/>
    <col min="14" max="14" width="7.7109375" style="37" hidden="1" customWidth="1"/>
    <col min="15" max="15" width="21.140625" style="37" customWidth="1"/>
    <col min="16" max="16" width="16.7109375" style="37" customWidth="1"/>
    <col min="17" max="17" width="16.42578125" style="37" customWidth="1"/>
    <col min="18" max="18" width="22.140625" style="37" customWidth="1"/>
    <col min="19" max="19" width="24.140625" style="37" customWidth="1"/>
    <col min="20" max="20" width="26.85546875" style="37" customWidth="1"/>
    <col min="21" max="21" width="23.42578125" style="37" customWidth="1"/>
    <col min="22" max="23" width="21" style="37" customWidth="1"/>
    <col min="24" max="24" width="28.140625" style="37" customWidth="1"/>
    <col min="25" max="25" width="22.85546875" style="37" customWidth="1"/>
    <col min="26" max="26" width="23.85546875" style="37" customWidth="1"/>
    <col min="27" max="27" width="26.85546875" style="37" customWidth="1"/>
    <col min="28" max="28" width="19.140625" style="37" customWidth="1"/>
    <col min="29" max="29" width="18" style="37" customWidth="1"/>
    <col min="30" max="30" width="37" style="37" customWidth="1"/>
    <col min="31" max="31" width="19.140625" style="37" customWidth="1"/>
    <col min="32" max="33" width="23.42578125" style="37" customWidth="1"/>
    <col min="34" max="34" width="17.28515625" style="37" hidden="1" customWidth="1"/>
    <col min="35" max="42" width="11.42578125" style="37" hidden="1" customWidth="1"/>
    <col min="43" max="16384" width="11.42578125" style="37"/>
  </cols>
  <sheetData>
    <row r="1" spans="1:41" x14ac:dyDescent="0.25">
      <c r="A1" s="2"/>
      <c r="B1" s="2"/>
      <c r="C1" s="2"/>
      <c r="D1" s="2"/>
      <c r="E1" s="2"/>
      <c r="F1" s="2"/>
      <c r="G1" s="67"/>
      <c r="H1" s="67"/>
      <c r="I1" s="67"/>
      <c r="J1" s="67"/>
      <c r="K1" s="2"/>
      <c r="L1" s="2"/>
      <c r="M1" s="2"/>
      <c r="N1" s="2"/>
      <c r="O1" s="2"/>
      <c r="P1" s="2"/>
      <c r="Q1" s="2"/>
      <c r="R1" s="2"/>
      <c r="S1" s="2"/>
      <c r="T1" s="2"/>
      <c r="U1" s="2"/>
      <c r="V1" s="2"/>
      <c r="W1" s="2"/>
      <c r="X1" s="2"/>
      <c r="Y1" s="2"/>
      <c r="Z1" s="2"/>
      <c r="AA1" s="2"/>
      <c r="AB1" s="2"/>
      <c r="AC1" s="2"/>
      <c r="AD1" s="2"/>
      <c r="AE1" s="2"/>
      <c r="AF1" s="2"/>
      <c r="AG1" s="2"/>
      <c r="AK1" s="37" t="s">
        <v>0</v>
      </c>
      <c r="AL1" s="37" t="s">
        <v>1</v>
      </c>
      <c r="AN1" s="37" t="s">
        <v>2</v>
      </c>
    </row>
    <row r="2" spans="1:41" x14ac:dyDescent="0.25">
      <c r="A2" s="2"/>
      <c r="B2" s="2"/>
      <c r="C2" s="2"/>
      <c r="D2" s="2"/>
      <c r="E2" s="2"/>
      <c r="F2" s="2"/>
      <c r="G2" s="67"/>
      <c r="H2" s="67"/>
      <c r="I2" s="67"/>
      <c r="J2" s="67"/>
      <c r="K2" s="2"/>
      <c r="L2" s="2"/>
      <c r="M2" s="2"/>
      <c r="N2" s="2"/>
      <c r="O2" s="2"/>
      <c r="P2" s="2"/>
      <c r="Q2" s="2"/>
      <c r="R2" s="2"/>
      <c r="S2" s="2"/>
      <c r="T2" s="2"/>
      <c r="U2" s="2"/>
      <c r="V2" s="2"/>
      <c r="W2" s="2"/>
      <c r="X2" s="2"/>
      <c r="Y2" s="2"/>
      <c r="Z2" s="2"/>
      <c r="AA2" s="2"/>
      <c r="AB2" s="2"/>
      <c r="AC2" s="2"/>
      <c r="AD2" s="2"/>
      <c r="AE2" s="2"/>
      <c r="AF2" s="2"/>
      <c r="AG2" s="2"/>
      <c r="AH2" s="37" t="s">
        <v>3</v>
      </c>
      <c r="AI2" s="37" t="s">
        <v>4</v>
      </c>
      <c r="AL2" s="37" t="s">
        <v>5</v>
      </c>
      <c r="AN2" s="37" t="s">
        <v>6</v>
      </c>
    </row>
    <row r="3" spans="1:41" x14ac:dyDescent="0.25">
      <c r="A3" s="2"/>
      <c r="B3" s="2"/>
      <c r="C3" s="2"/>
      <c r="D3" s="2"/>
      <c r="E3" s="2"/>
      <c r="F3" s="2"/>
      <c r="G3" s="67"/>
      <c r="H3" s="67"/>
      <c r="I3" s="67"/>
      <c r="J3" s="67"/>
      <c r="K3" s="2"/>
      <c r="L3" s="2"/>
      <c r="M3" s="2"/>
      <c r="N3" s="2"/>
      <c r="O3" s="2"/>
      <c r="P3" s="2"/>
      <c r="Q3" s="2"/>
      <c r="R3" s="2"/>
      <c r="S3" s="2"/>
      <c r="T3" s="2"/>
      <c r="U3" s="2"/>
      <c r="V3" s="2"/>
      <c r="W3" s="2"/>
      <c r="X3" s="2"/>
      <c r="Y3" s="2"/>
      <c r="Z3" s="2"/>
      <c r="AA3" s="2"/>
      <c r="AB3" s="2"/>
      <c r="AC3" s="2"/>
      <c r="AD3" s="2"/>
      <c r="AE3" s="2"/>
      <c r="AF3" s="2"/>
      <c r="AG3" s="2"/>
      <c r="AH3" s="37" t="s">
        <v>7</v>
      </c>
      <c r="AI3" s="37" t="s">
        <v>8</v>
      </c>
      <c r="AL3" s="37" t="s">
        <v>9</v>
      </c>
      <c r="AN3" s="37" t="s">
        <v>10</v>
      </c>
    </row>
    <row r="4" spans="1:41" x14ac:dyDescent="0.25">
      <c r="A4" s="2"/>
      <c r="B4" s="2"/>
      <c r="C4" s="2"/>
      <c r="D4" s="2"/>
      <c r="E4" s="2"/>
      <c r="F4" s="2"/>
      <c r="G4" s="67"/>
      <c r="H4" s="67"/>
      <c r="I4" s="67"/>
      <c r="J4" s="67"/>
      <c r="K4" s="2"/>
      <c r="L4" s="2"/>
      <c r="M4" s="2"/>
      <c r="N4" s="2"/>
      <c r="O4" s="2"/>
      <c r="P4" s="2"/>
      <c r="Q4" s="2"/>
      <c r="R4" s="2"/>
      <c r="S4" s="2"/>
      <c r="T4" s="2"/>
      <c r="U4" s="2"/>
      <c r="V4" s="2"/>
      <c r="W4" s="2"/>
      <c r="X4" s="2"/>
      <c r="Y4" s="2"/>
      <c r="Z4" s="2"/>
      <c r="AA4" s="2"/>
      <c r="AB4" s="2"/>
      <c r="AC4" s="2"/>
      <c r="AD4" s="2"/>
      <c r="AE4" s="2"/>
      <c r="AF4" s="2"/>
      <c r="AG4" s="2"/>
      <c r="AH4" s="37" t="s">
        <v>11</v>
      </c>
      <c r="AI4" s="37" t="s">
        <v>12</v>
      </c>
      <c r="AK4" s="37" t="s">
        <v>13</v>
      </c>
      <c r="AL4" s="37" t="s">
        <v>14</v>
      </c>
      <c r="AN4" s="37" t="s">
        <v>15</v>
      </c>
    </row>
    <row r="5" spans="1:41" x14ac:dyDescent="0.25">
      <c r="A5" s="2"/>
      <c r="B5" s="2"/>
      <c r="C5" s="2"/>
      <c r="D5" s="2"/>
      <c r="E5" s="2"/>
      <c r="F5" s="2"/>
      <c r="G5" s="67"/>
      <c r="H5" s="67"/>
      <c r="I5" s="67"/>
      <c r="J5" s="67"/>
      <c r="K5" s="2"/>
      <c r="L5" s="2"/>
      <c r="M5" s="2"/>
      <c r="N5" s="2"/>
      <c r="O5" s="2"/>
      <c r="P5" s="2"/>
      <c r="Q5" s="2"/>
      <c r="R5" s="2"/>
      <c r="S5" s="2"/>
      <c r="T5" s="2"/>
      <c r="U5" s="2"/>
      <c r="V5" s="2"/>
      <c r="W5" s="2"/>
      <c r="X5" s="2"/>
      <c r="Y5" s="2"/>
      <c r="Z5" s="2"/>
      <c r="AA5" s="2"/>
      <c r="AB5" s="2"/>
      <c r="AC5" s="2"/>
      <c r="AD5" s="2"/>
      <c r="AE5" s="2"/>
      <c r="AF5" s="2"/>
      <c r="AG5" s="2"/>
      <c r="AH5" s="37" t="s">
        <v>16</v>
      </c>
      <c r="AI5" s="37" t="s">
        <v>17</v>
      </c>
      <c r="AK5" s="37" t="s">
        <v>18</v>
      </c>
      <c r="AL5" s="37" t="s">
        <v>19</v>
      </c>
      <c r="AN5" s="37" t="s">
        <v>20</v>
      </c>
    </row>
    <row r="6" spans="1:41" ht="29.25" customHeight="1" x14ac:dyDescent="0.25">
      <c r="A6" s="2"/>
      <c r="B6" s="2"/>
      <c r="C6" s="2"/>
      <c r="D6" s="2"/>
      <c r="E6" s="2"/>
      <c r="F6" s="2"/>
      <c r="G6" s="67"/>
      <c r="H6" s="67"/>
      <c r="I6" s="67"/>
      <c r="J6" s="67"/>
      <c r="K6" s="2"/>
      <c r="L6" s="2"/>
      <c r="M6" s="2"/>
      <c r="N6" s="2"/>
      <c r="O6" s="2"/>
      <c r="P6" s="2"/>
      <c r="Q6" s="2"/>
      <c r="R6" s="2"/>
      <c r="S6" s="2"/>
      <c r="T6" s="2"/>
      <c r="U6" s="2"/>
      <c r="V6" s="2"/>
      <c r="W6" s="2"/>
      <c r="X6" s="2"/>
      <c r="Y6" s="2"/>
      <c r="Z6" s="2"/>
      <c r="AA6" s="2"/>
      <c r="AB6" s="2"/>
      <c r="AC6" s="2"/>
      <c r="AD6" s="2"/>
      <c r="AE6" s="2"/>
      <c r="AF6" s="2"/>
      <c r="AG6" s="2"/>
      <c r="AH6" s="37" t="s">
        <v>21</v>
      </c>
      <c r="AI6" s="37" t="s">
        <v>22</v>
      </c>
      <c r="AJ6" s="37" t="s">
        <v>23</v>
      </c>
      <c r="AK6" s="37" t="s">
        <v>24</v>
      </c>
      <c r="AL6" s="37" t="s">
        <v>25</v>
      </c>
      <c r="AN6" s="37" t="s">
        <v>26</v>
      </c>
    </row>
    <row r="7" spans="1:41" ht="24.75" customHeight="1" x14ac:dyDescent="0.25">
      <c r="A7" s="223" t="s">
        <v>27</v>
      </c>
      <c r="B7" s="223"/>
      <c r="C7" s="224">
        <v>43850</v>
      </c>
      <c r="D7" s="225"/>
      <c r="E7" s="225"/>
      <c r="F7" s="225"/>
      <c r="G7" s="359"/>
      <c r="H7" s="360"/>
      <c r="I7" s="360"/>
      <c r="J7" s="360"/>
      <c r="K7" s="360"/>
      <c r="L7" s="361"/>
      <c r="M7" s="229" t="s">
        <v>28</v>
      </c>
      <c r="N7" s="230"/>
      <c r="O7" s="230"/>
      <c r="P7" s="230"/>
      <c r="Q7" s="230"/>
      <c r="R7" s="230"/>
      <c r="S7" s="230"/>
      <c r="T7" s="230"/>
      <c r="U7" s="230"/>
      <c r="V7" s="231"/>
      <c r="W7" s="4" t="s">
        <v>29</v>
      </c>
      <c r="X7" s="39"/>
      <c r="Y7" s="6" t="s">
        <v>30</v>
      </c>
      <c r="Z7" s="232" t="s">
        <v>31</v>
      </c>
      <c r="AA7" s="233"/>
      <c r="AB7" s="4" t="s">
        <v>32</v>
      </c>
      <c r="AC7" s="5" t="s">
        <v>31</v>
      </c>
      <c r="AD7" s="7" t="s">
        <v>33</v>
      </c>
      <c r="AE7" s="8"/>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0"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47" t="s">
        <v>50</v>
      </c>
      <c r="H9" s="247"/>
      <c r="I9" s="247"/>
      <c r="J9" s="247"/>
      <c r="K9" s="365" t="s">
        <v>51</v>
      </c>
      <c r="L9" s="366"/>
      <c r="M9" s="366"/>
      <c r="N9" s="366"/>
      <c r="O9" s="366"/>
      <c r="P9" s="366"/>
      <c r="Q9" s="366"/>
      <c r="R9" s="366"/>
      <c r="S9" s="366"/>
      <c r="T9" s="367"/>
      <c r="U9" s="365" t="s">
        <v>52</v>
      </c>
      <c r="V9" s="366"/>
      <c r="W9" s="366"/>
      <c r="X9" s="366"/>
      <c r="Y9" s="366"/>
      <c r="Z9" s="366"/>
      <c r="AA9" s="366"/>
      <c r="AB9" s="367"/>
      <c r="AC9" s="241"/>
      <c r="AD9" s="243"/>
      <c r="AE9" s="244"/>
      <c r="AF9" s="244"/>
      <c r="AG9" s="244"/>
      <c r="AH9" s="37" t="s">
        <v>53</v>
      </c>
      <c r="AI9" s="37" t="s">
        <v>54</v>
      </c>
      <c r="AJ9" s="37" t="s">
        <v>55</v>
      </c>
    </row>
    <row r="10" spans="1:41" s="44" customFormat="1" ht="20.25" customHeight="1" x14ac:dyDescent="0.25">
      <c r="A10" s="247"/>
      <c r="B10" s="249"/>
      <c r="C10" s="247"/>
      <c r="D10" s="247"/>
      <c r="E10" s="247"/>
      <c r="F10" s="251"/>
      <c r="G10" s="250" t="s">
        <v>56</v>
      </c>
      <c r="H10" s="250"/>
      <c r="I10" s="250"/>
      <c r="J10" s="250"/>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44" t="s">
        <v>72</v>
      </c>
      <c r="AI10" s="44" t="s">
        <v>73</v>
      </c>
      <c r="AJ10" s="44" t="s">
        <v>74</v>
      </c>
      <c r="AL10" s="44" t="s">
        <v>75</v>
      </c>
      <c r="AO10" s="37" t="s">
        <v>76</v>
      </c>
    </row>
    <row r="11" spans="1:41" s="44" customFormat="1" ht="57.75" customHeight="1" x14ac:dyDescent="0.25">
      <c r="A11" s="248"/>
      <c r="B11" s="249"/>
      <c r="C11" s="248"/>
      <c r="D11" s="248"/>
      <c r="E11" s="248"/>
      <c r="F11" s="240"/>
      <c r="G11" s="45" t="s">
        <v>1</v>
      </c>
      <c r="H11" s="45" t="s">
        <v>0</v>
      </c>
      <c r="I11" s="45"/>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14" t="s">
        <v>82</v>
      </c>
      <c r="AE11" s="14" t="s">
        <v>83</v>
      </c>
      <c r="AF11" s="14" t="s">
        <v>84</v>
      </c>
      <c r="AG11" s="12" t="s">
        <v>85</v>
      </c>
      <c r="AH11" s="44" t="s">
        <v>86</v>
      </c>
      <c r="AI11" s="44" t="s">
        <v>8</v>
      </c>
      <c r="AL11" s="44" t="s">
        <v>87</v>
      </c>
      <c r="AO11" s="37" t="s">
        <v>88</v>
      </c>
    </row>
    <row r="12" spans="1:41" ht="72.75" customHeight="1" x14ac:dyDescent="0.25">
      <c r="A12" s="902" t="s">
        <v>655</v>
      </c>
      <c r="B12" s="827" t="s">
        <v>656</v>
      </c>
      <c r="C12" s="903" t="s">
        <v>657</v>
      </c>
      <c r="D12" s="424" t="s">
        <v>37</v>
      </c>
      <c r="E12" s="905" t="s">
        <v>658</v>
      </c>
      <c r="F12" s="905" t="s">
        <v>659</v>
      </c>
      <c r="G12" s="907" t="s">
        <v>5</v>
      </c>
      <c r="H12" s="907" t="s">
        <v>18</v>
      </c>
      <c r="I12" s="121" t="str">
        <f t="shared" ref="I12" si="0">CONCATENATE(G12,H12)</f>
        <v>RARA VEZMAYOR</v>
      </c>
      <c r="J12" s="909" t="str">
        <f t="shared" ref="J12" si="1">I13</f>
        <v>1. ALTO</v>
      </c>
      <c r="K12" s="911" t="s">
        <v>660</v>
      </c>
      <c r="L12" s="122" t="s">
        <v>95</v>
      </c>
      <c r="M12" s="123" t="s">
        <v>3</v>
      </c>
      <c r="N12" s="18">
        <f t="shared" ref="N12" si="2">IF(M12="ASIGNADO",15,IF(M12="NO ASIGNADO",0,""))</f>
        <v>15</v>
      </c>
      <c r="O12" s="300">
        <f t="shared" ref="O12" si="3">SUM(N12:N18)</f>
        <v>95</v>
      </c>
      <c r="P12" s="302" t="s">
        <v>72</v>
      </c>
      <c r="Q12" s="312">
        <f t="shared" ref="Q12" si="4">IF(Q15="DÉBIL",0,IF(Q15="MODERADO",50,IF(Q15="FUERTE",100,"")))</f>
        <v>50</v>
      </c>
      <c r="R12" s="387"/>
      <c r="S12" s="297" t="s">
        <v>96</v>
      </c>
      <c r="T12" s="297" t="s">
        <v>96</v>
      </c>
      <c r="U12" s="263" t="s">
        <v>132</v>
      </c>
      <c r="V12" s="298" t="s">
        <v>119</v>
      </c>
      <c r="W12" s="407">
        <v>2015</v>
      </c>
      <c r="X12" s="403" t="s">
        <v>661</v>
      </c>
      <c r="Y12" s="403" t="s">
        <v>660</v>
      </c>
      <c r="Z12" s="267" t="s">
        <v>211</v>
      </c>
      <c r="AA12" s="291" t="s">
        <v>103</v>
      </c>
      <c r="AB12" s="914" t="s">
        <v>662</v>
      </c>
      <c r="AC12" s="271" t="s">
        <v>663</v>
      </c>
      <c r="AD12" s="255" t="s">
        <v>664</v>
      </c>
      <c r="AE12" s="282" t="s">
        <v>665</v>
      </c>
      <c r="AF12" s="255" t="s">
        <v>666</v>
      </c>
      <c r="AG12" s="255" t="s">
        <v>667</v>
      </c>
      <c r="AH12" s="37" t="s">
        <v>109</v>
      </c>
      <c r="AI12" s="37" t="s">
        <v>110</v>
      </c>
      <c r="AJ12" s="37" t="s">
        <v>13</v>
      </c>
      <c r="AK12" s="37" t="s">
        <v>76</v>
      </c>
      <c r="AL12" s="37" t="s">
        <v>13</v>
      </c>
      <c r="AN12" s="37" t="s">
        <v>103</v>
      </c>
      <c r="AO12" s="37" t="s">
        <v>111</v>
      </c>
    </row>
    <row r="13" spans="1:41" ht="72.75" customHeight="1" x14ac:dyDescent="0.25">
      <c r="A13" s="902"/>
      <c r="B13" s="827"/>
      <c r="C13" s="904"/>
      <c r="D13" s="590"/>
      <c r="E13" s="905"/>
      <c r="F13" s="906"/>
      <c r="G13" s="907"/>
      <c r="H13" s="907"/>
      <c r="I13" s="121" t="str">
        <f t="shared" ref="I13" si="5">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1. ALTO</v>
      </c>
      <c r="J13" s="910"/>
      <c r="K13" s="912"/>
      <c r="L13" s="124" t="s">
        <v>112</v>
      </c>
      <c r="M13" s="125" t="s">
        <v>11</v>
      </c>
      <c r="N13" s="22">
        <f t="shared" ref="N13" si="6">IF(M13="ADECUADO",15,IF(M13="INADECUADO",0,""))</f>
        <v>15</v>
      </c>
      <c r="O13" s="301"/>
      <c r="P13" s="303"/>
      <c r="Q13" s="312"/>
      <c r="R13" s="388"/>
      <c r="S13" s="297"/>
      <c r="T13" s="297"/>
      <c r="U13" s="263"/>
      <c r="V13" s="299"/>
      <c r="W13" s="407"/>
      <c r="X13" s="404"/>
      <c r="Y13" s="404"/>
      <c r="Z13" s="289"/>
      <c r="AA13" s="292"/>
      <c r="AB13" s="915"/>
      <c r="AC13" s="271"/>
      <c r="AD13" s="255"/>
      <c r="AE13" s="282"/>
      <c r="AF13" s="255"/>
      <c r="AG13" s="255"/>
      <c r="AH13" s="37" t="s">
        <v>96</v>
      </c>
      <c r="AI13" s="37" t="s">
        <v>113</v>
      </c>
      <c r="AL13" s="37" t="s">
        <v>18</v>
      </c>
      <c r="AN13" s="37" t="s">
        <v>114</v>
      </c>
      <c r="AO13" s="37" t="s">
        <v>115</v>
      </c>
    </row>
    <row r="14" spans="1:41" ht="159" customHeight="1" x14ac:dyDescent="0.25">
      <c r="A14" s="902"/>
      <c r="B14" s="827"/>
      <c r="C14" s="904"/>
      <c r="D14" s="590"/>
      <c r="E14" s="905"/>
      <c r="F14" s="906"/>
      <c r="G14" s="907"/>
      <c r="H14" s="907"/>
      <c r="I14" s="121" t="str">
        <f t="shared" ref="I14" si="7">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910"/>
      <c r="K14" s="912"/>
      <c r="L14" s="126" t="s">
        <v>116</v>
      </c>
      <c r="M14" s="125" t="s">
        <v>16</v>
      </c>
      <c r="N14" s="22">
        <f t="shared" ref="N14" si="8">IF(M14="OPORTUNA",15,IF(M14="INOPORTUNA",0,""))</f>
        <v>15</v>
      </c>
      <c r="O14" s="301"/>
      <c r="P14" s="303"/>
      <c r="Q14" s="312"/>
      <c r="R14" s="388"/>
      <c r="S14" s="24" t="s">
        <v>117</v>
      </c>
      <c r="T14" s="24" t="s">
        <v>118</v>
      </c>
      <c r="U14" s="263"/>
      <c r="V14" s="299"/>
      <c r="W14" s="407"/>
      <c r="X14" s="404"/>
      <c r="Y14" s="404"/>
      <c r="Z14" s="289"/>
      <c r="AA14" s="292"/>
      <c r="AB14" s="915"/>
      <c r="AC14" s="271"/>
      <c r="AD14" s="255"/>
      <c r="AE14" s="282"/>
      <c r="AF14" s="255"/>
      <c r="AG14" s="255"/>
      <c r="AH14" s="37" t="s">
        <v>119</v>
      </c>
      <c r="AI14" s="37" t="s">
        <v>98</v>
      </c>
      <c r="AJ14" s="37" t="s">
        <v>120</v>
      </c>
      <c r="AK14" s="37" t="s">
        <v>121</v>
      </c>
      <c r="AL14" s="37" t="s">
        <v>24</v>
      </c>
      <c r="AO14" s="37" t="s">
        <v>122</v>
      </c>
    </row>
    <row r="15" spans="1:41" ht="72.75" customHeight="1" x14ac:dyDescent="0.25">
      <c r="A15" s="902"/>
      <c r="B15" s="827"/>
      <c r="C15" s="904"/>
      <c r="D15" s="590"/>
      <c r="E15" s="127" t="s">
        <v>123</v>
      </c>
      <c r="F15" s="906"/>
      <c r="G15" s="907"/>
      <c r="H15" s="907"/>
      <c r="I15" s="121"/>
      <c r="J15" s="910"/>
      <c r="K15" s="912"/>
      <c r="L15" s="124" t="s">
        <v>217</v>
      </c>
      <c r="M15" s="125" t="s">
        <v>21</v>
      </c>
      <c r="N15" s="22">
        <f t="shared" ref="N15" si="9">IF(M15="PREVENIR",15,IF(M15="DETECTAR",10,IF(M15="NO ES UN CONTROL",0,"")))</f>
        <v>10</v>
      </c>
      <c r="O15" s="273" t="str">
        <f t="shared" ref="O15" si="10">IF(O12&lt;86,"DÉBIL",IF(O12&lt;96,"MODERADO",IF(O12&lt;101,"FUERTE","")))</f>
        <v>MODERADO</v>
      </c>
      <c r="P15" s="303"/>
      <c r="Q15" s="275" t="str">
        <f t="shared" ref="Q15" si="11">IF(AND(O15="FUERTE",P12="FUERTE (SIEMPRE SE EJECUTA)"),"FUERTE",IF(OR(O15="DÉBIL",P12="DÉBIL (NO SE EJECUTA)"),"DÉBIL",IF(OR(O15="MODERADO",P12="MODERADO (ALGUNAS VECES)"),"MODERADO")))</f>
        <v>MODERADO</v>
      </c>
      <c r="R15" s="398" t="str">
        <f t="shared" ref="R15" si="12">IF(AND(O15="FUERTE",P12="FUERTE (SIEMPRE SE EJECUTA)"),"NO","SÍ")</f>
        <v>SÍ</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263"/>
      <c r="V15" s="299"/>
      <c r="W15" s="407"/>
      <c r="X15" s="404"/>
      <c r="Y15" s="404"/>
      <c r="Z15" s="290"/>
      <c r="AA15" s="292"/>
      <c r="AB15" s="915"/>
      <c r="AC15" s="271"/>
      <c r="AD15" s="255"/>
      <c r="AE15" s="282"/>
      <c r="AF15" s="255" t="s">
        <v>668</v>
      </c>
      <c r="AG15" s="255"/>
      <c r="AH15" s="37" t="s">
        <v>96</v>
      </c>
      <c r="AO15" s="37" t="s">
        <v>127</v>
      </c>
    </row>
    <row r="16" spans="1:41" ht="72.75" customHeight="1" x14ac:dyDescent="0.25">
      <c r="A16" s="902"/>
      <c r="B16" s="827"/>
      <c r="C16" s="904"/>
      <c r="D16" s="590"/>
      <c r="E16" s="905" t="s">
        <v>669</v>
      </c>
      <c r="F16" s="906"/>
      <c r="G16" s="907"/>
      <c r="H16" s="907"/>
      <c r="I16" s="121"/>
      <c r="J16" s="910"/>
      <c r="K16" s="912"/>
      <c r="L16" s="124" t="s">
        <v>129</v>
      </c>
      <c r="M16" s="125" t="s">
        <v>34</v>
      </c>
      <c r="N16" s="22">
        <f t="shared" ref="N16" si="13">IF(M16="CONFIABLE",15,IF(M16="NO CONFIABLE",0,""))</f>
        <v>15</v>
      </c>
      <c r="O16" s="274"/>
      <c r="P16" s="303"/>
      <c r="Q16" s="275"/>
      <c r="R16" s="398"/>
      <c r="S16" s="279"/>
      <c r="T16" s="281"/>
      <c r="U16" s="263"/>
      <c r="V16" s="299"/>
      <c r="W16" s="407"/>
      <c r="X16" s="404"/>
      <c r="Y16" s="404"/>
      <c r="Z16" s="25" t="s">
        <v>130</v>
      </c>
      <c r="AA16" s="292"/>
      <c r="AB16" s="915"/>
      <c r="AC16" s="271"/>
      <c r="AD16" s="255"/>
      <c r="AE16" s="282"/>
      <c r="AF16" s="255"/>
      <c r="AG16" s="255"/>
      <c r="AH16" s="37" t="s">
        <v>131</v>
      </c>
      <c r="AJ16" s="37" t="s">
        <v>21</v>
      </c>
      <c r="AK16" s="37" t="s">
        <v>125</v>
      </c>
      <c r="AL16" s="37" t="s">
        <v>22</v>
      </c>
      <c r="AO16" s="37" t="s">
        <v>132</v>
      </c>
    </row>
    <row r="17" spans="1:41" ht="72.75" customHeight="1" x14ac:dyDescent="0.25">
      <c r="A17" s="902"/>
      <c r="B17" s="827"/>
      <c r="C17" s="904"/>
      <c r="D17" s="590"/>
      <c r="E17" s="905"/>
      <c r="F17" s="906"/>
      <c r="G17" s="907"/>
      <c r="H17" s="907"/>
      <c r="I17" s="121"/>
      <c r="J17" s="910"/>
      <c r="K17" s="912"/>
      <c r="L17" s="124" t="s">
        <v>133</v>
      </c>
      <c r="M17" s="125" t="s">
        <v>42</v>
      </c>
      <c r="N17" s="22">
        <f t="shared" ref="N17" si="14">IF(M17="SE INVESTIGAN Y SE RESUELVEN OPORTUNAMENTE",15,IF(M17="NO SE INVESTIGAN Y SE RESUELVEN OPORTUNAMENTE",0,""))</f>
        <v>15</v>
      </c>
      <c r="O17" s="274"/>
      <c r="P17" s="303"/>
      <c r="Q17" s="275"/>
      <c r="R17" s="398"/>
      <c r="S17" s="279"/>
      <c r="T17" s="281"/>
      <c r="U17" s="263"/>
      <c r="V17" s="299"/>
      <c r="W17" s="407"/>
      <c r="X17" s="404"/>
      <c r="Y17" s="404"/>
      <c r="Z17" s="267" t="s">
        <v>276</v>
      </c>
      <c r="AA17" s="292"/>
      <c r="AB17" s="915"/>
      <c r="AC17" s="271"/>
      <c r="AD17" s="255"/>
      <c r="AE17" s="282"/>
      <c r="AF17" s="255"/>
      <c r="AG17" s="255"/>
      <c r="AH17" s="37" t="s">
        <v>113</v>
      </c>
      <c r="AO17" s="37" t="s">
        <v>135</v>
      </c>
    </row>
    <row r="18" spans="1:41" ht="138.94999999999999" customHeight="1" x14ac:dyDescent="0.25">
      <c r="A18" s="902"/>
      <c r="B18" s="827"/>
      <c r="C18" s="904"/>
      <c r="D18" s="590"/>
      <c r="E18" s="905"/>
      <c r="F18" s="906"/>
      <c r="G18" s="908"/>
      <c r="H18" s="908"/>
      <c r="I18" s="121"/>
      <c r="J18" s="910"/>
      <c r="K18" s="913"/>
      <c r="L18" s="128" t="s">
        <v>136</v>
      </c>
      <c r="M18" s="129" t="s">
        <v>53</v>
      </c>
      <c r="N18" s="28">
        <f t="shared" ref="N18" si="15">IF(M18="COMPLETA",10,IF(M18="INCOMPLETA",5,IF(M18="NO EXISTE",0,"")))</f>
        <v>10</v>
      </c>
      <c r="O18" s="274"/>
      <c r="P18" s="304"/>
      <c r="Q18" s="276"/>
      <c r="R18" s="399"/>
      <c r="S18" s="280"/>
      <c r="T18" s="281"/>
      <c r="U18" s="264"/>
      <c r="V18" s="299"/>
      <c r="W18" s="408"/>
      <c r="X18" s="404"/>
      <c r="Y18" s="404"/>
      <c r="Z18" s="290"/>
      <c r="AA18" s="293"/>
      <c r="AB18" s="915"/>
      <c r="AC18" s="272"/>
      <c r="AD18" s="256"/>
      <c r="AE18" s="257"/>
      <c r="AF18" s="256"/>
      <c r="AG18" s="256"/>
      <c r="AO18" s="37" t="s">
        <v>97</v>
      </c>
    </row>
    <row r="19" spans="1:41" ht="27.75" customHeight="1" x14ac:dyDescent="0.25">
      <c r="A19" s="255" t="s">
        <v>165</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O19" s="37" t="s">
        <v>166</v>
      </c>
    </row>
    <row r="20" spans="1:41" ht="21.75" customHeight="1" x14ac:dyDescent="0.25">
      <c r="A20" s="923" t="s">
        <v>167</v>
      </c>
      <c r="B20" s="923"/>
      <c r="C20" s="923"/>
      <c r="D20" s="923"/>
      <c r="E20" s="92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923"/>
      <c r="AG20" s="923"/>
      <c r="AO20" s="37" t="s">
        <v>168</v>
      </c>
    </row>
    <row r="21" spans="1:41" ht="27.75" customHeight="1" x14ac:dyDescent="0.25">
      <c r="A21" s="924" t="s">
        <v>169</v>
      </c>
      <c r="B21" s="924"/>
      <c r="C21" s="924" t="s">
        <v>170</v>
      </c>
      <c r="D21" s="924"/>
      <c r="E21" s="924"/>
      <c r="F21" s="924"/>
      <c r="G21" s="924"/>
      <c r="H21" s="924"/>
      <c r="I21" s="924"/>
      <c r="J21" s="924"/>
      <c r="K21" s="924"/>
      <c r="L21" s="924"/>
      <c r="M21" s="924"/>
      <c r="N21" s="924"/>
      <c r="O21" s="924"/>
      <c r="P21" s="924"/>
      <c r="Q21" s="924"/>
      <c r="R21" s="924"/>
      <c r="S21" s="924"/>
      <c r="T21" s="924"/>
      <c r="U21" s="924"/>
      <c r="V21" s="924"/>
      <c r="W21" s="924"/>
      <c r="X21" s="924"/>
      <c r="Y21" s="924"/>
      <c r="Z21" s="924" t="s">
        <v>221</v>
      </c>
      <c r="AA21" s="924"/>
      <c r="AB21" s="924"/>
      <c r="AC21" s="924"/>
      <c r="AD21" s="925" t="s">
        <v>172</v>
      </c>
      <c r="AE21" s="925"/>
      <c r="AF21" s="925"/>
      <c r="AG21" s="925"/>
      <c r="AO21" s="37" t="s">
        <v>173</v>
      </c>
    </row>
    <row r="22" spans="1:41" s="53" customFormat="1" ht="27.75" customHeight="1" x14ac:dyDescent="0.25">
      <c r="A22" s="916">
        <v>1</v>
      </c>
      <c r="B22" s="917"/>
      <c r="C22" s="918" t="s">
        <v>670</v>
      </c>
      <c r="D22" s="918"/>
      <c r="E22" s="918"/>
      <c r="F22" s="918"/>
      <c r="G22" s="918"/>
      <c r="H22" s="918"/>
      <c r="I22" s="918"/>
      <c r="J22" s="918"/>
      <c r="K22" s="918"/>
      <c r="L22" s="918"/>
      <c r="M22" s="918"/>
      <c r="N22" s="918"/>
      <c r="O22" s="918"/>
      <c r="P22" s="918"/>
      <c r="Q22" s="918"/>
      <c r="R22" s="918"/>
      <c r="S22" s="918"/>
      <c r="T22" s="918"/>
      <c r="U22" s="918"/>
      <c r="V22" s="918"/>
      <c r="W22" s="918"/>
      <c r="X22" s="918"/>
      <c r="Y22" s="918"/>
      <c r="Z22" s="919">
        <v>43853</v>
      </c>
      <c r="AA22" s="920"/>
      <c r="AB22" s="920"/>
      <c r="AC22" s="921"/>
      <c r="AD22" s="827" t="s">
        <v>671</v>
      </c>
      <c r="AE22" s="827"/>
      <c r="AF22" s="827"/>
      <c r="AG22" s="827"/>
      <c r="AO22" s="37" t="s">
        <v>155</v>
      </c>
    </row>
    <row r="23" spans="1:41" s="53" customFormat="1" ht="27.75" customHeight="1" x14ac:dyDescent="0.25">
      <c r="A23" s="916"/>
      <c r="B23" s="917"/>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922"/>
      <c r="AA23" s="920"/>
      <c r="AB23" s="920"/>
      <c r="AC23" s="921"/>
      <c r="AD23" s="827"/>
      <c r="AE23" s="827"/>
      <c r="AF23" s="827"/>
      <c r="AG23" s="827"/>
      <c r="AO23" s="37" t="s">
        <v>177</v>
      </c>
    </row>
    <row r="24" spans="1:41" s="53" customFormat="1" ht="27.75" customHeight="1" x14ac:dyDescent="0.25">
      <c r="A24" s="916"/>
      <c r="B24" s="917"/>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922"/>
      <c r="AA24" s="920"/>
      <c r="AB24" s="920"/>
      <c r="AC24" s="921"/>
      <c r="AD24" s="827"/>
      <c r="AE24" s="827"/>
      <c r="AF24" s="827"/>
      <c r="AG24" s="827"/>
      <c r="AO24" s="37" t="s">
        <v>178</v>
      </c>
    </row>
    <row r="25" spans="1:41" ht="15" customHeight="1" x14ac:dyDescent="0.25">
      <c r="A25" s="923" t="s">
        <v>179</v>
      </c>
      <c r="B25" s="923"/>
      <c r="C25" s="923"/>
      <c r="D25" s="923"/>
      <c r="E25" s="923"/>
      <c r="F25" s="923"/>
      <c r="G25" s="923"/>
      <c r="H25" s="923"/>
      <c r="I25" s="923"/>
      <c r="J25" s="923"/>
      <c r="K25" s="923"/>
      <c r="L25" s="923"/>
      <c r="M25" s="923"/>
      <c r="N25" s="923"/>
      <c r="O25" s="923"/>
      <c r="P25" s="923"/>
      <c r="Q25" s="923"/>
      <c r="R25" s="923"/>
      <c r="S25" s="923"/>
      <c r="T25" s="923"/>
      <c r="U25" s="923"/>
      <c r="V25" s="923"/>
      <c r="W25" s="923"/>
      <c r="X25" s="923"/>
      <c r="Y25" s="923"/>
      <c r="Z25" s="923"/>
      <c r="AA25" s="923"/>
      <c r="AB25" s="923"/>
      <c r="AC25" s="923"/>
      <c r="AD25" s="923"/>
      <c r="AE25" s="923"/>
      <c r="AF25" s="923"/>
      <c r="AG25" s="923"/>
      <c r="AO25" s="37" t="s">
        <v>180</v>
      </c>
    </row>
    <row r="26" spans="1:41" s="89" customFormat="1" ht="30.75" customHeight="1" x14ac:dyDescent="0.25">
      <c r="A26" s="413" t="s">
        <v>172</v>
      </c>
      <c r="B26" s="413"/>
      <c r="C26" s="413"/>
      <c r="D26" s="413"/>
      <c r="E26" s="413"/>
      <c r="F26" s="413"/>
      <c r="G26" s="413" t="s">
        <v>181</v>
      </c>
      <c r="H26" s="413"/>
      <c r="I26" s="413"/>
      <c r="J26" s="413"/>
      <c r="K26" s="413"/>
      <c r="L26" s="413"/>
      <c r="M26" s="414" t="s">
        <v>182</v>
      </c>
      <c r="N26" s="415"/>
      <c r="O26" s="415"/>
      <c r="P26" s="415"/>
      <c r="Q26" s="415"/>
      <c r="R26" s="415"/>
      <c r="S26" s="415"/>
      <c r="T26" s="415"/>
      <c r="U26" s="415"/>
      <c r="V26" s="416"/>
      <c r="W26" s="414" t="s">
        <v>183</v>
      </c>
      <c r="X26" s="415"/>
      <c r="Y26" s="415"/>
      <c r="Z26" s="415"/>
      <c r="AA26" s="416"/>
      <c r="AB26" s="346" t="s">
        <v>672</v>
      </c>
      <c r="AC26" s="346"/>
      <c r="AD26" s="346"/>
      <c r="AE26" s="346"/>
      <c r="AF26" s="346"/>
      <c r="AG26" s="346"/>
      <c r="AH26" s="30"/>
      <c r="AO26" s="37" t="s">
        <v>184</v>
      </c>
    </row>
    <row r="27" spans="1:41" s="90" customFormat="1" ht="33.75" customHeight="1" x14ac:dyDescent="0.25">
      <c r="A27" s="130" t="s">
        <v>185</v>
      </c>
      <c r="B27" s="414" t="s">
        <v>673</v>
      </c>
      <c r="C27" s="415"/>
      <c r="D27" s="415"/>
      <c r="E27" s="415"/>
      <c r="F27" s="416"/>
      <c r="G27" s="131" t="s">
        <v>185</v>
      </c>
      <c r="H27" s="414" t="s">
        <v>673</v>
      </c>
      <c r="I27" s="415"/>
      <c r="J27" s="415"/>
      <c r="K27" s="415"/>
      <c r="L27" s="416"/>
      <c r="M27" s="131" t="s">
        <v>185</v>
      </c>
      <c r="N27" s="132"/>
      <c r="O27" s="926" t="s">
        <v>226</v>
      </c>
      <c r="P27" s="926"/>
      <c r="Q27" s="926"/>
      <c r="R27" s="926"/>
      <c r="S27" s="926"/>
      <c r="T27" s="926"/>
      <c r="U27" s="926"/>
      <c r="V27" s="927"/>
      <c r="W27" s="133" t="s">
        <v>185</v>
      </c>
      <c r="X27" s="414" t="s">
        <v>674</v>
      </c>
      <c r="Y27" s="415"/>
      <c r="Z27" s="415"/>
      <c r="AA27" s="416"/>
      <c r="AB27" s="133" t="s">
        <v>185</v>
      </c>
      <c r="AC27" s="424" t="s">
        <v>675</v>
      </c>
      <c r="AD27" s="424"/>
      <c r="AE27" s="424"/>
      <c r="AF27" s="424"/>
      <c r="AG27" s="424"/>
      <c r="AO27" s="37" t="s">
        <v>190</v>
      </c>
    </row>
    <row r="28" spans="1:41" s="90" customFormat="1" ht="32.25" customHeight="1" x14ac:dyDescent="0.25">
      <c r="A28" s="130" t="s">
        <v>191</v>
      </c>
      <c r="B28" s="414" t="s">
        <v>676</v>
      </c>
      <c r="C28" s="415"/>
      <c r="D28" s="415"/>
      <c r="E28" s="415"/>
      <c r="F28" s="416"/>
      <c r="G28" s="130" t="s">
        <v>191</v>
      </c>
      <c r="H28" s="414" t="s">
        <v>676</v>
      </c>
      <c r="I28" s="415"/>
      <c r="J28" s="415"/>
      <c r="K28" s="415"/>
      <c r="L28" s="416"/>
      <c r="M28" s="131" t="s">
        <v>191</v>
      </c>
      <c r="N28" s="30"/>
      <c r="O28" s="346" t="s">
        <v>677</v>
      </c>
      <c r="P28" s="346"/>
      <c r="Q28" s="346"/>
      <c r="R28" s="346"/>
      <c r="S28" s="346"/>
      <c r="T28" s="346"/>
      <c r="U28" s="346"/>
      <c r="V28" s="346"/>
      <c r="W28" s="130" t="s">
        <v>191</v>
      </c>
      <c r="X28" s="414" t="s">
        <v>678</v>
      </c>
      <c r="Y28" s="415"/>
      <c r="Z28" s="415"/>
      <c r="AA28" s="416"/>
      <c r="AB28" s="130" t="s">
        <v>191</v>
      </c>
      <c r="AC28" s="424" t="s">
        <v>195</v>
      </c>
      <c r="AD28" s="424"/>
      <c r="AE28" s="424"/>
      <c r="AF28" s="424"/>
      <c r="AG28" s="424"/>
      <c r="AO28" s="37" t="s">
        <v>196</v>
      </c>
    </row>
    <row r="29" spans="1:41" s="53" customFormat="1" x14ac:dyDescent="0.25">
      <c r="D29" s="37"/>
      <c r="G29" s="81"/>
      <c r="H29" s="81"/>
      <c r="I29" s="81"/>
      <c r="J29" s="81"/>
      <c r="AO29" s="37" t="s">
        <v>197</v>
      </c>
    </row>
    <row r="30" spans="1:41" x14ac:dyDescent="0.25">
      <c r="AO30" s="37" t="s">
        <v>198</v>
      </c>
    </row>
    <row r="31" spans="1:41" x14ac:dyDescent="0.25">
      <c r="AO31" s="37" t="s">
        <v>199</v>
      </c>
    </row>
    <row r="32" spans="1:41" x14ac:dyDescent="0.25">
      <c r="AO32" s="37" t="s">
        <v>200</v>
      </c>
    </row>
    <row r="33" spans="41:41" x14ac:dyDescent="0.25">
      <c r="AO33" s="37" t="s">
        <v>201</v>
      </c>
    </row>
    <row r="34" spans="41:41" x14ac:dyDescent="0.25">
      <c r="AO34" s="37" t="s">
        <v>202</v>
      </c>
    </row>
  </sheetData>
  <sheetProtection selectLockedCells="1"/>
  <dataConsolidate/>
  <mergeCells count="106">
    <mergeCell ref="B27:F27"/>
    <mergeCell ref="H27:L27"/>
    <mergeCell ref="O27:V27"/>
    <mergeCell ref="X27:AA27"/>
    <mergeCell ref="AC27:AG27"/>
    <mergeCell ref="B28:F28"/>
    <mergeCell ref="H28:L28"/>
    <mergeCell ref="O28:V28"/>
    <mergeCell ref="X28:AA28"/>
    <mergeCell ref="AC28:AG28"/>
    <mergeCell ref="A24:B24"/>
    <mergeCell ref="C24:Y24"/>
    <mergeCell ref="Z24:AC24"/>
    <mergeCell ref="AD24:AG24"/>
    <mergeCell ref="A25:AG25"/>
    <mergeCell ref="A26:F26"/>
    <mergeCell ref="G26:L26"/>
    <mergeCell ref="M26:V26"/>
    <mergeCell ref="W26:AA26"/>
    <mergeCell ref="AB26:AG26"/>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S12:S13"/>
    <mergeCell ref="T12:T13"/>
    <mergeCell ref="U12:U18"/>
    <mergeCell ref="V12:V18"/>
    <mergeCell ref="W12:W18"/>
    <mergeCell ref="Q10:Q11"/>
    <mergeCell ref="R10:R11"/>
    <mergeCell ref="H12:H18"/>
    <mergeCell ref="J12:J18"/>
    <mergeCell ref="K12:K18"/>
    <mergeCell ref="O12:O14"/>
    <mergeCell ref="P12:P18"/>
    <mergeCell ref="Q12:Q14"/>
    <mergeCell ref="W10:W11"/>
    <mergeCell ref="R12:R14"/>
    <mergeCell ref="O10:O11"/>
    <mergeCell ref="P10:P11"/>
    <mergeCell ref="A12:A18"/>
    <mergeCell ref="B12:B18"/>
    <mergeCell ref="C12:C18"/>
    <mergeCell ref="D12:D18"/>
    <mergeCell ref="E12:E14"/>
    <mergeCell ref="F12:F18"/>
    <mergeCell ref="G12:G18"/>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47" priority="5" operator="containsText" text="EXTREMO">
      <formula>NOT(ISERROR(SEARCH("EXTREMO",J12)))</formula>
    </cfRule>
    <cfRule type="containsText" dxfId="46" priority="6" operator="containsText" text="ALTO">
      <formula>NOT(ISERROR(SEARCH("ALTO",J12)))</formula>
    </cfRule>
    <cfRule type="containsText" dxfId="45" priority="7" operator="containsText" text="MODERADO">
      <formula>NOT(ISERROR(SEARCH("MODERADO",J12)))</formula>
    </cfRule>
    <cfRule type="containsText" dxfId="44" priority="8" operator="containsText" text="BAJO">
      <formula>NOT(ISERROR(SEARCH("BAJO",J12)))</formula>
    </cfRule>
  </conditionalFormatting>
  <conditionalFormatting sqref="U12:U18">
    <cfRule type="containsText" dxfId="43" priority="1" operator="containsText" text="EXTREMO">
      <formula>NOT(ISERROR(SEARCH("EXTREMO",U12)))</formula>
    </cfRule>
    <cfRule type="containsText" dxfId="42" priority="2" operator="containsText" text="MODERADO">
      <formula>NOT(ISERROR(SEARCH("MODERADO",U12)))</formula>
    </cfRule>
    <cfRule type="containsText" dxfId="41" priority="3" operator="containsText" text="ALTO">
      <formula>NOT(ISERROR(SEARCH("ALTO",U12)))</formula>
    </cfRule>
    <cfRule type="containsText" dxfId="40" priority="4" operator="containsText" text="BAJO">
      <formula>NOT(ISERROR(SEARCH("BAJO",U12)))</formula>
    </cfRule>
  </conditionalFormatting>
  <dataValidations count="15">
    <dataValidation type="list" allowBlank="1" showInputMessage="1" showErrorMessage="1" sqref="U12:U18" xr:uid="{A2BA8E11-EB18-4CF9-86B0-71029D69C1C9}">
      <formula1>$AO$10:$AO$34</formula1>
    </dataValidation>
    <dataValidation type="list" allowBlank="1" showInputMessage="1" showErrorMessage="1" sqref="AA12:AA18" xr:uid="{010161B9-7122-4BF2-8031-DFAAF083D35D}">
      <formula1>$AN$12:$AN$13</formula1>
    </dataValidation>
    <dataValidation type="list" allowBlank="1" showInputMessage="1" showErrorMessage="1" sqref="D12:D18" xr:uid="{7957210D-D826-456D-A5C8-BD19A7B9AECE}">
      <formula1>$AN$2:$AN$8</formula1>
    </dataValidation>
    <dataValidation type="list" allowBlank="1" showInputMessage="1" showErrorMessage="1" sqref="V12:V18" xr:uid="{3DA95F88-9CED-4836-8AD3-230CE11B52F6}">
      <formula1>$AH$14:$AK$14</formula1>
    </dataValidation>
    <dataValidation type="list" allowBlank="1" showInputMessage="1" showErrorMessage="1" sqref="G12:G18" xr:uid="{A4D5CF38-704A-405E-9504-F74F4EF4B02A}">
      <formula1>$AL$2:$AL$6</formula1>
    </dataValidation>
    <dataValidation type="list" allowBlank="1" showInputMessage="1" showErrorMessage="1" sqref="H12:H18" xr:uid="{3EBB97B8-7475-4A8A-87AF-DB622ACE74B7}">
      <formula1>$AL$10:$AL$14</formula1>
    </dataValidation>
    <dataValidation type="list" allowBlank="1" showInputMessage="1" showErrorMessage="1" sqref="M15" xr:uid="{3B755E09-51BB-47BA-A312-71FD3ACECD92}">
      <formula1>$AJ$16:$AL$16</formula1>
    </dataValidation>
    <dataValidation type="list" allowBlank="1" showInputMessage="1" showErrorMessage="1" sqref="T12 S12:S13" xr:uid="{23F74B0B-C13B-4BF4-931C-F84FF9BC5486}">
      <formula1>$AH$15:$AH$17</formula1>
    </dataValidation>
    <dataValidation type="list" allowBlank="1" showInputMessage="1" showErrorMessage="1" sqref="P12" xr:uid="{7B94846C-8FC3-4210-870C-43A4C84F7A42}">
      <formula1>$AH$10:$AJ$10</formula1>
    </dataValidation>
    <dataValidation type="list" allowBlank="1" showInputMessage="1" showErrorMessage="1" sqref="M17" xr:uid="{99BB443D-C285-4AE9-9D60-74819EBBF7D9}">
      <formula1>$AH$8:$AI$8</formula1>
    </dataValidation>
    <dataValidation type="list" allowBlank="1" showInputMessage="1" showErrorMessage="1" sqref="M16" xr:uid="{C14867F4-2662-4435-8976-4C8AD91FE21B}">
      <formula1>$AH$7:$AI$7</formula1>
    </dataValidation>
    <dataValidation type="list" allowBlank="1" showInputMessage="1" showErrorMessage="1" sqref="M14" xr:uid="{EC5258B8-A7BE-4BE0-A7C8-C7F50FFBEBBC}">
      <formula1>$AH$5:$AI$5</formula1>
    </dataValidation>
    <dataValidation type="list" allowBlank="1" showInputMessage="1" showErrorMessage="1" sqref="M13" xr:uid="{5A95A9FE-4BEB-4746-9D69-BA5917E8C332}">
      <formula1>$AH$4:$AI$4</formula1>
    </dataValidation>
    <dataValidation type="list" allowBlank="1" showInputMessage="1" showErrorMessage="1" sqref="M12" xr:uid="{0724D960-A071-45E9-B21F-A6380A3AAD4E}">
      <formula1>$AH$2:$AH$3</formula1>
    </dataValidation>
    <dataValidation type="list" allowBlank="1" showInputMessage="1" showErrorMessage="1" sqref="M18" xr:uid="{1C14F42C-4C17-46ED-9F74-B5B41A68472B}">
      <formula1>$AH$9:$AJ$9</formula1>
    </dataValidation>
  </dataValidations>
  <printOptions horizontalCentered="1"/>
  <pageMargins left="0" right="0" top="0.39370078740157483" bottom="0.51181102362204722" header="0.31496062992125984" footer="0.31496062992125984"/>
  <pageSetup scale="1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768B-C129-48AD-9BC1-94C8B539290A}">
  <dimension ref="A1:AO1001"/>
  <sheetViews>
    <sheetView topLeftCell="U7" zoomScale="63" zoomScaleNormal="63" workbookViewId="0">
      <selection activeCell="Z19" sqref="Z19:Z22"/>
    </sheetView>
  </sheetViews>
  <sheetFormatPr baseColWidth="10" defaultColWidth="15" defaultRowHeight="15" customHeight="1" x14ac:dyDescent="0.2"/>
  <cols>
    <col min="1" max="2" width="23.5703125" style="138" customWidth="1"/>
    <col min="3" max="3" width="16.140625" style="138" customWidth="1"/>
    <col min="4" max="4" width="28.7109375" style="138" customWidth="1"/>
    <col min="5" max="5" width="25.140625" style="138" customWidth="1"/>
    <col min="6" max="6" width="24.140625" style="138" customWidth="1"/>
    <col min="7" max="7" width="20" style="138" customWidth="1"/>
    <col min="8" max="8" width="23.5703125" style="138" customWidth="1"/>
    <col min="9" max="9" width="26.42578125" style="138" hidden="1" customWidth="1"/>
    <col min="10" max="10" width="23.85546875" style="138" customWidth="1"/>
    <col min="11" max="11" width="43.42578125" style="138" customWidth="1"/>
    <col min="12" max="12" width="51" style="138" customWidth="1"/>
    <col min="13" max="13" width="27.28515625" style="138" customWidth="1"/>
    <col min="14" max="14" width="8" style="138" hidden="1" customWidth="1"/>
    <col min="15" max="15" width="22.140625" style="138" customWidth="1"/>
    <col min="16" max="16" width="17.5703125" style="138" customWidth="1"/>
    <col min="17" max="17" width="17.28515625" style="138" customWidth="1"/>
    <col min="18" max="18" width="23.28515625" style="138" customWidth="1"/>
    <col min="19" max="19" width="25.28515625" style="138" customWidth="1"/>
    <col min="20" max="20" width="28" style="138" customWidth="1"/>
    <col min="21" max="21" width="24.5703125" style="138" customWidth="1"/>
    <col min="22" max="22" width="21.85546875" style="138" customWidth="1"/>
    <col min="23" max="23" width="29" style="138" customWidth="1"/>
    <col min="24" max="24" width="29.5703125" style="138" customWidth="1"/>
    <col min="25" max="25" width="23.85546875" style="138" customWidth="1"/>
    <col min="26" max="26" width="32.140625" style="138" customWidth="1"/>
    <col min="27" max="27" width="28" style="138" customWidth="1"/>
    <col min="28" max="28" width="30.140625" style="138" customWidth="1"/>
    <col min="29" max="29" width="18.85546875" style="138" customWidth="1"/>
    <col min="30" max="30" width="38.7109375" style="138" customWidth="1"/>
    <col min="31" max="31" width="20" style="138" customWidth="1"/>
    <col min="32" max="33" width="24.5703125" style="138" customWidth="1"/>
    <col min="34" max="34" width="18.140625" style="138" hidden="1" customWidth="1"/>
    <col min="35" max="41" width="12" style="138" hidden="1" customWidth="1"/>
    <col min="42" max="16384" width="15" style="138"/>
  </cols>
  <sheetData>
    <row r="1" spans="1:41" ht="12.75" customHeight="1" x14ac:dyDescent="0.2">
      <c r="A1" s="134"/>
      <c r="B1" s="134"/>
      <c r="C1" s="134"/>
      <c r="D1" s="135"/>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6"/>
      <c r="AE1" s="134"/>
      <c r="AF1" s="134"/>
      <c r="AG1" s="134"/>
      <c r="AH1" s="137"/>
      <c r="AI1" s="137"/>
      <c r="AJ1" s="137"/>
      <c r="AK1" s="137" t="s">
        <v>0</v>
      </c>
      <c r="AL1" s="137" t="s">
        <v>1</v>
      </c>
      <c r="AM1" s="137"/>
      <c r="AN1" s="137" t="s">
        <v>2</v>
      </c>
      <c r="AO1" s="137"/>
    </row>
    <row r="2" spans="1:41" ht="12.75" customHeight="1" x14ac:dyDescent="0.2">
      <c r="A2" s="134"/>
      <c r="B2" s="134"/>
      <c r="C2" s="134"/>
      <c r="D2" s="135"/>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6"/>
      <c r="AE2" s="134"/>
      <c r="AF2" s="134"/>
      <c r="AG2" s="134"/>
      <c r="AH2" s="137" t="s">
        <v>3</v>
      </c>
      <c r="AI2" s="137" t="s">
        <v>4</v>
      </c>
      <c r="AJ2" s="137"/>
      <c r="AK2" s="137"/>
      <c r="AL2" s="137" t="s">
        <v>5</v>
      </c>
      <c r="AM2" s="137"/>
      <c r="AN2" s="137" t="s">
        <v>6</v>
      </c>
      <c r="AO2" s="137"/>
    </row>
    <row r="3" spans="1:41" ht="12.75" customHeight="1" x14ac:dyDescent="0.2">
      <c r="A3" s="134"/>
      <c r="B3" s="134"/>
      <c r="C3" s="134"/>
      <c r="D3" s="135"/>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6"/>
      <c r="AE3" s="134"/>
      <c r="AF3" s="134"/>
      <c r="AG3" s="134"/>
      <c r="AH3" s="137" t="s">
        <v>7</v>
      </c>
      <c r="AI3" s="137" t="s">
        <v>8</v>
      </c>
      <c r="AJ3" s="137"/>
      <c r="AK3" s="137"/>
      <c r="AL3" s="137" t="s">
        <v>9</v>
      </c>
      <c r="AM3" s="137"/>
      <c r="AN3" s="137" t="s">
        <v>10</v>
      </c>
      <c r="AO3" s="137"/>
    </row>
    <row r="4" spans="1:41" ht="12.75" customHeight="1" x14ac:dyDescent="0.2">
      <c r="A4" s="134"/>
      <c r="B4" s="134"/>
      <c r="C4" s="134"/>
      <c r="D4" s="135"/>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6"/>
      <c r="AE4" s="134"/>
      <c r="AF4" s="134"/>
      <c r="AG4" s="134"/>
      <c r="AH4" s="137" t="s">
        <v>11</v>
      </c>
      <c r="AI4" s="137" t="s">
        <v>12</v>
      </c>
      <c r="AJ4" s="137"/>
      <c r="AK4" s="137" t="s">
        <v>13</v>
      </c>
      <c r="AL4" s="137" t="s">
        <v>14</v>
      </c>
      <c r="AM4" s="137"/>
      <c r="AN4" s="137" t="s">
        <v>15</v>
      </c>
      <c r="AO4" s="137"/>
    </row>
    <row r="5" spans="1:41" ht="12.75" customHeight="1" x14ac:dyDescent="0.2">
      <c r="A5" s="134"/>
      <c r="B5" s="134"/>
      <c r="C5" s="134"/>
      <c r="D5" s="135"/>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6"/>
      <c r="AE5" s="134"/>
      <c r="AF5" s="134"/>
      <c r="AG5" s="134"/>
      <c r="AH5" s="137" t="s">
        <v>16</v>
      </c>
      <c r="AI5" s="137" t="s">
        <v>17</v>
      </c>
      <c r="AJ5" s="137"/>
      <c r="AK5" s="137" t="s">
        <v>18</v>
      </c>
      <c r="AL5" s="137" t="s">
        <v>19</v>
      </c>
      <c r="AM5" s="137"/>
      <c r="AN5" s="137" t="s">
        <v>20</v>
      </c>
      <c r="AO5" s="137"/>
    </row>
    <row r="6" spans="1:41" ht="29.25" customHeight="1" x14ac:dyDescent="0.2">
      <c r="A6" s="134"/>
      <c r="B6" s="134"/>
      <c r="C6" s="134"/>
      <c r="D6" s="135"/>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6"/>
      <c r="AE6" s="134"/>
      <c r="AF6" s="134"/>
      <c r="AG6" s="134"/>
      <c r="AH6" s="137" t="s">
        <v>21</v>
      </c>
      <c r="AI6" s="137" t="s">
        <v>22</v>
      </c>
      <c r="AJ6" s="137" t="s">
        <v>23</v>
      </c>
      <c r="AK6" s="137" t="s">
        <v>24</v>
      </c>
      <c r="AL6" s="137" t="s">
        <v>25</v>
      </c>
      <c r="AM6" s="137"/>
      <c r="AN6" s="137" t="s">
        <v>26</v>
      </c>
      <c r="AO6" s="137"/>
    </row>
    <row r="7" spans="1:41" ht="24.75" customHeight="1" x14ac:dyDescent="0.2">
      <c r="A7" s="928" t="s">
        <v>27</v>
      </c>
      <c r="B7" s="929"/>
      <c r="C7" s="930">
        <v>43889</v>
      </c>
      <c r="D7" s="931"/>
      <c r="E7" s="931"/>
      <c r="F7" s="929"/>
      <c r="G7" s="932"/>
      <c r="H7" s="931"/>
      <c r="I7" s="931"/>
      <c r="J7" s="931"/>
      <c r="K7" s="931"/>
      <c r="L7" s="929"/>
      <c r="M7" s="933" t="s">
        <v>28</v>
      </c>
      <c r="N7" s="931"/>
      <c r="O7" s="931"/>
      <c r="P7" s="931"/>
      <c r="Q7" s="931"/>
      <c r="R7" s="931"/>
      <c r="S7" s="931"/>
      <c r="T7" s="931"/>
      <c r="U7" s="931"/>
      <c r="V7" s="929"/>
      <c r="W7" s="139" t="s">
        <v>29</v>
      </c>
      <c r="X7" s="140"/>
      <c r="Y7" s="141" t="s">
        <v>30</v>
      </c>
      <c r="Z7" s="934" t="s">
        <v>31</v>
      </c>
      <c r="AA7" s="929"/>
      <c r="AB7" s="139" t="s">
        <v>32</v>
      </c>
      <c r="AC7" s="140"/>
      <c r="AD7" s="142" t="s">
        <v>33</v>
      </c>
      <c r="AE7" s="143"/>
      <c r="AF7" s="932"/>
      <c r="AG7" s="929"/>
      <c r="AH7" s="137" t="s">
        <v>34</v>
      </c>
      <c r="AI7" s="137" t="s">
        <v>35</v>
      </c>
      <c r="AJ7" s="137" t="s">
        <v>36</v>
      </c>
      <c r="AK7" s="137"/>
      <c r="AL7" s="137"/>
      <c r="AM7" s="137"/>
      <c r="AN7" s="137" t="s">
        <v>37</v>
      </c>
      <c r="AO7" s="137"/>
    </row>
    <row r="8" spans="1:41" ht="12.75" customHeight="1" x14ac:dyDescent="0.2">
      <c r="A8" s="935" t="s">
        <v>38</v>
      </c>
      <c r="B8" s="931"/>
      <c r="C8" s="931"/>
      <c r="D8" s="931"/>
      <c r="E8" s="931"/>
      <c r="F8" s="929"/>
      <c r="G8" s="935" t="s">
        <v>39</v>
      </c>
      <c r="H8" s="931"/>
      <c r="I8" s="931"/>
      <c r="J8" s="931"/>
      <c r="K8" s="931"/>
      <c r="L8" s="931"/>
      <c r="M8" s="931"/>
      <c r="N8" s="931"/>
      <c r="O8" s="931"/>
      <c r="P8" s="931"/>
      <c r="Q8" s="931"/>
      <c r="R8" s="931"/>
      <c r="S8" s="931"/>
      <c r="T8" s="931"/>
      <c r="U8" s="931"/>
      <c r="V8" s="931"/>
      <c r="W8" s="931"/>
      <c r="X8" s="931"/>
      <c r="Y8" s="931"/>
      <c r="Z8" s="931"/>
      <c r="AA8" s="931"/>
      <c r="AB8" s="929"/>
      <c r="AC8" s="936" t="s">
        <v>40</v>
      </c>
      <c r="AD8" s="939" t="s">
        <v>41</v>
      </c>
      <c r="AE8" s="940"/>
      <c r="AF8" s="940"/>
      <c r="AG8" s="940"/>
      <c r="AH8" s="137" t="s">
        <v>42</v>
      </c>
      <c r="AI8" s="137" t="s">
        <v>43</v>
      </c>
      <c r="AJ8" s="137"/>
      <c r="AK8" s="137"/>
      <c r="AL8" s="137"/>
      <c r="AM8" s="137"/>
      <c r="AN8" s="137" t="s">
        <v>44</v>
      </c>
      <c r="AO8" s="137"/>
    </row>
    <row r="9" spans="1:41" ht="14.25" customHeight="1" x14ac:dyDescent="0.2">
      <c r="A9" s="945" t="s">
        <v>45</v>
      </c>
      <c r="B9" s="945" t="s">
        <v>46</v>
      </c>
      <c r="C9" s="945" t="s">
        <v>47</v>
      </c>
      <c r="D9" s="945" t="s">
        <v>2</v>
      </c>
      <c r="E9" s="945" t="s">
        <v>48</v>
      </c>
      <c r="F9" s="936" t="s">
        <v>49</v>
      </c>
      <c r="G9" s="935" t="s">
        <v>50</v>
      </c>
      <c r="H9" s="931"/>
      <c r="I9" s="931"/>
      <c r="J9" s="929"/>
      <c r="K9" s="935" t="s">
        <v>51</v>
      </c>
      <c r="L9" s="931"/>
      <c r="M9" s="931"/>
      <c r="N9" s="931"/>
      <c r="O9" s="931"/>
      <c r="P9" s="931"/>
      <c r="Q9" s="931"/>
      <c r="R9" s="931"/>
      <c r="S9" s="931"/>
      <c r="T9" s="929"/>
      <c r="U9" s="935" t="s">
        <v>52</v>
      </c>
      <c r="V9" s="931"/>
      <c r="W9" s="931"/>
      <c r="X9" s="931"/>
      <c r="Y9" s="931"/>
      <c r="Z9" s="931"/>
      <c r="AA9" s="931"/>
      <c r="AB9" s="929"/>
      <c r="AC9" s="937"/>
      <c r="AD9" s="941"/>
      <c r="AE9" s="942"/>
      <c r="AF9" s="942"/>
      <c r="AG9" s="940"/>
      <c r="AH9" s="137" t="s">
        <v>53</v>
      </c>
      <c r="AI9" s="137" t="s">
        <v>54</v>
      </c>
      <c r="AJ9" s="137" t="s">
        <v>55</v>
      </c>
      <c r="AK9" s="144"/>
      <c r="AL9" s="144"/>
      <c r="AM9" s="144"/>
      <c r="AN9" s="144"/>
      <c r="AO9" s="144"/>
    </row>
    <row r="10" spans="1:41" ht="20.25" customHeight="1" x14ac:dyDescent="0.2">
      <c r="A10" s="937"/>
      <c r="B10" s="937"/>
      <c r="C10" s="937"/>
      <c r="D10" s="937"/>
      <c r="E10" s="937"/>
      <c r="F10" s="937"/>
      <c r="G10" s="946" t="s">
        <v>56</v>
      </c>
      <c r="H10" s="944"/>
      <c r="I10" s="944"/>
      <c r="J10" s="947"/>
      <c r="K10" s="945" t="s">
        <v>57</v>
      </c>
      <c r="L10" s="936" t="s">
        <v>58</v>
      </c>
      <c r="M10" s="936" t="s">
        <v>59</v>
      </c>
      <c r="N10" s="936" t="s">
        <v>60</v>
      </c>
      <c r="O10" s="945" t="s">
        <v>61</v>
      </c>
      <c r="P10" s="948" t="s">
        <v>62</v>
      </c>
      <c r="Q10" s="945" t="s">
        <v>63</v>
      </c>
      <c r="R10" s="945" t="s">
        <v>64</v>
      </c>
      <c r="S10" s="945" t="s">
        <v>65</v>
      </c>
      <c r="T10" s="945" t="s">
        <v>66</v>
      </c>
      <c r="U10" s="948" t="s">
        <v>67</v>
      </c>
      <c r="V10" s="945" t="s">
        <v>68</v>
      </c>
      <c r="W10" s="945" t="s">
        <v>69</v>
      </c>
      <c r="X10" s="945" t="s">
        <v>70</v>
      </c>
      <c r="Y10" s="949" t="s">
        <v>71</v>
      </c>
      <c r="Z10" s="931"/>
      <c r="AA10" s="931"/>
      <c r="AB10" s="929"/>
      <c r="AC10" s="937"/>
      <c r="AD10" s="943"/>
      <c r="AE10" s="944"/>
      <c r="AF10" s="944"/>
      <c r="AG10" s="944"/>
      <c r="AH10" s="144" t="s">
        <v>72</v>
      </c>
      <c r="AI10" s="144" t="s">
        <v>73</v>
      </c>
      <c r="AJ10" s="144" t="s">
        <v>74</v>
      </c>
      <c r="AK10" s="144"/>
      <c r="AL10" s="144" t="s">
        <v>75</v>
      </c>
      <c r="AM10" s="144"/>
      <c r="AN10" s="144"/>
      <c r="AO10" s="137" t="s">
        <v>76</v>
      </c>
    </row>
    <row r="11" spans="1:41" ht="57.75" customHeight="1" x14ac:dyDescent="0.2">
      <c r="A11" s="937"/>
      <c r="B11" s="938"/>
      <c r="C11" s="937"/>
      <c r="D11" s="937"/>
      <c r="E11" s="937"/>
      <c r="F11" s="937"/>
      <c r="G11" s="145" t="s">
        <v>1</v>
      </c>
      <c r="H11" s="145" t="s">
        <v>0</v>
      </c>
      <c r="I11" s="145"/>
      <c r="J11" s="146" t="s">
        <v>77</v>
      </c>
      <c r="K11" s="938"/>
      <c r="L11" s="938"/>
      <c r="M11" s="938"/>
      <c r="N11" s="938"/>
      <c r="O11" s="938"/>
      <c r="P11" s="938"/>
      <c r="Q11" s="938"/>
      <c r="R11" s="938"/>
      <c r="S11" s="938"/>
      <c r="T11" s="938"/>
      <c r="U11" s="938"/>
      <c r="V11" s="938"/>
      <c r="W11" s="938"/>
      <c r="X11" s="938"/>
      <c r="Y11" s="147" t="s">
        <v>78</v>
      </c>
      <c r="Z11" s="147" t="s">
        <v>79</v>
      </c>
      <c r="AA11" s="148" t="s">
        <v>80</v>
      </c>
      <c r="AB11" s="148" t="s">
        <v>81</v>
      </c>
      <c r="AC11" s="938"/>
      <c r="AD11" s="149" t="s">
        <v>82</v>
      </c>
      <c r="AE11" s="148" t="s">
        <v>83</v>
      </c>
      <c r="AF11" s="148" t="s">
        <v>84</v>
      </c>
      <c r="AG11" s="147" t="s">
        <v>85</v>
      </c>
      <c r="AH11" s="144" t="s">
        <v>86</v>
      </c>
      <c r="AI11" s="144" t="s">
        <v>8</v>
      </c>
      <c r="AJ11" s="144"/>
      <c r="AK11" s="144"/>
      <c r="AL11" s="144" t="s">
        <v>87</v>
      </c>
      <c r="AM11" s="144"/>
      <c r="AN11" s="144"/>
      <c r="AO11" s="137" t="s">
        <v>88</v>
      </c>
    </row>
    <row r="12" spans="1:41" ht="37.5" customHeight="1" x14ac:dyDescent="0.2">
      <c r="A12" s="950" t="s">
        <v>679</v>
      </c>
      <c r="B12" s="951" t="s">
        <v>680</v>
      </c>
      <c r="C12" s="952" t="s">
        <v>681</v>
      </c>
      <c r="D12" s="953" t="s">
        <v>6</v>
      </c>
      <c r="E12" s="952" t="s">
        <v>682</v>
      </c>
      <c r="F12" s="952" t="s">
        <v>683</v>
      </c>
      <c r="G12" s="954" t="s">
        <v>9</v>
      </c>
      <c r="H12" s="954" t="s">
        <v>87</v>
      </c>
      <c r="I12" s="150" t="str">
        <f>CONCATENATE(G12,H12)</f>
        <v>IMPROBABLEMENOR</v>
      </c>
      <c r="J12" s="972" t="str">
        <f>I13</f>
        <v>4. BAJO</v>
      </c>
      <c r="K12" s="973" t="s">
        <v>684</v>
      </c>
      <c r="L12" s="151" t="s">
        <v>95</v>
      </c>
      <c r="M12" s="152" t="s">
        <v>3</v>
      </c>
      <c r="N12" s="153">
        <f>IF(M12="ASIGNADO",15,IF(M12="NO ASIGNADO",0,""))</f>
        <v>15</v>
      </c>
      <c r="O12" s="968">
        <f>SUM(N12:N18)</f>
        <v>85</v>
      </c>
      <c r="P12" s="969" t="s">
        <v>73</v>
      </c>
      <c r="Q12" s="974">
        <f>IF(Q15="DÉBIL",0,IF(Q15="MODERADO",50,IF(Q15="FUERTE",100,"")))</f>
        <v>0</v>
      </c>
      <c r="R12" s="966"/>
      <c r="S12" s="951" t="s">
        <v>96</v>
      </c>
      <c r="T12" s="951" t="s">
        <v>96</v>
      </c>
      <c r="U12" s="967" t="s">
        <v>115</v>
      </c>
      <c r="V12" s="954" t="s">
        <v>120</v>
      </c>
      <c r="W12" s="952" t="s">
        <v>685</v>
      </c>
      <c r="X12" s="952" t="s">
        <v>686</v>
      </c>
      <c r="Y12" s="952" t="s">
        <v>687</v>
      </c>
      <c r="Z12" s="963">
        <v>2021</v>
      </c>
      <c r="AA12" s="964" t="s">
        <v>103</v>
      </c>
      <c r="AB12" s="952" t="s">
        <v>688</v>
      </c>
      <c r="AC12" s="965">
        <v>44316</v>
      </c>
      <c r="AD12" s="955" t="s">
        <v>689</v>
      </c>
      <c r="AE12" s="952" t="s">
        <v>690</v>
      </c>
      <c r="AF12" s="956" t="s">
        <v>691</v>
      </c>
      <c r="AG12" s="957" t="s">
        <v>692</v>
      </c>
      <c r="AH12" s="137" t="s">
        <v>109</v>
      </c>
      <c r="AI12" s="137" t="s">
        <v>110</v>
      </c>
      <c r="AJ12" s="137" t="s">
        <v>13</v>
      </c>
      <c r="AK12" s="137" t="s">
        <v>76</v>
      </c>
      <c r="AL12" s="137" t="s">
        <v>13</v>
      </c>
      <c r="AM12" s="137"/>
      <c r="AN12" s="137" t="s">
        <v>103</v>
      </c>
      <c r="AO12" s="137" t="s">
        <v>111</v>
      </c>
    </row>
    <row r="13" spans="1:41" ht="51.75" customHeight="1" x14ac:dyDescent="0.2">
      <c r="A13" s="937"/>
      <c r="B13" s="937"/>
      <c r="C13" s="937"/>
      <c r="D13" s="937"/>
      <c r="E13" s="937"/>
      <c r="F13" s="937"/>
      <c r="G13" s="937"/>
      <c r="H13" s="937"/>
      <c r="I13" s="150"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BAJO</v>
      </c>
      <c r="J13" s="937"/>
      <c r="K13" s="941"/>
      <c r="L13" s="154" t="s">
        <v>112</v>
      </c>
      <c r="M13" s="155" t="s">
        <v>11</v>
      </c>
      <c r="N13" s="156">
        <f>IF(M13="ADECUADO",15,IF(M13="INADECUADO",0,""))</f>
        <v>15</v>
      </c>
      <c r="O13" s="959"/>
      <c r="P13" s="937"/>
      <c r="Q13" s="937"/>
      <c r="R13" s="937"/>
      <c r="S13" s="938"/>
      <c r="T13" s="938"/>
      <c r="U13" s="937"/>
      <c r="V13" s="937"/>
      <c r="W13" s="937"/>
      <c r="X13" s="937"/>
      <c r="Y13" s="937"/>
      <c r="Z13" s="937"/>
      <c r="AA13" s="937"/>
      <c r="AB13" s="937"/>
      <c r="AC13" s="937"/>
      <c r="AD13" s="937"/>
      <c r="AE13" s="937"/>
      <c r="AF13" s="937"/>
      <c r="AG13" s="937"/>
      <c r="AH13" s="137" t="s">
        <v>96</v>
      </c>
      <c r="AI13" s="137" t="s">
        <v>113</v>
      </c>
      <c r="AJ13" s="137"/>
      <c r="AK13" s="137"/>
      <c r="AL13" s="137" t="s">
        <v>18</v>
      </c>
      <c r="AM13" s="137"/>
      <c r="AN13" s="137" t="s">
        <v>114</v>
      </c>
      <c r="AO13" s="137" t="s">
        <v>115</v>
      </c>
    </row>
    <row r="14" spans="1:41" ht="94.5" customHeight="1" x14ac:dyDescent="0.2">
      <c r="A14" s="937"/>
      <c r="B14" s="937"/>
      <c r="C14" s="937"/>
      <c r="D14" s="937"/>
      <c r="E14" s="937"/>
      <c r="F14" s="937"/>
      <c r="G14" s="937"/>
      <c r="H14" s="937"/>
      <c r="I14" s="150"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937"/>
      <c r="K14" s="941"/>
      <c r="L14" s="157" t="s">
        <v>116</v>
      </c>
      <c r="M14" s="155" t="s">
        <v>16</v>
      </c>
      <c r="N14" s="156">
        <f>IF(M14="OPORTUNA",15,IF(M14="INOPORTUNA",0,""))</f>
        <v>15</v>
      </c>
      <c r="O14" s="959"/>
      <c r="P14" s="937"/>
      <c r="Q14" s="938"/>
      <c r="R14" s="937"/>
      <c r="S14" s="158" t="s">
        <v>117</v>
      </c>
      <c r="T14" s="158" t="s">
        <v>118</v>
      </c>
      <c r="U14" s="937"/>
      <c r="V14" s="937"/>
      <c r="W14" s="937"/>
      <c r="X14" s="937"/>
      <c r="Y14" s="937"/>
      <c r="Z14" s="937"/>
      <c r="AA14" s="937"/>
      <c r="AB14" s="937"/>
      <c r="AC14" s="937"/>
      <c r="AD14" s="937"/>
      <c r="AE14" s="937"/>
      <c r="AF14" s="938"/>
      <c r="AG14" s="937"/>
      <c r="AH14" s="137" t="s">
        <v>119</v>
      </c>
      <c r="AI14" s="137" t="s">
        <v>98</v>
      </c>
      <c r="AJ14" s="137" t="s">
        <v>120</v>
      </c>
      <c r="AK14" s="137" t="s">
        <v>121</v>
      </c>
      <c r="AL14" s="137" t="s">
        <v>24</v>
      </c>
      <c r="AM14" s="137"/>
      <c r="AN14" s="137"/>
      <c r="AO14" s="137" t="s">
        <v>122</v>
      </c>
    </row>
    <row r="15" spans="1:41" ht="84" customHeight="1" x14ac:dyDescent="0.2">
      <c r="A15" s="937"/>
      <c r="B15" s="937"/>
      <c r="C15" s="937"/>
      <c r="D15" s="937"/>
      <c r="E15" s="159" t="s">
        <v>123</v>
      </c>
      <c r="F15" s="937"/>
      <c r="G15" s="937"/>
      <c r="H15" s="937"/>
      <c r="I15" s="150"/>
      <c r="J15" s="937"/>
      <c r="K15" s="941"/>
      <c r="L15" s="154" t="s">
        <v>124</v>
      </c>
      <c r="M15" s="155" t="s">
        <v>125</v>
      </c>
      <c r="N15" s="156">
        <f>IF(M15="PREVENIR",15,IF(M15="DETECTAR",10,IF(M15="NO ES UN CONTROL",0,"")))</f>
        <v>15</v>
      </c>
      <c r="O15" s="958" t="str">
        <f>IF(O12&lt;86,"DÉBIL",IF(O12&lt;96,"MODERADO",IF(O12&lt;101,"FUERTE","")))</f>
        <v>DÉBIL</v>
      </c>
      <c r="P15" s="937"/>
      <c r="Q15" s="960" t="str">
        <f>IF(AND(O15="FUERTE",P12="FUERTE (SIEMPRE SE EJECUTA)"),"FUERTE",IF(OR(O15="DÉBIL",P12="DÉBIL (NO SE EJECUTA)"),"DÉBIL",IF(OR(O15="MODERADO",P12="MODERADO (ALGUNAS VECES)"),"MODERADO")))</f>
        <v>DÉBIL</v>
      </c>
      <c r="R15" s="961" t="str">
        <f>IF(AND(O15="FUERTE",P12="FUERTE (SIEMPRE SE EJECUTA)"),"NO","SÍ")</f>
        <v>SÍ</v>
      </c>
      <c r="S15" s="962"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962"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937"/>
      <c r="V15" s="937"/>
      <c r="W15" s="937"/>
      <c r="X15" s="937"/>
      <c r="Y15" s="937"/>
      <c r="Z15" s="938"/>
      <c r="AA15" s="937"/>
      <c r="AB15" s="937"/>
      <c r="AC15" s="937"/>
      <c r="AD15" s="937"/>
      <c r="AE15" s="937"/>
      <c r="AF15" s="952" t="s">
        <v>693</v>
      </c>
      <c r="AG15" s="937"/>
      <c r="AH15" s="137" t="s">
        <v>96</v>
      </c>
      <c r="AI15" s="137"/>
      <c r="AJ15" s="137"/>
      <c r="AK15" s="137"/>
      <c r="AL15" s="137"/>
      <c r="AM15" s="137"/>
      <c r="AN15" s="137"/>
      <c r="AO15" s="137" t="s">
        <v>127</v>
      </c>
    </row>
    <row r="16" spans="1:41" ht="55.5" customHeight="1" x14ac:dyDescent="0.2">
      <c r="A16" s="937"/>
      <c r="B16" s="937"/>
      <c r="C16" s="937"/>
      <c r="D16" s="937"/>
      <c r="E16" s="970" t="s">
        <v>694</v>
      </c>
      <c r="F16" s="937"/>
      <c r="G16" s="937"/>
      <c r="H16" s="937"/>
      <c r="I16" s="150"/>
      <c r="J16" s="937"/>
      <c r="K16" s="941"/>
      <c r="L16" s="154" t="s">
        <v>129</v>
      </c>
      <c r="M16" s="155" t="s">
        <v>34</v>
      </c>
      <c r="N16" s="156">
        <f>IF(M16="CONFIABLE",15,IF(M16="NO CONFIABLE",0,""))</f>
        <v>15</v>
      </c>
      <c r="O16" s="959"/>
      <c r="P16" s="937"/>
      <c r="Q16" s="937"/>
      <c r="R16" s="937"/>
      <c r="S16" s="937"/>
      <c r="T16" s="937"/>
      <c r="U16" s="937"/>
      <c r="V16" s="937"/>
      <c r="W16" s="937"/>
      <c r="X16" s="937"/>
      <c r="Y16" s="937"/>
      <c r="Z16" s="159" t="s">
        <v>130</v>
      </c>
      <c r="AA16" s="937"/>
      <c r="AB16" s="937"/>
      <c r="AC16" s="937"/>
      <c r="AD16" s="937"/>
      <c r="AE16" s="937"/>
      <c r="AF16" s="937"/>
      <c r="AG16" s="937"/>
      <c r="AH16" s="137" t="s">
        <v>131</v>
      </c>
      <c r="AI16" s="137"/>
      <c r="AJ16" s="137" t="s">
        <v>21</v>
      </c>
      <c r="AK16" s="137" t="s">
        <v>125</v>
      </c>
      <c r="AL16" s="137" t="s">
        <v>22</v>
      </c>
      <c r="AM16" s="137"/>
      <c r="AN16" s="137"/>
      <c r="AO16" s="137" t="s">
        <v>132</v>
      </c>
    </row>
    <row r="17" spans="1:41" ht="66.75" customHeight="1" x14ac:dyDescent="0.2">
      <c r="A17" s="937"/>
      <c r="B17" s="937"/>
      <c r="C17" s="937"/>
      <c r="D17" s="937"/>
      <c r="E17" s="937"/>
      <c r="F17" s="937"/>
      <c r="G17" s="937"/>
      <c r="H17" s="937"/>
      <c r="I17" s="150"/>
      <c r="J17" s="937"/>
      <c r="K17" s="941"/>
      <c r="L17" s="154" t="s">
        <v>133</v>
      </c>
      <c r="M17" s="155" t="s">
        <v>43</v>
      </c>
      <c r="N17" s="156">
        <f>IF(M17="SE INVESTIGAN Y SE RESUELVEN OPORTUNAMENTE",15,IF(M17="NO SE INVESTIGAN Y SE RESUELVEN OPORTUNAMENTE",0,""))</f>
        <v>0</v>
      </c>
      <c r="O17" s="959"/>
      <c r="P17" s="937"/>
      <c r="Q17" s="937"/>
      <c r="R17" s="937"/>
      <c r="S17" s="937"/>
      <c r="T17" s="937"/>
      <c r="U17" s="937"/>
      <c r="V17" s="937"/>
      <c r="W17" s="937"/>
      <c r="X17" s="937"/>
      <c r="Y17" s="937"/>
      <c r="Z17" s="963" t="s">
        <v>695</v>
      </c>
      <c r="AA17" s="937"/>
      <c r="AB17" s="937"/>
      <c r="AC17" s="937"/>
      <c r="AD17" s="937"/>
      <c r="AE17" s="937"/>
      <c r="AF17" s="937"/>
      <c r="AG17" s="937"/>
      <c r="AH17" s="137" t="s">
        <v>113</v>
      </c>
      <c r="AI17" s="137"/>
      <c r="AJ17" s="137"/>
      <c r="AK17" s="137"/>
      <c r="AL17" s="137"/>
      <c r="AM17" s="137"/>
      <c r="AN17" s="137"/>
      <c r="AO17" s="137" t="s">
        <v>135</v>
      </c>
    </row>
    <row r="18" spans="1:41" ht="85.5" customHeight="1" x14ac:dyDescent="0.2">
      <c r="A18" s="938"/>
      <c r="B18" s="938"/>
      <c r="C18" s="938"/>
      <c r="D18" s="938"/>
      <c r="E18" s="938"/>
      <c r="F18" s="938"/>
      <c r="G18" s="938"/>
      <c r="H18" s="938"/>
      <c r="I18" s="150"/>
      <c r="J18" s="937"/>
      <c r="K18" s="941"/>
      <c r="L18" s="160" t="s">
        <v>136</v>
      </c>
      <c r="M18" s="161" t="s">
        <v>53</v>
      </c>
      <c r="N18" s="162">
        <f>IF(M18="COMPLETA",10,IF(M18="INCOMPLETA",5,IF(M18="NO EXISTE",0,"")))</f>
        <v>10</v>
      </c>
      <c r="O18" s="959"/>
      <c r="P18" s="938"/>
      <c r="Q18" s="937"/>
      <c r="R18" s="938"/>
      <c r="S18" s="937"/>
      <c r="T18" s="937"/>
      <c r="U18" s="938"/>
      <c r="V18" s="937"/>
      <c r="W18" s="938"/>
      <c r="X18" s="938"/>
      <c r="Y18" s="938"/>
      <c r="Z18" s="971"/>
      <c r="AA18" s="938"/>
      <c r="AB18" s="938"/>
      <c r="AC18" s="938"/>
      <c r="AD18" s="938"/>
      <c r="AE18" s="938"/>
      <c r="AF18" s="938"/>
      <c r="AG18" s="938"/>
      <c r="AH18" s="137"/>
      <c r="AI18" s="137"/>
      <c r="AJ18" s="137"/>
      <c r="AK18" s="137"/>
      <c r="AL18" s="137"/>
      <c r="AM18" s="137"/>
      <c r="AN18" s="137"/>
      <c r="AO18" s="137" t="s">
        <v>97</v>
      </c>
    </row>
    <row r="19" spans="1:41" ht="37.5" customHeight="1" x14ac:dyDescent="0.2">
      <c r="A19" s="950" t="s">
        <v>679</v>
      </c>
      <c r="B19" s="951" t="s">
        <v>680</v>
      </c>
      <c r="C19" s="952" t="s">
        <v>696</v>
      </c>
      <c r="D19" s="953" t="s">
        <v>44</v>
      </c>
      <c r="E19" s="952" t="s">
        <v>697</v>
      </c>
      <c r="F19" s="952" t="s">
        <v>698</v>
      </c>
      <c r="G19" s="954" t="s">
        <v>14</v>
      </c>
      <c r="H19" s="954" t="s">
        <v>87</v>
      </c>
      <c r="I19" s="150" t="str">
        <f>CONCATENATE(G19,H19)</f>
        <v>POSIBLEMENOR</v>
      </c>
      <c r="J19" s="972" t="str">
        <f>I20</f>
        <v>3. MODERADO</v>
      </c>
      <c r="K19" s="952" t="s">
        <v>699</v>
      </c>
      <c r="L19" s="151" t="s">
        <v>95</v>
      </c>
      <c r="M19" s="152" t="s">
        <v>3</v>
      </c>
      <c r="N19" s="153">
        <f>IF(M19="ASIGNADO",15,IF(M19="NO ASIGNADO",0,""))</f>
        <v>15</v>
      </c>
      <c r="O19" s="968">
        <f>SUM(N19:N25)</f>
        <v>85</v>
      </c>
      <c r="P19" s="969" t="s">
        <v>73</v>
      </c>
      <c r="Q19" s="974">
        <f>IF(Q22="DÉBIL",0,IF(Q22="MODERADO",50,IF(Q22="FUERTE",100,"")))</f>
        <v>0</v>
      </c>
      <c r="R19" s="966"/>
      <c r="S19" s="951" t="s">
        <v>96</v>
      </c>
      <c r="T19" s="951" t="s">
        <v>96</v>
      </c>
      <c r="U19" s="967" t="s">
        <v>135</v>
      </c>
      <c r="V19" s="954" t="s">
        <v>98</v>
      </c>
      <c r="W19" s="952" t="s">
        <v>685</v>
      </c>
      <c r="X19" s="952" t="s">
        <v>686</v>
      </c>
      <c r="Y19" s="952" t="s">
        <v>700</v>
      </c>
      <c r="Z19" s="963">
        <v>2021</v>
      </c>
      <c r="AA19" s="964" t="s">
        <v>103</v>
      </c>
      <c r="AB19" s="952" t="s">
        <v>701</v>
      </c>
      <c r="AC19" s="965">
        <v>44316</v>
      </c>
      <c r="AD19" s="955" t="s">
        <v>702</v>
      </c>
      <c r="AE19" s="952" t="s">
        <v>690</v>
      </c>
      <c r="AF19" s="952" t="s">
        <v>703</v>
      </c>
      <c r="AG19" s="975" t="s">
        <v>704</v>
      </c>
      <c r="AH19" s="137" t="s">
        <v>109</v>
      </c>
      <c r="AI19" s="137" t="s">
        <v>110</v>
      </c>
      <c r="AJ19" s="137" t="s">
        <v>13</v>
      </c>
      <c r="AK19" s="137" t="s">
        <v>76</v>
      </c>
      <c r="AL19" s="137" t="s">
        <v>13</v>
      </c>
      <c r="AM19" s="137"/>
      <c r="AN19" s="137" t="s">
        <v>103</v>
      </c>
      <c r="AO19" s="137" t="s">
        <v>111</v>
      </c>
    </row>
    <row r="20" spans="1:41" ht="51.75" customHeight="1" x14ac:dyDescent="0.2">
      <c r="A20" s="937"/>
      <c r="B20" s="937"/>
      <c r="C20" s="937"/>
      <c r="D20" s="937"/>
      <c r="E20" s="937"/>
      <c r="F20" s="937"/>
      <c r="G20" s="937"/>
      <c r="H20" s="937"/>
      <c r="I20" s="150"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937"/>
      <c r="K20" s="937"/>
      <c r="L20" s="154" t="s">
        <v>112</v>
      </c>
      <c r="M20" s="155" t="s">
        <v>11</v>
      </c>
      <c r="N20" s="156">
        <f>IF(M20="ADECUADO",15,IF(M20="INADECUADO",0,""))</f>
        <v>15</v>
      </c>
      <c r="O20" s="959"/>
      <c r="P20" s="937"/>
      <c r="Q20" s="937"/>
      <c r="R20" s="937"/>
      <c r="S20" s="938"/>
      <c r="T20" s="938"/>
      <c r="U20" s="937"/>
      <c r="V20" s="937"/>
      <c r="W20" s="937"/>
      <c r="X20" s="937"/>
      <c r="Y20" s="937"/>
      <c r="Z20" s="937"/>
      <c r="AA20" s="937"/>
      <c r="AB20" s="937"/>
      <c r="AC20" s="937"/>
      <c r="AD20" s="937"/>
      <c r="AE20" s="937"/>
      <c r="AF20" s="937"/>
      <c r="AG20" s="937"/>
      <c r="AH20" s="137" t="s">
        <v>96</v>
      </c>
      <c r="AI20" s="137" t="s">
        <v>113</v>
      </c>
      <c r="AJ20" s="137"/>
      <c r="AK20" s="137"/>
      <c r="AL20" s="137" t="s">
        <v>18</v>
      </c>
      <c r="AM20" s="137"/>
      <c r="AN20" s="137" t="s">
        <v>114</v>
      </c>
      <c r="AO20" s="137" t="s">
        <v>115</v>
      </c>
    </row>
    <row r="21" spans="1:41" ht="69.75" customHeight="1" x14ac:dyDescent="0.2">
      <c r="A21" s="937"/>
      <c r="B21" s="937"/>
      <c r="C21" s="937"/>
      <c r="D21" s="937"/>
      <c r="E21" s="937"/>
      <c r="F21" s="937"/>
      <c r="G21" s="937"/>
      <c r="H21" s="937"/>
      <c r="I21" s="150"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937"/>
      <c r="K21" s="937"/>
      <c r="L21" s="157" t="s">
        <v>116</v>
      </c>
      <c r="M21" s="155" t="s">
        <v>16</v>
      </c>
      <c r="N21" s="156">
        <f>IF(M21="OPORTUNA",15,IF(M21="INOPORTUNA",0,""))</f>
        <v>15</v>
      </c>
      <c r="O21" s="959"/>
      <c r="P21" s="937"/>
      <c r="Q21" s="938"/>
      <c r="R21" s="937"/>
      <c r="S21" s="158" t="s">
        <v>117</v>
      </c>
      <c r="T21" s="158" t="s">
        <v>118</v>
      </c>
      <c r="U21" s="937"/>
      <c r="V21" s="937"/>
      <c r="W21" s="937"/>
      <c r="X21" s="937"/>
      <c r="Y21" s="937"/>
      <c r="Z21" s="937"/>
      <c r="AA21" s="937"/>
      <c r="AB21" s="937"/>
      <c r="AC21" s="937"/>
      <c r="AD21" s="937"/>
      <c r="AE21" s="937"/>
      <c r="AF21" s="938"/>
      <c r="AG21" s="937"/>
      <c r="AH21" s="137" t="s">
        <v>119</v>
      </c>
      <c r="AI21" s="137" t="s">
        <v>98</v>
      </c>
      <c r="AJ21" s="137" t="s">
        <v>120</v>
      </c>
      <c r="AK21" s="137" t="s">
        <v>121</v>
      </c>
      <c r="AL21" s="137" t="s">
        <v>24</v>
      </c>
      <c r="AM21" s="137"/>
      <c r="AN21" s="137"/>
      <c r="AO21" s="137" t="s">
        <v>122</v>
      </c>
    </row>
    <row r="22" spans="1:41" ht="84" customHeight="1" x14ac:dyDescent="0.2">
      <c r="A22" s="937"/>
      <c r="B22" s="937"/>
      <c r="C22" s="937"/>
      <c r="D22" s="937"/>
      <c r="E22" s="159" t="s">
        <v>123</v>
      </c>
      <c r="F22" s="937"/>
      <c r="G22" s="937"/>
      <c r="H22" s="937"/>
      <c r="I22" s="150"/>
      <c r="J22" s="937"/>
      <c r="K22" s="937"/>
      <c r="L22" s="154" t="s">
        <v>124</v>
      </c>
      <c r="M22" s="155" t="s">
        <v>125</v>
      </c>
      <c r="N22" s="156">
        <f>IF(M22="PREVENIR",15,IF(M22="DETECTAR",10,IF(M22="NO ES UN CONTROL",0,"")))</f>
        <v>15</v>
      </c>
      <c r="O22" s="958" t="str">
        <f>IF(O19&lt;86,"DÉBIL",IF(O19&lt;96,"MODERADO",IF(O19&lt;101,"FUERTE","")))</f>
        <v>DÉBIL</v>
      </c>
      <c r="P22" s="937"/>
      <c r="Q22" s="960" t="str">
        <f>IF(AND(O22="FUERTE",P19="FUERTE (SIEMPRE SE EJECUTA)"),"FUERTE",IF(OR(O22="DÉBIL",P19="DÉBIL (NO SE EJECUTA)"),"DÉBIL",IF(OR(O22="MODERADO",P19="MODERADO (ALGUNAS VECES)"),"MODERADO")))</f>
        <v>DÉBIL</v>
      </c>
      <c r="R22" s="961" t="str">
        <f>IF(AND(O22="FUERTE",P19="FUERTE (SIEMPRE SE EJECUTA)"),"NO","SÍ")</f>
        <v>SÍ</v>
      </c>
      <c r="S22" s="962"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2" s="962"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2" s="937"/>
      <c r="V22" s="937"/>
      <c r="W22" s="937"/>
      <c r="X22" s="937"/>
      <c r="Y22" s="937"/>
      <c r="Z22" s="938"/>
      <c r="AA22" s="937"/>
      <c r="AB22" s="937"/>
      <c r="AC22" s="937"/>
      <c r="AD22" s="937"/>
      <c r="AE22" s="937"/>
      <c r="AF22" s="952" t="s">
        <v>705</v>
      </c>
      <c r="AG22" s="937"/>
      <c r="AH22" s="137" t="s">
        <v>96</v>
      </c>
      <c r="AI22" s="137"/>
      <c r="AJ22" s="137"/>
      <c r="AK22" s="137"/>
      <c r="AL22" s="137"/>
      <c r="AM22" s="137"/>
      <c r="AN22" s="137"/>
      <c r="AO22" s="137" t="s">
        <v>127</v>
      </c>
    </row>
    <row r="23" spans="1:41" ht="55.5" customHeight="1" x14ac:dyDescent="0.2">
      <c r="A23" s="937"/>
      <c r="B23" s="937"/>
      <c r="C23" s="937"/>
      <c r="D23" s="937"/>
      <c r="E23" s="970" t="s">
        <v>706</v>
      </c>
      <c r="F23" s="937"/>
      <c r="G23" s="937"/>
      <c r="H23" s="937"/>
      <c r="I23" s="150"/>
      <c r="J23" s="937"/>
      <c r="K23" s="937"/>
      <c r="L23" s="154" t="s">
        <v>129</v>
      </c>
      <c r="M23" s="155" t="s">
        <v>34</v>
      </c>
      <c r="N23" s="156">
        <f>IF(M23="CONFIABLE",15,IF(M23="NO CONFIABLE",0,""))</f>
        <v>15</v>
      </c>
      <c r="O23" s="959"/>
      <c r="P23" s="937"/>
      <c r="Q23" s="937"/>
      <c r="R23" s="937"/>
      <c r="S23" s="937"/>
      <c r="T23" s="937"/>
      <c r="U23" s="937"/>
      <c r="V23" s="937"/>
      <c r="W23" s="937"/>
      <c r="X23" s="937"/>
      <c r="Y23" s="937"/>
      <c r="Z23" s="159" t="s">
        <v>130</v>
      </c>
      <c r="AA23" s="937"/>
      <c r="AB23" s="937"/>
      <c r="AC23" s="937"/>
      <c r="AD23" s="937"/>
      <c r="AE23" s="937"/>
      <c r="AF23" s="937"/>
      <c r="AG23" s="937"/>
      <c r="AH23" s="137" t="s">
        <v>131</v>
      </c>
      <c r="AI23" s="137"/>
      <c r="AJ23" s="137" t="s">
        <v>21</v>
      </c>
      <c r="AK23" s="137" t="s">
        <v>125</v>
      </c>
      <c r="AL23" s="137" t="s">
        <v>22</v>
      </c>
      <c r="AM23" s="137"/>
      <c r="AN23" s="137"/>
      <c r="AO23" s="137" t="s">
        <v>132</v>
      </c>
    </row>
    <row r="24" spans="1:41" ht="66.75" customHeight="1" x14ac:dyDescent="0.2">
      <c r="A24" s="937"/>
      <c r="B24" s="937"/>
      <c r="C24" s="937"/>
      <c r="D24" s="937"/>
      <c r="E24" s="937"/>
      <c r="F24" s="937"/>
      <c r="G24" s="937"/>
      <c r="H24" s="937"/>
      <c r="I24" s="150"/>
      <c r="J24" s="937"/>
      <c r="K24" s="937"/>
      <c r="L24" s="154" t="s">
        <v>133</v>
      </c>
      <c r="M24" s="155" t="s">
        <v>43</v>
      </c>
      <c r="N24" s="156">
        <f>IF(M24="SE INVESTIGAN Y SE RESUELVEN OPORTUNAMENTE",15,IF(M24="NO SE INVESTIGAN Y SE RESUELVEN OPORTUNAMENTE",0,""))</f>
        <v>0</v>
      </c>
      <c r="O24" s="959"/>
      <c r="P24" s="937"/>
      <c r="Q24" s="937"/>
      <c r="R24" s="937"/>
      <c r="S24" s="937"/>
      <c r="T24" s="937"/>
      <c r="U24" s="937"/>
      <c r="V24" s="937"/>
      <c r="W24" s="937"/>
      <c r="X24" s="937"/>
      <c r="Y24" s="937"/>
      <c r="Z24" s="963" t="s">
        <v>707</v>
      </c>
      <c r="AA24" s="937"/>
      <c r="AB24" s="937"/>
      <c r="AC24" s="937"/>
      <c r="AD24" s="937"/>
      <c r="AE24" s="937"/>
      <c r="AF24" s="937"/>
      <c r="AG24" s="937"/>
      <c r="AH24" s="137" t="s">
        <v>113</v>
      </c>
      <c r="AI24" s="137"/>
      <c r="AJ24" s="137"/>
      <c r="AK24" s="137"/>
      <c r="AL24" s="137"/>
      <c r="AM24" s="137"/>
      <c r="AN24" s="137"/>
      <c r="AO24" s="137" t="s">
        <v>135</v>
      </c>
    </row>
    <row r="25" spans="1:41" ht="60.75" customHeight="1" x14ac:dyDescent="0.2">
      <c r="A25" s="938"/>
      <c r="B25" s="938"/>
      <c r="C25" s="938"/>
      <c r="D25" s="938"/>
      <c r="E25" s="938"/>
      <c r="F25" s="938"/>
      <c r="G25" s="938"/>
      <c r="H25" s="938"/>
      <c r="I25" s="150"/>
      <c r="J25" s="937"/>
      <c r="K25" s="938"/>
      <c r="L25" s="160" t="s">
        <v>136</v>
      </c>
      <c r="M25" s="161" t="s">
        <v>53</v>
      </c>
      <c r="N25" s="162">
        <f>IF(M25="COMPLETA",10,IF(M25="INCOMPLETA",5,IF(M25="NO EXISTE",0,"")))</f>
        <v>10</v>
      </c>
      <c r="O25" s="959"/>
      <c r="P25" s="938"/>
      <c r="Q25" s="937"/>
      <c r="R25" s="938"/>
      <c r="S25" s="937"/>
      <c r="T25" s="937"/>
      <c r="U25" s="938"/>
      <c r="V25" s="937"/>
      <c r="W25" s="938"/>
      <c r="X25" s="938"/>
      <c r="Y25" s="938"/>
      <c r="Z25" s="971"/>
      <c r="AA25" s="938"/>
      <c r="AB25" s="938"/>
      <c r="AC25" s="938"/>
      <c r="AD25" s="938"/>
      <c r="AE25" s="938"/>
      <c r="AF25" s="938"/>
      <c r="AG25" s="938"/>
      <c r="AH25" s="137"/>
      <c r="AI25" s="137"/>
      <c r="AJ25" s="137"/>
      <c r="AK25" s="137"/>
      <c r="AL25" s="137"/>
      <c r="AM25" s="137"/>
      <c r="AN25" s="137"/>
      <c r="AO25" s="137" t="s">
        <v>97</v>
      </c>
    </row>
    <row r="26" spans="1:41" ht="37.5" customHeight="1" x14ac:dyDescent="0.2">
      <c r="A26" s="976" t="s">
        <v>679</v>
      </c>
      <c r="B26" s="951" t="s">
        <v>680</v>
      </c>
      <c r="C26" s="952" t="s">
        <v>708</v>
      </c>
      <c r="D26" s="953" t="s">
        <v>6</v>
      </c>
      <c r="E26" s="952" t="s">
        <v>709</v>
      </c>
      <c r="F26" s="952" t="s">
        <v>710</v>
      </c>
      <c r="G26" s="954" t="s">
        <v>14</v>
      </c>
      <c r="H26" s="954" t="s">
        <v>87</v>
      </c>
      <c r="I26" s="150" t="str">
        <f>CONCATENATE(G26,H26)</f>
        <v>POSIBLEMENOR</v>
      </c>
      <c r="J26" s="972" t="str">
        <f>I27</f>
        <v>3. MODERADO</v>
      </c>
      <c r="K26" s="952" t="s">
        <v>699</v>
      </c>
      <c r="L26" s="151" t="s">
        <v>95</v>
      </c>
      <c r="M26" s="152" t="s">
        <v>3</v>
      </c>
      <c r="N26" s="153">
        <f>IF(M26="ASIGNADO",15,IF(M26="NO ASIGNADO",0,""))</f>
        <v>15</v>
      </c>
      <c r="O26" s="968">
        <f>SUM(N26:N32)</f>
        <v>85</v>
      </c>
      <c r="P26" s="969" t="s">
        <v>72</v>
      </c>
      <c r="Q26" s="974">
        <f>IF(Q29="DÉBIL",0,IF(Q29="MODERADO",50,IF(Q29="FUERTE",100,"")))</f>
        <v>0</v>
      </c>
      <c r="R26" s="966"/>
      <c r="S26" s="951" t="s">
        <v>96</v>
      </c>
      <c r="T26" s="951" t="s">
        <v>96</v>
      </c>
      <c r="U26" s="967" t="s">
        <v>97</v>
      </c>
      <c r="V26" s="954" t="s">
        <v>98</v>
      </c>
      <c r="W26" s="952" t="s">
        <v>685</v>
      </c>
      <c r="X26" s="952" t="s">
        <v>711</v>
      </c>
      <c r="Y26" s="952" t="s">
        <v>712</v>
      </c>
      <c r="Z26" s="963">
        <v>2021</v>
      </c>
      <c r="AA26" s="964" t="s">
        <v>103</v>
      </c>
      <c r="AB26" s="952" t="s">
        <v>713</v>
      </c>
      <c r="AC26" s="965">
        <v>44316</v>
      </c>
      <c r="AD26" s="977" t="s">
        <v>714</v>
      </c>
      <c r="AE26" s="952" t="s">
        <v>690</v>
      </c>
      <c r="AF26" s="952" t="s">
        <v>715</v>
      </c>
      <c r="AG26" s="975" t="s">
        <v>716</v>
      </c>
      <c r="AH26" s="137" t="s">
        <v>109</v>
      </c>
      <c r="AI26" s="137" t="s">
        <v>110</v>
      </c>
      <c r="AJ26" s="137" t="s">
        <v>13</v>
      </c>
      <c r="AK26" s="137" t="s">
        <v>76</v>
      </c>
      <c r="AL26" s="137" t="s">
        <v>13</v>
      </c>
      <c r="AM26" s="137"/>
      <c r="AN26" s="137" t="s">
        <v>103</v>
      </c>
      <c r="AO26" s="137" t="s">
        <v>111</v>
      </c>
    </row>
    <row r="27" spans="1:41" ht="51.75" customHeight="1" x14ac:dyDescent="0.2">
      <c r="A27" s="937"/>
      <c r="B27" s="937"/>
      <c r="C27" s="937"/>
      <c r="D27" s="937"/>
      <c r="E27" s="937"/>
      <c r="F27" s="937"/>
      <c r="G27" s="937"/>
      <c r="H27" s="937"/>
      <c r="I27" s="150"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MODERADO</v>
      </c>
      <c r="J27" s="937"/>
      <c r="K27" s="937"/>
      <c r="L27" s="154" t="s">
        <v>112</v>
      </c>
      <c r="M27" s="155" t="s">
        <v>11</v>
      </c>
      <c r="N27" s="156">
        <f>IF(M27="ADECUADO",15,IF(M27="INADECUADO",0,""))</f>
        <v>15</v>
      </c>
      <c r="O27" s="959"/>
      <c r="P27" s="937"/>
      <c r="Q27" s="937"/>
      <c r="R27" s="937"/>
      <c r="S27" s="938"/>
      <c r="T27" s="938"/>
      <c r="U27" s="937"/>
      <c r="V27" s="937"/>
      <c r="W27" s="937"/>
      <c r="X27" s="937"/>
      <c r="Y27" s="937"/>
      <c r="Z27" s="937"/>
      <c r="AA27" s="937"/>
      <c r="AB27" s="937"/>
      <c r="AC27" s="937"/>
      <c r="AD27" s="978"/>
      <c r="AE27" s="937"/>
      <c r="AF27" s="937"/>
      <c r="AG27" s="937"/>
      <c r="AH27" s="137" t="s">
        <v>96</v>
      </c>
      <c r="AI27" s="137" t="s">
        <v>113</v>
      </c>
      <c r="AJ27" s="137"/>
      <c r="AK27" s="137"/>
      <c r="AL27" s="137" t="s">
        <v>18</v>
      </c>
      <c r="AM27" s="137"/>
      <c r="AN27" s="137" t="s">
        <v>114</v>
      </c>
      <c r="AO27" s="137" t="s">
        <v>115</v>
      </c>
    </row>
    <row r="28" spans="1:41" ht="69.75" customHeight="1" x14ac:dyDescent="0.2">
      <c r="A28" s="937"/>
      <c r="B28" s="937"/>
      <c r="C28" s="937"/>
      <c r="D28" s="937"/>
      <c r="E28" s="937"/>
      <c r="F28" s="937"/>
      <c r="G28" s="937"/>
      <c r="H28" s="937"/>
      <c r="I28" s="150"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937"/>
      <c r="K28" s="937"/>
      <c r="L28" s="157" t="s">
        <v>116</v>
      </c>
      <c r="M28" s="155" t="s">
        <v>16</v>
      </c>
      <c r="N28" s="156">
        <f>IF(M28="OPORTUNA",15,IF(M28="INOPORTUNA",0,""))</f>
        <v>15</v>
      </c>
      <c r="O28" s="959"/>
      <c r="P28" s="937"/>
      <c r="Q28" s="938"/>
      <c r="R28" s="937"/>
      <c r="S28" s="158" t="s">
        <v>117</v>
      </c>
      <c r="T28" s="158" t="s">
        <v>118</v>
      </c>
      <c r="U28" s="937"/>
      <c r="V28" s="937"/>
      <c r="W28" s="937"/>
      <c r="X28" s="937"/>
      <c r="Y28" s="937"/>
      <c r="Z28" s="937"/>
      <c r="AA28" s="937"/>
      <c r="AB28" s="937"/>
      <c r="AC28" s="937"/>
      <c r="AD28" s="978"/>
      <c r="AE28" s="937"/>
      <c r="AF28" s="938"/>
      <c r="AG28" s="937"/>
      <c r="AH28" s="137" t="s">
        <v>119</v>
      </c>
      <c r="AI28" s="137" t="s">
        <v>98</v>
      </c>
      <c r="AJ28" s="137" t="s">
        <v>120</v>
      </c>
      <c r="AK28" s="137" t="s">
        <v>121</v>
      </c>
      <c r="AL28" s="137" t="s">
        <v>24</v>
      </c>
      <c r="AM28" s="137"/>
      <c r="AN28" s="137"/>
      <c r="AO28" s="137" t="s">
        <v>122</v>
      </c>
    </row>
    <row r="29" spans="1:41" ht="84" customHeight="1" x14ac:dyDescent="0.2">
      <c r="A29" s="937"/>
      <c r="B29" s="937"/>
      <c r="C29" s="937"/>
      <c r="D29" s="937"/>
      <c r="E29" s="159" t="s">
        <v>123</v>
      </c>
      <c r="F29" s="937"/>
      <c r="G29" s="937"/>
      <c r="H29" s="937"/>
      <c r="I29" s="150"/>
      <c r="J29" s="937"/>
      <c r="K29" s="937"/>
      <c r="L29" s="154" t="s">
        <v>124</v>
      </c>
      <c r="M29" s="155" t="s">
        <v>125</v>
      </c>
      <c r="N29" s="156">
        <f>IF(M29="PREVENIR",15,IF(M29="DETECTAR",10,IF(M29="NO ES UN CONTROL",0,"")))</f>
        <v>15</v>
      </c>
      <c r="O29" s="958" t="str">
        <f>IF(O26&lt;86,"DÉBIL",IF(O26&lt;96,"MODERADO",IF(O26&lt;101,"FUERTE","")))</f>
        <v>DÉBIL</v>
      </c>
      <c r="P29" s="937"/>
      <c r="Q29" s="960" t="str">
        <f>IF(AND(O29="FUERTE",P26="FUERTE (SIEMPRE SE EJECUTA)"),"FUERTE",IF(OR(O29="DÉBIL",P26="DÉBIL (NO SE EJECUTA)"),"DÉBIL",IF(OR(O29="MODERADO",P26="MODERADO (ALGUNAS VECES)"),"MODERADO")))</f>
        <v>DÉBIL</v>
      </c>
      <c r="R29" s="961" t="str">
        <f>IF(AND(O29="FUERTE",P26="FUERTE (SIEMPRE SE EJECUTA)"),"NO","SÍ")</f>
        <v>SÍ</v>
      </c>
      <c r="S29" s="962"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29" s="962"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29" s="937"/>
      <c r="V29" s="937"/>
      <c r="W29" s="937"/>
      <c r="X29" s="937"/>
      <c r="Y29" s="937"/>
      <c r="Z29" s="938"/>
      <c r="AA29" s="937"/>
      <c r="AB29" s="937"/>
      <c r="AC29" s="937"/>
      <c r="AD29" s="978"/>
      <c r="AE29" s="937"/>
      <c r="AF29" s="952" t="s">
        <v>717</v>
      </c>
      <c r="AG29" s="937"/>
      <c r="AH29" s="137" t="s">
        <v>96</v>
      </c>
      <c r="AI29" s="137"/>
      <c r="AJ29" s="137"/>
      <c r="AK29" s="137"/>
      <c r="AL29" s="137"/>
      <c r="AM29" s="137"/>
      <c r="AN29" s="137"/>
      <c r="AO29" s="137" t="s">
        <v>127</v>
      </c>
    </row>
    <row r="30" spans="1:41" ht="55.5" customHeight="1" x14ac:dyDescent="0.2">
      <c r="A30" s="937"/>
      <c r="B30" s="937"/>
      <c r="C30" s="937"/>
      <c r="D30" s="937"/>
      <c r="E30" s="970" t="s">
        <v>718</v>
      </c>
      <c r="F30" s="937"/>
      <c r="G30" s="937"/>
      <c r="H30" s="937"/>
      <c r="I30" s="150"/>
      <c r="J30" s="937"/>
      <c r="K30" s="937"/>
      <c r="L30" s="154" t="s">
        <v>129</v>
      </c>
      <c r="M30" s="155" t="s">
        <v>34</v>
      </c>
      <c r="N30" s="156">
        <f>IF(M30="CONFIABLE",15,IF(M30="NO CONFIABLE",0,""))</f>
        <v>15</v>
      </c>
      <c r="O30" s="959"/>
      <c r="P30" s="937"/>
      <c r="Q30" s="937"/>
      <c r="R30" s="937"/>
      <c r="S30" s="937"/>
      <c r="T30" s="937"/>
      <c r="U30" s="937"/>
      <c r="V30" s="937"/>
      <c r="W30" s="937"/>
      <c r="X30" s="937"/>
      <c r="Y30" s="937"/>
      <c r="Z30" s="159" t="s">
        <v>130</v>
      </c>
      <c r="AA30" s="937"/>
      <c r="AB30" s="937"/>
      <c r="AC30" s="937"/>
      <c r="AD30" s="978"/>
      <c r="AE30" s="937"/>
      <c r="AF30" s="937"/>
      <c r="AG30" s="937"/>
      <c r="AH30" s="137" t="s">
        <v>131</v>
      </c>
      <c r="AI30" s="137"/>
      <c r="AJ30" s="137" t="s">
        <v>21</v>
      </c>
      <c r="AK30" s="137" t="s">
        <v>125</v>
      </c>
      <c r="AL30" s="137" t="s">
        <v>22</v>
      </c>
      <c r="AM30" s="137"/>
      <c r="AN30" s="137"/>
      <c r="AO30" s="137" t="s">
        <v>132</v>
      </c>
    </row>
    <row r="31" spans="1:41" ht="66.75" customHeight="1" x14ac:dyDescent="0.2">
      <c r="A31" s="937"/>
      <c r="B31" s="937"/>
      <c r="C31" s="937"/>
      <c r="D31" s="937"/>
      <c r="E31" s="937"/>
      <c r="F31" s="937"/>
      <c r="G31" s="937"/>
      <c r="H31" s="937"/>
      <c r="I31" s="150"/>
      <c r="J31" s="937"/>
      <c r="K31" s="937"/>
      <c r="L31" s="154" t="s">
        <v>133</v>
      </c>
      <c r="M31" s="155" t="s">
        <v>43</v>
      </c>
      <c r="N31" s="156">
        <f>IF(M31="SE INVESTIGAN Y SE RESUELVEN OPORTUNAMENTE",15,IF(M31="NO SE INVESTIGAN Y SE RESUELVEN OPORTUNAMENTE",0,""))</f>
        <v>0</v>
      </c>
      <c r="O31" s="959"/>
      <c r="P31" s="937"/>
      <c r="Q31" s="937"/>
      <c r="R31" s="937"/>
      <c r="S31" s="937"/>
      <c r="T31" s="937"/>
      <c r="U31" s="937"/>
      <c r="V31" s="937"/>
      <c r="W31" s="937"/>
      <c r="X31" s="937"/>
      <c r="Y31" s="937"/>
      <c r="Z31" s="952" t="s">
        <v>695</v>
      </c>
      <c r="AA31" s="937"/>
      <c r="AB31" s="937"/>
      <c r="AC31" s="937"/>
      <c r="AD31" s="978"/>
      <c r="AE31" s="937"/>
      <c r="AF31" s="937"/>
      <c r="AG31" s="937"/>
      <c r="AH31" s="137" t="s">
        <v>113</v>
      </c>
      <c r="AI31" s="137"/>
      <c r="AJ31" s="137"/>
      <c r="AK31" s="137"/>
      <c r="AL31" s="137"/>
      <c r="AM31" s="137"/>
      <c r="AN31" s="137"/>
      <c r="AO31" s="137" t="s">
        <v>135</v>
      </c>
    </row>
    <row r="32" spans="1:41" ht="60.75" customHeight="1" x14ac:dyDescent="0.2">
      <c r="A32" s="938"/>
      <c r="B32" s="938"/>
      <c r="C32" s="938"/>
      <c r="D32" s="938"/>
      <c r="E32" s="938"/>
      <c r="F32" s="938"/>
      <c r="G32" s="938"/>
      <c r="H32" s="938"/>
      <c r="I32" s="150"/>
      <c r="J32" s="937"/>
      <c r="K32" s="938"/>
      <c r="L32" s="160" t="s">
        <v>136</v>
      </c>
      <c r="M32" s="161" t="s">
        <v>53</v>
      </c>
      <c r="N32" s="162">
        <f>IF(M32="COMPLETA",10,IF(M32="INCOMPLETA",5,IF(M32="NO EXISTE",0,"")))</f>
        <v>10</v>
      </c>
      <c r="O32" s="959"/>
      <c r="P32" s="938"/>
      <c r="Q32" s="937"/>
      <c r="R32" s="938"/>
      <c r="S32" s="937"/>
      <c r="T32" s="937"/>
      <c r="U32" s="938"/>
      <c r="V32" s="937"/>
      <c r="W32" s="938"/>
      <c r="X32" s="938"/>
      <c r="Y32" s="938"/>
      <c r="Z32" s="938"/>
      <c r="AA32" s="938"/>
      <c r="AB32" s="938"/>
      <c r="AC32" s="938"/>
      <c r="AD32" s="979"/>
      <c r="AE32" s="938"/>
      <c r="AF32" s="938"/>
      <c r="AG32" s="938"/>
      <c r="AH32" s="137"/>
      <c r="AI32" s="137"/>
      <c r="AJ32" s="137"/>
      <c r="AK32" s="137"/>
      <c r="AL32" s="137"/>
      <c r="AM32" s="137"/>
      <c r="AN32" s="137"/>
      <c r="AO32" s="137" t="s">
        <v>97</v>
      </c>
    </row>
    <row r="33" spans="1:41" ht="37.5" customHeight="1" x14ac:dyDescent="0.2">
      <c r="A33" s="976" t="s">
        <v>679</v>
      </c>
      <c r="B33" s="951" t="s">
        <v>680</v>
      </c>
      <c r="C33" s="952" t="s">
        <v>719</v>
      </c>
      <c r="D33" s="953" t="s">
        <v>10</v>
      </c>
      <c r="E33" s="952" t="s">
        <v>720</v>
      </c>
      <c r="F33" s="952" t="s">
        <v>721</v>
      </c>
      <c r="G33" s="954" t="s">
        <v>9</v>
      </c>
      <c r="H33" s="954" t="s">
        <v>13</v>
      </c>
      <c r="I33" s="150" t="str">
        <f>CONCATENATE(G33,H33)</f>
        <v>IMPROBABLEMODERADO</v>
      </c>
      <c r="J33" s="972" t="str">
        <f>I34</f>
        <v>2. MODERADO</v>
      </c>
      <c r="K33" s="952" t="s">
        <v>722</v>
      </c>
      <c r="L33" s="151" t="s">
        <v>95</v>
      </c>
      <c r="M33" s="152" t="s">
        <v>3</v>
      </c>
      <c r="N33" s="153">
        <f>IF(M33="ASIGNADO",15,IF(M33="NO ASIGNADO",0,""))</f>
        <v>15</v>
      </c>
      <c r="O33" s="968">
        <f>SUM(N33:N39)</f>
        <v>85</v>
      </c>
      <c r="P33" s="969" t="s">
        <v>72</v>
      </c>
      <c r="Q33" s="974">
        <f>IF(Q36="DÉBIL",0,IF(Q36="MODERADO",50,IF(Q36="FUERTE",100,"")))</f>
        <v>0</v>
      </c>
      <c r="R33" s="966"/>
      <c r="S33" s="951" t="s">
        <v>96</v>
      </c>
      <c r="T33" s="951" t="s">
        <v>96</v>
      </c>
      <c r="U33" s="967" t="s">
        <v>135</v>
      </c>
      <c r="V33" s="954" t="s">
        <v>98</v>
      </c>
      <c r="W33" s="952" t="s">
        <v>685</v>
      </c>
      <c r="X33" s="952" t="s">
        <v>723</v>
      </c>
      <c r="Y33" s="952" t="s">
        <v>724</v>
      </c>
      <c r="Z33" s="963">
        <v>2021</v>
      </c>
      <c r="AA33" s="964" t="s">
        <v>103</v>
      </c>
      <c r="AB33" s="952" t="s">
        <v>725</v>
      </c>
      <c r="AC33" s="965">
        <v>44316</v>
      </c>
      <c r="AD33" s="955" t="s">
        <v>726</v>
      </c>
      <c r="AE33" s="952" t="s">
        <v>690</v>
      </c>
      <c r="AF33" s="952" t="s">
        <v>727</v>
      </c>
      <c r="AG33" s="975" t="s">
        <v>728</v>
      </c>
      <c r="AH33" s="137" t="s">
        <v>109</v>
      </c>
      <c r="AI33" s="137" t="s">
        <v>110</v>
      </c>
      <c r="AJ33" s="137" t="s">
        <v>13</v>
      </c>
      <c r="AK33" s="137" t="s">
        <v>76</v>
      </c>
      <c r="AL33" s="137" t="s">
        <v>13</v>
      </c>
      <c r="AM33" s="137"/>
      <c r="AN33" s="137" t="s">
        <v>103</v>
      </c>
      <c r="AO33" s="137" t="s">
        <v>111</v>
      </c>
    </row>
    <row r="34" spans="1:41" ht="51.75" customHeight="1" x14ac:dyDescent="0.2">
      <c r="A34" s="937"/>
      <c r="B34" s="937"/>
      <c r="C34" s="937"/>
      <c r="D34" s="937"/>
      <c r="E34" s="937"/>
      <c r="F34" s="937"/>
      <c r="G34" s="937"/>
      <c r="H34" s="937"/>
      <c r="I34" s="150"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2. MODERADO</v>
      </c>
      <c r="J34" s="937"/>
      <c r="K34" s="937"/>
      <c r="L34" s="154" t="s">
        <v>112</v>
      </c>
      <c r="M34" s="155" t="s">
        <v>11</v>
      </c>
      <c r="N34" s="156">
        <f>IF(M34="ADECUADO",15,IF(M34="INADECUADO",0,""))</f>
        <v>15</v>
      </c>
      <c r="O34" s="959"/>
      <c r="P34" s="937"/>
      <c r="Q34" s="937"/>
      <c r="R34" s="937"/>
      <c r="S34" s="938"/>
      <c r="T34" s="938"/>
      <c r="U34" s="937"/>
      <c r="V34" s="937"/>
      <c r="W34" s="937"/>
      <c r="X34" s="937"/>
      <c r="Y34" s="937"/>
      <c r="Z34" s="937"/>
      <c r="AA34" s="937"/>
      <c r="AB34" s="937"/>
      <c r="AC34" s="937"/>
      <c r="AD34" s="937"/>
      <c r="AE34" s="937"/>
      <c r="AF34" s="937"/>
      <c r="AG34" s="937"/>
      <c r="AH34" s="137" t="s">
        <v>96</v>
      </c>
      <c r="AI34" s="137" t="s">
        <v>113</v>
      </c>
      <c r="AJ34" s="137"/>
      <c r="AK34" s="137"/>
      <c r="AL34" s="137" t="s">
        <v>18</v>
      </c>
      <c r="AM34" s="137"/>
      <c r="AN34" s="137" t="s">
        <v>114</v>
      </c>
      <c r="AO34" s="137" t="s">
        <v>115</v>
      </c>
    </row>
    <row r="35" spans="1:41" ht="88.5" customHeight="1" x14ac:dyDescent="0.2">
      <c r="A35" s="937"/>
      <c r="B35" s="937"/>
      <c r="C35" s="937"/>
      <c r="D35" s="937"/>
      <c r="E35" s="937"/>
      <c r="F35" s="937"/>
      <c r="G35" s="937"/>
      <c r="H35" s="937"/>
      <c r="I35" s="150"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MODERADO</v>
      </c>
      <c r="J35" s="937"/>
      <c r="K35" s="937"/>
      <c r="L35" s="157" t="s">
        <v>116</v>
      </c>
      <c r="M35" s="155" t="s">
        <v>16</v>
      </c>
      <c r="N35" s="156">
        <f>IF(M35="OPORTUNA",15,IF(M35="INOPORTUNA",0,""))</f>
        <v>15</v>
      </c>
      <c r="O35" s="959"/>
      <c r="P35" s="937"/>
      <c r="Q35" s="938"/>
      <c r="R35" s="937"/>
      <c r="S35" s="158" t="s">
        <v>117</v>
      </c>
      <c r="T35" s="158" t="s">
        <v>118</v>
      </c>
      <c r="U35" s="937"/>
      <c r="V35" s="937"/>
      <c r="W35" s="937"/>
      <c r="X35" s="937"/>
      <c r="Y35" s="937"/>
      <c r="Z35" s="937"/>
      <c r="AA35" s="937"/>
      <c r="AB35" s="937"/>
      <c r="AC35" s="937"/>
      <c r="AD35" s="937"/>
      <c r="AE35" s="937"/>
      <c r="AF35" s="938"/>
      <c r="AG35" s="937"/>
      <c r="AH35" s="137" t="s">
        <v>119</v>
      </c>
      <c r="AI35" s="137" t="s">
        <v>98</v>
      </c>
      <c r="AJ35" s="137" t="s">
        <v>120</v>
      </c>
      <c r="AK35" s="137" t="s">
        <v>121</v>
      </c>
      <c r="AL35" s="137" t="s">
        <v>24</v>
      </c>
      <c r="AM35" s="137"/>
      <c r="AN35" s="137"/>
      <c r="AO35" s="137" t="s">
        <v>122</v>
      </c>
    </row>
    <row r="36" spans="1:41" ht="84" customHeight="1" x14ac:dyDescent="0.2">
      <c r="A36" s="937"/>
      <c r="B36" s="937"/>
      <c r="C36" s="937"/>
      <c r="D36" s="937"/>
      <c r="E36" s="159" t="s">
        <v>123</v>
      </c>
      <c r="F36" s="937"/>
      <c r="G36" s="937"/>
      <c r="H36" s="937"/>
      <c r="I36" s="150"/>
      <c r="J36" s="937"/>
      <c r="K36" s="937"/>
      <c r="L36" s="154" t="s">
        <v>124</v>
      </c>
      <c r="M36" s="155" t="s">
        <v>125</v>
      </c>
      <c r="N36" s="156">
        <f>IF(M36="PREVENIR",15,IF(M36="DETECTAR",10,IF(M36="NO ES UN CONTROL",0,"")))</f>
        <v>15</v>
      </c>
      <c r="O36" s="958" t="str">
        <f>IF(O33&lt;86,"DÉBIL",IF(O33&lt;96,"MODERADO",IF(O33&lt;101,"FUERTE","")))</f>
        <v>DÉBIL</v>
      </c>
      <c r="P36" s="937"/>
      <c r="Q36" s="960" t="str">
        <f>IF(AND(O36="FUERTE",P33="FUERTE (SIEMPRE SE EJECUTA)"),"FUERTE",IF(OR(O36="DÉBIL",P33="DÉBIL (NO SE EJECUTA)"),"DÉBIL",IF(OR(O36="MODERADO",P33="MODERADO (ALGUNAS VECES)"),"MODERADO")))</f>
        <v>DÉBIL</v>
      </c>
      <c r="R36" s="961" t="str">
        <f>IF(AND(O36="FUERTE",P33="FUERTE (SIEMPRE SE EJECUTA)"),"NO","SÍ")</f>
        <v>SÍ</v>
      </c>
      <c r="S36" s="962"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6" s="962"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6" s="937"/>
      <c r="V36" s="937"/>
      <c r="W36" s="937"/>
      <c r="X36" s="937"/>
      <c r="Y36" s="937"/>
      <c r="Z36" s="938"/>
      <c r="AA36" s="937"/>
      <c r="AB36" s="937"/>
      <c r="AC36" s="937"/>
      <c r="AD36" s="937"/>
      <c r="AE36" s="937"/>
      <c r="AF36" s="954" t="s">
        <v>729</v>
      </c>
      <c r="AG36" s="937"/>
      <c r="AH36" s="137" t="s">
        <v>96</v>
      </c>
      <c r="AI36" s="137"/>
      <c r="AJ36" s="137"/>
      <c r="AK36" s="137"/>
      <c r="AL36" s="137"/>
      <c r="AM36" s="137"/>
      <c r="AN36" s="137"/>
      <c r="AO36" s="137" t="s">
        <v>127</v>
      </c>
    </row>
    <row r="37" spans="1:41" ht="55.5" customHeight="1" x14ac:dyDescent="0.2">
      <c r="A37" s="937"/>
      <c r="B37" s="937"/>
      <c r="C37" s="937"/>
      <c r="D37" s="937"/>
      <c r="E37" s="970" t="s">
        <v>730</v>
      </c>
      <c r="F37" s="937"/>
      <c r="G37" s="937"/>
      <c r="H37" s="937"/>
      <c r="I37" s="150"/>
      <c r="J37" s="937"/>
      <c r="K37" s="937"/>
      <c r="L37" s="154" t="s">
        <v>129</v>
      </c>
      <c r="M37" s="155" t="s">
        <v>34</v>
      </c>
      <c r="N37" s="156">
        <f>IF(M37="CONFIABLE",15,IF(M37="NO CONFIABLE",0,""))</f>
        <v>15</v>
      </c>
      <c r="O37" s="959"/>
      <c r="P37" s="937"/>
      <c r="Q37" s="937"/>
      <c r="R37" s="937"/>
      <c r="S37" s="937"/>
      <c r="T37" s="937"/>
      <c r="U37" s="937"/>
      <c r="V37" s="937"/>
      <c r="W37" s="937"/>
      <c r="X37" s="937"/>
      <c r="Y37" s="937"/>
      <c r="Z37" s="159" t="s">
        <v>130</v>
      </c>
      <c r="AA37" s="937"/>
      <c r="AB37" s="937"/>
      <c r="AC37" s="937"/>
      <c r="AD37" s="937"/>
      <c r="AE37" s="937"/>
      <c r="AF37" s="937"/>
      <c r="AG37" s="937"/>
      <c r="AH37" s="137" t="s">
        <v>131</v>
      </c>
      <c r="AI37" s="137"/>
      <c r="AJ37" s="137" t="s">
        <v>21</v>
      </c>
      <c r="AK37" s="137" t="s">
        <v>125</v>
      </c>
      <c r="AL37" s="137" t="s">
        <v>22</v>
      </c>
      <c r="AM37" s="137"/>
      <c r="AN37" s="137"/>
      <c r="AO37" s="137" t="s">
        <v>132</v>
      </c>
    </row>
    <row r="38" spans="1:41" ht="66.75" customHeight="1" x14ac:dyDescent="0.2">
      <c r="A38" s="937"/>
      <c r="B38" s="937"/>
      <c r="C38" s="937"/>
      <c r="D38" s="937"/>
      <c r="E38" s="937"/>
      <c r="F38" s="937"/>
      <c r="G38" s="937"/>
      <c r="H38" s="937"/>
      <c r="I38" s="150"/>
      <c r="J38" s="937"/>
      <c r="K38" s="937"/>
      <c r="L38" s="154" t="s">
        <v>133</v>
      </c>
      <c r="M38" s="155" t="s">
        <v>43</v>
      </c>
      <c r="N38" s="156">
        <f>IF(M38="SE INVESTIGAN Y SE RESUELVEN OPORTUNAMENTE",15,IF(M38="NO SE INVESTIGAN Y SE RESUELVEN OPORTUNAMENTE",0,""))</f>
        <v>0</v>
      </c>
      <c r="O38" s="959"/>
      <c r="P38" s="937"/>
      <c r="Q38" s="937"/>
      <c r="R38" s="937"/>
      <c r="S38" s="937"/>
      <c r="T38" s="937"/>
      <c r="U38" s="937"/>
      <c r="V38" s="937"/>
      <c r="W38" s="937"/>
      <c r="X38" s="937"/>
      <c r="Y38" s="937"/>
      <c r="Z38" s="963" t="s">
        <v>731</v>
      </c>
      <c r="AA38" s="937"/>
      <c r="AB38" s="937"/>
      <c r="AC38" s="937"/>
      <c r="AD38" s="937"/>
      <c r="AE38" s="937"/>
      <c r="AF38" s="937"/>
      <c r="AG38" s="937"/>
      <c r="AH38" s="137" t="s">
        <v>113</v>
      </c>
      <c r="AI38" s="137"/>
      <c r="AJ38" s="137"/>
      <c r="AK38" s="137"/>
      <c r="AL38" s="137"/>
      <c r="AM38" s="137"/>
      <c r="AN38" s="137"/>
      <c r="AO38" s="137" t="s">
        <v>135</v>
      </c>
    </row>
    <row r="39" spans="1:41" ht="60.75" customHeight="1" x14ac:dyDescent="0.2">
      <c r="A39" s="938"/>
      <c r="B39" s="938"/>
      <c r="C39" s="938"/>
      <c r="D39" s="938"/>
      <c r="E39" s="938"/>
      <c r="F39" s="938"/>
      <c r="G39" s="938"/>
      <c r="H39" s="938"/>
      <c r="I39" s="150"/>
      <c r="J39" s="937"/>
      <c r="K39" s="938"/>
      <c r="L39" s="160" t="s">
        <v>136</v>
      </c>
      <c r="M39" s="161" t="s">
        <v>53</v>
      </c>
      <c r="N39" s="162">
        <f>IF(M39="COMPLETA",10,IF(M39="INCOMPLETA",5,IF(M39="NO EXISTE",0,"")))</f>
        <v>10</v>
      </c>
      <c r="O39" s="959"/>
      <c r="P39" s="938"/>
      <c r="Q39" s="937"/>
      <c r="R39" s="938"/>
      <c r="S39" s="937"/>
      <c r="T39" s="937"/>
      <c r="U39" s="938"/>
      <c r="V39" s="937"/>
      <c r="W39" s="938"/>
      <c r="X39" s="938"/>
      <c r="Y39" s="938"/>
      <c r="Z39" s="971"/>
      <c r="AA39" s="938"/>
      <c r="AB39" s="938"/>
      <c r="AC39" s="938"/>
      <c r="AD39" s="938"/>
      <c r="AE39" s="938"/>
      <c r="AF39" s="938"/>
      <c r="AG39" s="938"/>
      <c r="AH39" s="137"/>
      <c r="AI39" s="137"/>
      <c r="AJ39" s="137"/>
      <c r="AK39" s="137"/>
      <c r="AL39" s="137"/>
      <c r="AM39" s="137"/>
      <c r="AN39" s="137"/>
      <c r="AO39" s="137" t="s">
        <v>97</v>
      </c>
    </row>
    <row r="40" spans="1:41" ht="27.75" customHeight="1" x14ac:dyDescent="0.2">
      <c r="A40" s="989" t="s">
        <v>165</v>
      </c>
      <c r="B40" s="931"/>
      <c r="C40" s="931"/>
      <c r="D40" s="931"/>
      <c r="E40" s="931"/>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29"/>
      <c r="AH40" s="137"/>
      <c r="AI40" s="137"/>
      <c r="AJ40" s="137"/>
      <c r="AK40" s="137"/>
      <c r="AL40" s="137"/>
      <c r="AM40" s="137"/>
      <c r="AN40" s="137"/>
      <c r="AO40" s="137" t="s">
        <v>166</v>
      </c>
    </row>
    <row r="41" spans="1:41" ht="21.75" customHeight="1" x14ac:dyDescent="0.2">
      <c r="A41" s="990" t="s">
        <v>167</v>
      </c>
      <c r="B41" s="931"/>
      <c r="C41" s="931"/>
      <c r="D41" s="931"/>
      <c r="E41" s="931"/>
      <c r="F41" s="931"/>
      <c r="G41" s="931"/>
      <c r="H41" s="931"/>
      <c r="I41" s="931"/>
      <c r="J41" s="931"/>
      <c r="K41" s="931"/>
      <c r="L41" s="931"/>
      <c r="M41" s="931"/>
      <c r="N41" s="931"/>
      <c r="O41" s="931"/>
      <c r="P41" s="931"/>
      <c r="Q41" s="931"/>
      <c r="R41" s="931"/>
      <c r="S41" s="931"/>
      <c r="T41" s="931"/>
      <c r="U41" s="931"/>
      <c r="V41" s="931"/>
      <c r="W41" s="931"/>
      <c r="X41" s="931"/>
      <c r="Y41" s="931"/>
      <c r="Z41" s="931"/>
      <c r="AA41" s="931"/>
      <c r="AB41" s="931"/>
      <c r="AC41" s="931"/>
      <c r="AD41" s="931"/>
      <c r="AE41" s="931"/>
      <c r="AF41" s="931"/>
      <c r="AG41" s="929"/>
      <c r="AH41" s="137"/>
      <c r="AI41" s="137"/>
      <c r="AJ41" s="137"/>
      <c r="AK41" s="137"/>
      <c r="AL41" s="137"/>
      <c r="AM41" s="137"/>
      <c r="AN41" s="137"/>
      <c r="AO41" s="137" t="s">
        <v>168</v>
      </c>
    </row>
    <row r="42" spans="1:41" ht="27.75" customHeight="1" x14ac:dyDescent="0.2">
      <c r="A42" s="991" t="s">
        <v>169</v>
      </c>
      <c r="B42" s="947"/>
      <c r="C42" s="991" t="s">
        <v>170</v>
      </c>
      <c r="D42" s="944"/>
      <c r="E42" s="944"/>
      <c r="F42" s="944"/>
      <c r="G42" s="944"/>
      <c r="H42" s="944"/>
      <c r="I42" s="944"/>
      <c r="J42" s="944"/>
      <c r="K42" s="944"/>
      <c r="L42" s="944"/>
      <c r="M42" s="944"/>
      <c r="N42" s="944"/>
      <c r="O42" s="944"/>
      <c r="P42" s="944"/>
      <c r="Q42" s="944"/>
      <c r="R42" s="944"/>
      <c r="S42" s="944"/>
      <c r="T42" s="944"/>
      <c r="U42" s="944"/>
      <c r="V42" s="944"/>
      <c r="W42" s="944"/>
      <c r="X42" s="944"/>
      <c r="Y42" s="947"/>
      <c r="Z42" s="992" t="s">
        <v>171</v>
      </c>
      <c r="AA42" s="944"/>
      <c r="AB42" s="944"/>
      <c r="AC42" s="947"/>
      <c r="AD42" s="993" t="s">
        <v>172</v>
      </c>
      <c r="AE42" s="931"/>
      <c r="AF42" s="931"/>
      <c r="AG42" s="929"/>
      <c r="AH42" s="137"/>
      <c r="AI42" s="137"/>
      <c r="AJ42" s="137"/>
      <c r="AK42" s="137"/>
      <c r="AL42" s="137"/>
      <c r="AM42" s="137"/>
      <c r="AN42" s="137"/>
      <c r="AO42" s="137" t="s">
        <v>173</v>
      </c>
    </row>
    <row r="43" spans="1:41" ht="27.75" customHeight="1" x14ac:dyDescent="0.2">
      <c r="A43" s="980" t="s">
        <v>503</v>
      </c>
      <c r="B43" s="929"/>
      <c r="C43" s="980" t="s">
        <v>169</v>
      </c>
      <c r="D43" s="931"/>
      <c r="E43" s="931"/>
      <c r="F43" s="931"/>
      <c r="G43" s="931"/>
      <c r="H43" s="931"/>
      <c r="I43" s="931"/>
      <c r="J43" s="931"/>
      <c r="K43" s="931"/>
      <c r="L43" s="931"/>
      <c r="M43" s="931"/>
      <c r="N43" s="931"/>
      <c r="O43" s="931"/>
      <c r="P43" s="931"/>
      <c r="Q43" s="931"/>
      <c r="R43" s="931"/>
      <c r="S43" s="931"/>
      <c r="T43" s="931"/>
      <c r="U43" s="931"/>
      <c r="V43" s="931"/>
      <c r="W43" s="931"/>
      <c r="X43" s="931"/>
      <c r="Y43" s="929"/>
      <c r="Z43" s="981">
        <v>43889</v>
      </c>
      <c r="AA43" s="982"/>
      <c r="AB43" s="982"/>
      <c r="AC43" s="983"/>
      <c r="AD43" s="984" t="s">
        <v>611</v>
      </c>
      <c r="AE43" s="985"/>
      <c r="AF43" s="985"/>
      <c r="AG43" s="986"/>
      <c r="AH43" s="137"/>
      <c r="AI43" s="137"/>
      <c r="AJ43" s="137"/>
      <c r="AK43" s="137"/>
      <c r="AL43" s="137"/>
      <c r="AM43" s="137"/>
      <c r="AN43" s="137"/>
      <c r="AO43" s="137" t="s">
        <v>155</v>
      </c>
    </row>
    <row r="44" spans="1:41" ht="27.75" customHeight="1" x14ac:dyDescent="0.2">
      <c r="A44" s="980" t="s">
        <v>506</v>
      </c>
      <c r="B44" s="929"/>
      <c r="C44" s="980" t="s">
        <v>612</v>
      </c>
      <c r="D44" s="931"/>
      <c r="E44" s="931"/>
      <c r="F44" s="931"/>
      <c r="G44" s="931"/>
      <c r="H44" s="931"/>
      <c r="I44" s="931"/>
      <c r="J44" s="931"/>
      <c r="K44" s="931"/>
      <c r="L44" s="931"/>
      <c r="M44" s="931"/>
      <c r="N44" s="931"/>
      <c r="O44" s="931"/>
      <c r="P44" s="931"/>
      <c r="Q44" s="931"/>
      <c r="R44" s="931"/>
      <c r="S44" s="931"/>
      <c r="T44" s="931"/>
      <c r="U44" s="931"/>
      <c r="V44" s="931"/>
      <c r="W44" s="931"/>
      <c r="X44" s="931"/>
      <c r="Y44" s="929"/>
      <c r="Z44" s="987">
        <v>44316</v>
      </c>
      <c r="AA44" s="931"/>
      <c r="AB44" s="931"/>
      <c r="AC44" s="929"/>
      <c r="AD44" s="988" t="s">
        <v>732</v>
      </c>
      <c r="AE44" s="931"/>
      <c r="AF44" s="931"/>
      <c r="AG44" s="929"/>
      <c r="AH44" s="137"/>
      <c r="AI44" s="137"/>
      <c r="AJ44" s="137"/>
      <c r="AK44" s="137"/>
      <c r="AL44" s="137"/>
      <c r="AM44" s="137"/>
      <c r="AN44" s="137"/>
      <c r="AO44" s="137" t="s">
        <v>177</v>
      </c>
    </row>
    <row r="45" spans="1:41" ht="27.75" customHeight="1" x14ac:dyDescent="0.2">
      <c r="A45" s="980" t="s">
        <v>613</v>
      </c>
      <c r="B45" s="929"/>
      <c r="C45" s="980" t="s">
        <v>614</v>
      </c>
      <c r="D45" s="931"/>
      <c r="E45" s="931"/>
      <c r="F45" s="931"/>
      <c r="G45" s="931"/>
      <c r="H45" s="931"/>
      <c r="I45" s="931"/>
      <c r="J45" s="931"/>
      <c r="K45" s="931"/>
      <c r="L45" s="931"/>
      <c r="M45" s="931"/>
      <c r="N45" s="931"/>
      <c r="O45" s="931"/>
      <c r="P45" s="931"/>
      <c r="Q45" s="931"/>
      <c r="R45" s="931"/>
      <c r="S45" s="931"/>
      <c r="T45" s="931"/>
      <c r="U45" s="931"/>
      <c r="V45" s="931"/>
      <c r="W45" s="931"/>
      <c r="X45" s="931"/>
      <c r="Y45" s="929"/>
      <c r="Z45" s="987"/>
      <c r="AA45" s="931"/>
      <c r="AB45" s="931"/>
      <c r="AC45" s="929"/>
      <c r="AD45" s="988"/>
      <c r="AE45" s="931"/>
      <c r="AF45" s="931"/>
      <c r="AG45" s="929"/>
      <c r="AH45" s="137"/>
      <c r="AI45" s="137"/>
      <c r="AJ45" s="137"/>
      <c r="AK45" s="137"/>
      <c r="AL45" s="137"/>
      <c r="AM45" s="137"/>
      <c r="AN45" s="137"/>
      <c r="AO45" s="137"/>
    </row>
    <row r="46" spans="1:41" ht="27.75" customHeight="1" x14ac:dyDescent="0.2">
      <c r="A46" s="980" t="s">
        <v>615</v>
      </c>
      <c r="B46" s="929"/>
      <c r="C46" s="980" t="s">
        <v>616</v>
      </c>
      <c r="D46" s="931"/>
      <c r="E46" s="931"/>
      <c r="F46" s="931"/>
      <c r="G46" s="931"/>
      <c r="H46" s="931"/>
      <c r="I46" s="931"/>
      <c r="J46" s="931"/>
      <c r="K46" s="931"/>
      <c r="L46" s="931"/>
      <c r="M46" s="931"/>
      <c r="N46" s="931"/>
      <c r="O46" s="931"/>
      <c r="P46" s="931"/>
      <c r="Q46" s="931"/>
      <c r="R46" s="931"/>
      <c r="S46" s="931"/>
      <c r="T46" s="931"/>
      <c r="U46" s="931"/>
      <c r="V46" s="931"/>
      <c r="W46" s="931"/>
      <c r="X46" s="931"/>
      <c r="Y46" s="929"/>
      <c r="Z46" s="987"/>
      <c r="AA46" s="931"/>
      <c r="AB46" s="931"/>
      <c r="AC46" s="929"/>
      <c r="AD46" s="988"/>
      <c r="AE46" s="931"/>
      <c r="AF46" s="931"/>
      <c r="AG46" s="929"/>
      <c r="AH46" s="137"/>
      <c r="AI46" s="137"/>
      <c r="AJ46" s="137"/>
      <c r="AK46" s="137"/>
      <c r="AL46" s="137"/>
      <c r="AM46" s="137"/>
      <c r="AN46" s="137"/>
      <c r="AO46" s="137" t="s">
        <v>178</v>
      </c>
    </row>
    <row r="47" spans="1:41" ht="15" customHeight="1" x14ac:dyDescent="0.2">
      <c r="A47" s="994" t="s">
        <v>179</v>
      </c>
      <c r="B47" s="931"/>
      <c r="C47" s="931"/>
      <c r="D47" s="931"/>
      <c r="E47" s="931"/>
      <c r="F47" s="931"/>
      <c r="G47" s="931"/>
      <c r="H47" s="931"/>
      <c r="I47" s="931"/>
      <c r="J47" s="931"/>
      <c r="K47" s="931"/>
      <c r="L47" s="931"/>
      <c r="M47" s="931"/>
      <c r="N47" s="931"/>
      <c r="O47" s="931"/>
      <c r="P47" s="931"/>
      <c r="Q47" s="931"/>
      <c r="R47" s="931"/>
      <c r="S47" s="931"/>
      <c r="T47" s="931"/>
      <c r="U47" s="931"/>
      <c r="V47" s="931"/>
      <c r="W47" s="931"/>
      <c r="X47" s="931"/>
      <c r="Y47" s="931"/>
      <c r="Z47" s="931"/>
      <c r="AA47" s="931"/>
      <c r="AB47" s="931"/>
      <c r="AC47" s="931"/>
      <c r="AD47" s="931"/>
      <c r="AE47" s="931"/>
      <c r="AF47" s="931"/>
      <c r="AG47" s="929"/>
      <c r="AH47" s="137"/>
      <c r="AI47" s="137"/>
      <c r="AJ47" s="137"/>
      <c r="AK47" s="137"/>
      <c r="AL47" s="137"/>
      <c r="AM47" s="137"/>
      <c r="AN47" s="137"/>
      <c r="AO47" s="137" t="s">
        <v>180</v>
      </c>
    </row>
    <row r="48" spans="1:41" ht="30.75" customHeight="1" x14ac:dyDescent="0.25">
      <c r="A48" s="995" t="s">
        <v>172</v>
      </c>
      <c r="B48" s="944"/>
      <c r="C48" s="944"/>
      <c r="D48" s="944"/>
      <c r="E48" s="944"/>
      <c r="F48" s="947"/>
      <c r="G48" s="995" t="s">
        <v>181</v>
      </c>
      <c r="H48" s="944"/>
      <c r="I48" s="944"/>
      <c r="J48" s="944"/>
      <c r="K48" s="944"/>
      <c r="L48" s="947"/>
      <c r="M48" s="996" t="s">
        <v>182</v>
      </c>
      <c r="N48" s="931"/>
      <c r="O48" s="931"/>
      <c r="P48" s="931"/>
      <c r="Q48" s="931"/>
      <c r="R48" s="931"/>
      <c r="S48" s="931"/>
      <c r="T48" s="931"/>
      <c r="U48" s="931"/>
      <c r="V48" s="929"/>
      <c r="W48" s="996" t="s">
        <v>183</v>
      </c>
      <c r="X48" s="931"/>
      <c r="Y48" s="931"/>
      <c r="Z48" s="931"/>
      <c r="AA48" s="929"/>
      <c r="AB48" s="997" t="str">
        <f>IF(X7="X","APOYO OFICINA ASESORA DE PLANEACIÓN","APOYO OFICINA DE CONTROL INTERNO")</f>
        <v>APOYO OFICINA DE CONTROL INTERNO</v>
      </c>
      <c r="AC48" s="931"/>
      <c r="AD48" s="931"/>
      <c r="AE48" s="931"/>
      <c r="AF48" s="931"/>
      <c r="AG48" s="929"/>
      <c r="AH48" s="163"/>
      <c r="AI48" s="164"/>
      <c r="AJ48" s="164"/>
      <c r="AK48" s="164"/>
      <c r="AL48" s="164"/>
      <c r="AM48" s="164"/>
      <c r="AN48" s="164"/>
      <c r="AO48" s="137" t="s">
        <v>184</v>
      </c>
    </row>
    <row r="49" spans="1:41" ht="33.75" customHeight="1" x14ac:dyDescent="0.25">
      <c r="A49" s="165" t="s">
        <v>185</v>
      </c>
      <c r="B49" s="998" t="s">
        <v>617</v>
      </c>
      <c r="C49" s="931"/>
      <c r="D49" s="931"/>
      <c r="E49" s="931"/>
      <c r="F49" s="929"/>
      <c r="G49" s="166" t="s">
        <v>185</v>
      </c>
      <c r="H49" s="998" t="s">
        <v>611</v>
      </c>
      <c r="I49" s="931"/>
      <c r="J49" s="931"/>
      <c r="K49" s="931"/>
      <c r="L49" s="929"/>
      <c r="M49" s="166" t="s">
        <v>185</v>
      </c>
      <c r="N49" s="167"/>
      <c r="O49" s="999" t="s">
        <v>618</v>
      </c>
      <c r="P49" s="1000"/>
      <c r="Q49" s="1000"/>
      <c r="R49" s="1000"/>
      <c r="S49" s="1000"/>
      <c r="T49" s="1000"/>
      <c r="U49" s="1000"/>
      <c r="V49" s="1001"/>
      <c r="W49" s="168" t="s">
        <v>185</v>
      </c>
      <c r="X49" s="998" t="s">
        <v>619</v>
      </c>
      <c r="Y49" s="931"/>
      <c r="Z49" s="931"/>
      <c r="AA49" s="929"/>
      <c r="AB49" s="168" t="s">
        <v>185</v>
      </c>
      <c r="AC49" s="1002" t="s">
        <v>675</v>
      </c>
      <c r="AD49" s="1003"/>
      <c r="AE49" s="1003"/>
      <c r="AF49" s="1003"/>
      <c r="AG49" s="1004"/>
      <c r="AH49" s="164"/>
      <c r="AI49" s="164"/>
      <c r="AJ49" s="164"/>
      <c r="AK49" s="164"/>
      <c r="AL49" s="164"/>
      <c r="AM49" s="164"/>
      <c r="AN49" s="164"/>
      <c r="AO49" s="137" t="s">
        <v>190</v>
      </c>
    </row>
    <row r="50" spans="1:41" ht="32.25" customHeight="1" x14ac:dyDescent="0.25">
      <c r="A50" s="165" t="s">
        <v>191</v>
      </c>
      <c r="B50" s="998" t="s">
        <v>622</v>
      </c>
      <c r="C50" s="931"/>
      <c r="D50" s="931"/>
      <c r="E50" s="931"/>
      <c r="F50" s="929"/>
      <c r="G50" s="165" t="s">
        <v>191</v>
      </c>
      <c r="H50" s="998" t="s">
        <v>621</v>
      </c>
      <c r="I50" s="931"/>
      <c r="J50" s="931"/>
      <c r="K50" s="931"/>
      <c r="L50" s="929"/>
      <c r="M50" s="166" t="s">
        <v>191</v>
      </c>
      <c r="N50" s="169"/>
      <c r="O50" s="998" t="s">
        <v>623</v>
      </c>
      <c r="P50" s="931"/>
      <c r="Q50" s="931"/>
      <c r="R50" s="931"/>
      <c r="S50" s="931"/>
      <c r="T50" s="931"/>
      <c r="U50" s="931"/>
      <c r="V50" s="929"/>
      <c r="W50" s="165" t="s">
        <v>191</v>
      </c>
      <c r="X50" s="998" t="s">
        <v>624</v>
      </c>
      <c r="Y50" s="931"/>
      <c r="Z50" s="931"/>
      <c r="AA50" s="929"/>
      <c r="AB50" s="165" t="s">
        <v>191</v>
      </c>
      <c r="AC50" s="1002" t="s">
        <v>624</v>
      </c>
      <c r="AD50" s="1003"/>
      <c r="AE50" s="1003"/>
      <c r="AF50" s="1003"/>
      <c r="AG50" s="1004"/>
      <c r="AH50" s="164"/>
      <c r="AI50" s="164"/>
      <c r="AJ50" s="164"/>
      <c r="AK50" s="164"/>
      <c r="AL50" s="164"/>
      <c r="AM50" s="164"/>
      <c r="AN50" s="164"/>
      <c r="AO50" s="137" t="s">
        <v>196</v>
      </c>
    </row>
    <row r="51" spans="1:41" ht="12.75" customHeight="1" x14ac:dyDescent="0.2">
      <c r="A51" s="137"/>
      <c r="B51" s="137"/>
      <c r="C51" s="137"/>
      <c r="D51" s="170"/>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71"/>
      <c r="AE51" s="137"/>
      <c r="AF51" s="137"/>
      <c r="AG51" s="137"/>
      <c r="AH51" s="137"/>
      <c r="AI51" s="137"/>
      <c r="AJ51" s="137"/>
      <c r="AK51" s="137"/>
      <c r="AL51" s="137"/>
      <c r="AM51" s="137"/>
      <c r="AN51" s="137"/>
      <c r="AO51" s="137" t="s">
        <v>197</v>
      </c>
    </row>
    <row r="52" spans="1:41" ht="12.75" customHeight="1" x14ac:dyDescent="0.2">
      <c r="A52" s="137"/>
      <c r="B52" s="137"/>
      <c r="C52" s="137"/>
      <c r="D52" s="170"/>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71"/>
      <c r="AE52" s="137"/>
      <c r="AF52" s="137"/>
      <c r="AG52" s="137"/>
      <c r="AH52" s="137"/>
      <c r="AI52" s="137"/>
      <c r="AJ52" s="137"/>
      <c r="AK52" s="137"/>
      <c r="AL52" s="137"/>
      <c r="AM52" s="137"/>
      <c r="AN52" s="137"/>
      <c r="AO52" s="137" t="s">
        <v>198</v>
      </c>
    </row>
    <row r="53" spans="1:41" ht="12.75" customHeight="1" x14ac:dyDescent="0.2">
      <c r="A53" s="137"/>
      <c r="B53" s="137"/>
      <c r="C53" s="137"/>
      <c r="D53" s="170"/>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71"/>
      <c r="AE53" s="137"/>
      <c r="AF53" s="137"/>
      <c r="AG53" s="137"/>
      <c r="AH53" s="137"/>
      <c r="AI53" s="137"/>
      <c r="AJ53" s="137"/>
      <c r="AK53" s="137"/>
      <c r="AL53" s="137"/>
      <c r="AM53" s="137"/>
      <c r="AN53" s="137"/>
      <c r="AO53" s="137" t="s">
        <v>199</v>
      </c>
    </row>
    <row r="54" spans="1:41" ht="12.75" customHeight="1" x14ac:dyDescent="0.2">
      <c r="A54" s="137"/>
      <c r="B54" s="137"/>
      <c r="C54" s="137"/>
      <c r="D54" s="170"/>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71"/>
      <c r="AE54" s="137"/>
      <c r="AF54" s="137"/>
      <c r="AG54" s="137"/>
      <c r="AH54" s="137"/>
      <c r="AI54" s="137"/>
      <c r="AJ54" s="137"/>
      <c r="AK54" s="137"/>
      <c r="AL54" s="137"/>
      <c r="AM54" s="137"/>
      <c r="AN54" s="137"/>
      <c r="AO54" s="137" t="s">
        <v>200</v>
      </c>
    </row>
    <row r="55" spans="1:41" ht="12.75" customHeight="1" x14ac:dyDescent="0.2">
      <c r="A55" s="137"/>
      <c r="B55" s="137"/>
      <c r="C55" s="137"/>
      <c r="D55" s="170"/>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71"/>
      <c r="AE55" s="137"/>
      <c r="AF55" s="137"/>
      <c r="AG55" s="137"/>
      <c r="AH55" s="137"/>
      <c r="AI55" s="137"/>
      <c r="AJ55" s="137"/>
      <c r="AK55" s="137"/>
      <c r="AL55" s="137"/>
      <c r="AM55" s="137"/>
      <c r="AN55" s="137"/>
      <c r="AO55" s="137" t="s">
        <v>201</v>
      </c>
    </row>
    <row r="56" spans="1:41" ht="12.75" customHeight="1" x14ac:dyDescent="0.2">
      <c r="A56" s="137"/>
      <c r="B56" s="137"/>
      <c r="C56" s="137"/>
      <c r="D56" s="170"/>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71"/>
      <c r="AE56" s="137"/>
      <c r="AF56" s="137"/>
      <c r="AG56" s="137"/>
      <c r="AH56" s="137"/>
      <c r="AI56" s="137"/>
      <c r="AJ56" s="137"/>
      <c r="AK56" s="137"/>
      <c r="AL56" s="137"/>
      <c r="AM56" s="137"/>
      <c r="AN56" s="137"/>
      <c r="AO56" s="137" t="s">
        <v>202</v>
      </c>
    </row>
    <row r="57" spans="1:41" ht="12.75" customHeight="1" x14ac:dyDescent="0.2">
      <c r="A57" s="137"/>
      <c r="B57" s="137"/>
      <c r="C57" s="137"/>
      <c r="D57" s="170"/>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71"/>
      <c r="AE57" s="137"/>
      <c r="AF57" s="137"/>
      <c r="AG57" s="137"/>
      <c r="AH57" s="137"/>
      <c r="AI57" s="137"/>
      <c r="AJ57" s="137"/>
      <c r="AK57" s="137"/>
      <c r="AL57" s="137"/>
      <c r="AM57" s="137"/>
      <c r="AN57" s="137"/>
      <c r="AO57" s="137"/>
    </row>
    <row r="58" spans="1:41" ht="12.75" customHeight="1" x14ac:dyDescent="0.2">
      <c r="A58" s="137"/>
      <c r="B58" s="137"/>
      <c r="C58" s="137"/>
      <c r="D58" s="170"/>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71"/>
      <c r="AE58" s="137"/>
      <c r="AF58" s="137"/>
      <c r="AG58" s="137"/>
      <c r="AH58" s="137"/>
      <c r="AI58" s="137"/>
      <c r="AJ58" s="137"/>
      <c r="AK58" s="137"/>
      <c r="AL58" s="137"/>
      <c r="AM58" s="137"/>
      <c r="AN58" s="137"/>
      <c r="AO58" s="137"/>
    </row>
    <row r="59" spans="1:41" ht="12.75" customHeight="1" x14ac:dyDescent="0.2">
      <c r="A59" s="137"/>
      <c r="B59" s="137"/>
      <c r="C59" s="137"/>
      <c r="D59" s="170"/>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71"/>
      <c r="AE59" s="137"/>
      <c r="AF59" s="137"/>
      <c r="AG59" s="137"/>
      <c r="AH59" s="137"/>
      <c r="AI59" s="137"/>
      <c r="AJ59" s="137"/>
      <c r="AK59" s="137"/>
      <c r="AL59" s="137"/>
      <c r="AM59" s="137"/>
      <c r="AN59" s="137"/>
      <c r="AO59" s="137"/>
    </row>
    <row r="60" spans="1:41" ht="12.75" customHeight="1" x14ac:dyDescent="0.2">
      <c r="A60" s="137"/>
      <c r="B60" s="137"/>
      <c r="C60" s="137"/>
      <c r="D60" s="170"/>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71"/>
      <c r="AE60" s="137"/>
      <c r="AF60" s="137"/>
      <c r="AG60" s="137"/>
      <c r="AH60" s="137"/>
      <c r="AI60" s="137"/>
      <c r="AJ60" s="137"/>
      <c r="AK60" s="137"/>
      <c r="AL60" s="137"/>
      <c r="AM60" s="137"/>
      <c r="AN60" s="137"/>
      <c r="AO60" s="137"/>
    </row>
    <row r="61" spans="1:41" ht="12.75" customHeight="1" x14ac:dyDescent="0.2">
      <c r="A61" s="137"/>
      <c r="B61" s="137"/>
      <c r="C61" s="137"/>
      <c r="D61" s="170"/>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71"/>
      <c r="AE61" s="137"/>
      <c r="AF61" s="137"/>
      <c r="AG61" s="137"/>
      <c r="AH61" s="137"/>
      <c r="AI61" s="137"/>
      <c r="AJ61" s="137"/>
      <c r="AK61" s="137"/>
      <c r="AL61" s="137"/>
      <c r="AM61" s="137"/>
      <c r="AN61" s="137"/>
      <c r="AO61" s="137"/>
    </row>
    <row r="62" spans="1:41" ht="12.75" customHeight="1" x14ac:dyDescent="0.2">
      <c r="A62" s="137"/>
      <c r="B62" s="137"/>
      <c r="C62" s="137"/>
      <c r="D62" s="170"/>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71"/>
      <c r="AE62" s="137"/>
      <c r="AF62" s="137"/>
      <c r="AG62" s="137"/>
      <c r="AH62" s="137"/>
      <c r="AI62" s="137"/>
      <c r="AJ62" s="137"/>
      <c r="AK62" s="137"/>
      <c r="AL62" s="137"/>
      <c r="AM62" s="137"/>
      <c r="AN62" s="137"/>
      <c r="AO62" s="137"/>
    </row>
    <row r="63" spans="1:41" ht="12.75" customHeight="1" x14ac:dyDescent="0.2">
      <c r="A63" s="137"/>
      <c r="B63" s="137"/>
      <c r="C63" s="137"/>
      <c r="D63" s="170"/>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71"/>
      <c r="AE63" s="137"/>
      <c r="AF63" s="137"/>
      <c r="AG63" s="137"/>
      <c r="AH63" s="137"/>
      <c r="AI63" s="137"/>
      <c r="AJ63" s="137"/>
      <c r="AK63" s="137"/>
      <c r="AL63" s="137"/>
      <c r="AM63" s="137"/>
      <c r="AN63" s="137"/>
      <c r="AO63" s="137"/>
    </row>
    <row r="64" spans="1:41" ht="12.75" customHeight="1" x14ac:dyDescent="0.2">
      <c r="A64" s="137"/>
      <c r="B64" s="137"/>
      <c r="C64" s="137"/>
      <c r="D64" s="170"/>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71"/>
      <c r="AE64" s="137"/>
      <c r="AF64" s="137"/>
      <c r="AG64" s="137"/>
      <c r="AH64" s="137"/>
      <c r="AI64" s="137"/>
      <c r="AJ64" s="137"/>
      <c r="AK64" s="137"/>
      <c r="AL64" s="137"/>
      <c r="AM64" s="137"/>
      <c r="AN64" s="137"/>
      <c r="AO64" s="137"/>
    </row>
    <row r="65" spans="1:41" ht="12.75" customHeight="1" x14ac:dyDescent="0.2">
      <c r="A65" s="137"/>
      <c r="B65" s="137"/>
      <c r="C65" s="137"/>
      <c r="D65" s="170"/>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71"/>
      <c r="AE65" s="137"/>
      <c r="AF65" s="137"/>
      <c r="AG65" s="137"/>
      <c r="AH65" s="137"/>
      <c r="AI65" s="137"/>
      <c r="AJ65" s="137"/>
      <c r="AK65" s="137"/>
      <c r="AL65" s="137"/>
      <c r="AM65" s="137"/>
      <c r="AN65" s="137"/>
      <c r="AO65" s="137"/>
    </row>
    <row r="66" spans="1:41" ht="12.75" customHeight="1" x14ac:dyDescent="0.2">
      <c r="A66" s="137"/>
      <c r="B66" s="137"/>
      <c r="C66" s="137"/>
      <c r="D66" s="170"/>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71"/>
      <c r="AE66" s="137"/>
      <c r="AF66" s="137"/>
      <c r="AG66" s="137"/>
      <c r="AH66" s="137"/>
      <c r="AI66" s="137"/>
      <c r="AJ66" s="137"/>
      <c r="AK66" s="137"/>
      <c r="AL66" s="137"/>
      <c r="AM66" s="137"/>
      <c r="AN66" s="137"/>
      <c r="AO66" s="137"/>
    </row>
    <row r="67" spans="1:41" ht="12.75" customHeight="1" x14ac:dyDescent="0.2">
      <c r="A67" s="137"/>
      <c r="B67" s="137"/>
      <c r="C67" s="137"/>
      <c r="D67" s="170"/>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71"/>
      <c r="AE67" s="137"/>
      <c r="AF67" s="137"/>
      <c r="AG67" s="137"/>
      <c r="AH67" s="137"/>
      <c r="AI67" s="137"/>
      <c r="AJ67" s="137"/>
      <c r="AK67" s="137"/>
      <c r="AL67" s="137"/>
      <c r="AM67" s="137"/>
      <c r="AN67" s="137"/>
      <c r="AO67" s="137"/>
    </row>
    <row r="68" spans="1:41" ht="12.75" customHeight="1" x14ac:dyDescent="0.2">
      <c r="A68" s="137"/>
      <c r="B68" s="137"/>
      <c r="C68" s="137"/>
      <c r="D68" s="170"/>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71"/>
      <c r="AE68" s="137"/>
      <c r="AF68" s="137"/>
      <c r="AG68" s="137"/>
      <c r="AH68" s="137"/>
      <c r="AI68" s="137"/>
      <c r="AJ68" s="137"/>
      <c r="AK68" s="137"/>
      <c r="AL68" s="137"/>
      <c r="AM68" s="137"/>
      <c r="AN68" s="137"/>
      <c r="AO68" s="137"/>
    </row>
    <row r="69" spans="1:41" ht="12.75" customHeight="1" x14ac:dyDescent="0.2">
      <c r="A69" s="137"/>
      <c r="B69" s="137"/>
      <c r="C69" s="137"/>
      <c r="D69" s="170"/>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71"/>
      <c r="AE69" s="137"/>
      <c r="AF69" s="137"/>
      <c r="AG69" s="137"/>
      <c r="AH69" s="137"/>
      <c r="AI69" s="137"/>
      <c r="AJ69" s="137"/>
      <c r="AK69" s="137"/>
      <c r="AL69" s="137"/>
      <c r="AM69" s="137"/>
      <c r="AN69" s="137"/>
      <c r="AO69" s="137"/>
    </row>
    <row r="70" spans="1:41" ht="12.75" customHeight="1" x14ac:dyDescent="0.2">
      <c r="A70" s="137"/>
      <c r="B70" s="137"/>
      <c r="C70" s="137"/>
      <c r="D70" s="170"/>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71"/>
      <c r="AE70" s="137"/>
      <c r="AF70" s="137"/>
      <c r="AG70" s="137"/>
      <c r="AH70" s="137"/>
      <c r="AI70" s="137"/>
      <c r="AJ70" s="137"/>
      <c r="AK70" s="137"/>
      <c r="AL70" s="137"/>
      <c r="AM70" s="137"/>
      <c r="AN70" s="137"/>
      <c r="AO70" s="137"/>
    </row>
    <row r="71" spans="1:41" ht="12.75" customHeight="1" x14ac:dyDescent="0.2">
      <c r="A71" s="137"/>
      <c r="B71" s="137"/>
      <c r="C71" s="137"/>
      <c r="D71" s="170"/>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71"/>
      <c r="AE71" s="137"/>
      <c r="AF71" s="137"/>
      <c r="AG71" s="137"/>
      <c r="AH71" s="137"/>
      <c r="AI71" s="137"/>
      <c r="AJ71" s="137"/>
      <c r="AK71" s="137"/>
      <c r="AL71" s="137"/>
      <c r="AM71" s="137"/>
      <c r="AN71" s="137"/>
      <c r="AO71" s="137"/>
    </row>
    <row r="72" spans="1:41" ht="12.75" customHeight="1" x14ac:dyDescent="0.2">
      <c r="A72" s="137"/>
      <c r="B72" s="137"/>
      <c r="C72" s="137"/>
      <c r="D72" s="170"/>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71"/>
      <c r="AE72" s="137"/>
      <c r="AF72" s="137"/>
      <c r="AG72" s="137"/>
      <c r="AH72" s="137"/>
      <c r="AI72" s="137"/>
      <c r="AJ72" s="137"/>
      <c r="AK72" s="137"/>
      <c r="AL72" s="137"/>
      <c r="AM72" s="137"/>
      <c r="AN72" s="137"/>
      <c r="AO72" s="137"/>
    </row>
    <row r="73" spans="1:41" ht="12.75" customHeight="1" x14ac:dyDescent="0.2">
      <c r="A73" s="137"/>
      <c r="B73" s="137"/>
      <c r="C73" s="137"/>
      <c r="D73" s="170"/>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71"/>
      <c r="AE73" s="137"/>
      <c r="AF73" s="137"/>
      <c r="AG73" s="137"/>
      <c r="AH73" s="137"/>
      <c r="AI73" s="137"/>
      <c r="AJ73" s="137"/>
      <c r="AK73" s="137"/>
      <c r="AL73" s="137"/>
      <c r="AM73" s="137"/>
      <c r="AN73" s="137"/>
      <c r="AO73" s="137"/>
    </row>
    <row r="74" spans="1:41" ht="12.75" customHeight="1" x14ac:dyDescent="0.2">
      <c r="A74" s="137"/>
      <c r="B74" s="137"/>
      <c r="C74" s="137"/>
      <c r="D74" s="170"/>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71"/>
      <c r="AE74" s="137"/>
      <c r="AF74" s="137"/>
      <c r="AG74" s="137"/>
      <c r="AH74" s="137"/>
      <c r="AI74" s="137"/>
      <c r="AJ74" s="137"/>
      <c r="AK74" s="137"/>
      <c r="AL74" s="137"/>
      <c r="AM74" s="137"/>
      <c r="AN74" s="137"/>
      <c r="AO74" s="137"/>
    </row>
    <row r="75" spans="1:41" ht="12.75" customHeight="1" x14ac:dyDescent="0.2">
      <c r="A75" s="137"/>
      <c r="B75" s="137"/>
      <c r="C75" s="137"/>
      <c r="D75" s="170"/>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71"/>
      <c r="AE75" s="137"/>
      <c r="AF75" s="137"/>
      <c r="AG75" s="137"/>
      <c r="AH75" s="137"/>
      <c r="AI75" s="137"/>
      <c r="AJ75" s="137"/>
      <c r="AK75" s="137"/>
      <c r="AL75" s="137"/>
      <c r="AM75" s="137"/>
      <c r="AN75" s="137"/>
      <c r="AO75" s="137"/>
    </row>
    <row r="76" spans="1:41" ht="12.75" customHeight="1" x14ac:dyDescent="0.2">
      <c r="A76" s="137"/>
      <c r="B76" s="137"/>
      <c r="C76" s="137"/>
      <c r="D76" s="170"/>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71"/>
      <c r="AE76" s="137"/>
      <c r="AF76" s="137"/>
      <c r="AG76" s="137"/>
      <c r="AH76" s="137"/>
      <c r="AI76" s="137"/>
      <c r="AJ76" s="137"/>
      <c r="AK76" s="137"/>
      <c r="AL76" s="137"/>
      <c r="AM76" s="137"/>
      <c r="AN76" s="137"/>
      <c r="AO76" s="137"/>
    </row>
    <row r="77" spans="1:41" ht="12.75" customHeight="1" x14ac:dyDescent="0.2">
      <c r="A77" s="137"/>
      <c r="B77" s="137"/>
      <c r="C77" s="137"/>
      <c r="D77" s="170"/>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71"/>
      <c r="AE77" s="137"/>
      <c r="AF77" s="137"/>
      <c r="AG77" s="137"/>
      <c r="AH77" s="137"/>
      <c r="AI77" s="137"/>
      <c r="AJ77" s="137"/>
      <c r="AK77" s="137"/>
      <c r="AL77" s="137"/>
      <c r="AM77" s="137"/>
      <c r="AN77" s="137"/>
      <c r="AO77" s="137"/>
    </row>
    <row r="78" spans="1:41" ht="12.75" customHeight="1" x14ac:dyDescent="0.2">
      <c r="A78" s="137"/>
      <c r="B78" s="137"/>
      <c r="C78" s="137"/>
      <c r="D78" s="170"/>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71"/>
      <c r="AE78" s="137"/>
      <c r="AF78" s="137"/>
      <c r="AG78" s="137"/>
      <c r="AH78" s="137"/>
      <c r="AI78" s="137"/>
      <c r="AJ78" s="137"/>
      <c r="AK78" s="137"/>
      <c r="AL78" s="137"/>
      <c r="AM78" s="137"/>
      <c r="AN78" s="137"/>
      <c r="AO78" s="137"/>
    </row>
    <row r="79" spans="1:41" ht="12.75" customHeight="1" x14ac:dyDescent="0.2">
      <c r="A79" s="137"/>
      <c r="B79" s="137"/>
      <c r="C79" s="137"/>
      <c r="D79" s="170"/>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71"/>
      <c r="AE79" s="137"/>
      <c r="AF79" s="137"/>
      <c r="AG79" s="137"/>
      <c r="AH79" s="137"/>
      <c r="AI79" s="137"/>
      <c r="AJ79" s="137"/>
      <c r="AK79" s="137"/>
      <c r="AL79" s="137"/>
      <c r="AM79" s="137"/>
      <c r="AN79" s="137"/>
      <c r="AO79" s="137"/>
    </row>
    <row r="80" spans="1:41" ht="12.75" customHeight="1" x14ac:dyDescent="0.2">
      <c r="A80" s="137"/>
      <c r="B80" s="137"/>
      <c r="C80" s="137"/>
      <c r="D80" s="170"/>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71"/>
      <c r="AE80" s="137"/>
      <c r="AF80" s="137"/>
      <c r="AG80" s="137"/>
      <c r="AH80" s="137"/>
      <c r="AI80" s="137"/>
      <c r="AJ80" s="137"/>
      <c r="AK80" s="137"/>
      <c r="AL80" s="137"/>
      <c r="AM80" s="137"/>
      <c r="AN80" s="137"/>
      <c r="AO80" s="137"/>
    </row>
    <row r="81" spans="1:41" ht="12.75" customHeight="1" x14ac:dyDescent="0.2">
      <c r="A81" s="137"/>
      <c r="B81" s="137"/>
      <c r="C81" s="137"/>
      <c r="D81" s="170"/>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71"/>
      <c r="AE81" s="137"/>
      <c r="AF81" s="137"/>
      <c r="AG81" s="137"/>
      <c r="AH81" s="137"/>
      <c r="AI81" s="137"/>
      <c r="AJ81" s="137"/>
      <c r="AK81" s="137"/>
      <c r="AL81" s="137"/>
      <c r="AM81" s="137"/>
      <c r="AN81" s="137"/>
      <c r="AO81" s="137"/>
    </row>
    <row r="82" spans="1:41" ht="12.75" customHeight="1" x14ac:dyDescent="0.2">
      <c r="A82" s="137"/>
      <c r="B82" s="137"/>
      <c r="C82" s="137"/>
      <c r="D82" s="170"/>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71"/>
      <c r="AE82" s="137"/>
      <c r="AF82" s="137"/>
      <c r="AG82" s="137"/>
      <c r="AH82" s="137"/>
      <c r="AI82" s="137"/>
      <c r="AJ82" s="137"/>
      <c r="AK82" s="137"/>
      <c r="AL82" s="137"/>
      <c r="AM82" s="137"/>
      <c r="AN82" s="137"/>
      <c r="AO82" s="137"/>
    </row>
    <row r="83" spans="1:41" ht="12.75" customHeight="1" x14ac:dyDescent="0.2">
      <c r="A83" s="137"/>
      <c r="B83" s="137"/>
      <c r="C83" s="137"/>
      <c r="D83" s="170"/>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71"/>
      <c r="AE83" s="137"/>
      <c r="AF83" s="137"/>
      <c r="AG83" s="137"/>
      <c r="AH83" s="137"/>
      <c r="AI83" s="137"/>
      <c r="AJ83" s="137"/>
      <c r="AK83" s="137"/>
      <c r="AL83" s="137"/>
      <c r="AM83" s="137"/>
      <c r="AN83" s="137"/>
      <c r="AO83" s="137"/>
    </row>
    <row r="84" spans="1:41" ht="12.75" customHeight="1" x14ac:dyDescent="0.2">
      <c r="A84" s="137"/>
      <c r="B84" s="137"/>
      <c r="C84" s="137"/>
      <c r="D84" s="170"/>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71"/>
      <c r="AE84" s="137"/>
      <c r="AF84" s="137"/>
      <c r="AG84" s="137"/>
      <c r="AH84" s="137"/>
      <c r="AI84" s="137"/>
      <c r="AJ84" s="137"/>
      <c r="AK84" s="137"/>
      <c r="AL84" s="137"/>
      <c r="AM84" s="137"/>
      <c r="AN84" s="137"/>
      <c r="AO84" s="137"/>
    </row>
    <row r="85" spans="1:41" ht="12.75" customHeight="1" x14ac:dyDescent="0.2">
      <c r="A85" s="137"/>
      <c r="B85" s="137"/>
      <c r="C85" s="137"/>
      <c r="D85" s="170"/>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71"/>
      <c r="AE85" s="137"/>
      <c r="AF85" s="137"/>
      <c r="AG85" s="137"/>
      <c r="AH85" s="137"/>
      <c r="AI85" s="137"/>
      <c r="AJ85" s="137"/>
      <c r="AK85" s="137"/>
      <c r="AL85" s="137"/>
      <c r="AM85" s="137"/>
      <c r="AN85" s="137"/>
      <c r="AO85" s="137"/>
    </row>
    <row r="86" spans="1:41" ht="12.75" customHeight="1" x14ac:dyDescent="0.2">
      <c r="A86" s="137"/>
      <c r="B86" s="137"/>
      <c r="C86" s="137"/>
      <c r="D86" s="170"/>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71"/>
      <c r="AE86" s="137"/>
      <c r="AF86" s="137"/>
      <c r="AG86" s="137"/>
      <c r="AH86" s="137"/>
      <c r="AI86" s="137"/>
      <c r="AJ86" s="137"/>
      <c r="AK86" s="137"/>
      <c r="AL86" s="137"/>
      <c r="AM86" s="137"/>
      <c r="AN86" s="137"/>
      <c r="AO86" s="137"/>
    </row>
    <row r="87" spans="1:41" ht="12.75" customHeight="1" x14ac:dyDescent="0.2">
      <c r="A87" s="137"/>
      <c r="B87" s="137"/>
      <c r="C87" s="137"/>
      <c r="D87" s="170"/>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71"/>
      <c r="AE87" s="137"/>
      <c r="AF87" s="137"/>
      <c r="AG87" s="137"/>
      <c r="AH87" s="137"/>
      <c r="AI87" s="137"/>
      <c r="AJ87" s="137"/>
      <c r="AK87" s="137"/>
      <c r="AL87" s="137"/>
      <c r="AM87" s="137"/>
      <c r="AN87" s="137"/>
      <c r="AO87" s="137"/>
    </row>
    <row r="88" spans="1:41" ht="12.75" customHeight="1" x14ac:dyDescent="0.2">
      <c r="A88" s="137"/>
      <c r="B88" s="137"/>
      <c r="C88" s="137"/>
      <c r="D88" s="170"/>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71"/>
      <c r="AE88" s="137"/>
      <c r="AF88" s="137"/>
      <c r="AG88" s="137"/>
      <c r="AH88" s="137"/>
      <c r="AI88" s="137"/>
      <c r="AJ88" s="137"/>
      <c r="AK88" s="137"/>
      <c r="AL88" s="137"/>
      <c r="AM88" s="137"/>
      <c r="AN88" s="137"/>
      <c r="AO88" s="137"/>
    </row>
    <row r="89" spans="1:41" ht="12.75" customHeight="1" x14ac:dyDescent="0.2">
      <c r="A89" s="137"/>
      <c r="B89" s="137"/>
      <c r="C89" s="137"/>
      <c r="D89" s="170"/>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71"/>
      <c r="AE89" s="137"/>
      <c r="AF89" s="137"/>
      <c r="AG89" s="137"/>
      <c r="AH89" s="137"/>
      <c r="AI89" s="137"/>
      <c r="AJ89" s="137"/>
      <c r="AK89" s="137"/>
      <c r="AL89" s="137"/>
      <c r="AM89" s="137"/>
      <c r="AN89" s="137"/>
      <c r="AO89" s="137"/>
    </row>
    <row r="90" spans="1:41" ht="12.75" customHeight="1" x14ac:dyDescent="0.2">
      <c r="A90" s="137"/>
      <c r="B90" s="137"/>
      <c r="C90" s="137"/>
      <c r="D90" s="170"/>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71"/>
      <c r="AE90" s="137"/>
      <c r="AF90" s="137"/>
      <c r="AG90" s="137"/>
      <c r="AH90" s="137"/>
      <c r="AI90" s="137"/>
      <c r="AJ90" s="137"/>
      <c r="AK90" s="137"/>
      <c r="AL90" s="137"/>
      <c r="AM90" s="137"/>
      <c r="AN90" s="137"/>
      <c r="AO90" s="137"/>
    </row>
    <row r="91" spans="1:41" ht="12.75" customHeight="1" x14ac:dyDescent="0.2">
      <c r="A91" s="137"/>
      <c r="B91" s="137"/>
      <c r="C91" s="137"/>
      <c r="D91" s="170"/>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71"/>
      <c r="AE91" s="137"/>
      <c r="AF91" s="137"/>
      <c r="AG91" s="137"/>
      <c r="AH91" s="137"/>
      <c r="AI91" s="137"/>
      <c r="AJ91" s="137"/>
      <c r="AK91" s="137"/>
      <c r="AL91" s="137"/>
      <c r="AM91" s="137"/>
      <c r="AN91" s="137"/>
      <c r="AO91" s="137"/>
    </row>
    <row r="92" spans="1:41" ht="12.75" customHeight="1" x14ac:dyDescent="0.2">
      <c r="A92" s="137"/>
      <c r="B92" s="137"/>
      <c r="C92" s="137"/>
      <c r="D92" s="170"/>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71"/>
      <c r="AE92" s="137"/>
      <c r="AF92" s="137"/>
      <c r="AG92" s="137"/>
      <c r="AH92" s="137"/>
      <c r="AI92" s="137"/>
      <c r="AJ92" s="137"/>
      <c r="AK92" s="137"/>
      <c r="AL92" s="137"/>
      <c r="AM92" s="137"/>
      <c r="AN92" s="137"/>
      <c r="AO92" s="137"/>
    </row>
    <row r="93" spans="1:41" ht="12.75" customHeight="1" x14ac:dyDescent="0.2">
      <c r="A93" s="137"/>
      <c r="B93" s="137"/>
      <c r="C93" s="137"/>
      <c r="D93" s="170"/>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71"/>
      <c r="AE93" s="137"/>
      <c r="AF93" s="137"/>
      <c r="AG93" s="137"/>
      <c r="AH93" s="137"/>
      <c r="AI93" s="137"/>
      <c r="AJ93" s="137"/>
      <c r="AK93" s="137"/>
      <c r="AL93" s="137"/>
      <c r="AM93" s="137"/>
      <c r="AN93" s="137"/>
      <c r="AO93" s="137"/>
    </row>
    <row r="94" spans="1:41" ht="12.75" customHeight="1" x14ac:dyDescent="0.2">
      <c r="A94" s="137"/>
      <c r="B94" s="137"/>
      <c r="C94" s="137"/>
      <c r="D94" s="170"/>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71"/>
      <c r="AE94" s="137"/>
      <c r="AF94" s="137"/>
      <c r="AG94" s="137"/>
      <c r="AH94" s="137"/>
      <c r="AI94" s="137"/>
      <c r="AJ94" s="137"/>
      <c r="AK94" s="137"/>
      <c r="AL94" s="137"/>
      <c r="AM94" s="137"/>
      <c r="AN94" s="137"/>
      <c r="AO94" s="137"/>
    </row>
    <row r="95" spans="1:41" ht="12.75" customHeight="1" x14ac:dyDescent="0.2">
      <c r="A95" s="137"/>
      <c r="B95" s="137"/>
      <c r="C95" s="137"/>
      <c r="D95" s="170"/>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71"/>
      <c r="AE95" s="137"/>
      <c r="AF95" s="137"/>
      <c r="AG95" s="137"/>
      <c r="AH95" s="137"/>
      <c r="AI95" s="137"/>
      <c r="AJ95" s="137"/>
      <c r="AK95" s="137"/>
      <c r="AL95" s="137"/>
      <c r="AM95" s="137"/>
      <c r="AN95" s="137"/>
      <c r="AO95" s="137"/>
    </row>
    <row r="96" spans="1:41" ht="12.75" customHeight="1" x14ac:dyDescent="0.2">
      <c r="A96" s="137"/>
      <c r="B96" s="137"/>
      <c r="C96" s="137"/>
      <c r="D96" s="170"/>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71"/>
      <c r="AE96" s="137"/>
      <c r="AF96" s="137"/>
      <c r="AG96" s="137"/>
      <c r="AH96" s="137"/>
      <c r="AI96" s="137"/>
      <c r="AJ96" s="137"/>
      <c r="AK96" s="137"/>
      <c r="AL96" s="137"/>
      <c r="AM96" s="137"/>
      <c r="AN96" s="137"/>
      <c r="AO96" s="137"/>
    </row>
    <row r="97" spans="1:41" ht="12.75" customHeight="1" x14ac:dyDescent="0.2">
      <c r="A97" s="137"/>
      <c r="B97" s="137"/>
      <c r="C97" s="137"/>
      <c r="D97" s="170"/>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71"/>
      <c r="AE97" s="137"/>
      <c r="AF97" s="137"/>
      <c r="AG97" s="137"/>
      <c r="AH97" s="137"/>
      <c r="AI97" s="137"/>
      <c r="AJ97" s="137"/>
      <c r="AK97" s="137"/>
      <c r="AL97" s="137"/>
      <c r="AM97" s="137"/>
      <c r="AN97" s="137"/>
      <c r="AO97" s="137"/>
    </row>
    <row r="98" spans="1:41" ht="12.75" customHeight="1" x14ac:dyDescent="0.2">
      <c r="A98" s="137"/>
      <c r="B98" s="137"/>
      <c r="C98" s="137"/>
      <c r="D98" s="170"/>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71"/>
      <c r="AE98" s="137"/>
      <c r="AF98" s="137"/>
      <c r="AG98" s="137"/>
      <c r="AH98" s="137"/>
      <c r="AI98" s="137"/>
      <c r="AJ98" s="137"/>
      <c r="AK98" s="137"/>
      <c r="AL98" s="137"/>
      <c r="AM98" s="137"/>
      <c r="AN98" s="137"/>
      <c r="AO98" s="137"/>
    </row>
    <row r="99" spans="1:41" ht="12.75" customHeight="1" x14ac:dyDescent="0.2">
      <c r="A99" s="137"/>
      <c r="B99" s="137"/>
      <c r="C99" s="137"/>
      <c r="D99" s="170"/>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71"/>
      <c r="AE99" s="137"/>
      <c r="AF99" s="137"/>
      <c r="AG99" s="137"/>
      <c r="AH99" s="137"/>
      <c r="AI99" s="137"/>
      <c r="AJ99" s="137"/>
      <c r="AK99" s="137"/>
      <c r="AL99" s="137"/>
      <c r="AM99" s="137"/>
      <c r="AN99" s="137"/>
      <c r="AO99" s="137"/>
    </row>
    <row r="100" spans="1:41" ht="12.75" customHeight="1" x14ac:dyDescent="0.2">
      <c r="A100" s="137"/>
      <c r="B100" s="137"/>
      <c r="C100" s="137"/>
      <c r="D100" s="170"/>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71"/>
      <c r="AE100" s="137"/>
      <c r="AF100" s="137"/>
      <c r="AG100" s="137"/>
      <c r="AH100" s="137"/>
      <c r="AI100" s="137"/>
      <c r="AJ100" s="137"/>
      <c r="AK100" s="137"/>
      <c r="AL100" s="137"/>
      <c r="AM100" s="137"/>
      <c r="AN100" s="137"/>
      <c r="AO100" s="137"/>
    </row>
    <row r="101" spans="1:41" ht="12.75" customHeight="1" x14ac:dyDescent="0.2">
      <c r="A101" s="137"/>
      <c r="B101" s="137"/>
      <c r="C101" s="137"/>
      <c r="D101" s="170"/>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71"/>
      <c r="AE101" s="137"/>
      <c r="AF101" s="137"/>
      <c r="AG101" s="137"/>
      <c r="AH101" s="137"/>
      <c r="AI101" s="137"/>
      <c r="AJ101" s="137"/>
      <c r="AK101" s="137"/>
      <c r="AL101" s="137"/>
      <c r="AM101" s="137"/>
      <c r="AN101" s="137"/>
      <c r="AO101" s="137"/>
    </row>
    <row r="102" spans="1:41" ht="12.75" customHeight="1" x14ac:dyDescent="0.2">
      <c r="A102" s="137"/>
      <c r="B102" s="137"/>
      <c r="C102" s="137"/>
      <c r="D102" s="170"/>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71"/>
      <c r="AE102" s="137"/>
      <c r="AF102" s="137"/>
      <c r="AG102" s="137"/>
      <c r="AH102" s="137"/>
      <c r="AI102" s="137"/>
      <c r="AJ102" s="137"/>
      <c r="AK102" s="137"/>
      <c r="AL102" s="137"/>
      <c r="AM102" s="137"/>
      <c r="AN102" s="137"/>
      <c r="AO102" s="137"/>
    </row>
    <row r="103" spans="1:41" ht="12.75" customHeight="1" x14ac:dyDescent="0.2">
      <c r="A103" s="137"/>
      <c r="B103" s="137"/>
      <c r="C103" s="137"/>
      <c r="D103" s="170"/>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71"/>
      <c r="AE103" s="137"/>
      <c r="AF103" s="137"/>
      <c r="AG103" s="137"/>
      <c r="AH103" s="137"/>
      <c r="AI103" s="137"/>
      <c r="AJ103" s="137"/>
      <c r="AK103" s="137"/>
      <c r="AL103" s="137"/>
      <c r="AM103" s="137"/>
      <c r="AN103" s="137"/>
      <c r="AO103" s="137"/>
    </row>
    <row r="104" spans="1:41" ht="12.75" customHeight="1" x14ac:dyDescent="0.2">
      <c r="A104" s="137"/>
      <c r="B104" s="137"/>
      <c r="C104" s="137"/>
      <c r="D104" s="170"/>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c r="AC104" s="137"/>
      <c r="AD104" s="171"/>
      <c r="AE104" s="137"/>
      <c r="AF104" s="137"/>
      <c r="AG104" s="137"/>
      <c r="AH104" s="137"/>
      <c r="AI104" s="137"/>
      <c r="AJ104" s="137"/>
      <c r="AK104" s="137"/>
      <c r="AL104" s="137"/>
      <c r="AM104" s="137"/>
      <c r="AN104" s="137"/>
      <c r="AO104" s="137"/>
    </row>
    <row r="105" spans="1:41" ht="12.75" customHeight="1" x14ac:dyDescent="0.2">
      <c r="A105" s="137"/>
      <c r="B105" s="137"/>
      <c r="C105" s="137"/>
      <c r="D105" s="170"/>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c r="AC105" s="137"/>
      <c r="AD105" s="171"/>
      <c r="AE105" s="137"/>
      <c r="AF105" s="137"/>
      <c r="AG105" s="137"/>
      <c r="AH105" s="137"/>
      <c r="AI105" s="137"/>
      <c r="AJ105" s="137"/>
      <c r="AK105" s="137"/>
      <c r="AL105" s="137"/>
      <c r="AM105" s="137"/>
      <c r="AN105" s="137"/>
      <c r="AO105" s="137"/>
    </row>
    <row r="106" spans="1:41" ht="12.75" customHeight="1" x14ac:dyDescent="0.2">
      <c r="A106" s="137"/>
      <c r="B106" s="137"/>
      <c r="C106" s="137"/>
      <c r="D106" s="170"/>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c r="AC106" s="137"/>
      <c r="AD106" s="171"/>
      <c r="AE106" s="137"/>
      <c r="AF106" s="137"/>
      <c r="AG106" s="137"/>
      <c r="AH106" s="137"/>
      <c r="AI106" s="137"/>
      <c r="AJ106" s="137"/>
      <c r="AK106" s="137"/>
      <c r="AL106" s="137"/>
      <c r="AM106" s="137"/>
      <c r="AN106" s="137"/>
      <c r="AO106" s="137"/>
    </row>
    <row r="107" spans="1:41" ht="12.75" customHeight="1" x14ac:dyDescent="0.2">
      <c r="A107" s="137"/>
      <c r="B107" s="137"/>
      <c r="C107" s="137"/>
      <c r="D107" s="170"/>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71"/>
      <c r="AE107" s="137"/>
      <c r="AF107" s="137"/>
      <c r="AG107" s="137"/>
      <c r="AH107" s="137"/>
      <c r="AI107" s="137"/>
      <c r="AJ107" s="137"/>
      <c r="AK107" s="137"/>
      <c r="AL107" s="137"/>
      <c r="AM107" s="137"/>
      <c r="AN107" s="137"/>
      <c r="AO107" s="137"/>
    </row>
    <row r="108" spans="1:41" ht="12.75" customHeight="1" x14ac:dyDescent="0.2">
      <c r="A108" s="137"/>
      <c r="B108" s="137"/>
      <c r="C108" s="137"/>
      <c r="D108" s="170"/>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71"/>
      <c r="AE108" s="137"/>
      <c r="AF108" s="137"/>
      <c r="AG108" s="137"/>
      <c r="AH108" s="137"/>
      <c r="AI108" s="137"/>
      <c r="AJ108" s="137"/>
      <c r="AK108" s="137"/>
      <c r="AL108" s="137"/>
      <c r="AM108" s="137"/>
      <c r="AN108" s="137"/>
      <c r="AO108" s="137"/>
    </row>
    <row r="109" spans="1:41" ht="12.75" customHeight="1" x14ac:dyDescent="0.2">
      <c r="A109" s="137"/>
      <c r="B109" s="137"/>
      <c r="C109" s="137"/>
      <c r="D109" s="170"/>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71"/>
      <c r="AE109" s="137"/>
      <c r="AF109" s="137"/>
      <c r="AG109" s="137"/>
      <c r="AH109" s="137"/>
      <c r="AI109" s="137"/>
      <c r="AJ109" s="137"/>
      <c r="AK109" s="137"/>
      <c r="AL109" s="137"/>
      <c r="AM109" s="137"/>
      <c r="AN109" s="137"/>
      <c r="AO109" s="137"/>
    </row>
    <row r="110" spans="1:41" ht="12.75" customHeight="1" x14ac:dyDescent="0.2">
      <c r="A110" s="137"/>
      <c r="B110" s="137"/>
      <c r="C110" s="137"/>
      <c r="D110" s="170"/>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71"/>
      <c r="AE110" s="137"/>
      <c r="AF110" s="137"/>
      <c r="AG110" s="137"/>
      <c r="AH110" s="137"/>
      <c r="AI110" s="137"/>
      <c r="AJ110" s="137"/>
      <c r="AK110" s="137"/>
      <c r="AL110" s="137"/>
      <c r="AM110" s="137"/>
      <c r="AN110" s="137"/>
      <c r="AO110" s="137"/>
    </row>
    <row r="111" spans="1:41" ht="12.75" customHeight="1" x14ac:dyDescent="0.2">
      <c r="A111" s="137"/>
      <c r="B111" s="137"/>
      <c r="C111" s="137"/>
      <c r="D111" s="170"/>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71"/>
      <c r="AE111" s="137"/>
      <c r="AF111" s="137"/>
      <c r="AG111" s="137"/>
      <c r="AH111" s="137"/>
      <c r="AI111" s="137"/>
      <c r="AJ111" s="137"/>
      <c r="AK111" s="137"/>
      <c r="AL111" s="137"/>
      <c r="AM111" s="137"/>
      <c r="AN111" s="137"/>
      <c r="AO111" s="137"/>
    </row>
    <row r="112" spans="1:41" ht="12.75" customHeight="1" x14ac:dyDescent="0.2">
      <c r="A112" s="137"/>
      <c r="B112" s="137"/>
      <c r="C112" s="137"/>
      <c r="D112" s="170"/>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71"/>
      <c r="AE112" s="137"/>
      <c r="AF112" s="137"/>
      <c r="AG112" s="137"/>
      <c r="AH112" s="137"/>
      <c r="AI112" s="137"/>
      <c r="AJ112" s="137"/>
      <c r="AK112" s="137"/>
      <c r="AL112" s="137"/>
      <c r="AM112" s="137"/>
      <c r="AN112" s="137"/>
      <c r="AO112" s="137"/>
    </row>
    <row r="113" spans="1:41" ht="12.75" customHeight="1" x14ac:dyDescent="0.2">
      <c r="A113" s="137"/>
      <c r="B113" s="137"/>
      <c r="C113" s="137"/>
      <c r="D113" s="170"/>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71"/>
      <c r="AE113" s="137"/>
      <c r="AF113" s="137"/>
      <c r="AG113" s="137"/>
      <c r="AH113" s="137"/>
      <c r="AI113" s="137"/>
      <c r="AJ113" s="137"/>
      <c r="AK113" s="137"/>
      <c r="AL113" s="137"/>
      <c r="AM113" s="137"/>
      <c r="AN113" s="137"/>
      <c r="AO113" s="137"/>
    </row>
    <row r="114" spans="1:41" ht="12.75" customHeight="1" x14ac:dyDescent="0.2">
      <c r="A114" s="137"/>
      <c r="B114" s="137"/>
      <c r="C114" s="137"/>
      <c r="D114" s="170"/>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71"/>
      <c r="AE114" s="137"/>
      <c r="AF114" s="137"/>
      <c r="AG114" s="137"/>
      <c r="AH114" s="137"/>
      <c r="AI114" s="137"/>
      <c r="AJ114" s="137"/>
      <c r="AK114" s="137"/>
      <c r="AL114" s="137"/>
      <c r="AM114" s="137"/>
      <c r="AN114" s="137"/>
      <c r="AO114" s="137"/>
    </row>
    <row r="115" spans="1:41" ht="12.75" customHeight="1" x14ac:dyDescent="0.2">
      <c r="A115" s="137"/>
      <c r="B115" s="137"/>
      <c r="C115" s="137"/>
      <c r="D115" s="170"/>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71"/>
      <c r="AE115" s="137"/>
      <c r="AF115" s="137"/>
      <c r="AG115" s="137"/>
      <c r="AH115" s="137"/>
      <c r="AI115" s="137"/>
      <c r="AJ115" s="137"/>
      <c r="AK115" s="137"/>
      <c r="AL115" s="137"/>
      <c r="AM115" s="137"/>
      <c r="AN115" s="137"/>
      <c r="AO115" s="137"/>
    </row>
    <row r="116" spans="1:41" ht="12.75" customHeight="1" x14ac:dyDescent="0.2">
      <c r="A116" s="137"/>
      <c r="B116" s="137"/>
      <c r="C116" s="137"/>
      <c r="D116" s="170"/>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71"/>
      <c r="AE116" s="137"/>
      <c r="AF116" s="137"/>
      <c r="AG116" s="137"/>
      <c r="AH116" s="137"/>
      <c r="AI116" s="137"/>
      <c r="AJ116" s="137"/>
      <c r="AK116" s="137"/>
      <c r="AL116" s="137"/>
      <c r="AM116" s="137"/>
      <c r="AN116" s="137"/>
      <c r="AO116" s="137"/>
    </row>
    <row r="117" spans="1:41" ht="12.75" customHeight="1" x14ac:dyDescent="0.2">
      <c r="A117" s="137"/>
      <c r="B117" s="137"/>
      <c r="C117" s="137"/>
      <c r="D117" s="170"/>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71"/>
      <c r="AE117" s="137"/>
      <c r="AF117" s="137"/>
      <c r="AG117" s="137"/>
      <c r="AH117" s="137"/>
      <c r="AI117" s="137"/>
      <c r="AJ117" s="137"/>
      <c r="AK117" s="137"/>
      <c r="AL117" s="137"/>
      <c r="AM117" s="137"/>
      <c r="AN117" s="137"/>
      <c r="AO117" s="137"/>
    </row>
    <row r="118" spans="1:41" ht="12.75" customHeight="1" x14ac:dyDescent="0.2">
      <c r="A118" s="137"/>
      <c r="B118" s="137"/>
      <c r="C118" s="137"/>
      <c r="D118" s="170"/>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c r="AC118" s="137"/>
      <c r="AD118" s="171"/>
      <c r="AE118" s="137"/>
      <c r="AF118" s="137"/>
      <c r="AG118" s="137"/>
      <c r="AH118" s="137"/>
      <c r="AI118" s="137"/>
      <c r="AJ118" s="137"/>
      <c r="AK118" s="137"/>
      <c r="AL118" s="137"/>
      <c r="AM118" s="137"/>
      <c r="AN118" s="137"/>
      <c r="AO118" s="137"/>
    </row>
    <row r="119" spans="1:41" ht="12.75" customHeight="1" x14ac:dyDescent="0.2">
      <c r="A119" s="137"/>
      <c r="B119" s="137"/>
      <c r="C119" s="137"/>
      <c r="D119" s="170"/>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71"/>
      <c r="AE119" s="137"/>
      <c r="AF119" s="137"/>
      <c r="AG119" s="137"/>
      <c r="AH119" s="137"/>
      <c r="AI119" s="137"/>
      <c r="AJ119" s="137"/>
      <c r="AK119" s="137"/>
      <c r="AL119" s="137"/>
      <c r="AM119" s="137"/>
      <c r="AN119" s="137"/>
      <c r="AO119" s="137"/>
    </row>
    <row r="120" spans="1:41" ht="12.75" customHeight="1" x14ac:dyDescent="0.2">
      <c r="A120" s="137"/>
      <c r="B120" s="137"/>
      <c r="C120" s="137"/>
      <c r="D120" s="170"/>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71"/>
      <c r="AE120" s="137"/>
      <c r="AF120" s="137"/>
      <c r="AG120" s="137"/>
      <c r="AH120" s="137"/>
      <c r="AI120" s="137"/>
      <c r="AJ120" s="137"/>
      <c r="AK120" s="137"/>
      <c r="AL120" s="137"/>
      <c r="AM120" s="137"/>
      <c r="AN120" s="137"/>
      <c r="AO120" s="137"/>
    </row>
    <row r="121" spans="1:41" ht="12.75" customHeight="1" x14ac:dyDescent="0.2">
      <c r="A121" s="137"/>
      <c r="B121" s="137"/>
      <c r="C121" s="137"/>
      <c r="D121" s="170"/>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71"/>
      <c r="AE121" s="137"/>
      <c r="AF121" s="137"/>
      <c r="AG121" s="137"/>
      <c r="AH121" s="137"/>
      <c r="AI121" s="137"/>
      <c r="AJ121" s="137"/>
      <c r="AK121" s="137"/>
      <c r="AL121" s="137"/>
      <c r="AM121" s="137"/>
      <c r="AN121" s="137"/>
      <c r="AO121" s="137"/>
    </row>
    <row r="122" spans="1:41" ht="12.75" customHeight="1" x14ac:dyDescent="0.2">
      <c r="A122" s="137"/>
      <c r="B122" s="137"/>
      <c r="C122" s="137"/>
      <c r="D122" s="170"/>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71"/>
      <c r="AE122" s="137"/>
      <c r="AF122" s="137"/>
      <c r="AG122" s="137"/>
      <c r="AH122" s="137"/>
      <c r="AI122" s="137"/>
      <c r="AJ122" s="137"/>
      <c r="AK122" s="137"/>
      <c r="AL122" s="137"/>
      <c r="AM122" s="137"/>
      <c r="AN122" s="137"/>
      <c r="AO122" s="137"/>
    </row>
    <row r="123" spans="1:41" ht="12.75" customHeight="1" x14ac:dyDescent="0.2">
      <c r="A123" s="137"/>
      <c r="B123" s="137"/>
      <c r="C123" s="137"/>
      <c r="D123" s="170"/>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71"/>
      <c r="AE123" s="137"/>
      <c r="AF123" s="137"/>
      <c r="AG123" s="137"/>
      <c r="AH123" s="137"/>
      <c r="AI123" s="137"/>
      <c r="AJ123" s="137"/>
      <c r="AK123" s="137"/>
      <c r="AL123" s="137"/>
      <c r="AM123" s="137"/>
      <c r="AN123" s="137"/>
      <c r="AO123" s="137"/>
    </row>
    <row r="124" spans="1:41" ht="12.75" customHeight="1" x14ac:dyDescent="0.2">
      <c r="A124" s="137"/>
      <c r="B124" s="137"/>
      <c r="C124" s="137"/>
      <c r="D124" s="170"/>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71"/>
      <c r="AE124" s="137"/>
      <c r="AF124" s="137"/>
      <c r="AG124" s="137"/>
      <c r="AH124" s="137"/>
      <c r="AI124" s="137"/>
      <c r="AJ124" s="137"/>
      <c r="AK124" s="137"/>
      <c r="AL124" s="137"/>
      <c r="AM124" s="137"/>
      <c r="AN124" s="137"/>
      <c r="AO124" s="137"/>
    </row>
    <row r="125" spans="1:41" ht="12.75" customHeight="1" x14ac:dyDescent="0.2">
      <c r="A125" s="137"/>
      <c r="B125" s="137"/>
      <c r="C125" s="137"/>
      <c r="D125" s="170"/>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71"/>
      <c r="AE125" s="137"/>
      <c r="AF125" s="137"/>
      <c r="AG125" s="137"/>
      <c r="AH125" s="137"/>
      <c r="AI125" s="137"/>
      <c r="AJ125" s="137"/>
      <c r="AK125" s="137"/>
      <c r="AL125" s="137"/>
      <c r="AM125" s="137"/>
      <c r="AN125" s="137"/>
      <c r="AO125" s="137"/>
    </row>
    <row r="126" spans="1:41" ht="12.75" customHeight="1" x14ac:dyDescent="0.2">
      <c r="A126" s="137"/>
      <c r="B126" s="137"/>
      <c r="C126" s="137"/>
      <c r="D126" s="170"/>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71"/>
      <c r="AE126" s="137"/>
      <c r="AF126" s="137"/>
      <c r="AG126" s="137"/>
      <c r="AH126" s="137"/>
      <c r="AI126" s="137"/>
      <c r="AJ126" s="137"/>
      <c r="AK126" s="137"/>
      <c r="AL126" s="137"/>
      <c r="AM126" s="137"/>
      <c r="AN126" s="137"/>
      <c r="AO126" s="137"/>
    </row>
    <row r="127" spans="1:41" ht="12.75" customHeight="1" x14ac:dyDescent="0.2">
      <c r="A127" s="137"/>
      <c r="B127" s="137"/>
      <c r="C127" s="137"/>
      <c r="D127" s="170"/>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c r="AC127" s="137"/>
      <c r="AD127" s="171"/>
      <c r="AE127" s="137"/>
      <c r="AF127" s="137"/>
      <c r="AG127" s="137"/>
      <c r="AH127" s="137"/>
      <c r="AI127" s="137"/>
      <c r="AJ127" s="137"/>
      <c r="AK127" s="137"/>
      <c r="AL127" s="137"/>
      <c r="AM127" s="137"/>
      <c r="AN127" s="137"/>
      <c r="AO127" s="137"/>
    </row>
    <row r="128" spans="1:41" ht="12.75" customHeight="1" x14ac:dyDescent="0.2">
      <c r="A128" s="137"/>
      <c r="B128" s="137"/>
      <c r="C128" s="137"/>
      <c r="D128" s="170"/>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c r="AC128" s="137"/>
      <c r="AD128" s="171"/>
      <c r="AE128" s="137"/>
      <c r="AF128" s="137"/>
      <c r="AG128" s="137"/>
      <c r="AH128" s="137"/>
      <c r="AI128" s="137"/>
      <c r="AJ128" s="137"/>
      <c r="AK128" s="137"/>
      <c r="AL128" s="137"/>
      <c r="AM128" s="137"/>
      <c r="AN128" s="137"/>
      <c r="AO128" s="137"/>
    </row>
    <row r="129" spans="1:41" ht="12.75" customHeight="1" x14ac:dyDescent="0.2">
      <c r="A129" s="137"/>
      <c r="B129" s="137"/>
      <c r="C129" s="137"/>
      <c r="D129" s="170"/>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c r="AC129" s="137"/>
      <c r="AD129" s="171"/>
      <c r="AE129" s="137"/>
      <c r="AF129" s="137"/>
      <c r="AG129" s="137"/>
      <c r="AH129" s="137"/>
      <c r="AI129" s="137"/>
      <c r="AJ129" s="137"/>
      <c r="AK129" s="137"/>
      <c r="AL129" s="137"/>
      <c r="AM129" s="137"/>
      <c r="AN129" s="137"/>
      <c r="AO129" s="137"/>
    </row>
    <row r="130" spans="1:41" ht="12.75" customHeight="1" x14ac:dyDescent="0.2">
      <c r="A130" s="137"/>
      <c r="B130" s="137"/>
      <c r="C130" s="137"/>
      <c r="D130" s="170"/>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c r="AC130" s="137"/>
      <c r="AD130" s="171"/>
      <c r="AE130" s="137"/>
      <c r="AF130" s="137"/>
      <c r="AG130" s="137"/>
      <c r="AH130" s="137"/>
      <c r="AI130" s="137"/>
      <c r="AJ130" s="137"/>
      <c r="AK130" s="137"/>
      <c r="AL130" s="137"/>
      <c r="AM130" s="137"/>
      <c r="AN130" s="137"/>
      <c r="AO130" s="137"/>
    </row>
    <row r="131" spans="1:41" ht="12.75" customHeight="1" x14ac:dyDescent="0.2">
      <c r="A131" s="137"/>
      <c r="B131" s="137"/>
      <c r="C131" s="137"/>
      <c r="D131" s="170"/>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c r="AC131" s="137"/>
      <c r="AD131" s="171"/>
      <c r="AE131" s="137"/>
      <c r="AF131" s="137"/>
      <c r="AG131" s="137"/>
      <c r="AH131" s="137"/>
      <c r="AI131" s="137"/>
      <c r="AJ131" s="137"/>
      <c r="AK131" s="137"/>
      <c r="AL131" s="137"/>
      <c r="AM131" s="137"/>
      <c r="AN131" s="137"/>
      <c r="AO131" s="137"/>
    </row>
    <row r="132" spans="1:41" ht="12.75" customHeight="1" x14ac:dyDescent="0.2">
      <c r="A132" s="137"/>
      <c r="B132" s="137"/>
      <c r="C132" s="137"/>
      <c r="D132" s="170"/>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71"/>
      <c r="AE132" s="137"/>
      <c r="AF132" s="137"/>
      <c r="AG132" s="137"/>
      <c r="AH132" s="137"/>
      <c r="AI132" s="137"/>
      <c r="AJ132" s="137"/>
      <c r="AK132" s="137"/>
      <c r="AL132" s="137"/>
      <c r="AM132" s="137"/>
      <c r="AN132" s="137"/>
      <c r="AO132" s="137"/>
    </row>
    <row r="133" spans="1:41" ht="12.75" customHeight="1" x14ac:dyDescent="0.2">
      <c r="A133" s="137"/>
      <c r="B133" s="137"/>
      <c r="C133" s="137"/>
      <c r="D133" s="170"/>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c r="AC133" s="137"/>
      <c r="AD133" s="171"/>
      <c r="AE133" s="137"/>
      <c r="AF133" s="137"/>
      <c r="AG133" s="137"/>
      <c r="AH133" s="137"/>
      <c r="AI133" s="137"/>
      <c r="AJ133" s="137"/>
      <c r="AK133" s="137"/>
      <c r="AL133" s="137"/>
      <c r="AM133" s="137"/>
      <c r="AN133" s="137"/>
      <c r="AO133" s="137"/>
    </row>
    <row r="134" spans="1:41" ht="12.75" customHeight="1" x14ac:dyDescent="0.2">
      <c r="A134" s="137"/>
      <c r="B134" s="137"/>
      <c r="C134" s="137"/>
      <c r="D134" s="170"/>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71"/>
      <c r="AE134" s="137"/>
      <c r="AF134" s="137"/>
      <c r="AG134" s="137"/>
      <c r="AH134" s="137"/>
      <c r="AI134" s="137"/>
      <c r="AJ134" s="137"/>
      <c r="AK134" s="137"/>
      <c r="AL134" s="137"/>
      <c r="AM134" s="137"/>
      <c r="AN134" s="137"/>
      <c r="AO134" s="137"/>
    </row>
    <row r="135" spans="1:41" ht="12.75" customHeight="1" x14ac:dyDescent="0.2">
      <c r="A135" s="137"/>
      <c r="B135" s="137"/>
      <c r="C135" s="137"/>
      <c r="D135" s="170"/>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71"/>
      <c r="AE135" s="137"/>
      <c r="AF135" s="137"/>
      <c r="AG135" s="137"/>
      <c r="AH135" s="137"/>
      <c r="AI135" s="137"/>
      <c r="AJ135" s="137"/>
      <c r="AK135" s="137"/>
      <c r="AL135" s="137"/>
      <c r="AM135" s="137"/>
      <c r="AN135" s="137"/>
      <c r="AO135" s="137"/>
    </row>
    <row r="136" spans="1:41" ht="12.75" customHeight="1" x14ac:dyDescent="0.2">
      <c r="A136" s="137"/>
      <c r="B136" s="137"/>
      <c r="C136" s="137"/>
      <c r="D136" s="170"/>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71"/>
      <c r="AE136" s="137"/>
      <c r="AF136" s="137"/>
      <c r="AG136" s="137"/>
      <c r="AH136" s="137"/>
      <c r="AI136" s="137"/>
      <c r="AJ136" s="137"/>
      <c r="AK136" s="137"/>
      <c r="AL136" s="137"/>
      <c r="AM136" s="137"/>
      <c r="AN136" s="137"/>
      <c r="AO136" s="137"/>
    </row>
    <row r="137" spans="1:41" ht="12.75" customHeight="1" x14ac:dyDescent="0.2">
      <c r="A137" s="137"/>
      <c r="B137" s="137"/>
      <c r="C137" s="137"/>
      <c r="D137" s="170"/>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71"/>
      <c r="AE137" s="137"/>
      <c r="AF137" s="137"/>
      <c r="AG137" s="137"/>
      <c r="AH137" s="137"/>
      <c r="AI137" s="137"/>
      <c r="AJ137" s="137"/>
      <c r="AK137" s="137"/>
      <c r="AL137" s="137"/>
      <c r="AM137" s="137"/>
      <c r="AN137" s="137"/>
      <c r="AO137" s="137"/>
    </row>
    <row r="138" spans="1:41" ht="12.75" customHeight="1" x14ac:dyDescent="0.2">
      <c r="A138" s="137"/>
      <c r="B138" s="137"/>
      <c r="C138" s="137"/>
      <c r="D138" s="170"/>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c r="AC138" s="137"/>
      <c r="AD138" s="171"/>
      <c r="AE138" s="137"/>
      <c r="AF138" s="137"/>
      <c r="AG138" s="137"/>
      <c r="AH138" s="137"/>
      <c r="AI138" s="137"/>
      <c r="AJ138" s="137"/>
      <c r="AK138" s="137"/>
      <c r="AL138" s="137"/>
      <c r="AM138" s="137"/>
      <c r="AN138" s="137"/>
      <c r="AO138" s="137"/>
    </row>
    <row r="139" spans="1:41" ht="12.75" customHeight="1" x14ac:dyDescent="0.2">
      <c r="A139" s="137"/>
      <c r="B139" s="137"/>
      <c r="C139" s="137"/>
      <c r="D139" s="170"/>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71"/>
      <c r="AE139" s="137"/>
      <c r="AF139" s="137"/>
      <c r="AG139" s="137"/>
      <c r="AH139" s="137"/>
      <c r="AI139" s="137"/>
      <c r="AJ139" s="137"/>
      <c r="AK139" s="137"/>
      <c r="AL139" s="137"/>
      <c r="AM139" s="137"/>
      <c r="AN139" s="137"/>
      <c r="AO139" s="137"/>
    </row>
    <row r="140" spans="1:41" ht="12.75" customHeight="1" x14ac:dyDescent="0.2">
      <c r="A140" s="137"/>
      <c r="B140" s="137"/>
      <c r="C140" s="137"/>
      <c r="D140" s="170"/>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c r="AC140" s="137"/>
      <c r="AD140" s="171"/>
      <c r="AE140" s="137"/>
      <c r="AF140" s="137"/>
      <c r="AG140" s="137"/>
      <c r="AH140" s="137"/>
      <c r="AI140" s="137"/>
      <c r="AJ140" s="137"/>
      <c r="AK140" s="137"/>
      <c r="AL140" s="137"/>
      <c r="AM140" s="137"/>
      <c r="AN140" s="137"/>
      <c r="AO140" s="137"/>
    </row>
    <row r="141" spans="1:41" ht="12.75" customHeight="1" x14ac:dyDescent="0.2">
      <c r="A141" s="137"/>
      <c r="B141" s="137"/>
      <c r="C141" s="137"/>
      <c r="D141" s="170"/>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71"/>
      <c r="AE141" s="137"/>
      <c r="AF141" s="137"/>
      <c r="AG141" s="137"/>
      <c r="AH141" s="137"/>
      <c r="AI141" s="137"/>
      <c r="AJ141" s="137"/>
      <c r="AK141" s="137"/>
      <c r="AL141" s="137"/>
      <c r="AM141" s="137"/>
      <c r="AN141" s="137"/>
      <c r="AO141" s="137"/>
    </row>
    <row r="142" spans="1:41" ht="12.75" customHeight="1" x14ac:dyDescent="0.2">
      <c r="A142" s="137"/>
      <c r="B142" s="137"/>
      <c r="C142" s="137"/>
      <c r="D142" s="170"/>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c r="AC142" s="137"/>
      <c r="AD142" s="171"/>
      <c r="AE142" s="137"/>
      <c r="AF142" s="137"/>
      <c r="AG142" s="137"/>
      <c r="AH142" s="137"/>
      <c r="AI142" s="137"/>
      <c r="AJ142" s="137"/>
      <c r="AK142" s="137"/>
      <c r="AL142" s="137"/>
      <c r="AM142" s="137"/>
      <c r="AN142" s="137"/>
      <c r="AO142" s="137"/>
    </row>
    <row r="143" spans="1:41" ht="12.75" customHeight="1" x14ac:dyDescent="0.2">
      <c r="A143" s="137"/>
      <c r="B143" s="137"/>
      <c r="C143" s="137"/>
      <c r="D143" s="170"/>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c r="AC143" s="137"/>
      <c r="AD143" s="171"/>
      <c r="AE143" s="137"/>
      <c r="AF143" s="137"/>
      <c r="AG143" s="137"/>
      <c r="AH143" s="137"/>
      <c r="AI143" s="137"/>
      <c r="AJ143" s="137"/>
      <c r="AK143" s="137"/>
      <c r="AL143" s="137"/>
      <c r="AM143" s="137"/>
      <c r="AN143" s="137"/>
      <c r="AO143" s="137"/>
    </row>
    <row r="144" spans="1:41" ht="12.75" customHeight="1" x14ac:dyDescent="0.2">
      <c r="A144" s="137"/>
      <c r="B144" s="137"/>
      <c r="C144" s="137"/>
      <c r="D144" s="170"/>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c r="AC144" s="137"/>
      <c r="AD144" s="171"/>
      <c r="AE144" s="137"/>
      <c r="AF144" s="137"/>
      <c r="AG144" s="137"/>
      <c r="AH144" s="137"/>
      <c r="AI144" s="137"/>
      <c r="AJ144" s="137"/>
      <c r="AK144" s="137"/>
      <c r="AL144" s="137"/>
      <c r="AM144" s="137"/>
      <c r="AN144" s="137"/>
      <c r="AO144" s="137"/>
    </row>
    <row r="145" spans="1:41" ht="12.75" customHeight="1" x14ac:dyDescent="0.2">
      <c r="A145" s="137"/>
      <c r="B145" s="137"/>
      <c r="C145" s="137"/>
      <c r="D145" s="170"/>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c r="AC145" s="137"/>
      <c r="AD145" s="171"/>
      <c r="AE145" s="137"/>
      <c r="AF145" s="137"/>
      <c r="AG145" s="137"/>
      <c r="AH145" s="137"/>
      <c r="AI145" s="137"/>
      <c r="AJ145" s="137"/>
      <c r="AK145" s="137"/>
      <c r="AL145" s="137"/>
      <c r="AM145" s="137"/>
      <c r="AN145" s="137"/>
      <c r="AO145" s="137"/>
    </row>
    <row r="146" spans="1:41" ht="12.75" customHeight="1" x14ac:dyDescent="0.2">
      <c r="A146" s="137"/>
      <c r="B146" s="137"/>
      <c r="C146" s="137"/>
      <c r="D146" s="170"/>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71"/>
      <c r="AE146" s="137"/>
      <c r="AF146" s="137"/>
      <c r="AG146" s="137"/>
      <c r="AH146" s="137"/>
      <c r="AI146" s="137"/>
      <c r="AJ146" s="137"/>
      <c r="AK146" s="137"/>
      <c r="AL146" s="137"/>
      <c r="AM146" s="137"/>
      <c r="AN146" s="137"/>
      <c r="AO146" s="137"/>
    </row>
    <row r="147" spans="1:41" ht="12.75" customHeight="1" x14ac:dyDescent="0.2">
      <c r="A147" s="137"/>
      <c r="B147" s="137"/>
      <c r="C147" s="137"/>
      <c r="D147" s="170"/>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71"/>
      <c r="AE147" s="137"/>
      <c r="AF147" s="137"/>
      <c r="AG147" s="137"/>
      <c r="AH147" s="137"/>
      <c r="AI147" s="137"/>
      <c r="AJ147" s="137"/>
      <c r="AK147" s="137"/>
      <c r="AL147" s="137"/>
      <c r="AM147" s="137"/>
      <c r="AN147" s="137"/>
      <c r="AO147" s="137"/>
    </row>
    <row r="148" spans="1:41" ht="12.75" customHeight="1" x14ac:dyDescent="0.2">
      <c r="A148" s="137"/>
      <c r="B148" s="137"/>
      <c r="C148" s="137"/>
      <c r="D148" s="170"/>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71"/>
      <c r="AE148" s="137"/>
      <c r="AF148" s="137"/>
      <c r="AG148" s="137"/>
      <c r="AH148" s="137"/>
      <c r="AI148" s="137"/>
      <c r="AJ148" s="137"/>
      <c r="AK148" s="137"/>
      <c r="AL148" s="137"/>
      <c r="AM148" s="137"/>
      <c r="AN148" s="137"/>
      <c r="AO148" s="137"/>
    </row>
    <row r="149" spans="1:41" ht="12.75" customHeight="1" x14ac:dyDescent="0.2">
      <c r="A149" s="137"/>
      <c r="B149" s="137"/>
      <c r="C149" s="137"/>
      <c r="D149" s="170"/>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71"/>
      <c r="AE149" s="137"/>
      <c r="AF149" s="137"/>
      <c r="AG149" s="137"/>
      <c r="AH149" s="137"/>
      <c r="AI149" s="137"/>
      <c r="AJ149" s="137"/>
      <c r="AK149" s="137"/>
      <c r="AL149" s="137"/>
      <c r="AM149" s="137"/>
      <c r="AN149" s="137"/>
      <c r="AO149" s="137"/>
    </row>
    <row r="150" spans="1:41" ht="12.75" customHeight="1" x14ac:dyDescent="0.2">
      <c r="A150" s="137"/>
      <c r="B150" s="137"/>
      <c r="C150" s="137"/>
      <c r="D150" s="170"/>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c r="AC150" s="137"/>
      <c r="AD150" s="171"/>
      <c r="AE150" s="137"/>
      <c r="AF150" s="137"/>
      <c r="AG150" s="137"/>
      <c r="AH150" s="137"/>
      <c r="AI150" s="137"/>
      <c r="AJ150" s="137"/>
      <c r="AK150" s="137"/>
      <c r="AL150" s="137"/>
      <c r="AM150" s="137"/>
      <c r="AN150" s="137"/>
      <c r="AO150" s="137"/>
    </row>
    <row r="151" spans="1:41" ht="12.75" customHeight="1" x14ac:dyDescent="0.2">
      <c r="A151" s="137"/>
      <c r="B151" s="137"/>
      <c r="C151" s="137"/>
      <c r="D151" s="170"/>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c r="AC151" s="137"/>
      <c r="AD151" s="171"/>
      <c r="AE151" s="137"/>
      <c r="AF151" s="137"/>
      <c r="AG151" s="137"/>
      <c r="AH151" s="137"/>
      <c r="AI151" s="137"/>
      <c r="AJ151" s="137"/>
      <c r="AK151" s="137"/>
      <c r="AL151" s="137"/>
      <c r="AM151" s="137"/>
      <c r="AN151" s="137"/>
      <c r="AO151" s="137"/>
    </row>
    <row r="152" spans="1:41" ht="12.75" customHeight="1" x14ac:dyDescent="0.2">
      <c r="A152" s="137"/>
      <c r="B152" s="137"/>
      <c r="C152" s="137"/>
      <c r="D152" s="170"/>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c r="AC152" s="137"/>
      <c r="AD152" s="171"/>
      <c r="AE152" s="137"/>
      <c r="AF152" s="137"/>
      <c r="AG152" s="137"/>
      <c r="AH152" s="137"/>
      <c r="AI152" s="137"/>
      <c r="AJ152" s="137"/>
      <c r="AK152" s="137"/>
      <c r="AL152" s="137"/>
      <c r="AM152" s="137"/>
      <c r="AN152" s="137"/>
      <c r="AO152" s="137"/>
    </row>
    <row r="153" spans="1:41" ht="12.75" customHeight="1" x14ac:dyDescent="0.2">
      <c r="A153" s="137"/>
      <c r="B153" s="137"/>
      <c r="C153" s="137"/>
      <c r="D153" s="170"/>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71"/>
      <c r="AE153" s="137"/>
      <c r="AF153" s="137"/>
      <c r="AG153" s="137"/>
      <c r="AH153" s="137"/>
      <c r="AI153" s="137"/>
      <c r="AJ153" s="137"/>
      <c r="AK153" s="137"/>
      <c r="AL153" s="137"/>
      <c r="AM153" s="137"/>
      <c r="AN153" s="137"/>
      <c r="AO153" s="137"/>
    </row>
    <row r="154" spans="1:41" ht="12.75" customHeight="1" x14ac:dyDescent="0.2">
      <c r="A154" s="137"/>
      <c r="B154" s="137"/>
      <c r="C154" s="137"/>
      <c r="D154" s="170"/>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c r="AC154" s="137"/>
      <c r="AD154" s="171"/>
      <c r="AE154" s="137"/>
      <c r="AF154" s="137"/>
      <c r="AG154" s="137"/>
      <c r="AH154" s="137"/>
      <c r="AI154" s="137"/>
      <c r="AJ154" s="137"/>
      <c r="AK154" s="137"/>
      <c r="AL154" s="137"/>
      <c r="AM154" s="137"/>
      <c r="AN154" s="137"/>
      <c r="AO154" s="137"/>
    </row>
    <row r="155" spans="1:41" ht="12.75" customHeight="1" x14ac:dyDescent="0.2">
      <c r="A155" s="137"/>
      <c r="B155" s="137"/>
      <c r="C155" s="137"/>
      <c r="D155" s="170"/>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c r="AC155" s="137"/>
      <c r="AD155" s="171"/>
      <c r="AE155" s="137"/>
      <c r="AF155" s="137"/>
      <c r="AG155" s="137"/>
      <c r="AH155" s="137"/>
      <c r="AI155" s="137"/>
      <c r="AJ155" s="137"/>
      <c r="AK155" s="137"/>
      <c r="AL155" s="137"/>
      <c r="AM155" s="137"/>
      <c r="AN155" s="137"/>
      <c r="AO155" s="137"/>
    </row>
    <row r="156" spans="1:41" ht="12.75" customHeight="1" x14ac:dyDescent="0.2">
      <c r="A156" s="137"/>
      <c r="B156" s="137"/>
      <c r="C156" s="137"/>
      <c r="D156" s="170"/>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71"/>
      <c r="AE156" s="137"/>
      <c r="AF156" s="137"/>
      <c r="AG156" s="137"/>
      <c r="AH156" s="137"/>
      <c r="AI156" s="137"/>
      <c r="AJ156" s="137"/>
      <c r="AK156" s="137"/>
      <c r="AL156" s="137"/>
      <c r="AM156" s="137"/>
      <c r="AN156" s="137"/>
      <c r="AO156" s="137"/>
    </row>
    <row r="157" spans="1:41" ht="12.75" customHeight="1" x14ac:dyDescent="0.2">
      <c r="A157" s="137"/>
      <c r="B157" s="137"/>
      <c r="C157" s="137"/>
      <c r="D157" s="170"/>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71"/>
      <c r="AE157" s="137"/>
      <c r="AF157" s="137"/>
      <c r="AG157" s="137"/>
      <c r="AH157" s="137"/>
      <c r="AI157" s="137"/>
      <c r="AJ157" s="137"/>
      <c r="AK157" s="137"/>
      <c r="AL157" s="137"/>
      <c r="AM157" s="137"/>
      <c r="AN157" s="137"/>
      <c r="AO157" s="137"/>
    </row>
    <row r="158" spans="1:41" ht="12.75" customHeight="1" x14ac:dyDescent="0.2">
      <c r="A158" s="137"/>
      <c r="B158" s="137"/>
      <c r="C158" s="137"/>
      <c r="D158" s="170"/>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71"/>
      <c r="AE158" s="137"/>
      <c r="AF158" s="137"/>
      <c r="AG158" s="137"/>
      <c r="AH158" s="137"/>
      <c r="AI158" s="137"/>
      <c r="AJ158" s="137"/>
      <c r="AK158" s="137"/>
      <c r="AL158" s="137"/>
      <c r="AM158" s="137"/>
      <c r="AN158" s="137"/>
      <c r="AO158" s="137"/>
    </row>
    <row r="159" spans="1:41" ht="12.75" customHeight="1" x14ac:dyDescent="0.2">
      <c r="A159" s="137"/>
      <c r="B159" s="137"/>
      <c r="C159" s="137"/>
      <c r="D159" s="170"/>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71"/>
      <c r="AE159" s="137"/>
      <c r="AF159" s="137"/>
      <c r="AG159" s="137"/>
      <c r="AH159" s="137"/>
      <c r="AI159" s="137"/>
      <c r="AJ159" s="137"/>
      <c r="AK159" s="137"/>
      <c r="AL159" s="137"/>
      <c r="AM159" s="137"/>
      <c r="AN159" s="137"/>
      <c r="AO159" s="137"/>
    </row>
    <row r="160" spans="1:41" ht="12.75" customHeight="1" x14ac:dyDescent="0.2">
      <c r="A160" s="137"/>
      <c r="B160" s="137"/>
      <c r="C160" s="137"/>
      <c r="D160" s="170"/>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c r="AC160" s="137"/>
      <c r="AD160" s="171"/>
      <c r="AE160" s="137"/>
      <c r="AF160" s="137"/>
      <c r="AG160" s="137"/>
      <c r="AH160" s="137"/>
      <c r="AI160" s="137"/>
      <c r="AJ160" s="137"/>
      <c r="AK160" s="137"/>
      <c r="AL160" s="137"/>
      <c r="AM160" s="137"/>
      <c r="AN160" s="137"/>
      <c r="AO160" s="137"/>
    </row>
    <row r="161" spans="1:41" ht="12.75" customHeight="1" x14ac:dyDescent="0.2">
      <c r="A161" s="137"/>
      <c r="B161" s="137"/>
      <c r="C161" s="137"/>
      <c r="D161" s="170"/>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71"/>
      <c r="AE161" s="137"/>
      <c r="AF161" s="137"/>
      <c r="AG161" s="137"/>
      <c r="AH161" s="137"/>
      <c r="AI161" s="137"/>
      <c r="AJ161" s="137"/>
      <c r="AK161" s="137"/>
      <c r="AL161" s="137"/>
      <c r="AM161" s="137"/>
      <c r="AN161" s="137"/>
      <c r="AO161" s="137"/>
    </row>
    <row r="162" spans="1:41" ht="12.75" customHeight="1" x14ac:dyDescent="0.2">
      <c r="A162" s="137"/>
      <c r="B162" s="137"/>
      <c r="C162" s="137"/>
      <c r="D162" s="170"/>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c r="AC162" s="137"/>
      <c r="AD162" s="171"/>
      <c r="AE162" s="137"/>
      <c r="AF162" s="137"/>
      <c r="AG162" s="137"/>
      <c r="AH162" s="137"/>
      <c r="AI162" s="137"/>
      <c r="AJ162" s="137"/>
      <c r="AK162" s="137"/>
      <c r="AL162" s="137"/>
      <c r="AM162" s="137"/>
      <c r="AN162" s="137"/>
      <c r="AO162" s="137"/>
    </row>
    <row r="163" spans="1:41" ht="12.75" customHeight="1" x14ac:dyDescent="0.2">
      <c r="A163" s="137"/>
      <c r="B163" s="137"/>
      <c r="C163" s="137"/>
      <c r="D163" s="170"/>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c r="AC163" s="137"/>
      <c r="AD163" s="171"/>
      <c r="AE163" s="137"/>
      <c r="AF163" s="137"/>
      <c r="AG163" s="137"/>
      <c r="AH163" s="137"/>
      <c r="AI163" s="137"/>
      <c r="AJ163" s="137"/>
      <c r="AK163" s="137"/>
      <c r="AL163" s="137"/>
      <c r="AM163" s="137"/>
      <c r="AN163" s="137"/>
      <c r="AO163" s="137"/>
    </row>
    <row r="164" spans="1:41" ht="12.75" customHeight="1" x14ac:dyDescent="0.2">
      <c r="A164" s="137"/>
      <c r="B164" s="137"/>
      <c r="C164" s="137"/>
      <c r="D164" s="170"/>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c r="AC164" s="137"/>
      <c r="AD164" s="171"/>
      <c r="AE164" s="137"/>
      <c r="AF164" s="137"/>
      <c r="AG164" s="137"/>
      <c r="AH164" s="137"/>
      <c r="AI164" s="137"/>
      <c r="AJ164" s="137"/>
      <c r="AK164" s="137"/>
      <c r="AL164" s="137"/>
      <c r="AM164" s="137"/>
      <c r="AN164" s="137"/>
      <c r="AO164" s="137"/>
    </row>
    <row r="165" spans="1:41" ht="12.75" customHeight="1" x14ac:dyDescent="0.2">
      <c r="A165" s="137"/>
      <c r="B165" s="137"/>
      <c r="C165" s="137"/>
      <c r="D165" s="170"/>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71"/>
      <c r="AE165" s="137"/>
      <c r="AF165" s="137"/>
      <c r="AG165" s="137"/>
      <c r="AH165" s="137"/>
      <c r="AI165" s="137"/>
      <c r="AJ165" s="137"/>
      <c r="AK165" s="137"/>
      <c r="AL165" s="137"/>
      <c r="AM165" s="137"/>
      <c r="AN165" s="137"/>
      <c r="AO165" s="137"/>
    </row>
    <row r="166" spans="1:41" ht="12.75" customHeight="1" x14ac:dyDescent="0.2">
      <c r="A166" s="137"/>
      <c r="B166" s="137"/>
      <c r="C166" s="137"/>
      <c r="D166" s="170"/>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c r="AC166" s="137"/>
      <c r="AD166" s="171"/>
      <c r="AE166" s="137"/>
      <c r="AF166" s="137"/>
      <c r="AG166" s="137"/>
      <c r="AH166" s="137"/>
      <c r="AI166" s="137"/>
      <c r="AJ166" s="137"/>
      <c r="AK166" s="137"/>
      <c r="AL166" s="137"/>
      <c r="AM166" s="137"/>
      <c r="AN166" s="137"/>
      <c r="AO166" s="137"/>
    </row>
    <row r="167" spans="1:41" ht="12.75" customHeight="1" x14ac:dyDescent="0.2">
      <c r="A167" s="137"/>
      <c r="B167" s="137"/>
      <c r="C167" s="137"/>
      <c r="D167" s="170"/>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c r="AC167" s="137"/>
      <c r="AD167" s="171"/>
      <c r="AE167" s="137"/>
      <c r="AF167" s="137"/>
      <c r="AG167" s="137"/>
      <c r="AH167" s="137"/>
      <c r="AI167" s="137"/>
      <c r="AJ167" s="137"/>
      <c r="AK167" s="137"/>
      <c r="AL167" s="137"/>
      <c r="AM167" s="137"/>
      <c r="AN167" s="137"/>
      <c r="AO167" s="137"/>
    </row>
    <row r="168" spans="1:41" ht="12.75" customHeight="1" x14ac:dyDescent="0.2">
      <c r="A168" s="137"/>
      <c r="B168" s="137"/>
      <c r="C168" s="137"/>
      <c r="D168" s="170"/>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c r="AC168" s="137"/>
      <c r="AD168" s="171"/>
      <c r="AE168" s="137"/>
      <c r="AF168" s="137"/>
      <c r="AG168" s="137"/>
      <c r="AH168" s="137"/>
      <c r="AI168" s="137"/>
      <c r="AJ168" s="137"/>
      <c r="AK168" s="137"/>
      <c r="AL168" s="137"/>
      <c r="AM168" s="137"/>
      <c r="AN168" s="137"/>
      <c r="AO168" s="137"/>
    </row>
    <row r="169" spans="1:41" ht="12.75" customHeight="1" x14ac:dyDescent="0.2">
      <c r="A169" s="137"/>
      <c r="B169" s="137"/>
      <c r="C169" s="137"/>
      <c r="D169" s="170"/>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c r="AC169" s="137"/>
      <c r="AD169" s="171"/>
      <c r="AE169" s="137"/>
      <c r="AF169" s="137"/>
      <c r="AG169" s="137"/>
      <c r="AH169" s="137"/>
      <c r="AI169" s="137"/>
      <c r="AJ169" s="137"/>
      <c r="AK169" s="137"/>
      <c r="AL169" s="137"/>
      <c r="AM169" s="137"/>
      <c r="AN169" s="137"/>
      <c r="AO169" s="137"/>
    </row>
    <row r="170" spans="1:41" ht="12.75" customHeight="1" x14ac:dyDescent="0.2">
      <c r="A170" s="137"/>
      <c r="B170" s="137"/>
      <c r="C170" s="137"/>
      <c r="D170" s="170"/>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c r="AC170" s="137"/>
      <c r="AD170" s="171"/>
      <c r="AE170" s="137"/>
      <c r="AF170" s="137"/>
      <c r="AG170" s="137"/>
      <c r="AH170" s="137"/>
      <c r="AI170" s="137"/>
      <c r="AJ170" s="137"/>
      <c r="AK170" s="137"/>
      <c r="AL170" s="137"/>
      <c r="AM170" s="137"/>
      <c r="AN170" s="137"/>
      <c r="AO170" s="137"/>
    </row>
    <row r="171" spans="1:41" ht="12.75" customHeight="1" x14ac:dyDescent="0.2">
      <c r="A171" s="137"/>
      <c r="B171" s="137"/>
      <c r="C171" s="137"/>
      <c r="D171" s="170"/>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71"/>
      <c r="AE171" s="137"/>
      <c r="AF171" s="137"/>
      <c r="AG171" s="137"/>
      <c r="AH171" s="137"/>
      <c r="AI171" s="137"/>
      <c r="AJ171" s="137"/>
      <c r="AK171" s="137"/>
      <c r="AL171" s="137"/>
      <c r="AM171" s="137"/>
      <c r="AN171" s="137"/>
      <c r="AO171" s="137"/>
    </row>
    <row r="172" spans="1:41" ht="12.75" customHeight="1" x14ac:dyDescent="0.2">
      <c r="A172" s="137"/>
      <c r="B172" s="137"/>
      <c r="C172" s="137"/>
      <c r="D172" s="170"/>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c r="AC172" s="137"/>
      <c r="AD172" s="171"/>
      <c r="AE172" s="137"/>
      <c r="AF172" s="137"/>
      <c r="AG172" s="137"/>
      <c r="AH172" s="137"/>
      <c r="AI172" s="137"/>
      <c r="AJ172" s="137"/>
      <c r="AK172" s="137"/>
      <c r="AL172" s="137"/>
      <c r="AM172" s="137"/>
      <c r="AN172" s="137"/>
      <c r="AO172" s="137"/>
    </row>
    <row r="173" spans="1:41" ht="12.75" customHeight="1" x14ac:dyDescent="0.2">
      <c r="A173" s="137"/>
      <c r="B173" s="137"/>
      <c r="C173" s="137"/>
      <c r="D173" s="170"/>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71"/>
      <c r="AE173" s="137"/>
      <c r="AF173" s="137"/>
      <c r="AG173" s="137"/>
      <c r="AH173" s="137"/>
      <c r="AI173" s="137"/>
      <c r="AJ173" s="137"/>
      <c r="AK173" s="137"/>
      <c r="AL173" s="137"/>
      <c r="AM173" s="137"/>
      <c r="AN173" s="137"/>
      <c r="AO173" s="137"/>
    </row>
    <row r="174" spans="1:41" ht="12.75" customHeight="1" x14ac:dyDescent="0.2">
      <c r="A174" s="137"/>
      <c r="B174" s="137"/>
      <c r="C174" s="137"/>
      <c r="D174" s="170"/>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71"/>
      <c r="AE174" s="137"/>
      <c r="AF174" s="137"/>
      <c r="AG174" s="137"/>
      <c r="AH174" s="137"/>
      <c r="AI174" s="137"/>
      <c r="AJ174" s="137"/>
      <c r="AK174" s="137"/>
      <c r="AL174" s="137"/>
      <c r="AM174" s="137"/>
      <c r="AN174" s="137"/>
      <c r="AO174" s="137"/>
    </row>
    <row r="175" spans="1:41" ht="12.75" customHeight="1" x14ac:dyDescent="0.2">
      <c r="A175" s="137"/>
      <c r="B175" s="137"/>
      <c r="C175" s="137"/>
      <c r="D175" s="170"/>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c r="AC175" s="137"/>
      <c r="AD175" s="171"/>
      <c r="AE175" s="137"/>
      <c r="AF175" s="137"/>
      <c r="AG175" s="137"/>
      <c r="AH175" s="137"/>
      <c r="AI175" s="137"/>
      <c r="AJ175" s="137"/>
      <c r="AK175" s="137"/>
      <c r="AL175" s="137"/>
      <c r="AM175" s="137"/>
      <c r="AN175" s="137"/>
      <c r="AO175" s="137"/>
    </row>
    <row r="176" spans="1:41" ht="12.75" customHeight="1" x14ac:dyDescent="0.2">
      <c r="A176" s="137"/>
      <c r="B176" s="137"/>
      <c r="C176" s="137"/>
      <c r="D176" s="170"/>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c r="AC176" s="137"/>
      <c r="AD176" s="171"/>
      <c r="AE176" s="137"/>
      <c r="AF176" s="137"/>
      <c r="AG176" s="137"/>
      <c r="AH176" s="137"/>
      <c r="AI176" s="137"/>
      <c r="AJ176" s="137"/>
      <c r="AK176" s="137"/>
      <c r="AL176" s="137"/>
      <c r="AM176" s="137"/>
      <c r="AN176" s="137"/>
      <c r="AO176" s="137"/>
    </row>
    <row r="177" spans="1:41" ht="12.75" customHeight="1" x14ac:dyDescent="0.2">
      <c r="A177" s="137"/>
      <c r="B177" s="137"/>
      <c r="C177" s="137"/>
      <c r="D177" s="170"/>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71"/>
      <c r="AE177" s="137"/>
      <c r="AF177" s="137"/>
      <c r="AG177" s="137"/>
      <c r="AH177" s="137"/>
      <c r="AI177" s="137"/>
      <c r="AJ177" s="137"/>
      <c r="AK177" s="137"/>
      <c r="AL177" s="137"/>
      <c r="AM177" s="137"/>
      <c r="AN177" s="137"/>
      <c r="AO177" s="137"/>
    </row>
    <row r="178" spans="1:41" ht="12.75" customHeight="1" x14ac:dyDescent="0.2">
      <c r="A178" s="137"/>
      <c r="B178" s="137"/>
      <c r="C178" s="137"/>
      <c r="D178" s="170"/>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c r="AC178" s="137"/>
      <c r="AD178" s="171"/>
      <c r="AE178" s="137"/>
      <c r="AF178" s="137"/>
      <c r="AG178" s="137"/>
      <c r="AH178" s="137"/>
      <c r="AI178" s="137"/>
      <c r="AJ178" s="137"/>
      <c r="AK178" s="137"/>
      <c r="AL178" s="137"/>
      <c r="AM178" s="137"/>
      <c r="AN178" s="137"/>
      <c r="AO178" s="137"/>
    </row>
    <row r="179" spans="1:41" ht="12.75" customHeight="1" x14ac:dyDescent="0.2">
      <c r="A179" s="137"/>
      <c r="B179" s="137"/>
      <c r="C179" s="137"/>
      <c r="D179" s="170"/>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c r="AC179" s="137"/>
      <c r="AD179" s="171"/>
      <c r="AE179" s="137"/>
      <c r="AF179" s="137"/>
      <c r="AG179" s="137"/>
      <c r="AH179" s="137"/>
      <c r="AI179" s="137"/>
      <c r="AJ179" s="137"/>
      <c r="AK179" s="137"/>
      <c r="AL179" s="137"/>
      <c r="AM179" s="137"/>
      <c r="AN179" s="137"/>
      <c r="AO179" s="137"/>
    </row>
    <row r="180" spans="1:41" ht="12.75" customHeight="1" x14ac:dyDescent="0.2">
      <c r="A180" s="137"/>
      <c r="B180" s="137"/>
      <c r="C180" s="137"/>
      <c r="D180" s="170"/>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c r="AC180" s="137"/>
      <c r="AD180" s="171"/>
      <c r="AE180" s="137"/>
      <c r="AF180" s="137"/>
      <c r="AG180" s="137"/>
      <c r="AH180" s="137"/>
      <c r="AI180" s="137"/>
      <c r="AJ180" s="137"/>
      <c r="AK180" s="137"/>
      <c r="AL180" s="137"/>
      <c r="AM180" s="137"/>
      <c r="AN180" s="137"/>
      <c r="AO180" s="137"/>
    </row>
    <row r="181" spans="1:41" ht="12.75" customHeight="1" x14ac:dyDescent="0.2">
      <c r="A181" s="137"/>
      <c r="B181" s="137"/>
      <c r="C181" s="137"/>
      <c r="D181" s="170"/>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c r="AC181" s="137"/>
      <c r="AD181" s="171"/>
      <c r="AE181" s="137"/>
      <c r="AF181" s="137"/>
      <c r="AG181" s="137"/>
      <c r="AH181" s="137"/>
      <c r="AI181" s="137"/>
      <c r="AJ181" s="137"/>
      <c r="AK181" s="137"/>
      <c r="AL181" s="137"/>
      <c r="AM181" s="137"/>
      <c r="AN181" s="137"/>
      <c r="AO181" s="137"/>
    </row>
    <row r="182" spans="1:41" ht="12.75" customHeight="1" x14ac:dyDescent="0.2">
      <c r="A182" s="137"/>
      <c r="B182" s="137"/>
      <c r="C182" s="137"/>
      <c r="D182" s="170"/>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71"/>
      <c r="AE182" s="137"/>
      <c r="AF182" s="137"/>
      <c r="AG182" s="137"/>
      <c r="AH182" s="137"/>
      <c r="AI182" s="137"/>
      <c r="AJ182" s="137"/>
      <c r="AK182" s="137"/>
      <c r="AL182" s="137"/>
      <c r="AM182" s="137"/>
      <c r="AN182" s="137"/>
      <c r="AO182" s="137"/>
    </row>
    <row r="183" spans="1:41" ht="12.75" customHeight="1" x14ac:dyDescent="0.2">
      <c r="A183" s="137"/>
      <c r="B183" s="137"/>
      <c r="C183" s="137"/>
      <c r="D183" s="170"/>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c r="AC183" s="137"/>
      <c r="AD183" s="171"/>
      <c r="AE183" s="137"/>
      <c r="AF183" s="137"/>
      <c r="AG183" s="137"/>
      <c r="AH183" s="137"/>
      <c r="AI183" s="137"/>
      <c r="AJ183" s="137"/>
      <c r="AK183" s="137"/>
      <c r="AL183" s="137"/>
      <c r="AM183" s="137"/>
      <c r="AN183" s="137"/>
      <c r="AO183" s="137"/>
    </row>
    <row r="184" spans="1:41" ht="12.75" customHeight="1" x14ac:dyDescent="0.2">
      <c r="A184" s="137"/>
      <c r="B184" s="137"/>
      <c r="C184" s="137"/>
      <c r="D184" s="170"/>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c r="AC184" s="137"/>
      <c r="AD184" s="171"/>
      <c r="AE184" s="137"/>
      <c r="AF184" s="137"/>
      <c r="AG184" s="137"/>
      <c r="AH184" s="137"/>
      <c r="AI184" s="137"/>
      <c r="AJ184" s="137"/>
      <c r="AK184" s="137"/>
      <c r="AL184" s="137"/>
      <c r="AM184" s="137"/>
      <c r="AN184" s="137"/>
      <c r="AO184" s="137"/>
    </row>
    <row r="185" spans="1:41" ht="12.75" customHeight="1" x14ac:dyDescent="0.2">
      <c r="A185" s="137"/>
      <c r="B185" s="137"/>
      <c r="C185" s="137"/>
      <c r="D185" s="170"/>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c r="AC185" s="137"/>
      <c r="AD185" s="171"/>
      <c r="AE185" s="137"/>
      <c r="AF185" s="137"/>
      <c r="AG185" s="137"/>
      <c r="AH185" s="137"/>
      <c r="AI185" s="137"/>
      <c r="AJ185" s="137"/>
      <c r="AK185" s="137"/>
      <c r="AL185" s="137"/>
      <c r="AM185" s="137"/>
      <c r="AN185" s="137"/>
      <c r="AO185" s="137"/>
    </row>
    <row r="186" spans="1:41" ht="12.75" customHeight="1" x14ac:dyDescent="0.2">
      <c r="A186" s="137"/>
      <c r="B186" s="137"/>
      <c r="C186" s="137"/>
      <c r="D186" s="170"/>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c r="AC186" s="137"/>
      <c r="AD186" s="171"/>
      <c r="AE186" s="137"/>
      <c r="AF186" s="137"/>
      <c r="AG186" s="137"/>
      <c r="AH186" s="137"/>
      <c r="AI186" s="137"/>
      <c r="AJ186" s="137"/>
      <c r="AK186" s="137"/>
      <c r="AL186" s="137"/>
      <c r="AM186" s="137"/>
      <c r="AN186" s="137"/>
      <c r="AO186" s="137"/>
    </row>
    <row r="187" spans="1:41" ht="12.75" customHeight="1" x14ac:dyDescent="0.2">
      <c r="A187" s="137"/>
      <c r="B187" s="137"/>
      <c r="C187" s="137"/>
      <c r="D187" s="170"/>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c r="AC187" s="137"/>
      <c r="AD187" s="171"/>
      <c r="AE187" s="137"/>
      <c r="AF187" s="137"/>
      <c r="AG187" s="137"/>
      <c r="AH187" s="137"/>
      <c r="AI187" s="137"/>
      <c r="AJ187" s="137"/>
      <c r="AK187" s="137"/>
      <c r="AL187" s="137"/>
      <c r="AM187" s="137"/>
      <c r="AN187" s="137"/>
      <c r="AO187" s="137"/>
    </row>
    <row r="188" spans="1:41" ht="12.75" customHeight="1" x14ac:dyDescent="0.2">
      <c r="A188" s="137"/>
      <c r="B188" s="137"/>
      <c r="C188" s="137"/>
      <c r="D188" s="170"/>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71"/>
      <c r="AE188" s="137"/>
      <c r="AF188" s="137"/>
      <c r="AG188" s="137"/>
      <c r="AH188" s="137"/>
      <c r="AI188" s="137"/>
      <c r="AJ188" s="137"/>
      <c r="AK188" s="137"/>
      <c r="AL188" s="137"/>
      <c r="AM188" s="137"/>
      <c r="AN188" s="137"/>
      <c r="AO188" s="137"/>
    </row>
    <row r="189" spans="1:41" ht="12.75" customHeight="1" x14ac:dyDescent="0.2">
      <c r="A189" s="137"/>
      <c r="B189" s="137"/>
      <c r="C189" s="137"/>
      <c r="D189" s="170"/>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71"/>
      <c r="AE189" s="137"/>
      <c r="AF189" s="137"/>
      <c r="AG189" s="137"/>
      <c r="AH189" s="137"/>
      <c r="AI189" s="137"/>
      <c r="AJ189" s="137"/>
      <c r="AK189" s="137"/>
      <c r="AL189" s="137"/>
      <c r="AM189" s="137"/>
      <c r="AN189" s="137"/>
      <c r="AO189" s="137"/>
    </row>
    <row r="190" spans="1:41" ht="12.75" customHeight="1" x14ac:dyDescent="0.2">
      <c r="A190" s="137"/>
      <c r="B190" s="137"/>
      <c r="C190" s="137"/>
      <c r="D190" s="170"/>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71"/>
      <c r="AE190" s="137"/>
      <c r="AF190" s="137"/>
      <c r="AG190" s="137"/>
      <c r="AH190" s="137"/>
      <c r="AI190" s="137"/>
      <c r="AJ190" s="137"/>
      <c r="AK190" s="137"/>
      <c r="AL190" s="137"/>
      <c r="AM190" s="137"/>
      <c r="AN190" s="137"/>
      <c r="AO190" s="137"/>
    </row>
    <row r="191" spans="1:41" ht="12.75" customHeight="1" x14ac:dyDescent="0.2">
      <c r="A191" s="137"/>
      <c r="B191" s="137"/>
      <c r="C191" s="137"/>
      <c r="D191" s="170"/>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71"/>
      <c r="AE191" s="137"/>
      <c r="AF191" s="137"/>
      <c r="AG191" s="137"/>
      <c r="AH191" s="137"/>
      <c r="AI191" s="137"/>
      <c r="AJ191" s="137"/>
      <c r="AK191" s="137"/>
      <c r="AL191" s="137"/>
      <c r="AM191" s="137"/>
      <c r="AN191" s="137"/>
      <c r="AO191" s="137"/>
    </row>
    <row r="192" spans="1:41" ht="12.75" customHeight="1" x14ac:dyDescent="0.2">
      <c r="A192" s="137"/>
      <c r="B192" s="137"/>
      <c r="C192" s="137"/>
      <c r="D192" s="170"/>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71"/>
      <c r="AE192" s="137"/>
      <c r="AF192" s="137"/>
      <c r="AG192" s="137"/>
      <c r="AH192" s="137"/>
      <c r="AI192" s="137"/>
      <c r="AJ192" s="137"/>
      <c r="AK192" s="137"/>
      <c r="AL192" s="137"/>
      <c r="AM192" s="137"/>
      <c r="AN192" s="137"/>
      <c r="AO192" s="137"/>
    </row>
    <row r="193" spans="1:41" ht="12.75" customHeight="1" x14ac:dyDescent="0.2">
      <c r="A193" s="137"/>
      <c r="B193" s="137"/>
      <c r="C193" s="137"/>
      <c r="D193" s="170"/>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71"/>
      <c r="AE193" s="137"/>
      <c r="AF193" s="137"/>
      <c r="AG193" s="137"/>
      <c r="AH193" s="137"/>
      <c r="AI193" s="137"/>
      <c r="AJ193" s="137"/>
      <c r="AK193" s="137"/>
      <c r="AL193" s="137"/>
      <c r="AM193" s="137"/>
      <c r="AN193" s="137"/>
      <c r="AO193" s="137"/>
    </row>
    <row r="194" spans="1:41" ht="12.75" customHeight="1" x14ac:dyDescent="0.2">
      <c r="A194" s="137"/>
      <c r="B194" s="137"/>
      <c r="C194" s="137"/>
      <c r="D194" s="170"/>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71"/>
      <c r="AE194" s="137"/>
      <c r="AF194" s="137"/>
      <c r="AG194" s="137"/>
      <c r="AH194" s="137"/>
      <c r="AI194" s="137"/>
      <c r="AJ194" s="137"/>
      <c r="AK194" s="137"/>
      <c r="AL194" s="137"/>
      <c r="AM194" s="137"/>
      <c r="AN194" s="137"/>
      <c r="AO194" s="137"/>
    </row>
    <row r="195" spans="1:41" ht="12.75" customHeight="1" x14ac:dyDescent="0.2">
      <c r="A195" s="137"/>
      <c r="B195" s="137"/>
      <c r="C195" s="137"/>
      <c r="D195" s="170"/>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71"/>
      <c r="AE195" s="137"/>
      <c r="AF195" s="137"/>
      <c r="AG195" s="137"/>
      <c r="AH195" s="137"/>
      <c r="AI195" s="137"/>
      <c r="AJ195" s="137"/>
      <c r="AK195" s="137"/>
      <c r="AL195" s="137"/>
      <c r="AM195" s="137"/>
      <c r="AN195" s="137"/>
      <c r="AO195" s="137"/>
    </row>
    <row r="196" spans="1:41" ht="12.75" customHeight="1" x14ac:dyDescent="0.2">
      <c r="A196" s="137"/>
      <c r="B196" s="137"/>
      <c r="C196" s="137"/>
      <c r="D196" s="170"/>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7"/>
      <c r="AD196" s="171"/>
      <c r="AE196" s="137"/>
      <c r="AF196" s="137"/>
      <c r="AG196" s="137"/>
      <c r="AH196" s="137"/>
      <c r="AI196" s="137"/>
      <c r="AJ196" s="137"/>
      <c r="AK196" s="137"/>
      <c r="AL196" s="137"/>
      <c r="AM196" s="137"/>
      <c r="AN196" s="137"/>
      <c r="AO196" s="137"/>
    </row>
    <row r="197" spans="1:41" ht="12.75" customHeight="1" x14ac:dyDescent="0.2">
      <c r="A197" s="137"/>
      <c r="B197" s="137"/>
      <c r="C197" s="137"/>
      <c r="D197" s="170"/>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71"/>
      <c r="AE197" s="137"/>
      <c r="AF197" s="137"/>
      <c r="AG197" s="137"/>
      <c r="AH197" s="137"/>
      <c r="AI197" s="137"/>
      <c r="AJ197" s="137"/>
      <c r="AK197" s="137"/>
      <c r="AL197" s="137"/>
      <c r="AM197" s="137"/>
      <c r="AN197" s="137"/>
      <c r="AO197" s="137"/>
    </row>
    <row r="198" spans="1:41" ht="12.75" customHeight="1" x14ac:dyDescent="0.2">
      <c r="A198" s="137"/>
      <c r="B198" s="137"/>
      <c r="C198" s="137"/>
      <c r="D198" s="170"/>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71"/>
      <c r="AE198" s="137"/>
      <c r="AF198" s="137"/>
      <c r="AG198" s="137"/>
      <c r="AH198" s="137"/>
      <c r="AI198" s="137"/>
      <c r="AJ198" s="137"/>
      <c r="AK198" s="137"/>
      <c r="AL198" s="137"/>
      <c r="AM198" s="137"/>
      <c r="AN198" s="137"/>
      <c r="AO198" s="137"/>
    </row>
    <row r="199" spans="1:41" ht="12.75" customHeight="1" x14ac:dyDescent="0.2">
      <c r="A199" s="137"/>
      <c r="B199" s="137"/>
      <c r="C199" s="137"/>
      <c r="D199" s="170"/>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71"/>
      <c r="AE199" s="137"/>
      <c r="AF199" s="137"/>
      <c r="AG199" s="137"/>
      <c r="AH199" s="137"/>
      <c r="AI199" s="137"/>
      <c r="AJ199" s="137"/>
      <c r="AK199" s="137"/>
      <c r="AL199" s="137"/>
      <c r="AM199" s="137"/>
      <c r="AN199" s="137"/>
      <c r="AO199" s="137"/>
    </row>
    <row r="200" spans="1:41" ht="12.75" customHeight="1" x14ac:dyDescent="0.2">
      <c r="A200" s="137"/>
      <c r="B200" s="137"/>
      <c r="C200" s="137"/>
      <c r="D200" s="170"/>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c r="AC200" s="137"/>
      <c r="AD200" s="171"/>
      <c r="AE200" s="137"/>
      <c r="AF200" s="137"/>
      <c r="AG200" s="137"/>
      <c r="AH200" s="137"/>
      <c r="AI200" s="137"/>
      <c r="AJ200" s="137"/>
      <c r="AK200" s="137"/>
      <c r="AL200" s="137"/>
      <c r="AM200" s="137"/>
      <c r="AN200" s="137"/>
      <c r="AO200" s="137"/>
    </row>
    <row r="201" spans="1:41" ht="12.75" customHeight="1" x14ac:dyDescent="0.2">
      <c r="A201" s="137"/>
      <c r="B201" s="137"/>
      <c r="C201" s="137"/>
      <c r="D201" s="170"/>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c r="AC201" s="137"/>
      <c r="AD201" s="171"/>
      <c r="AE201" s="137"/>
      <c r="AF201" s="137"/>
      <c r="AG201" s="137"/>
      <c r="AH201" s="137"/>
      <c r="AI201" s="137"/>
      <c r="AJ201" s="137"/>
      <c r="AK201" s="137"/>
      <c r="AL201" s="137"/>
      <c r="AM201" s="137"/>
      <c r="AN201" s="137"/>
      <c r="AO201" s="137"/>
    </row>
    <row r="202" spans="1:41" ht="12.75" customHeight="1" x14ac:dyDescent="0.2">
      <c r="A202" s="137"/>
      <c r="B202" s="137"/>
      <c r="C202" s="137"/>
      <c r="D202" s="170"/>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c r="AC202" s="137"/>
      <c r="AD202" s="171"/>
      <c r="AE202" s="137"/>
      <c r="AF202" s="137"/>
      <c r="AG202" s="137"/>
      <c r="AH202" s="137"/>
      <c r="AI202" s="137"/>
      <c r="AJ202" s="137"/>
      <c r="AK202" s="137"/>
      <c r="AL202" s="137"/>
      <c r="AM202" s="137"/>
      <c r="AN202" s="137"/>
      <c r="AO202" s="137"/>
    </row>
    <row r="203" spans="1:41" ht="12.75" customHeight="1" x14ac:dyDescent="0.2">
      <c r="A203" s="137"/>
      <c r="B203" s="137"/>
      <c r="C203" s="137"/>
      <c r="D203" s="170"/>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71"/>
      <c r="AE203" s="137"/>
      <c r="AF203" s="137"/>
      <c r="AG203" s="137"/>
      <c r="AH203" s="137"/>
      <c r="AI203" s="137"/>
      <c r="AJ203" s="137"/>
      <c r="AK203" s="137"/>
      <c r="AL203" s="137"/>
      <c r="AM203" s="137"/>
      <c r="AN203" s="137"/>
      <c r="AO203" s="137"/>
    </row>
    <row r="204" spans="1:41" ht="12.75" customHeight="1" x14ac:dyDescent="0.2">
      <c r="A204" s="137"/>
      <c r="B204" s="137"/>
      <c r="C204" s="137"/>
      <c r="D204" s="170"/>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71"/>
      <c r="AE204" s="137"/>
      <c r="AF204" s="137"/>
      <c r="AG204" s="137"/>
      <c r="AH204" s="137"/>
      <c r="AI204" s="137"/>
      <c r="AJ204" s="137"/>
      <c r="AK204" s="137"/>
      <c r="AL204" s="137"/>
      <c r="AM204" s="137"/>
      <c r="AN204" s="137"/>
      <c r="AO204" s="137"/>
    </row>
    <row r="205" spans="1:41" ht="12.75" customHeight="1" x14ac:dyDescent="0.2">
      <c r="A205" s="137"/>
      <c r="B205" s="137"/>
      <c r="C205" s="137"/>
      <c r="D205" s="170"/>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c r="AC205" s="137"/>
      <c r="AD205" s="171"/>
      <c r="AE205" s="137"/>
      <c r="AF205" s="137"/>
      <c r="AG205" s="137"/>
      <c r="AH205" s="137"/>
      <c r="AI205" s="137"/>
      <c r="AJ205" s="137"/>
      <c r="AK205" s="137"/>
      <c r="AL205" s="137"/>
      <c r="AM205" s="137"/>
      <c r="AN205" s="137"/>
      <c r="AO205" s="137"/>
    </row>
    <row r="206" spans="1:41" ht="12.75" customHeight="1" x14ac:dyDescent="0.2">
      <c r="A206" s="137"/>
      <c r="B206" s="137"/>
      <c r="C206" s="137"/>
      <c r="D206" s="170"/>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c r="AC206" s="137"/>
      <c r="AD206" s="171"/>
      <c r="AE206" s="137"/>
      <c r="AF206" s="137"/>
      <c r="AG206" s="137"/>
      <c r="AH206" s="137"/>
      <c r="AI206" s="137"/>
      <c r="AJ206" s="137"/>
      <c r="AK206" s="137"/>
      <c r="AL206" s="137"/>
      <c r="AM206" s="137"/>
      <c r="AN206" s="137"/>
      <c r="AO206" s="137"/>
    </row>
    <row r="207" spans="1:41" ht="12.75" customHeight="1" x14ac:dyDescent="0.2">
      <c r="A207" s="137"/>
      <c r="B207" s="137"/>
      <c r="C207" s="137"/>
      <c r="D207" s="170"/>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137"/>
      <c r="AB207" s="137"/>
      <c r="AC207" s="137"/>
      <c r="AD207" s="171"/>
      <c r="AE207" s="137"/>
      <c r="AF207" s="137"/>
      <c r="AG207" s="137"/>
      <c r="AH207" s="137"/>
      <c r="AI207" s="137"/>
      <c r="AJ207" s="137"/>
      <c r="AK207" s="137"/>
      <c r="AL207" s="137"/>
      <c r="AM207" s="137"/>
      <c r="AN207" s="137"/>
      <c r="AO207" s="137"/>
    </row>
    <row r="208" spans="1:41" ht="12.75" customHeight="1" x14ac:dyDescent="0.2">
      <c r="A208" s="137"/>
      <c r="B208" s="137"/>
      <c r="C208" s="137"/>
      <c r="D208" s="170"/>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c r="AC208" s="137"/>
      <c r="AD208" s="171"/>
      <c r="AE208" s="137"/>
      <c r="AF208" s="137"/>
      <c r="AG208" s="137"/>
      <c r="AH208" s="137"/>
      <c r="AI208" s="137"/>
      <c r="AJ208" s="137"/>
      <c r="AK208" s="137"/>
      <c r="AL208" s="137"/>
      <c r="AM208" s="137"/>
      <c r="AN208" s="137"/>
      <c r="AO208" s="137"/>
    </row>
    <row r="209" spans="1:41" ht="12.75" customHeight="1" x14ac:dyDescent="0.2">
      <c r="A209" s="137"/>
      <c r="B209" s="137"/>
      <c r="C209" s="137"/>
      <c r="D209" s="170"/>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c r="AC209" s="137"/>
      <c r="AD209" s="171"/>
      <c r="AE209" s="137"/>
      <c r="AF209" s="137"/>
      <c r="AG209" s="137"/>
      <c r="AH209" s="137"/>
      <c r="AI209" s="137"/>
      <c r="AJ209" s="137"/>
      <c r="AK209" s="137"/>
      <c r="AL209" s="137"/>
      <c r="AM209" s="137"/>
      <c r="AN209" s="137"/>
      <c r="AO209" s="137"/>
    </row>
    <row r="210" spans="1:41" ht="12.75" customHeight="1" x14ac:dyDescent="0.2">
      <c r="A210" s="137"/>
      <c r="B210" s="137"/>
      <c r="C210" s="137"/>
      <c r="D210" s="170"/>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c r="AC210" s="137"/>
      <c r="AD210" s="171"/>
      <c r="AE210" s="137"/>
      <c r="AF210" s="137"/>
      <c r="AG210" s="137"/>
      <c r="AH210" s="137"/>
      <c r="AI210" s="137"/>
      <c r="AJ210" s="137"/>
      <c r="AK210" s="137"/>
      <c r="AL210" s="137"/>
      <c r="AM210" s="137"/>
      <c r="AN210" s="137"/>
      <c r="AO210" s="137"/>
    </row>
    <row r="211" spans="1:41" ht="12.75" customHeight="1" x14ac:dyDescent="0.2">
      <c r="A211" s="137"/>
      <c r="B211" s="137"/>
      <c r="C211" s="137"/>
      <c r="D211" s="170"/>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c r="AC211" s="137"/>
      <c r="AD211" s="171"/>
      <c r="AE211" s="137"/>
      <c r="AF211" s="137"/>
      <c r="AG211" s="137"/>
      <c r="AH211" s="137"/>
      <c r="AI211" s="137"/>
      <c r="AJ211" s="137"/>
      <c r="AK211" s="137"/>
      <c r="AL211" s="137"/>
      <c r="AM211" s="137"/>
      <c r="AN211" s="137"/>
      <c r="AO211" s="137"/>
    </row>
    <row r="212" spans="1:41" ht="12.75" customHeight="1" x14ac:dyDescent="0.2">
      <c r="A212" s="137"/>
      <c r="B212" s="137"/>
      <c r="C212" s="137"/>
      <c r="D212" s="170"/>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c r="AC212" s="137"/>
      <c r="AD212" s="171"/>
      <c r="AE212" s="137"/>
      <c r="AF212" s="137"/>
      <c r="AG212" s="137"/>
      <c r="AH212" s="137"/>
      <c r="AI212" s="137"/>
      <c r="AJ212" s="137"/>
      <c r="AK212" s="137"/>
      <c r="AL212" s="137"/>
      <c r="AM212" s="137"/>
      <c r="AN212" s="137"/>
      <c r="AO212" s="137"/>
    </row>
    <row r="213" spans="1:41" ht="12.75" customHeight="1" x14ac:dyDescent="0.2">
      <c r="A213" s="137"/>
      <c r="B213" s="137"/>
      <c r="C213" s="137"/>
      <c r="D213" s="170"/>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c r="AC213" s="137"/>
      <c r="AD213" s="171"/>
      <c r="AE213" s="137"/>
      <c r="AF213" s="137"/>
      <c r="AG213" s="137"/>
      <c r="AH213" s="137"/>
      <c r="AI213" s="137"/>
      <c r="AJ213" s="137"/>
      <c r="AK213" s="137"/>
      <c r="AL213" s="137"/>
      <c r="AM213" s="137"/>
      <c r="AN213" s="137"/>
      <c r="AO213" s="137"/>
    </row>
    <row r="214" spans="1:41" ht="12.75" customHeight="1" x14ac:dyDescent="0.2">
      <c r="A214" s="137"/>
      <c r="B214" s="137"/>
      <c r="C214" s="137"/>
      <c r="D214" s="170"/>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c r="AC214" s="137"/>
      <c r="AD214" s="171"/>
      <c r="AE214" s="137"/>
      <c r="AF214" s="137"/>
      <c r="AG214" s="137"/>
      <c r="AH214" s="137"/>
      <c r="AI214" s="137"/>
      <c r="AJ214" s="137"/>
      <c r="AK214" s="137"/>
      <c r="AL214" s="137"/>
      <c r="AM214" s="137"/>
      <c r="AN214" s="137"/>
      <c r="AO214" s="137"/>
    </row>
    <row r="215" spans="1:41" ht="12.75" customHeight="1" x14ac:dyDescent="0.2">
      <c r="A215" s="137"/>
      <c r="B215" s="137"/>
      <c r="C215" s="137"/>
      <c r="D215" s="170"/>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c r="AC215" s="137"/>
      <c r="AD215" s="171"/>
      <c r="AE215" s="137"/>
      <c r="AF215" s="137"/>
      <c r="AG215" s="137"/>
      <c r="AH215" s="137"/>
      <c r="AI215" s="137"/>
      <c r="AJ215" s="137"/>
      <c r="AK215" s="137"/>
      <c r="AL215" s="137"/>
      <c r="AM215" s="137"/>
      <c r="AN215" s="137"/>
      <c r="AO215" s="137"/>
    </row>
    <row r="216" spans="1:41" ht="12.75" customHeight="1" x14ac:dyDescent="0.2">
      <c r="A216" s="137"/>
      <c r="B216" s="137"/>
      <c r="C216" s="137"/>
      <c r="D216" s="170"/>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c r="AC216" s="137"/>
      <c r="AD216" s="171"/>
      <c r="AE216" s="137"/>
      <c r="AF216" s="137"/>
      <c r="AG216" s="137"/>
      <c r="AH216" s="137"/>
      <c r="AI216" s="137"/>
      <c r="AJ216" s="137"/>
      <c r="AK216" s="137"/>
      <c r="AL216" s="137"/>
      <c r="AM216" s="137"/>
      <c r="AN216" s="137"/>
      <c r="AO216" s="137"/>
    </row>
    <row r="217" spans="1:41" ht="12.75" customHeight="1" x14ac:dyDescent="0.2">
      <c r="A217" s="137"/>
      <c r="B217" s="137"/>
      <c r="C217" s="137"/>
      <c r="D217" s="170"/>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c r="AC217" s="137"/>
      <c r="AD217" s="171"/>
      <c r="AE217" s="137"/>
      <c r="AF217" s="137"/>
      <c r="AG217" s="137"/>
      <c r="AH217" s="137"/>
      <c r="AI217" s="137"/>
      <c r="AJ217" s="137"/>
      <c r="AK217" s="137"/>
      <c r="AL217" s="137"/>
      <c r="AM217" s="137"/>
      <c r="AN217" s="137"/>
      <c r="AO217" s="137"/>
    </row>
    <row r="218" spans="1:41" ht="12.75" customHeight="1" x14ac:dyDescent="0.2">
      <c r="A218" s="137"/>
      <c r="B218" s="137"/>
      <c r="C218" s="137"/>
      <c r="D218" s="170"/>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c r="AC218" s="137"/>
      <c r="AD218" s="171"/>
      <c r="AE218" s="137"/>
      <c r="AF218" s="137"/>
      <c r="AG218" s="137"/>
      <c r="AH218" s="137"/>
      <c r="AI218" s="137"/>
      <c r="AJ218" s="137"/>
      <c r="AK218" s="137"/>
      <c r="AL218" s="137"/>
      <c r="AM218" s="137"/>
      <c r="AN218" s="137"/>
      <c r="AO218" s="137"/>
    </row>
    <row r="219" spans="1:41" ht="12.75" customHeight="1" x14ac:dyDescent="0.2">
      <c r="A219" s="137"/>
      <c r="B219" s="137"/>
      <c r="C219" s="137"/>
      <c r="D219" s="170"/>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c r="AC219" s="137"/>
      <c r="AD219" s="171"/>
      <c r="AE219" s="137"/>
      <c r="AF219" s="137"/>
      <c r="AG219" s="137"/>
      <c r="AH219" s="137"/>
      <c r="AI219" s="137"/>
      <c r="AJ219" s="137"/>
      <c r="AK219" s="137"/>
      <c r="AL219" s="137"/>
      <c r="AM219" s="137"/>
      <c r="AN219" s="137"/>
      <c r="AO219" s="137"/>
    </row>
    <row r="220" spans="1:41" ht="12.75" customHeight="1" x14ac:dyDescent="0.2">
      <c r="A220" s="137"/>
      <c r="B220" s="137"/>
      <c r="C220" s="137"/>
      <c r="D220" s="170"/>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c r="AC220" s="137"/>
      <c r="AD220" s="171"/>
      <c r="AE220" s="137"/>
      <c r="AF220" s="137"/>
      <c r="AG220" s="137"/>
      <c r="AH220" s="137"/>
      <c r="AI220" s="137"/>
      <c r="AJ220" s="137"/>
      <c r="AK220" s="137"/>
      <c r="AL220" s="137"/>
      <c r="AM220" s="137"/>
      <c r="AN220" s="137"/>
      <c r="AO220" s="137"/>
    </row>
    <row r="221" spans="1:41" ht="12.75" customHeight="1" x14ac:dyDescent="0.2">
      <c r="A221" s="137"/>
      <c r="B221" s="137"/>
      <c r="C221" s="137"/>
      <c r="D221" s="170"/>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c r="AC221" s="137"/>
      <c r="AD221" s="171"/>
      <c r="AE221" s="137"/>
      <c r="AF221" s="137"/>
      <c r="AG221" s="137"/>
      <c r="AH221" s="137"/>
      <c r="AI221" s="137"/>
      <c r="AJ221" s="137"/>
      <c r="AK221" s="137"/>
      <c r="AL221" s="137"/>
      <c r="AM221" s="137"/>
      <c r="AN221" s="137"/>
      <c r="AO221" s="137"/>
    </row>
    <row r="222" spans="1:41" ht="12.75" customHeight="1" x14ac:dyDescent="0.2">
      <c r="A222" s="137"/>
      <c r="B222" s="137"/>
      <c r="C222" s="137"/>
      <c r="D222" s="170"/>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c r="AC222" s="137"/>
      <c r="AD222" s="171"/>
      <c r="AE222" s="137"/>
      <c r="AF222" s="137"/>
      <c r="AG222" s="137"/>
      <c r="AH222" s="137"/>
      <c r="AI222" s="137"/>
      <c r="AJ222" s="137"/>
      <c r="AK222" s="137"/>
      <c r="AL222" s="137"/>
      <c r="AM222" s="137"/>
      <c r="AN222" s="137"/>
      <c r="AO222" s="137"/>
    </row>
    <row r="223" spans="1:41" ht="12.75" customHeight="1" x14ac:dyDescent="0.2">
      <c r="A223" s="137"/>
      <c r="B223" s="137"/>
      <c r="C223" s="137"/>
      <c r="D223" s="170"/>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c r="AC223" s="137"/>
      <c r="AD223" s="171"/>
      <c r="AE223" s="137"/>
      <c r="AF223" s="137"/>
      <c r="AG223" s="137"/>
      <c r="AH223" s="137"/>
      <c r="AI223" s="137"/>
      <c r="AJ223" s="137"/>
      <c r="AK223" s="137"/>
      <c r="AL223" s="137"/>
      <c r="AM223" s="137"/>
      <c r="AN223" s="137"/>
      <c r="AO223" s="137"/>
    </row>
    <row r="224" spans="1:41" ht="12.75" customHeight="1" x14ac:dyDescent="0.2">
      <c r="A224" s="137"/>
      <c r="B224" s="137"/>
      <c r="C224" s="137"/>
      <c r="D224" s="170"/>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c r="AC224" s="137"/>
      <c r="AD224" s="171"/>
      <c r="AE224" s="137"/>
      <c r="AF224" s="137"/>
      <c r="AG224" s="137"/>
      <c r="AH224" s="137"/>
      <c r="AI224" s="137"/>
      <c r="AJ224" s="137"/>
      <c r="AK224" s="137"/>
      <c r="AL224" s="137"/>
      <c r="AM224" s="137"/>
      <c r="AN224" s="137"/>
      <c r="AO224" s="137"/>
    </row>
    <row r="225" spans="1:41" ht="12.75" customHeight="1" x14ac:dyDescent="0.2">
      <c r="A225" s="137"/>
      <c r="B225" s="137"/>
      <c r="C225" s="137"/>
      <c r="D225" s="170"/>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c r="AC225" s="137"/>
      <c r="AD225" s="171"/>
      <c r="AE225" s="137"/>
      <c r="AF225" s="137"/>
      <c r="AG225" s="137"/>
      <c r="AH225" s="137"/>
      <c r="AI225" s="137"/>
      <c r="AJ225" s="137"/>
      <c r="AK225" s="137"/>
      <c r="AL225" s="137"/>
      <c r="AM225" s="137"/>
      <c r="AN225" s="137"/>
      <c r="AO225" s="137"/>
    </row>
    <row r="226" spans="1:41" ht="12.75" customHeight="1" x14ac:dyDescent="0.2">
      <c r="A226" s="137"/>
      <c r="B226" s="137"/>
      <c r="C226" s="137"/>
      <c r="D226" s="170"/>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c r="AC226" s="137"/>
      <c r="AD226" s="171"/>
      <c r="AE226" s="137"/>
      <c r="AF226" s="137"/>
      <c r="AG226" s="137"/>
      <c r="AH226" s="137"/>
      <c r="AI226" s="137"/>
      <c r="AJ226" s="137"/>
      <c r="AK226" s="137"/>
      <c r="AL226" s="137"/>
      <c r="AM226" s="137"/>
      <c r="AN226" s="137"/>
      <c r="AO226" s="137"/>
    </row>
    <row r="227" spans="1:41" ht="12.75" customHeight="1" x14ac:dyDescent="0.2">
      <c r="A227" s="137"/>
      <c r="B227" s="137"/>
      <c r="C227" s="137"/>
      <c r="D227" s="170"/>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c r="AC227" s="137"/>
      <c r="AD227" s="171"/>
      <c r="AE227" s="137"/>
      <c r="AF227" s="137"/>
      <c r="AG227" s="137"/>
      <c r="AH227" s="137"/>
      <c r="AI227" s="137"/>
      <c r="AJ227" s="137"/>
      <c r="AK227" s="137"/>
      <c r="AL227" s="137"/>
      <c r="AM227" s="137"/>
      <c r="AN227" s="137"/>
      <c r="AO227" s="137"/>
    </row>
    <row r="228" spans="1:41" ht="12.75" customHeight="1" x14ac:dyDescent="0.2">
      <c r="A228" s="137"/>
      <c r="B228" s="137"/>
      <c r="C228" s="137"/>
      <c r="D228" s="170"/>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c r="AC228" s="137"/>
      <c r="AD228" s="171"/>
      <c r="AE228" s="137"/>
      <c r="AF228" s="137"/>
      <c r="AG228" s="137"/>
      <c r="AH228" s="137"/>
      <c r="AI228" s="137"/>
      <c r="AJ228" s="137"/>
      <c r="AK228" s="137"/>
      <c r="AL228" s="137"/>
      <c r="AM228" s="137"/>
      <c r="AN228" s="137"/>
      <c r="AO228" s="137"/>
    </row>
    <row r="229" spans="1:41" ht="12.75" customHeight="1" x14ac:dyDescent="0.2">
      <c r="A229" s="137"/>
      <c r="B229" s="137"/>
      <c r="C229" s="137"/>
      <c r="D229" s="170"/>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c r="AC229" s="137"/>
      <c r="AD229" s="171"/>
      <c r="AE229" s="137"/>
      <c r="AF229" s="137"/>
      <c r="AG229" s="137"/>
      <c r="AH229" s="137"/>
      <c r="AI229" s="137"/>
      <c r="AJ229" s="137"/>
      <c r="AK229" s="137"/>
      <c r="AL229" s="137"/>
      <c r="AM229" s="137"/>
      <c r="AN229" s="137"/>
      <c r="AO229" s="137"/>
    </row>
    <row r="230" spans="1:41" ht="12.75" customHeight="1" x14ac:dyDescent="0.2">
      <c r="A230" s="137"/>
      <c r="B230" s="137"/>
      <c r="C230" s="137"/>
      <c r="D230" s="170"/>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c r="AC230" s="137"/>
      <c r="AD230" s="171"/>
      <c r="AE230" s="137"/>
      <c r="AF230" s="137"/>
      <c r="AG230" s="137"/>
      <c r="AH230" s="137"/>
      <c r="AI230" s="137"/>
      <c r="AJ230" s="137"/>
      <c r="AK230" s="137"/>
      <c r="AL230" s="137"/>
      <c r="AM230" s="137"/>
      <c r="AN230" s="137"/>
      <c r="AO230" s="137"/>
    </row>
    <row r="231" spans="1:41" ht="12.75" customHeight="1" x14ac:dyDescent="0.2">
      <c r="A231" s="137"/>
      <c r="B231" s="137"/>
      <c r="C231" s="137"/>
      <c r="D231" s="170"/>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c r="AC231" s="137"/>
      <c r="AD231" s="171"/>
      <c r="AE231" s="137"/>
      <c r="AF231" s="137"/>
      <c r="AG231" s="137"/>
      <c r="AH231" s="137"/>
      <c r="AI231" s="137"/>
      <c r="AJ231" s="137"/>
      <c r="AK231" s="137"/>
      <c r="AL231" s="137"/>
      <c r="AM231" s="137"/>
      <c r="AN231" s="137"/>
      <c r="AO231" s="137"/>
    </row>
    <row r="232" spans="1:41" ht="12.75" customHeight="1" x14ac:dyDescent="0.2">
      <c r="A232" s="137"/>
      <c r="B232" s="137"/>
      <c r="C232" s="137"/>
      <c r="D232" s="170"/>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c r="AC232" s="137"/>
      <c r="AD232" s="171"/>
      <c r="AE232" s="137"/>
      <c r="AF232" s="137"/>
      <c r="AG232" s="137"/>
      <c r="AH232" s="137"/>
      <c r="AI232" s="137"/>
      <c r="AJ232" s="137"/>
      <c r="AK232" s="137"/>
      <c r="AL232" s="137"/>
      <c r="AM232" s="137"/>
      <c r="AN232" s="137"/>
      <c r="AO232" s="137"/>
    </row>
    <row r="233" spans="1:41" ht="12.75" customHeight="1" x14ac:dyDescent="0.2">
      <c r="A233" s="137"/>
      <c r="B233" s="137"/>
      <c r="C233" s="137"/>
      <c r="D233" s="170"/>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c r="AC233" s="137"/>
      <c r="AD233" s="171"/>
      <c r="AE233" s="137"/>
      <c r="AF233" s="137"/>
      <c r="AG233" s="137"/>
      <c r="AH233" s="137"/>
      <c r="AI233" s="137"/>
      <c r="AJ233" s="137"/>
      <c r="AK233" s="137"/>
      <c r="AL233" s="137"/>
      <c r="AM233" s="137"/>
      <c r="AN233" s="137"/>
      <c r="AO233" s="137"/>
    </row>
    <row r="234" spans="1:41" ht="12.75" customHeight="1" x14ac:dyDescent="0.2">
      <c r="A234" s="137"/>
      <c r="B234" s="137"/>
      <c r="C234" s="137"/>
      <c r="D234" s="170"/>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c r="AC234" s="137"/>
      <c r="AD234" s="171"/>
      <c r="AE234" s="137"/>
      <c r="AF234" s="137"/>
      <c r="AG234" s="137"/>
      <c r="AH234" s="137"/>
      <c r="AI234" s="137"/>
      <c r="AJ234" s="137"/>
      <c r="AK234" s="137"/>
      <c r="AL234" s="137"/>
      <c r="AM234" s="137"/>
      <c r="AN234" s="137"/>
      <c r="AO234" s="137"/>
    </row>
    <row r="235" spans="1:41" ht="12.75" customHeight="1" x14ac:dyDescent="0.2">
      <c r="A235" s="137"/>
      <c r="B235" s="137"/>
      <c r="C235" s="137"/>
      <c r="D235" s="170"/>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c r="AC235" s="137"/>
      <c r="AD235" s="171"/>
      <c r="AE235" s="137"/>
      <c r="AF235" s="137"/>
      <c r="AG235" s="137"/>
      <c r="AH235" s="137"/>
      <c r="AI235" s="137"/>
      <c r="AJ235" s="137"/>
      <c r="AK235" s="137"/>
      <c r="AL235" s="137"/>
      <c r="AM235" s="137"/>
      <c r="AN235" s="137"/>
      <c r="AO235" s="137"/>
    </row>
    <row r="236" spans="1:41" ht="12.75" customHeight="1" x14ac:dyDescent="0.2">
      <c r="A236" s="137"/>
      <c r="B236" s="137"/>
      <c r="C236" s="137"/>
      <c r="D236" s="170"/>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c r="AC236" s="137"/>
      <c r="AD236" s="171"/>
      <c r="AE236" s="137"/>
      <c r="AF236" s="137"/>
      <c r="AG236" s="137"/>
      <c r="AH236" s="137"/>
      <c r="AI236" s="137"/>
      <c r="AJ236" s="137"/>
      <c r="AK236" s="137"/>
      <c r="AL236" s="137"/>
      <c r="AM236" s="137"/>
      <c r="AN236" s="137"/>
      <c r="AO236" s="137"/>
    </row>
    <row r="237" spans="1:41" ht="12.75" customHeight="1" x14ac:dyDescent="0.2">
      <c r="A237" s="137"/>
      <c r="B237" s="137"/>
      <c r="C237" s="137"/>
      <c r="D237" s="170"/>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c r="AC237" s="137"/>
      <c r="AD237" s="171"/>
      <c r="AE237" s="137"/>
      <c r="AF237" s="137"/>
      <c r="AG237" s="137"/>
      <c r="AH237" s="137"/>
      <c r="AI237" s="137"/>
      <c r="AJ237" s="137"/>
      <c r="AK237" s="137"/>
      <c r="AL237" s="137"/>
      <c r="AM237" s="137"/>
      <c r="AN237" s="137"/>
      <c r="AO237" s="137"/>
    </row>
    <row r="238" spans="1:41" ht="12.75" customHeight="1" x14ac:dyDescent="0.2">
      <c r="A238" s="137"/>
      <c r="B238" s="137"/>
      <c r="C238" s="137"/>
      <c r="D238" s="170"/>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c r="AC238" s="137"/>
      <c r="AD238" s="171"/>
      <c r="AE238" s="137"/>
      <c r="AF238" s="137"/>
      <c r="AG238" s="137"/>
      <c r="AH238" s="137"/>
      <c r="AI238" s="137"/>
      <c r="AJ238" s="137"/>
      <c r="AK238" s="137"/>
      <c r="AL238" s="137"/>
      <c r="AM238" s="137"/>
      <c r="AN238" s="137"/>
      <c r="AO238" s="137"/>
    </row>
    <row r="239" spans="1:41" ht="12.75" customHeight="1" x14ac:dyDescent="0.2">
      <c r="A239" s="137"/>
      <c r="B239" s="137"/>
      <c r="C239" s="137"/>
      <c r="D239" s="170"/>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c r="AC239" s="137"/>
      <c r="AD239" s="171"/>
      <c r="AE239" s="137"/>
      <c r="AF239" s="137"/>
      <c r="AG239" s="137"/>
      <c r="AH239" s="137"/>
      <c r="AI239" s="137"/>
      <c r="AJ239" s="137"/>
      <c r="AK239" s="137"/>
      <c r="AL239" s="137"/>
      <c r="AM239" s="137"/>
      <c r="AN239" s="137"/>
      <c r="AO239" s="137"/>
    </row>
    <row r="240" spans="1:41" ht="12.75" customHeight="1" x14ac:dyDescent="0.2">
      <c r="A240" s="137"/>
      <c r="B240" s="137"/>
      <c r="C240" s="137"/>
      <c r="D240" s="170"/>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c r="AC240" s="137"/>
      <c r="AD240" s="171"/>
      <c r="AE240" s="137"/>
      <c r="AF240" s="137"/>
      <c r="AG240" s="137"/>
      <c r="AH240" s="137"/>
      <c r="AI240" s="137"/>
      <c r="AJ240" s="137"/>
      <c r="AK240" s="137"/>
      <c r="AL240" s="137"/>
      <c r="AM240" s="137"/>
      <c r="AN240" s="137"/>
      <c r="AO240" s="137"/>
    </row>
    <row r="241" spans="1:41" ht="12.75" customHeight="1" x14ac:dyDescent="0.2">
      <c r="A241" s="137"/>
      <c r="B241" s="137"/>
      <c r="C241" s="137"/>
      <c r="D241" s="170"/>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c r="AC241" s="137"/>
      <c r="AD241" s="171"/>
      <c r="AE241" s="137"/>
      <c r="AF241" s="137"/>
      <c r="AG241" s="137"/>
      <c r="AH241" s="137"/>
      <c r="AI241" s="137"/>
      <c r="AJ241" s="137"/>
      <c r="AK241" s="137"/>
      <c r="AL241" s="137"/>
      <c r="AM241" s="137"/>
      <c r="AN241" s="137"/>
      <c r="AO241" s="137"/>
    </row>
    <row r="242" spans="1:41" ht="12.75" customHeight="1" x14ac:dyDescent="0.2">
      <c r="A242" s="137"/>
      <c r="B242" s="137"/>
      <c r="C242" s="137"/>
      <c r="D242" s="170"/>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c r="AC242" s="137"/>
      <c r="AD242" s="171"/>
      <c r="AE242" s="137"/>
      <c r="AF242" s="137"/>
      <c r="AG242" s="137"/>
      <c r="AH242" s="137"/>
      <c r="AI242" s="137"/>
      <c r="AJ242" s="137"/>
      <c r="AK242" s="137"/>
      <c r="AL242" s="137"/>
      <c r="AM242" s="137"/>
      <c r="AN242" s="137"/>
      <c r="AO242" s="137"/>
    </row>
    <row r="243" spans="1:41" ht="12.75" customHeight="1" x14ac:dyDescent="0.2">
      <c r="A243" s="137"/>
      <c r="B243" s="137"/>
      <c r="C243" s="137"/>
      <c r="D243" s="170"/>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c r="AC243" s="137"/>
      <c r="AD243" s="171"/>
      <c r="AE243" s="137"/>
      <c r="AF243" s="137"/>
      <c r="AG243" s="137"/>
      <c r="AH243" s="137"/>
      <c r="AI243" s="137"/>
      <c r="AJ243" s="137"/>
      <c r="AK243" s="137"/>
      <c r="AL243" s="137"/>
      <c r="AM243" s="137"/>
      <c r="AN243" s="137"/>
      <c r="AO243" s="137"/>
    </row>
    <row r="244" spans="1:41" ht="12.75" customHeight="1" x14ac:dyDescent="0.2">
      <c r="A244" s="137"/>
      <c r="B244" s="137"/>
      <c r="C244" s="137"/>
      <c r="D244" s="170"/>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c r="AC244" s="137"/>
      <c r="AD244" s="171"/>
      <c r="AE244" s="137"/>
      <c r="AF244" s="137"/>
      <c r="AG244" s="137"/>
      <c r="AH244" s="137"/>
      <c r="AI244" s="137"/>
      <c r="AJ244" s="137"/>
      <c r="AK244" s="137"/>
      <c r="AL244" s="137"/>
      <c r="AM244" s="137"/>
      <c r="AN244" s="137"/>
      <c r="AO244" s="137"/>
    </row>
    <row r="245" spans="1:41" ht="12.75" customHeight="1" x14ac:dyDescent="0.2">
      <c r="A245" s="137"/>
      <c r="B245" s="137"/>
      <c r="C245" s="137"/>
      <c r="D245" s="170"/>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c r="AC245" s="137"/>
      <c r="AD245" s="171"/>
      <c r="AE245" s="137"/>
      <c r="AF245" s="137"/>
      <c r="AG245" s="137"/>
      <c r="AH245" s="137"/>
      <c r="AI245" s="137"/>
      <c r="AJ245" s="137"/>
      <c r="AK245" s="137"/>
      <c r="AL245" s="137"/>
      <c r="AM245" s="137"/>
      <c r="AN245" s="137"/>
      <c r="AO245" s="137"/>
    </row>
    <row r="246" spans="1:41" ht="12.75" customHeight="1" x14ac:dyDescent="0.2">
      <c r="A246" s="137"/>
      <c r="B246" s="137"/>
      <c r="C246" s="137"/>
      <c r="D246" s="170"/>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c r="AC246" s="137"/>
      <c r="AD246" s="171"/>
      <c r="AE246" s="137"/>
      <c r="AF246" s="137"/>
      <c r="AG246" s="137"/>
      <c r="AH246" s="137"/>
      <c r="AI246" s="137"/>
      <c r="AJ246" s="137"/>
      <c r="AK246" s="137"/>
      <c r="AL246" s="137"/>
      <c r="AM246" s="137"/>
      <c r="AN246" s="137"/>
      <c r="AO246" s="137"/>
    </row>
    <row r="247" spans="1:41" ht="12.75" customHeight="1" x14ac:dyDescent="0.2">
      <c r="A247" s="137"/>
      <c r="B247" s="137"/>
      <c r="C247" s="137"/>
      <c r="D247" s="170"/>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c r="AC247" s="137"/>
      <c r="AD247" s="171"/>
      <c r="AE247" s="137"/>
      <c r="AF247" s="137"/>
      <c r="AG247" s="137"/>
      <c r="AH247" s="137"/>
      <c r="AI247" s="137"/>
      <c r="AJ247" s="137"/>
      <c r="AK247" s="137"/>
      <c r="AL247" s="137"/>
      <c r="AM247" s="137"/>
      <c r="AN247" s="137"/>
      <c r="AO247" s="137"/>
    </row>
    <row r="248" spans="1:41" ht="12.75" customHeight="1" x14ac:dyDescent="0.2">
      <c r="A248" s="137"/>
      <c r="B248" s="137"/>
      <c r="C248" s="137"/>
      <c r="D248" s="170"/>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71"/>
      <c r="AE248" s="137"/>
      <c r="AF248" s="137"/>
      <c r="AG248" s="137"/>
      <c r="AH248" s="137"/>
      <c r="AI248" s="137"/>
      <c r="AJ248" s="137"/>
      <c r="AK248" s="137"/>
      <c r="AL248" s="137"/>
      <c r="AM248" s="137"/>
      <c r="AN248" s="137"/>
      <c r="AO248" s="137"/>
    </row>
    <row r="249" spans="1:41" ht="12.75" customHeight="1" x14ac:dyDescent="0.2">
      <c r="A249" s="137"/>
      <c r="B249" s="137"/>
      <c r="C249" s="137"/>
      <c r="D249" s="170"/>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c r="AC249" s="137"/>
      <c r="AD249" s="171"/>
      <c r="AE249" s="137"/>
      <c r="AF249" s="137"/>
      <c r="AG249" s="137"/>
      <c r="AH249" s="137"/>
      <c r="AI249" s="137"/>
      <c r="AJ249" s="137"/>
      <c r="AK249" s="137"/>
      <c r="AL249" s="137"/>
      <c r="AM249" s="137"/>
      <c r="AN249" s="137"/>
      <c r="AO249" s="137"/>
    </row>
    <row r="250" spans="1:41" ht="12.75" customHeight="1" x14ac:dyDescent="0.2">
      <c r="A250" s="137"/>
      <c r="B250" s="137"/>
      <c r="C250" s="137"/>
      <c r="D250" s="170"/>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c r="AC250" s="137"/>
      <c r="AD250" s="171"/>
      <c r="AE250" s="137"/>
      <c r="AF250" s="137"/>
      <c r="AG250" s="137"/>
      <c r="AH250" s="137"/>
      <c r="AI250" s="137"/>
      <c r="AJ250" s="137"/>
      <c r="AK250" s="137"/>
      <c r="AL250" s="137"/>
      <c r="AM250" s="137"/>
      <c r="AN250" s="137"/>
      <c r="AO250" s="137"/>
    </row>
    <row r="251" spans="1:41" ht="12.75" customHeight="1" x14ac:dyDescent="0.2">
      <c r="A251" s="137"/>
      <c r="B251" s="137"/>
      <c r="C251" s="137"/>
      <c r="D251" s="170"/>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c r="AC251" s="137"/>
      <c r="AD251" s="171"/>
      <c r="AE251" s="137"/>
      <c r="AF251" s="137"/>
      <c r="AG251" s="137"/>
      <c r="AH251" s="137"/>
      <c r="AI251" s="137"/>
      <c r="AJ251" s="137"/>
      <c r="AK251" s="137"/>
      <c r="AL251" s="137"/>
      <c r="AM251" s="137"/>
      <c r="AN251" s="137"/>
      <c r="AO251" s="137"/>
    </row>
    <row r="252" spans="1:41" ht="12.75" customHeight="1" x14ac:dyDescent="0.2">
      <c r="A252" s="137"/>
      <c r="B252" s="137"/>
      <c r="C252" s="137"/>
      <c r="D252" s="170"/>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c r="AC252" s="137"/>
      <c r="AD252" s="171"/>
      <c r="AE252" s="137"/>
      <c r="AF252" s="137"/>
      <c r="AG252" s="137"/>
      <c r="AH252" s="137"/>
      <c r="AI252" s="137"/>
      <c r="AJ252" s="137"/>
      <c r="AK252" s="137"/>
      <c r="AL252" s="137"/>
      <c r="AM252" s="137"/>
      <c r="AN252" s="137"/>
      <c r="AO252" s="137"/>
    </row>
    <row r="253" spans="1:41" ht="12.75" customHeight="1" x14ac:dyDescent="0.2">
      <c r="A253" s="137"/>
      <c r="B253" s="137"/>
      <c r="C253" s="137"/>
      <c r="D253" s="170"/>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71"/>
      <c r="AE253" s="137"/>
      <c r="AF253" s="137"/>
      <c r="AG253" s="137"/>
      <c r="AH253" s="137"/>
      <c r="AI253" s="137"/>
      <c r="AJ253" s="137"/>
      <c r="AK253" s="137"/>
      <c r="AL253" s="137"/>
      <c r="AM253" s="137"/>
      <c r="AN253" s="137"/>
      <c r="AO253" s="137"/>
    </row>
    <row r="254" spans="1:41" ht="12.75" customHeight="1" x14ac:dyDescent="0.2">
      <c r="A254" s="137"/>
      <c r="B254" s="137"/>
      <c r="C254" s="137"/>
      <c r="D254" s="170"/>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71"/>
      <c r="AE254" s="137"/>
      <c r="AF254" s="137"/>
      <c r="AG254" s="137"/>
      <c r="AH254" s="137"/>
      <c r="AI254" s="137"/>
      <c r="AJ254" s="137"/>
      <c r="AK254" s="137"/>
      <c r="AL254" s="137"/>
      <c r="AM254" s="137"/>
      <c r="AN254" s="137"/>
      <c r="AO254" s="137"/>
    </row>
    <row r="255" spans="1:41" ht="12.75" customHeight="1" x14ac:dyDescent="0.2">
      <c r="A255" s="137"/>
      <c r="B255" s="137"/>
      <c r="C255" s="137"/>
      <c r="D255" s="170"/>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c r="AC255" s="137"/>
      <c r="AD255" s="171"/>
      <c r="AE255" s="137"/>
      <c r="AF255" s="137"/>
      <c r="AG255" s="137"/>
      <c r="AH255" s="137"/>
      <c r="AI255" s="137"/>
      <c r="AJ255" s="137"/>
      <c r="AK255" s="137"/>
      <c r="AL255" s="137"/>
      <c r="AM255" s="137"/>
      <c r="AN255" s="137"/>
      <c r="AO255" s="137"/>
    </row>
    <row r="256" spans="1:41" ht="12.75" customHeight="1" x14ac:dyDescent="0.2">
      <c r="A256" s="137"/>
      <c r="B256" s="137"/>
      <c r="C256" s="137"/>
      <c r="D256" s="170"/>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c r="AC256" s="137"/>
      <c r="AD256" s="171"/>
      <c r="AE256" s="137"/>
      <c r="AF256" s="137"/>
      <c r="AG256" s="137"/>
      <c r="AH256" s="137"/>
      <c r="AI256" s="137"/>
      <c r="AJ256" s="137"/>
      <c r="AK256" s="137"/>
      <c r="AL256" s="137"/>
      <c r="AM256" s="137"/>
      <c r="AN256" s="137"/>
      <c r="AO256" s="137"/>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221">
    <mergeCell ref="B49:F49"/>
    <mergeCell ref="H49:L49"/>
    <mergeCell ref="O49:V49"/>
    <mergeCell ref="X49:AA49"/>
    <mergeCell ref="AC49:AG49"/>
    <mergeCell ref="B50:F50"/>
    <mergeCell ref="H50:L50"/>
    <mergeCell ref="O50:V50"/>
    <mergeCell ref="X50:AA50"/>
    <mergeCell ref="AC50:AG50"/>
    <mergeCell ref="A47:AG47"/>
    <mergeCell ref="A48:F48"/>
    <mergeCell ref="G48:L48"/>
    <mergeCell ref="M48:V48"/>
    <mergeCell ref="W48:AA48"/>
    <mergeCell ref="AB48:AG48"/>
    <mergeCell ref="A45:B45"/>
    <mergeCell ref="C45:Y45"/>
    <mergeCell ref="Z45:AC45"/>
    <mergeCell ref="AD45:AG45"/>
    <mergeCell ref="A46:B46"/>
    <mergeCell ref="C46:Y46"/>
    <mergeCell ref="Z46:AC46"/>
    <mergeCell ref="AD46:AG46"/>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Z24:Z25"/>
    <mergeCell ref="A26:A32"/>
    <mergeCell ref="B26:B32"/>
    <mergeCell ref="C26:C32"/>
    <mergeCell ref="D26:D32"/>
    <mergeCell ref="E26:E28"/>
    <mergeCell ref="F26:F32"/>
    <mergeCell ref="G26:G32"/>
    <mergeCell ref="H26:H32"/>
    <mergeCell ref="J19:J25"/>
    <mergeCell ref="K19:K25"/>
    <mergeCell ref="R19:R21"/>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E23:E25"/>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39" priority="1" operator="containsText" text="EXTREMO">
      <formula>NOT(ISERROR(SEARCH(("EXTREMO"),(J12))))</formula>
    </cfRule>
  </conditionalFormatting>
  <conditionalFormatting sqref="J12:J18">
    <cfRule type="containsText" dxfId="38" priority="2" operator="containsText" text="ALTO">
      <formula>NOT(ISERROR(SEARCH(("ALTO"),(J12))))</formula>
    </cfRule>
  </conditionalFormatting>
  <conditionalFormatting sqref="J12:J18">
    <cfRule type="containsText" dxfId="37" priority="3" operator="containsText" text="MODERADO">
      <formula>NOT(ISERROR(SEARCH(("MODERADO"),(J12))))</formula>
    </cfRule>
  </conditionalFormatting>
  <conditionalFormatting sqref="J12:J18">
    <cfRule type="containsText" dxfId="36" priority="4" operator="containsText" text="BAJO">
      <formula>NOT(ISERROR(SEARCH(("BAJO"),(J12))))</formula>
    </cfRule>
  </conditionalFormatting>
  <conditionalFormatting sqref="U12:U18">
    <cfRule type="containsText" dxfId="35" priority="5" operator="containsText" text="EXTREMO">
      <formula>NOT(ISERROR(SEARCH(("EXTREMO"),(U12))))</formula>
    </cfRule>
  </conditionalFormatting>
  <conditionalFormatting sqref="U12:U18">
    <cfRule type="containsText" dxfId="34" priority="6" operator="containsText" text="MODERADO">
      <formula>NOT(ISERROR(SEARCH(("MODERADO"),(U12))))</formula>
    </cfRule>
  </conditionalFormatting>
  <conditionalFormatting sqref="U12:U18">
    <cfRule type="containsText" dxfId="33" priority="7" operator="containsText" text="ALTO">
      <formula>NOT(ISERROR(SEARCH(("ALTO"),(U12))))</formula>
    </cfRule>
  </conditionalFormatting>
  <conditionalFormatting sqref="U12:U18">
    <cfRule type="containsText" dxfId="32" priority="8" operator="containsText" text="BAJO">
      <formula>NOT(ISERROR(SEARCH(("BAJO"),(U12))))</formula>
    </cfRule>
  </conditionalFormatting>
  <conditionalFormatting sqref="J19:J25">
    <cfRule type="containsText" dxfId="31" priority="9" operator="containsText" text="EXTREMO">
      <formula>NOT(ISERROR(SEARCH(("EXTREMO"),(J19))))</formula>
    </cfRule>
  </conditionalFormatting>
  <conditionalFormatting sqref="J19:J25">
    <cfRule type="containsText" dxfId="30" priority="10" operator="containsText" text="ALTO">
      <formula>NOT(ISERROR(SEARCH(("ALTO"),(J19))))</formula>
    </cfRule>
  </conditionalFormatting>
  <conditionalFormatting sqref="J19:J25">
    <cfRule type="containsText" dxfId="29" priority="11" operator="containsText" text="MODERADO">
      <formula>NOT(ISERROR(SEARCH(("MODERADO"),(J19))))</formula>
    </cfRule>
  </conditionalFormatting>
  <conditionalFormatting sqref="J19:J25">
    <cfRule type="containsText" dxfId="28" priority="12" operator="containsText" text="BAJO">
      <formula>NOT(ISERROR(SEARCH(("BAJO"),(J19))))</formula>
    </cfRule>
  </conditionalFormatting>
  <conditionalFormatting sqref="U19:U25">
    <cfRule type="containsText" dxfId="27" priority="13" operator="containsText" text="EXTREMO">
      <formula>NOT(ISERROR(SEARCH(("EXTREMO"),(U19))))</formula>
    </cfRule>
  </conditionalFormatting>
  <conditionalFormatting sqref="U19:U25">
    <cfRule type="containsText" dxfId="26" priority="14" operator="containsText" text="MODERADO">
      <formula>NOT(ISERROR(SEARCH(("MODERADO"),(U19))))</formula>
    </cfRule>
  </conditionalFormatting>
  <conditionalFormatting sqref="U19:U25">
    <cfRule type="containsText" dxfId="25" priority="15" operator="containsText" text="ALTO">
      <formula>NOT(ISERROR(SEARCH(("ALTO"),(U19))))</formula>
    </cfRule>
  </conditionalFormatting>
  <conditionalFormatting sqref="U19:U25">
    <cfRule type="containsText" dxfId="24" priority="16" operator="containsText" text="BAJO">
      <formula>NOT(ISERROR(SEARCH(("BAJO"),(U19))))</formula>
    </cfRule>
  </conditionalFormatting>
  <conditionalFormatting sqref="J26:J32">
    <cfRule type="containsText" dxfId="23" priority="17" operator="containsText" text="EXTREMO">
      <formula>NOT(ISERROR(SEARCH(("EXTREMO"),(J26))))</formula>
    </cfRule>
  </conditionalFormatting>
  <conditionalFormatting sqref="J26:J32">
    <cfRule type="containsText" dxfId="22" priority="18" operator="containsText" text="ALTO">
      <formula>NOT(ISERROR(SEARCH(("ALTO"),(J26))))</formula>
    </cfRule>
  </conditionalFormatting>
  <conditionalFormatting sqref="J26:J32">
    <cfRule type="containsText" dxfId="21" priority="19" operator="containsText" text="MODERADO">
      <formula>NOT(ISERROR(SEARCH(("MODERADO"),(J26))))</formula>
    </cfRule>
  </conditionalFormatting>
  <conditionalFormatting sqref="J26:J32">
    <cfRule type="containsText" dxfId="20" priority="20" operator="containsText" text="BAJO">
      <formula>NOT(ISERROR(SEARCH(("BAJO"),(J26))))</formula>
    </cfRule>
  </conditionalFormatting>
  <conditionalFormatting sqref="U26:U32">
    <cfRule type="containsText" dxfId="19" priority="21" operator="containsText" text="EXTREMO">
      <formula>NOT(ISERROR(SEARCH(("EXTREMO"),(U26))))</formula>
    </cfRule>
  </conditionalFormatting>
  <conditionalFormatting sqref="U26:U32">
    <cfRule type="containsText" dxfId="18" priority="22" operator="containsText" text="MODERADO">
      <formula>NOT(ISERROR(SEARCH(("MODERADO"),(U26))))</formula>
    </cfRule>
  </conditionalFormatting>
  <conditionalFormatting sqref="U26:U32">
    <cfRule type="containsText" dxfId="17" priority="23" operator="containsText" text="ALTO">
      <formula>NOT(ISERROR(SEARCH(("ALTO"),(U26))))</formula>
    </cfRule>
  </conditionalFormatting>
  <conditionalFormatting sqref="U26:U32">
    <cfRule type="containsText" dxfId="16" priority="24" operator="containsText" text="BAJO">
      <formula>NOT(ISERROR(SEARCH(("BAJO"),(U26))))</formula>
    </cfRule>
  </conditionalFormatting>
  <conditionalFormatting sqref="J33:J39">
    <cfRule type="containsText" dxfId="15" priority="25" operator="containsText" text="EXTREMO">
      <formula>NOT(ISERROR(SEARCH(("EXTREMO"),(J33))))</formula>
    </cfRule>
  </conditionalFormatting>
  <conditionalFormatting sqref="J33:J39">
    <cfRule type="containsText" dxfId="14" priority="26" operator="containsText" text="ALTO">
      <formula>NOT(ISERROR(SEARCH(("ALTO"),(J33))))</formula>
    </cfRule>
  </conditionalFormatting>
  <conditionalFormatting sqref="J33:J39">
    <cfRule type="containsText" dxfId="13" priority="27" operator="containsText" text="MODERADO">
      <formula>NOT(ISERROR(SEARCH(("MODERADO"),(J33))))</formula>
    </cfRule>
  </conditionalFormatting>
  <conditionalFormatting sqref="J33:J39">
    <cfRule type="containsText" dxfId="12" priority="28" operator="containsText" text="BAJO">
      <formula>NOT(ISERROR(SEARCH(("BAJO"),(J33))))</formula>
    </cfRule>
  </conditionalFormatting>
  <conditionalFormatting sqref="U33:U39">
    <cfRule type="containsText" dxfId="11" priority="29" operator="containsText" text="EXTREMO">
      <formula>NOT(ISERROR(SEARCH(("EXTREMO"),(U33))))</formula>
    </cfRule>
  </conditionalFormatting>
  <conditionalFormatting sqref="U33:U39">
    <cfRule type="containsText" dxfId="10" priority="30" operator="containsText" text="MODERADO">
      <formula>NOT(ISERROR(SEARCH(("MODERADO"),(U33))))</formula>
    </cfRule>
  </conditionalFormatting>
  <conditionalFormatting sqref="U33:U39">
    <cfRule type="containsText" dxfId="9" priority="31" operator="containsText" text="ALTO">
      <formula>NOT(ISERROR(SEARCH(("ALTO"),(U33))))</formula>
    </cfRule>
  </conditionalFormatting>
  <conditionalFormatting sqref="U33:U39">
    <cfRule type="containsText" dxfId="8" priority="32" operator="containsText" text="BAJO">
      <formula>NOT(ISERROR(SEARCH(("BAJO"),(U33))))</formula>
    </cfRule>
  </conditionalFormatting>
  <dataValidations count="15">
    <dataValidation type="list" allowBlank="1" showErrorMessage="1" sqref="D12 D19 D26 D33" xr:uid="{98D833F0-E47B-4EC7-9CCA-D77CB0F3217F}">
      <formula1>$AN$2:$AN$8</formula1>
    </dataValidation>
    <dataValidation type="list" allowBlank="1" showErrorMessage="1" sqref="S12:T12 S19:T19 S26:T26 S33:T33" xr:uid="{621DFF0A-5D7A-4777-8F43-F82334680228}">
      <formula1>$AH$15:$AH$17</formula1>
    </dataValidation>
    <dataValidation type="list" allowBlank="1" showErrorMessage="1" sqref="P12 P19 P26 P33" xr:uid="{C51F3E25-0205-4726-89EF-A9293295B073}">
      <formula1>$AH$10:$AJ$10</formula1>
    </dataValidation>
    <dataValidation type="list" allowBlank="1" showErrorMessage="1" sqref="U12 U33 U26 U19" xr:uid="{DDC02FF7-3E06-4771-A013-C49A6B0A644F}">
      <formula1>$AO$10:$AO$56</formula1>
    </dataValidation>
    <dataValidation type="list" allowBlank="1" showErrorMessage="1" sqref="G12 G19 G26 G33" xr:uid="{4B52D9A0-C7A6-4782-B056-588CB32CECBC}">
      <formula1>$AL$2:$AL$6</formula1>
    </dataValidation>
    <dataValidation type="list" allowBlank="1" showErrorMessage="1" sqref="M12 M19 M26 M33" xr:uid="{38E1C5A3-2C0A-43E9-9908-FE39ED1C5368}">
      <formula1>$AH$2:$AH$3</formula1>
    </dataValidation>
    <dataValidation type="list" allowBlank="1" showErrorMessage="1" sqref="M13 M20 M27 M34" xr:uid="{449F9520-CB4E-4BB6-93DB-BE268BD4DEA2}">
      <formula1>$AH$4:$AI$4</formula1>
    </dataValidation>
    <dataValidation type="list" allowBlank="1" showErrorMessage="1" sqref="M17 M24 M31 M38" xr:uid="{73295198-FA23-41FC-96D6-5982BA8E8979}">
      <formula1>$AH$8:$AI$8</formula1>
    </dataValidation>
    <dataValidation type="list" allowBlank="1" showErrorMessage="1" sqref="M15 M22 M29 M36" xr:uid="{C2750215-926C-4369-890D-143A09D4B246}">
      <formula1>$AJ$16:$AL$16</formula1>
    </dataValidation>
    <dataValidation type="list" allowBlank="1" showErrorMessage="1" sqref="H12 H19 H26 H33" xr:uid="{BC8F8225-F2CA-4EAD-ACEC-A615AEED81AE}">
      <formula1>$AL$10:$AL$14</formula1>
    </dataValidation>
    <dataValidation type="list" allowBlank="1" showErrorMessage="1" sqref="M14 M21 M28 M35" xr:uid="{7F81C979-2F18-4BCC-8372-74C96DAA2001}">
      <formula1>$AH$5:$AI$5</formula1>
    </dataValidation>
    <dataValidation type="list" allowBlank="1" showErrorMessage="1" sqref="M18 M25 M32 M39" xr:uid="{5708F381-4ABB-4DD1-90CE-A7FAB12629A7}">
      <formula1>$AH$9:$AJ$9</formula1>
    </dataValidation>
    <dataValidation type="list" allowBlank="1" showErrorMessage="1" sqref="M16 M23 M30 M37" xr:uid="{0B5B9A40-5BA2-43FC-AE71-7E66BFCC7268}">
      <formula1>$AH$7:$AI$7</formula1>
    </dataValidation>
    <dataValidation type="list" allowBlank="1" showErrorMessage="1" sqref="AA12 AA19 AA26 AA33" xr:uid="{FB170683-3BA9-44BA-AB0E-7918816A4CD7}">
      <formula1>$AN$12:$AN$13</formula1>
    </dataValidation>
    <dataValidation type="list" allowBlank="1" showErrorMessage="1" sqref="V12 V19 V26 V33" xr:uid="{59A833C0-A519-41D8-B80E-50726A73872E}">
      <formula1>$AH$14:$AK$14</formula1>
    </dataValidation>
  </dataValidations>
  <printOptions horizontalCentered="1"/>
  <pageMargins left="0" right="0" top="0.39370078740157483" bottom="0.51181102362204722" header="0" footer="0"/>
  <pageSetup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211E8-719D-4003-9190-665388C603C5}">
  <dimension ref="A1:AO34"/>
  <sheetViews>
    <sheetView view="pageBreakPreview" topLeftCell="Z9" zoomScale="86" zoomScaleSheetLayoutView="86" workbookViewId="0">
      <pane ySplit="3" topLeftCell="A20" activePane="bottomLeft" state="frozen"/>
      <selection activeCell="A9" sqref="A9"/>
      <selection pane="bottomLeft" activeCell="AC28" sqref="AC28:AG28"/>
    </sheetView>
  </sheetViews>
  <sheetFormatPr baseColWidth="10" defaultColWidth="10.85546875" defaultRowHeight="12.75" x14ac:dyDescent="0.25"/>
  <cols>
    <col min="1" max="1" width="22.42578125" style="37" customWidth="1"/>
    <col min="2" max="2" width="14.7109375" style="37" customWidth="1"/>
    <col min="3" max="3" width="15.42578125" style="37" customWidth="1"/>
    <col min="4" max="4" width="16.28515625" style="37" customWidth="1"/>
    <col min="5" max="5" width="24.140625" style="37" customWidth="1"/>
    <col min="6" max="6" width="14" style="37" customWidth="1"/>
    <col min="7" max="7" width="15" style="37" customWidth="1"/>
    <col min="8" max="8" width="14.7109375" style="37" customWidth="1"/>
    <col min="9" max="9" width="25.28515625" style="37" hidden="1" customWidth="1"/>
    <col min="10" max="10" width="22.85546875" style="37" customWidth="1"/>
    <col min="11" max="11" width="28.28515625" style="37" customWidth="1"/>
    <col min="12" max="12" width="22.28515625" style="37" customWidth="1"/>
    <col min="13" max="13" width="14.85546875" style="37" customWidth="1"/>
    <col min="14" max="14" width="7.7109375" style="37" hidden="1" customWidth="1"/>
    <col min="15" max="15" width="21.140625" style="37" customWidth="1"/>
    <col min="16" max="16" width="16.7109375" style="37" customWidth="1"/>
    <col min="17" max="17" width="16.42578125" style="37" customWidth="1"/>
    <col min="18" max="18" width="22.140625" style="37" customWidth="1"/>
    <col min="19" max="19" width="24.140625" style="37" customWidth="1"/>
    <col min="20" max="20" width="26.85546875" style="37" customWidth="1"/>
    <col min="21" max="21" width="23.42578125" style="37" customWidth="1"/>
    <col min="22" max="22" width="21" style="37" customWidth="1"/>
    <col min="23" max="23" width="19.85546875" style="37" customWidth="1"/>
    <col min="24" max="24" width="28.140625" style="37" customWidth="1"/>
    <col min="25" max="25" width="22.85546875" style="37" customWidth="1"/>
    <col min="26" max="26" width="22.140625" style="37" customWidth="1"/>
    <col min="27" max="27" width="16" style="37" customWidth="1"/>
    <col min="28" max="28" width="18.5703125" style="37" bestFit="1" customWidth="1"/>
    <col min="29" max="29" width="18" style="37" customWidth="1"/>
    <col min="30" max="30" width="19.42578125" style="37" customWidth="1"/>
    <col min="31" max="31" width="19.140625" style="37" customWidth="1"/>
    <col min="32" max="32" width="23.42578125" style="37" customWidth="1"/>
    <col min="33" max="33" width="44.140625" style="37" customWidth="1"/>
    <col min="34" max="34" width="17.28515625" style="37" hidden="1" customWidth="1"/>
    <col min="35" max="41" width="11.42578125" style="37" hidden="1" customWidth="1"/>
    <col min="42" max="42" width="11.5703125" style="37" customWidth="1"/>
    <col min="43" max="16384" width="10.85546875" style="37"/>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7" t="s">
        <v>0</v>
      </c>
      <c r="AL1" s="37" t="s">
        <v>1</v>
      </c>
      <c r="AN1" s="37"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7" t="s">
        <v>3</v>
      </c>
      <c r="AI2" s="37" t="s">
        <v>4</v>
      </c>
      <c r="AL2" s="37" t="s">
        <v>5</v>
      </c>
      <c r="AN2" s="37"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7" t="s">
        <v>7</v>
      </c>
      <c r="AI3" s="37" t="s">
        <v>8</v>
      </c>
      <c r="AL3" s="37" t="s">
        <v>9</v>
      </c>
      <c r="AN3" s="37"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7" t="s">
        <v>11</v>
      </c>
      <c r="AI4" s="37" t="s">
        <v>12</v>
      </c>
      <c r="AK4" s="37" t="s">
        <v>13</v>
      </c>
      <c r="AL4" s="37" t="s">
        <v>14</v>
      </c>
      <c r="AN4" s="37"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7" t="s">
        <v>16</v>
      </c>
      <c r="AI5" s="37" t="s">
        <v>17</v>
      </c>
      <c r="AK5" s="37" t="s">
        <v>18</v>
      </c>
      <c r="AL5" s="37" t="s">
        <v>19</v>
      </c>
      <c r="AN5" s="37"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7" t="s">
        <v>21</v>
      </c>
      <c r="AI6" s="37" t="s">
        <v>22</v>
      </c>
      <c r="AJ6" s="37" t="s">
        <v>23</v>
      </c>
      <c r="AK6" s="37" t="s">
        <v>24</v>
      </c>
      <c r="AL6" s="37" t="s">
        <v>25</v>
      </c>
      <c r="AN6" s="37" t="s">
        <v>26</v>
      </c>
    </row>
    <row r="7" spans="1:41" ht="24.75" customHeight="1" x14ac:dyDescent="0.25">
      <c r="A7" s="223" t="s">
        <v>27</v>
      </c>
      <c r="B7" s="223"/>
      <c r="C7" s="224">
        <v>44317</v>
      </c>
      <c r="D7" s="225"/>
      <c r="E7" s="225"/>
      <c r="F7" s="225"/>
      <c r="G7" s="359"/>
      <c r="H7" s="360"/>
      <c r="I7" s="360"/>
      <c r="J7" s="360"/>
      <c r="K7" s="360"/>
      <c r="L7" s="361"/>
      <c r="M7" s="229" t="s">
        <v>28</v>
      </c>
      <c r="N7" s="230"/>
      <c r="O7" s="230"/>
      <c r="P7" s="230"/>
      <c r="Q7" s="230"/>
      <c r="R7" s="230"/>
      <c r="S7" s="230"/>
      <c r="T7" s="230"/>
      <c r="U7" s="230"/>
      <c r="V7" s="231"/>
      <c r="W7" s="38" t="s">
        <v>29</v>
      </c>
      <c r="X7" s="39"/>
      <c r="Y7" s="40" t="s">
        <v>30</v>
      </c>
      <c r="Z7" s="362" t="s">
        <v>31</v>
      </c>
      <c r="AA7" s="363"/>
      <c r="AB7" s="38" t="s">
        <v>32</v>
      </c>
      <c r="AC7" s="41"/>
      <c r="AD7" s="42" t="s">
        <v>33</v>
      </c>
      <c r="AE7" s="43"/>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0"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51" t="s">
        <v>50</v>
      </c>
      <c r="H9" s="251"/>
      <c r="I9" s="251"/>
      <c r="J9" s="251"/>
      <c r="K9" s="365" t="s">
        <v>51</v>
      </c>
      <c r="L9" s="366"/>
      <c r="M9" s="366"/>
      <c r="N9" s="366"/>
      <c r="O9" s="366"/>
      <c r="P9" s="366"/>
      <c r="Q9" s="366"/>
      <c r="R9" s="366"/>
      <c r="S9" s="366"/>
      <c r="T9" s="367"/>
      <c r="U9" s="365" t="s">
        <v>52</v>
      </c>
      <c r="V9" s="366"/>
      <c r="W9" s="366"/>
      <c r="X9" s="366"/>
      <c r="Y9" s="366"/>
      <c r="Z9" s="366"/>
      <c r="AA9" s="366"/>
      <c r="AB9" s="367"/>
      <c r="AC9" s="241"/>
      <c r="AD9" s="243"/>
      <c r="AE9" s="244"/>
      <c r="AF9" s="244"/>
      <c r="AG9" s="244"/>
      <c r="AH9" s="37" t="s">
        <v>53</v>
      </c>
      <c r="AI9" s="37" t="s">
        <v>54</v>
      </c>
      <c r="AJ9" s="37" t="s">
        <v>55</v>
      </c>
    </row>
    <row r="10" spans="1:41" s="44" customFormat="1" ht="20.25" customHeight="1" x14ac:dyDescent="0.25">
      <c r="A10" s="247"/>
      <c r="B10" s="249"/>
      <c r="C10" s="247"/>
      <c r="D10" s="247"/>
      <c r="E10" s="247"/>
      <c r="F10" s="251"/>
      <c r="G10" s="242" t="s">
        <v>56</v>
      </c>
      <c r="H10" s="242"/>
      <c r="I10" s="242"/>
      <c r="J10" s="242"/>
      <c r="K10" s="253" t="s">
        <v>57</v>
      </c>
      <c r="L10" s="247"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44" t="s">
        <v>72</v>
      </c>
      <c r="AI10" s="44" t="s">
        <v>73</v>
      </c>
      <c r="AJ10" s="44" t="s">
        <v>74</v>
      </c>
      <c r="AL10" s="44" t="s">
        <v>75</v>
      </c>
      <c r="AO10" s="37" t="s">
        <v>76</v>
      </c>
    </row>
    <row r="11" spans="1:41" s="47" customFormat="1" ht="57.75" customHeight="1" x14ac:dyDescent="0.25">
      <c r="A11" s="248"/>
      <c r="B11" s="250"/>
      <c r="C11" s="248"/>
      <c r="D11" s="248"/>
      <c r="E11" s="248"/>
      <c r="F11" s="240"/>
      <c r="G11" s="45" t="s">
        <v>1</v>
      </c>
      <c r="H11" s="45" t="s">
        <v>0</v>
      </c>
      <c r="I11" s="45"/>
      <c r="J11" s="11" t="s">
        <v>77</v>
      </c>
      <c r="K11" s="254"/>
      <c r="L11" s="247"/>
      <c r="M11" s="251"/>
      <c r="N11" s="242"/>
      <c r="O11" s="247"/>
      <c r="P11" s="250"/>
      <c r="Q11" s="250"/>
      <c r="R11" s="247"/>
      <c r="S11" s="250"/>
      <c r="T11" s="250"/>
      <c r="U11" s="270"/>
      <c r="V11" s="247"/>
      <c r="W11" s="254"/>
      <c r="X11" s="250"/>
      <c r="Y11" s="12" t="s">
        <v>78</v>
      </c>
      <c r="Z11" s="12" t="s">
        <v>79</v>
      </c>
      <c r="AA11" s="12" t="s">
        <v>80</v>
      </c>
      <c r="AB11" s="12" t="s">
        <v>81</v>
      </c>
      <c r="AC11" s="242"/>
      <c r="AD11" s="46" t="s">
        <v>82</v>
      </c>
      <c r="AE11" s="46" t="s">
        <v>83</v>
      </c>
      <c r="AF11" s="46" t="s">
        <v>84</v>
      </c>
      <c r="AG11" s="12" t="s">
        <v>85</v>
      </c>
      <c r="AH11" s="47" t="s">
        <v>86</v>
      </c>
      <c r="AI11" s="47" t="s">
        <v>8</v>
      </c>
      <c r="AL11" s="47" t="s">
        <v>87</v>
      </c>
      <c r="AO11" s="48" t="s">
        <v>88</v>
      </c>
    </row>
    <row r="12" spans="1:41" ht="138.75" customHeight="1" x14ac:dyDescent="0.25">
      <c r="A12" s="368" t="s">
        <v>203</v>
      </c>
      <c r="B12" s="369" t="s">
        <v>204</v>
      </c>
      <c r="C12" s="371" t="s">
        <v>205</v>
      </c>
      <c r="D12" s="374" t="s">
        <v>15</v>
      </c>
      <c r="E12" s="377" t="s">
        <v>206</v>
      </c>
      <c r="F12" s="371" t="s">
        <v>207</v>
      </c>
      <c r="G12" s="268" t="s">
        <v>9</v>
      </c>
      <c r="H12" s="268" t="s">
        <v>18</v>
      </c>
      <c r="I12" s="15" t="str">
        <f>CONCATENATE(G12,H12)</f>
        <v>IMPROBABLEMAYOR</v>
      </c>
      <c r="J12" s="307" t="str">
        <f>I13</f>
        <v>2. ALTO</v>
      </c>
      <c r="K12" s="379" t="s">
        <v>208</v>
      </c>
      <c r="L12" s="49" t="s">
        <v>95</v>
      </c>
      <c r="M12" s="17" t="s">
        <v>3</v>
      </c>
      <c r="N12" s="18">
        <f>IF(M12="ASIGNADO",15,IF(M12="NO ASIGNADO",0,""))</f>
        <v>15</v>
      </c>
      <c r="O12" s="300">
        <f>SUM(N12:N18)</f>
        <v>100</v>
      </c>
      <c r="P12" s="302" t="s">
        <v>72</v>
      </c>
      <c r="Q12" s="312">
        <f>IF(Q15="DÉBIL",0,IF(Q15="MODERADO",50,IF(Q15="FUERTE",100,"")))</f>
        <v>100</v>
      </c>
      <c r="R12" s="387"/>
      <c r="S12" s="297" t="s">
        <v>96</v>
      </c>
      <c r="T12" s="297" t="s">
        <v>96</v>
      </c>
      <c r="U12" s="263" t="s">
        <v>132</v>
      </c>
      <c r="V12" s="298" t="s">
        <v>119</v>
      </c>
      <c r="W12" s="389">
        <v>43009</v>
      </c>
      <c r="X12" s="379" t="s">
        <v>209</v>
      </c>
      <c r="Y12" s="379" t="s">
        <v>210</v>
      </c>
      <c r="Z12" s="267" t="s">
        <v>211</v>
      </c>
      <c r="AA12" s="384" t="s">
        <v>103</v>
      </c>
      <c r="AB12" s="371" t="s">
        <v>212</v>
      </c>
      <c r="AC12" s="266"/>
      <c r="AD12" s="255" t="s">
        <v>213</v>
      </c>
      <c r="AE12" s="282" t="s">
        <v>214</v>
      </c>
      <c r="AF12" s="371" t="s">
        <v>215</v>
      </c>
      <c r="AG12" s="272" t="s">
        <v>216</v>
      </c>
      <c r="AH12" s="37" t="s">
        <v>109</v>
      </c>
      <c r="AI12" s="37" t="s">
        <v>110</v>
      </c>
      <c r="AJ12" s="37" t="s">
        <v>13</v>
      </c>
      <c r="AK12" s="37" t="s">
        <v>76</v>
      </c>
      <c r="AL12" s="37" t="s">
        <v>13</v>
      </c>
      <c r="AN12" s="37" t="s">
        <v>103</v>
      </c>
      <c r="AO12" s="37" t="s">
        <v>111</v>
      </c>
    </row>
    <row r="13" spans="1:41" ht="138.75" customHeight="1" x14ac:dyDescent="0.25">
      <c r="A13" s="368"/>
      <c r="B13" s="370"/>
      <c r="C13" s="372"/>
      <c r="D13" s="375"/>
      <c r="E13" s="378"/>
      <c r="F13" s="372"/>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ALTO</v>
      </c>
      <c r="J13" s="308"/>
      <c r="K13" s="380"/>
      <c r="L13" s="50" t="s">
        <v>112</v>
      </c>
      <c r="M13" s="21" t="s">
        <v>11</v>
      </c>
      <c r="N13" s="22">
        <f>IF(M13="ADECUADO",15,IF(M13="INADECUADO",0,""))</f>
        <v>15</v>
      </c>
      <c r="O13" s="301"/>
      <c r="P13" s="303"/>
      <c r="Q13" s="312"/>
      <c r="R13" s="388"/>
      <c r="S13" s="297"/>
      <c r="T13" s="297"/>
      <c r="U13" s="263"/>
      <c r="V13" s="299"/>
      <c r="W13" s="390"/>
      <c r="X13" s="380"/>
      <c r="Y13" s="380"/>
      <c r="Z13" s="289"/>
      <c r="AA13" s="385"/>
      <c r="AB13" s="372"/>
      <c r="AC13" s="266"/>
      <c r="AD13" s="255"/>
      <c r="AE13" s="282"/>
      <c r="AF13" s="371"/>
      <c r="AG13" s="305"/>
      <c r="AH13" s="37" t="s">
        <v>96</v>
      </c>
      <c r="AI13" s="37" t="s">
        <v>113</v>
      </c>
      <c r="AL13" s="37" t="s">
        <v>18</v>
      </c>
      <c r="AN13" s="37" t="s">
        <v>114</v>
      </c>
      <c r="AO13" s="37" t="s">
        <v>115</v>
      </c>
    </row>
    <row r="14" spans="1:41" ht="170.25" customHeight="1" x14ac:dyDescent="0.25">
      <c r="A14" s="368"/>
      <c r="B14" s="370"/>
      <c r="C14" s="372"/>
      <c r="D14" s="375"/>
      <c r="E14" s="378"/>
      <c r="F14" s="372"/>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08"/>
      <c r="K14" s="380"/>
      <c r="L14" s="50" t="s">
        <v>116</v>
      </c>
      <c r="M14" s="21" t="s">
        <v>16</v>
      </c>
      <c r="N14" s="22">
        <f>IF(M14="OPORTUNA",15,IF(M14="INOPORTUNA",0,""))</f>
        <v>15</v>
      </c>
      <c r="O14" s="301"/>
      <c r="P14" s="303"/>
      <c r="Q14" s="312"/>
      <c r="R14" s="388"/>
      <c r="S14" s="24" t="s">
        <v>117</v>
      </c>
      <c r="T14" s="24" t="s">
        <v>118</v>
      </c>
      <c r="U14" s="263"/>
      <c r="V14" s="299"/>
      <c r="W14" s="390"/>
      <c r="X14" s="380"/>
      <c r="Y14" s="380"/>
      <c r="Z14" s="289"/>
      <c r="AA14" s="385"/>
      <c r="AB14" s="372"/>
      <c r="AC14" s="266"/>
      <c r="AD14" s="255"/>
      <c r="AE14" s="282"/>
      <c r="AF14" s="371"/>
      <c r="AG14" s="305"/>
      <c r="AH14" s="37" t="s">
        <v>119</v>
      </c>
      <c r="AI14" s="37" t="s">
        <v>98</v>
      </c>
      <c r="AJ14" s="37" t="s">
        <v>120</v>
      </c>
      <c r="AK14" s="37" t="s">
        <v>121</v>
      </c>
      <c r="AL14" s="37" t="s">
        <v>24</v>
      </c>
      <c r="AO14" s="37" t="s">
        <v>122</v>
      </c>
    </row>
    <row r="15" spans="1:41" ht="84" customHeight="1" x14ac:dyDescent="0.25">
      <c r="A15" s="368"/>
      <c r="B15" s="370"/>
      <c r="C15" s="372"/>
      <c r="D15" s="375"/>
      <c r="E15" s="51" t="s">
        <v>123</v>
      </c>
      <c r="F15" s="372"/>
      <c r="G15" s="268"/>
      <c r="H15" s="268"/>
      <c r="I15" s="15"/>
      <c r="J15" s="308"/>
      <c r="K15" s="380"/>
      <c r="L15" s="50" t="s">
        <v>217</v>
      </c>
      <c r="M15" s="21" t="s">
        <v>125</v>
      </c>
      <c r="N15" s="22">
        <f>IF(M15="PREVENIR",15,IF(M15="DETECTAR",10,IF(M15="NO ES UN CONTROL",0,"")))</f>
        <v>15</v>
      </c>
      <c r="O15" s="273" t="str">
        <f>IF(O12&lt;86,"DÉBIL",IF(O12&lt;96,"MODERADO",IF(O12&lt;101,"FUERTE","")))</f>
        <v>FUERTE</v>
      </c>
      <c r="P15" s="303"/>
      <c r="Q15" s="275" t="str">
        <f>IF(AND(O15="FUERTE",P12="FUERTE (SIEMPRE SE EJECUTA)"),"FUERTE",IF(OR(O15="DÉBIL",P12="DÉBIL (NO SE EJECUTA)"),"DÉBIL",IF(OR(O15="MODERADO",P12="MODERADO (ALGUNAS VECES)"),"MODERADO")))</f>
        <v>FUERTE</v>
      </c>
      <c r="R15" s="398" t="str">
        <f>IF(AND(O15="FUERTE",P12="FUERTE (SIEMPRE SE EJECUTA)"),"NO","SÍ")</f>
        <v>NO</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63"/>
      <c r="V15" s="299"/>
      <c r="W15" s="390"/>
      <c r="X15" s="380"/>
      <c r="Y15" s="380"/>
      <c r="Z15" s="290"/>
      <c r="AA15" s="385"/>
      <c r="AB15" s="372"/>
      <c r="AC15" s="266"/>
      <c r="AD15" s="255"/>
      <c r="AE15" s="282"/>
      <c r="AF15" s="382" t="s">
        <v>218</v>
      </c>
      <c r="AG15" s="305"/>
      <c r="AH15" s="37" t="s">
        <v>96</v>
      </c>
      <c r="AO15" s="37" t="s">
        <v>127</v>
      </c>
    </row>
    <row r="16" spans="1:41" ht="55.5" customHeight="1" x14ac:dyDescent="0.25">
      <c r="A16" s="368"/>
      <c r="B16" s="370"/>
      <c r="C16" s="372"/>
      <c r="D16" s="375"/>
      <c r="E16" s="395" t="s">
        <v>219</v>
      </c>
      <c r="F16" s="372"/>
      <c r="G16" s="268"/>
      <c r="H16" s="268"/>
      <c r="I16" s="15"/>
      <c r="J16" s="308"/>
      <c r="K16" s="380"/>
      <c r="L16" s="50" t="s">
        <v>129</v>
      </c>
      <c r="M16" s="21" t="s">
        <v>34</v>
      </c>
      <c r="N16" s="22">
        <f>IF(M16="CONFIABLE",15,IF(M16="NO CONFIABLE",0,""))</f>
        <v>15</v>
      </c>
      <c r="O16" s="274"/>
      <c r="P16" s="303"/>
      <c r="Q16" s="275"/>
      <c r="R16" s="398"/>
      <c r="S16" s="279"/>
      <c r="T16" s="281"/>
      <c r="U16" s="263"/>
      <c r="V16" s="299"/>
      <c r="W16" s="390"/>
      <c r="X16" s="380"/>
      <c r="Y16" s="380"/>
      <c r="Z16" s="25" t="s">
        <v>130</v>
      </c>
      <c r="AA16" s="385"/>
      <c r="AB16" s="372"/>
      <c r="AC16" s="266"/>
      <c r="AD16" s="255"/>
      <c r="AE16" s="282"/>
      <c r="AF16" s="382"/>
      <c r="AG16" s="305"/>
      <c r="AH16" s="37" t="s">
        <v>131</v>
      </c>
      <c r="AJ16" s="37" t="s">
        <v>21</v>
      </c>
      <c r="AK16" s="37" t="s">
        <v>125</v>
      </c>
      <c r="AL16" s="37" t="s">
        <v>22</v>
      </c>
      <c r="AO16" s="37" t="s">
        <v>132</v>
      </c>
    </row>
    <row r="17" spans="1:41" ht="66.75" customHeight="1" x14ac:dyDescent="0.25">
      <c r="A17" s="368"/>
      <c r="B17" s="370"/>
      <c r="C17" s="372"/>
      <c r="D17" s="375"/>
      <c r="E17" s="395"/>
      <c r="F17" s="372"/>
      <c r="G17" s="268"/>
      <c r="H17" s="268"/>
      <c r="I17" s="15"/>
      <c r="J17" s="308"/>
      <c r="K17" s="380"/>
      <c r="L17" s="50" t="s">
        <v>133</v>
      </c>
      <c r="M17" s="21" t="s">
        <v>42</v>
      </c>
      <c r="N17" s="22">
        <f>IF(M17="SE INVESTIGAN Y SE RESUELVEN OPORTUNAMENTE",15,IF(M17="NO SE INVESTIGAN Y SE RESUELVEN OPORTUNAMENTE",0,""))</f>
        <v>15</v>
      </c>
      <c r="O17" s="274"/>
      <c r="P17" s="303"/>
      <c r="Q17" s="275"/>
      <c r="R17" s="398"/>
      <c r="S17" s="279"/>
      <c r="T17" s="281"/>
      <c r="U17" s="263"/>
      <c r="V17" s="299"/>
      <c r="W17" s="390"/>
      <c r="X17" s="380"/>
      <c r="Y17" s="380"/>
      <c r="Z17" s="267" t="s">
        <v>220</v>
      </c>
      <c r="AA17" s="385"/>
      <c r="AB17" s="372"/>
      <c r="AC17" s="266"/>
      <c r="AD17" s="255"/>
      <c r="AE17" s="282"/>
      <c r="AF17" s="382"/>
      <c r="AG17" s="305"/>
      <c r="AH17" s="37" t="s">
        <v>113</v>
      </c>
      <c r="AO17" s="37" t="s">
        <v>135</v>
      </c>
    </row>
    <row r="18" spans="1:41" ht="60.75" customHeight="1" x14ac:dyDescent="0.25">
      <c r="A18" s="369"/>
      <c r="B18" s="370"/>
      <c r="C18" s="373"/>
      <c r="D18" s="376"/>
      <c r="E18" s="396"/>
      <c r="F18" s="373"/>
      <c r="G18" s="269"/>
      <c r="H18" s="269"/>
      <c r="I18" s="15"/>
      <c r="J18" s="308"/>
      <c r="K18" s="381"/>
      <c r="L18" s="52" t="s">
        <v>136</v>
      </c>
      <c r="M18" s="27" t="s">
        <v>53</v>
      </c>
      <c r="N18" s="28">
        <f>IF(M18="COMPLETA",10,IF(M18="INCOMPLETA",5,IF(M18="NO EXISTE",0,"")))</f>
        <v>10</v>
      </c>
      <c r="O18" s="274"/>
      <c r="P18" s="304"/>
      <c r="Q18" s="276"/>
      <c r="R18" s="399"/>
      <c r="S18" s="280"/>
      <c r="T18" s="281"/>
      <c r="U18" s="264"/>
      <c r="V18" s="299"/>
      <c r="W18" s="391"/>
      <c r="X18" s="381"/>
      <c r="Y18" s="381"/>
      <c r="Z18" s="290"/>
      <c r="AA18" s="386"/>
      <c r="AB18" s="373"/>
      <c r="AC18" s="267"/>
      <c r="AD18" s="256"/>
      <c r="AE18" s="257"/>
      <c r="AF18" s="383"/>
      <c r="AG18" s="306"/>
      <c r="AO18" s="37" t="s">
        <v>97</v>
      </c>
    </row>
    <row r="19" spans="1:41" ht="27.75" customHeight="1" x14ac:dyDescent="0.25">
      <c r="A19" s="255" t="s">
        <v>165</v>
      </c>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O19" s="37" t="s">
        <v>166</v>
      </c>
    </row>
    <row r="20" spans="1:41" ht="21.75" customHeight="1" x14ac:dyDescent="0.25">
      <c r="A20" s="336" t="s">
        <v>167</v>
      </c>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O20" s="37" t="s">
        <v>168</v>
      </c>
    </row>
    <row r="21" spans="1:41" ht="27.75" customHeight="1" x14ac:dyDescent="0.25">
      <c r="A21" s="397" t="s">
        <v>169</v>
      </c>
      <c r="B21" s="397"/>
      <c r="C21" s="397" t="s">
        <v>170</v>
      </c>
      <c r="D21" s="397"/>
      <c r="E21" s="397"/>
      <c r="F21" s="397"/>
      <c r="G21" s="397"/>
      <c r="H21" s="397"/>
      <c r="I21" s="397"/>
      <c r="J21" s="397"/>
      <c r="K21" s="397"/>
      <c r="L21" s="397"/>
      <c r="M21" s="397"/>
      <c r="N21" s="397"/>
      <c r="O21" s="397"/>
      <c r="P21" s="397"/>
      <c r="Q21" s="397"/>
      <c r="R21" s="397"/>
      <c r="S21" s="397"/>
      <c r="T21" s="397"/>
      <c r="U21" s="397"/>
      <c r="V21" s="397"/>
      <c r="W21" s="397"/>
      <c r="X21" s="397"/>
      <c r="Y21" s="397"/>
      <c r="Z21" s="339" t="s">
        <v>221</v>
      </c>
      <c r="AA21" s="339"/>
      <c r="AB21" s="339"/>
      <c r="AC21" s="339"/>
      <c r="AD21" s="339" t="s">
        <v>172</v>
      </c>
      <c r="AE21" s="339"/>
      <c r="AF21" s="339"/>
      <c r="AG21" s="339"/>
      <c r="AO21" s="37" t="s">
        <v>173</v>
      </c>
    </row>
    <row r="22" spans="1:41" s="53" customFormat="1" ht="27.75" customHeight="1" x14ac:dyDescent="0.25">
      <c r="A22" s="282">
        <v>1</v>
      </c>
      <c r="B22" s="282"/>
      <c r="C22" s="371" t="s">
        <v>222</v>
      </c>
      <c r="D22" s="371"/>
      <c r="E22" s="371"/>
      <c r="F22" s="371"/>
      <c r="G22" s="371"/>
      <c r="H22" s="371"/>
      <c r="I22" s="371"/>
      <c r="J22" s="371"/>
      <c r="K22" s="371"/>
      <c r="L22" s="371"/>
      <c r="M22" s="371"/>
      <c r="N22" s="371"/>
      <c r="O22" s="371"/>
      <c r="P22" s="371"/>
      <c r="Q22" s="371"/>
      <c r="R22" s="371"/>
      <c r="S22" s="371"/>
      <c r="T22" s="371"/>
      <c r="U22" s="371"/>
      <c r="V22" s="371"/>
      <c r="W22" s="371"/>
      <c r="X22" s="371"/>
      <c r="Y22" s="371"/>
      <c r="Z22" s="392">
        <v>44317</v>
      </c>
      <c r="AA22" s="393"/>
      <c r="AB22" s="393"/>
      <c r="AC22" s="394"/>
      <c r="AD22" s="255" t="s">
        <v>223</v>
      </c>
      <c r="AE22" s="266"/>
      <c r="AF22" s="266"/>
      <c r="AG22" s="266"/>
      <c r="AO22" s="37" t="s">
        <v>155</v>
      </c>
    </row>
    <row r="23" spans="1:41" s="53" customFormat="1" ht="27.75" customHeight="1" x14ac:dyDescent="0.25">
      <c r="A23" s="282"/>
      <c r="B23" s="282"/>
      <c r="C23" s="371"/>
      <c r="D23" s="371"/>
      <c r="E23" s="371"/>
      <c r="F23" s="371"/>
      <c r="G23" s="371"/>
      <c r="H23" s="371"/>
      <c r="I23" s="371"/>
      <c r="J23" s="371"/>
      <c r="K23" s="371"/>
      <c r="L23" s="371"/>
      <c r="M23" s="371"/>
      <c r="N23" s="371"/>
      <c r="O23" s="371"/>
      <c r="P23" s="371"/>
      <c r="Q23" s="371"/>
      <c r="R23" s="371"/>
      <c r="S23" s="371"/>
      <c r="T23" s="371"/>
      <c r="U23" s="371"/>
      <c r="V23" s="371"/>
      <c r="W23" s="371"/>
      <c r="X23" s="371"/>
      <c r="Y23" s="371"/>
      <c r="Z23" s="392"/>
      <c r="AA23" s="393"/>
      <c r="AB23" s="393"/>
      <c r="AC23" s="394"/>
      <c r="AD23" s="255"/>
      <c r="AE23" s="266"/>
      <c r="AF23" s="266"/>
      <c r="AG23" s="266"/>
      <c r="AO23" s="37"/>
    </row>
    <row r="24" spans="1:41" s="53" customFormat="1" ht="27.75" customHeight="1" x14ac:dyDescent="0.25">
      <c r="A24" s="282"/>
      <c r="B24" s="282"/>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66"/>
      <c r="AA24" s="266"/>
      <c r="AB24" s="266"/>
      <c r="AC24" s="266"/>
      <c r="AD24" s="266"/>
      <c r="AE24" s="266"/>
      <c r="AF24" s="266"/>
      <c r="AG24" s="266"/>
      <c r="AO24" s="37"/>
    </row>
    <row r="25" spans="1:41" ht="15" customHeight="1" x14ac:dyDescent="0.25">
      <c r="A25" s="336" t="s">
        <v>179</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O25" s="37" t="s">
        <v>180</v>
      </c>
    </row>
    <row r="26" spans="1:41" s="54" customFormat="1" ht="30.75" customHeight="1" x14ac:dyDescent="0.25">
      <c r="A26" s="400" t="s">
        <v>172</v>
      </c>
      <c r="B26" s="400"/>
      <c r="C26" s="400"/>
      <c r="D26" s="400"/>
      <c r="E26" s="400"/>
      <c r="F26" s="400"/>
      <c r="G26" s="400" t="s">
        <v>181</v>
      </c>
      <c r="H26" s="400"/>
      <c r="I26" s="400"/>
      <c r="J26" s="400"/>
      <c r="K26" s="400"/>
      <c r="L26" s="400"/>
      <c r="M26" s="400" t="s">
        <v>182</v>
      </c>
      <c r="N26" s="400"/>
      <c r="O26" s="400"/>
      <c r="P26" s="400"/>
      <c r="Q26" s="400"/>
      <c r="R26" s="400"/>
      <c r="S26" s="400"/>
      <c r="T26" s="400"/>
      <c r="U26" s="400"/>
      <c r="V26" s="400"/>
      <c r="W26" s="400" t="s">
        <v>183</v>
      </c>
      <c r="X26" s="400"/>
      <c r="Y26" s="400"/>
      <c r="Z26" s="400"/>
      <c r="AA26" s="400"/>
      <c r="AB26" s="346" t="s">
        <v>183</v>
      </c>
      <c r="AC26" s="346"/>
      <c r="AD26" s="346"/>
      <c r="AE26" s="346"/>
      <c r="AF26" s="346"/>
      <c r="AG26" s="346"/>
      <c r="AH26" s="30"/>
      <c r="AO26" s="37" t="s">
        <v>184</v>
      </c>
    </row>
    <row r="27" spans="1:41" s="55" customFormat="1" ht="33.75" customHeight="1" x14ac:dyDescent="0.25">
      <c r="A27" s="31" t="s">
        <v>185</v>
      </c>
      <c r="B27" s="401" t="s">
        <v>224</v>
      </c>
      <c r="C27" s="401"/>
      <c r="D27" s="401"/>
      <c r="E27" s="401"/>
      <c r="F27" s="401"/>
      <c r="G27" s="32" t="s">
        <v>185</v>
      </c>
      <c r="H27" s="401" t="s">
        <v>225</v>
      </c>
      <c r="I27" s="401"/>
      <c r="J27" s="401"/>
      <c r="K27" s="401"/>
      <c r="L27" s="401"/>
      <c r="M27" s="32" t="s">
        <v>185</v>
      </c>
      <c r="N27" s="32"/>
      <c r="O27" s="401" t="s">
        <v>226</v>
      </c>
      <c r="P27" s="401"/>
      <c r="Q27" s="401"/>
      <c r="R27" s="401"/>
      <c r="S27" s="401"/>
      <c r="T27" s="401"/>
      <c r="U27" s="401"/>
      <c r="V27" s="401"/>
      <c r="W27" s="31" t="s">
        <v>185</v>
      </c>
      <c r="X27" s="401" t="s">
        <v>227</v>
      </c>
      <c r="Y27" s="401"/>
      <c r="Z27" s="401"/>
      <c r="AA27" s="401"/>
      <c r="AB27" s="31" t="s">
        <v>185</v>
      </c>
      <c r="AC27" s="401" t="s">
        <v>828</v>
      </c>
      <c r="AD27" s="401"/>
      <c r="AE27" s="401"/>
      <c r="AF27" s="401"/>
      <c r="AG27" s="401"/>
      <c r="AO27" s="37" t="s">
        <v>190</v>
      </c>
    </row>
    <row r="28" spans="1:41" s="55" customFormat="1" ht="32.25" customHeight="1" x14ac:dyDescent="0.25">
      <c r="A28" s="31" t="s">
        <v>191</v>
      </c>
      <c r="B28" s="401" t="s">
        <v>228</v>
      </c>
      <c r="C28" s="401"/>
      <c r="D28" s="401"/>
      <c r="E28" s="401"/>
      <c r="F28" s="401"/>
      <c r="G28" s="31" t="s">
        <v>191</v>
      </c>
      <c r="H28" s="401" t="s">
        <v>229</v>
      </c>
      <c r="I28" s="401"/>
      <c r="J28" s="401"/>
      <c r="K28" s="401"/>
      <c r="L28" s="401"/>
      <c r="M28" s="32" t="s">
        <v>191</v>
      </c>
      <c r="N28" s="32"/>
      <c r="O28" s="401" t="s">
        <v>230</v>
      </c>
      <c r="P28" s="401"/>
      <c r="Q28" s="401"/>
      <c r="R28" s="401"/>
      <c r="S28" s="401"/>
      <c r="T28" s="401"/>
      <c r="U28" s="401"/>
      <c r="V28" s="401"/>
      <c r="W28" s="31" t="s">
        <v>191</v>
      </c>
      <c r="X28" s="401" t="s">
        <v>231</v>
      </c>
      <c r="Y28" s="401"/>
      <c r="Z28" s="401"/>
      <c r="AA28" s="401"/>
      <c r="AB28" s="31" t="s">
        <v>191</v>
      </c>
      <c r="AC28" s="401" t="s">
        <v>195</v>
      </c>
      <c r="AD28" s="401"/>
      <c r="AE28" s="401"/>
      <c r="AF28" s="401"/>
      <c r="AG28" s="401"/>
      <c r="AO28" s="37" t="s">
        <v>196</v>
      </c>
    </row>
    <row r="29" spans="1:41" s="53" customFormat="1" x14ac:dyDescent="0.25">
      <c r="D29" s="37"/>
      <c r="AO29" s="37" t="s">
        <v>197</v>
      </c>
    </row>
    <row r="30" spans="1:41" x14ac:dyDescent="0.25">
      <c r="AO30" s="37" t="s">
        <v>198</v>
      </c>
    </row>
    <row r="31" spans="1:41" x14ac:dyDescent="0.25">
      <c r="AO31" s="37" t="s">
        <v>199</v>
      </c>
    </row>
    <row r="32" spans="1:41" x14ac:dyDescent="0.25">
      <c r="AO32" s="37" t="s">
        <v>200</v>
      </c>
    </row>
    <row r="33" spans="41:41" x14ac:dyDescent="0.25">
      <c r="AO33" s="37" t="s">
        <v>201</v>
      </c>
    </row>
    <row r="34" spans="41:41" x14ac:dyDescent="0.25">
      <c r="AO34" s="37" t="s">
        <v>202</v>
      </c>
    </row>
  </sheetData>
  <sheetProtection selectLockedCells="1"/>
  <dataConsolidate/>
  <mergeCells count="106">
    <mergeCell ref="B27:F27"/>
    <mergeCell ref="H27:L27"/>
    <mergeCell ref="O27:V27"/>
    <mergeCell ref="X27:AA27"/>
    <mergeCell ref="AC27:AG27"/>
    <mergeCell ref="B28:F28"/>
    <mergeCell ref="H28:L28"/>
    <mergeCell ref="O28:V28"/>
    <mergeCell ref="X28:AA28"/>
    <mergeCell ref="AC28:AG28"/>
    <mergeCell ref="A24:B24"/>
    <mergeCell ref="C24:Y24"/>
    <mergeCell ref="Z24:AC24"/>
    <mergeCell ref="AD24:AG24"/>
    <mergeCell ref="A25:AG25"/>
    <mergeCell ref="A26:F26"/>
    <mergeCell ref="G26:L26"/>
    <mergeCell ref="M26:V26"/>
    <mergeCell ref="W26:AA26"/>
    <mergeCell ref="AB26:AG26"/>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S12:S13"/>
    <mergeCell ref="T12:T13"/>
    <mergeCell ref="U12:U18"/>
    <mergeCell ref="V12:V18"/>
    <mergeCell ref="W12:W18"/>
    <mergeCell ref="Q10:Q11"/>
    <mergeCell ref="R10:R11"/>
    <mergeCell ref="H12:H18"/>
    <mergeCell ref="J12:J18"/>
    <mergeCell ref="K12:K18"/>
    <mergeCell ref="O12:O14"/>
    <mergeCell ref="P12:P18"/>
    <mergeCell ref="Q12:Q14"/>
    <mergeCell ref="W10:W11"/>
    <mergeCell ref="R12:R14"/>
    <mergeCell ref="O10:O11"/>
    <mergeCell ref="P10:P11"/>
    <mergeCell ref="A12:A18"/>
    <mergeCell ref="B12:B18"/>
    <mergeCell ref="C12:C18"/>
    <mergeCell ref="D12:D18"/>
    <mergeCell ref="E12:E14"/>
    <mergeCell ref="F12:F18"/>
    <mergeCell ref="G12:G18"/>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251" priority="5" operator="containsText" text="EXTREMO">
      <formula>NOT(ISERROR(SEARCH("EXTREMO",J12)))</formula>
    </cfRule>
    <cfRule type="containsText" dxfId="250" priority="6" operator="containsText" text="ALTO">
      <formula>NOT(ISERROR(SEARCH("ALTO",J12)))</formula>
    </cfRule>
    <cfRule type="containsText" dxfId="249" priority="7" operator="containsText" text="MODERADO">
      <formula>NOT(ISERROR(SEARCH("MODERADO",J12)))</formula>
    </cfRule>
    <cfRule type="containsText" dxfId="248" priority="8" operator="containsText" text="BAJO">
      <formula>NOT(ISERROR(SEARCH("BAJO",J12)))</formula>
    </cfRule>
  </conditionalFormatting>
  <conditionalFormatting sqref="U12:U18">
    <cfRule type="containsText" dxfId="247" priority="1" operator="containsText" text="EXTREMO">
      <formula>NOT(ISERROR(SEARCH("EXTREMO",U12)))</formula>
    </cfRule>
    <cfRule type="containsText" dxfId="246" priority="2" operator="containsText" text="MODERADO">
      <formula>NOT(ISERROR(SEARCH("MODERADO",U12)))</formula>
    </cfRule>
    <cfRule type="containsText" dxfId="245" priority="3" operator="containsText" text="ALTO">
      <formula>NOT(ISERROR(SEARCH("ALTO",U12)))</formula>
    </cfRule>
    <cfRule type="containsText" dxfId="244" priority="4" operator="containsText" text="BAJO">
      <formula>NOT(ISERROR(SEARCH("BAJO",U12)))</formula>
    </cfRule>
  </conditionalFormatting>
  <dataValidations count="15">
    <dataValidation type="list" allowBlank="1" showInputMessage="1" showErrorMessage="1" sqref="M15" xr:uid="{60E90434-E999-4FCB-B870-F8DA86D62EEB}">
      <formula1>$AJ$16:$AL$16</formula1>
    </dataValidation>
    <dataValidation type="list" allowBlank="1" showInputMessage="1" showErrorMessage="1" sqref="AA12:AA18" xr:uid="{784772B9-8DB7-46EA-AF26-F6ECEC29EA7B}">
      <formula1>$AN$12:$AN$13</formula1>
    </dataValidation>
    <dataValidation type="list" allowBlank="1" showInputMessage="1" showErrorMessage="1" sqref="T12 S12:S13" xr:uid="{46305246-7476-45D8-940B-E1CD7C6FA0B3}">
      <formula1>$AH$15:$AH$17</formula1>
    </dataValidation>
    <dataValidation type="list" allowBlank="1" showInputMessage="1" showErrorMessage="1" sqref="D12:D18" xr:uid="{0F3086CC-C6ED-414C-AB80-ABB83331508E}">
      <formula1>$AN$2:$AN$8</formula1>
    </dataValidation>
    <dataValidation type="list" allowBlank="1" showInputMessage="1" showErrorMessage="1" sqref="V12:V18" xr:uid="{B65ED31A-8B49-42AC-B363-A415DD294440}">
      <formula1>$AH$14:$AK$14</formula1>
    </dataValidation>
    <dataValidation type="list" allowBlank="1" showInputMessage="1" showErrorMessage="1" sqref="P12" xr:uid="{EDC51EE5-BE47-4AD6-8805-07CDA2FE572F}">
      <formula1>$AH$10:$AJ$10</formula1>
    </dataValidation>
    <dataValidation type="list" allowBlank="1" showInputMessage="1" showErrorMessage="1" sqref="M17" xr:uid="{DAFA94CE-D11B-41B9-87F7-62ADE0BF298B}">
      <formula1>$AH$8:$AI$8</formula1>
    </dataValidation>
    <dataValidation type="list" allowBlank="1" showInputMessage="1" showErrorMessage="1" sqref="M16" xr:uid="{A7D6D432-114E-4BA1-A946-5EA6F9230509}">
      <formula1>$AH$7:$AI$7</formula1>
    </dataValidation>
    <dataValidation type="list" allowBlank="1" showInputMessage="1" showErrorMessage="1" sqref="M14" xr:uid="{14973624-756D-4600-A7CB-D214A428250B}">
      <formula1>$AH$5:$AI$5</formula1>
    </dataValidation>
    <dataValidation type="list" allowBlank="1" showInputMessage="1" showErrorMessage="1" sqref="M13" xr:uid="{5338FDF0-21C5-4220-8318-D848E48F4288}">
      <formula1>$AH$4:$AI$4</formula1>
    </dataValidation>
    <dataValidation type="list" allowBlank="1" showInputMessage="1" showErrorMessage="1" sqref="M12" xr:uid="{920E3925-2E4D-4988-8D7C-2F77A2CAE363}">
      <formula1>$AH$2:$AH$3</formula1>
    </dataValidation>
    <dataValidation type="list" allowBlank="1" showInputMessage="1" showErrorMessage="1" sqref="U12:U18" xr:uid="{35BCC609-E5AC-4BEF-B7D2-A26B92AACDCA}">
      <formula1>$AO$10:$AO$34</formula1>
    </dataValidation>
    <dataValidation type="list" allowBlank="1" showInputMessage="1" showErrorMessage="1" sqref="G12:G18" xr:uid="{7A3810CE-23D4-44BB-98C8-AE69D0C6F18A}">
      <formula1>$AL$2:$AL$6</formula1>
    </dataValidation>
    <dataValidation type="list" allowBlank="1" showInputMessage="1" showErrorMessage="1" sqref="M18" xr:uid="{DFF094E6-49FC-4B51-88D4-F2EBC14F31CD}">
      <formula1>$AH$9:$AJ$9</formula1>
    </dataValidation>
    <dataValidation type="list" allowBlank="1" showInputMessage="1" showErrorMessage="1" sqref="H12:H18" xr:uid="{79678852-96C1-46F9-979A-CA20047F10AC}">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E381-E94E-447C-B8DE-0AE51CAFFB35}">
  <dimension ref="A1:AP33"/>
  <sheetViews>
    <sheetView view="pageBreakPreview" topLeftCell="X16" zoomScale="60" zoomScaleNormal="40" workbookViewId="0">
      <selection activeCell="AE39" sqref="AE39"/>
    </sheetView>
  </sheetViews>
  <sheetFormatPr baseColWidth="10" defaultColWidth="11.42578125" defaultRowHeight="12.75" x14ac:dyDescent="0.2"/>
  <cols>
    <col min="1" max="2" width="22.5703125" style="3" customWidth="1"/>
    <col min="3" max="3" width="15.42578125" style="3" customWidth="1"/>
    <col min="4" max="4" width="27.42578125" style="37"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2.8554687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23.5703125" style="3" customWidth="1"/>
    <col min="33" max="33" width="41.8554687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23" t="s">
        <v>27</v>
      </c>
      <c r="B7" s="223"/>
      <c r="C7" s="224">
        <v>44319</v>
      </c>
      <c r="D7" s="225"/>
      <c r="E7" s="225"/>
      <c r="F7" s="225"/>
      <c r="G7" s="226"/>
      <c r="H7" s="227"/>
      <c r="I7" s="227"/>
      <c r="J7" s="227"/>
      <c r="K7" s="227"/>
      <c r="L7" s="228"/>
      <c r="M7" s="229" t="s">
        <v>28</v>
      </c>
      <c r="N7" s="230"/>
      <c r="O7" s="230"/>
      <c r="P7" s="230"/>
      <c r="Q7" s="230"/>
      <c r="R7" s="230"/>
      <c r="S7" s="230"/>
      <c r="T7" s="230"/>
      <c r="U7" s="230"/>
      <c r="V7" s="231"/>
      <c r="W7" s="4" t="s">
        <v>29</v>
      </c>
      <c r="X7" s="5"/>
      <c r="Y7" s="6" t="s">
        <v>30</v>
      </c>
      <c r="Z7" s="232" t="s">
        <v>31</v>
      </c>
      <c r="AA7" s="233"/>
      <c r="AB7" s="4" t="s">
        <v>32</v>
      </c>
      <c r="AC7" s="5"/>
      <c r="AD7" s="7" t="s">
        <v>33</v>
      </c>
      <c r="AE7" s="8"/>
      <c r="AF7" s="234"/>
      <c r="AG7" s="234"/>
      <c r="AH7" s="3" t="s">
        <v>34</v>
      </c>
      <c r="AI7" s="3" t="s">
        <v>35</v>
      </c>
      <c r="AJ7" s="3" t="s">
        <v>36</v>
      </c>
      <c r="AN7" s="3" t="s">
        <v>37</v>
      </c>
    </row>
    <row r="8" spans="1:41" x14ac:dyDescent="0.2">
      <c r="A8" s="235" t="s">
        <v>38</v>
      </c>
      <c r="B8" s="235"/>
      <c r="C8" s="235"/>
      <c r="D8" s="235"/>
      <c r="E8" s="235"/>
      <c r="F8" s="235"/>
      <c r="G8" s="236" t="s">
        <v>39</v>
      </c>
      <c r="H8" s="237"/>
      <c r="I8" s="237"/>
      <c r="J8" s="237"/>
      <c r="K8" s="237"/>
      <c r="L8" s="237"/>
      <c r="M8" s="237"/>
      <c r="N8" s="237"/>
      <c r="O8" s="237"/>
      <c r="P8" s="237"/>
      <c r="Q8" s="237"/>
      <c r="R8" s="237"/>
      <c r="S8" s="237"/>
      <c r="T8" s="237"/>
      <c r="U8" s="237"/>
      <c r="V8" s="237"/>
      <c r="W8" s="237"/>
      <c r="X8" s="238"/>
      <c r="Y8" s="237"/>
      <c r="Z8" s="237"/>
      <c r="AA8" s="237"/>
      <c r="AB8" s="239"/>
      <c r="AC8" s="240" t="s">
        <v>40</v>
      </c>
      <c r="AD8" s="243" t="s">
        <v>41</v>
      </c>
      <c r="AE8" s="244"/>
      <c r="AF8" s="244"/>
      <c r="AG8" s="244"/>
      <c r="AH8" s="3" t="s">
        <v>42</v>
      </c>
      <c r="AI8" s="3" t="s">
        <v>43</v>
      </c>
      <c r="AN8" s="3" t="s">
        <v>44</v>
      </c>
    </row>
    <row r="9" spans="1:41" s="9" customFormat="1" ht="14.25" customHeight="1" x14ac:dyDescent="0.2">
      <c r="A9" s="247" t="s">
        <v>45</v>
      </c>
      <c r="B9" s="248" t="s">
        <v>46</v>
      </c>
      <c r="C9" s="247" t="s">
        <v>47</v>
      </c>
      <c r="D9" s="247" t="s">
        <v>2</v>
      </c>
      <c r="E9" s="247" t="s">
        <v>48</v>
      </c>
      <c r="F9" s="251" t="s">
        <v>49</v>
      </c>
      <c r="G9" s="235" t="s">
        <v>50</v>
      </c>
      <c r="H9" s="235"/>
      <c r="I9" s="235"/>
      <c r="J9" s="235"/>
      <c r="K9" s="236" t="s">
        <v>51</v>
      </c>
      <c r="L9" s="237"/>
      <c r="M9" s="237"/>
      <c r="N9" s="237"/>
      <c r="O9" s="237"/>
      <c r="P9" s="237"/>
      <c r="Q9" s="237"/>
      <c r="R9" s="237"/>
      <c r="S9" s="237"/>
      <c r="T9" s="239"/>
      <c r="U9" s="236" t="s">
        <v>52</v>
      </c>
      <c r="V9" s="237"/>
      <c r="W9" s="237"/>
      <c r="X9" s="237"/>
      <c r="Y9" s="237"/>
      <c r="Z9" s="237"/>
      <c r="AA9" s="237"/>
      <c r="AB9" s="239"/>
      <c r="AC9" s="241"/>
      <c r="AD9" s="243"/>
      <c r="AE9" s="244"/>
      <c r="AF9" s="244"/>
      <c r="AG9" s="244"/>
      <c r="AH9" s="3" t="s">
        <v>53</v>
      </c>
      <c r="AI9" s="3" t="s">
        <v>54</v>
      </c>
      <c r="AJ9" s="3" t="s">
        <v>55</v>
      </c>
    </row>
    <row r="10" spans="1:41" s="9" customFormat="1" ht="20.25" customHeight="1" x14ac:dyDescent="0.2">
      <c r="A10" s="247"/>
      <c r="B10" s="249"/>
      <c r="C10" s="247"/>
      <c r="D10" s="247"/>
      <c r="E10" s="247"/>
      <c r="F10" s="251"/>
      <c r="G10" s="252" t="s">
        <v>56</v>
      </c>
      <c r="H10" s="252"/>
      <c r="I10" s="252"/>
      <c r="J10" s="25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9" t="s">
        <v>72</v>
      </c>
      <c r="AI10" s="9" t="s">
        <v>73</v>
      </c>
      <c r="AJ10" s="9" t="s">
        <v>74</v>
      </c>
      <c r="AL10" s="9" t="s">
        <v>75</v>
      </c>
      <c r="AO10" s="3" t="s">
        <v>76</v>
      </c>
    </row>
    <row r="11" spans="1:41" s="9" customFormat="1" ht="57.75" customHeight="1" x14ac:dyDescent="0.2">
      <c r="A11" s="248"/>
      <c r="B11" s="250"/>
      <c r="C11" s="248"/>
      <c r="D11" s="248"/>
      <c r="E11" s="248"/>
      <c r="F11" s="240"/>
      <c r="G11" s="10" t="s">
        <v>1</v>
      </c>
      <c r="H11" s="10" t="s">
        <v>0</v>
      </c>
      <c r="I11" s="10"/>
      <c r="J11" s="174" t="s">
        <v>77</v>
      </c>
      <c r="K11" s="254"/>
      <c r="L11" s="251"/>
      <c r="M11" s="251"/>
      <c r="N11" s="242"/>
      <c r="O11" s="247"/>
      <c r="P11" s="250"/>
      <c r="Q11" s="250"/>
      <c r="R11" s="247"/>
      <c r="S11" s="250"/>
      <c r="T11" s="250"/>
      <c r="U11" s="270"/>
      <c r="V11" s="247"/>
      <c r="W11" s="254"/>
      <c r="X11" s="250"/>
      <c r="Y11" s="172" t="s">
        <v>78</v>
      </c>
      <c r="Z11" s="172" t="s">
        <v>79</v>
      </c>
      <c r="AA11" s="173" t="s">
        <v>80</v>
      </c>
      <c r="AB11" s="173" t="s">
        <v>81</v>
      </c>
      <c r="AC11" s="242"/>
      <c r="AD11" s="14" t="s">
        <v>82</v>
      </c>
      <c r="AE11" s="14" t="s">
        <v>83</v>
      </c>
      <c r="AF11" s="14" t="s">
        <v>84</v>
      </c>
      <c r="AG11" s="172" t="s">
        <v>85</v>
      </c>
      <c r="AH11" s="9" t="s">
        <v>86</v>
      </c>
      <c r="AI11" s="9" t="s">
        <v>8</v>
      </c>
      <c r="AL11" s="9" t="s">
        <v>87</v>
      </c>
      <c r="AO11" s="3" t="s">
        <v>88</v>
      </c>
    </row>
    <row r="12" spans="1:41" ht="37.5" customHeight="1" x14ac:dyDescent="0.2">
      <c r="A12" s="371" t="s">
        <v>803</v>
      </c>
      <c r="B12" s="257" t="s">
        <v>804</v>
      </c>
      <c r="C12" s="371" t="s">
        <v>805</v>
      </c>
      <c r="D12" s="262" t="s">
        <v>20</v>
      </c>
      <c r="E12" s="256" t="s">
        <v>806</v>
      </c>
      <c r="F12" s="255" t="s">
        <v>807</v>
      </c>
      <c r="G12" s="268" t="s">
        <v>25</v>
      </c>
      <c r="H12" s="268" t="s">
        <v>13</v>
      </c>
      <c r="I12" s="15" t="str">
        <f>CONCATENATE(G12,H12)</f>
        <v>CASI SEGUROMODERADO</v>
      </c>
      <c r="J12" s="307" t="str">
        <f>I13</f>
        <v>7. EXTREMO</v>
      </c>
      <c r="K12" s="271" t="s">
        <v>808</v>
      </c>
      <c r="L12" s="16" t="s">
        <v>95</v>
      </c>
      <c r="M12" s="17" t="s">
        <v>3</v>
      </c>
      <c r="N12" s="18">
        <f>IF(M12="ASIGNADO",15,IF(M12="NO ASIGNADO",0,""))</f>
        <v>15</v>
      </c>
      <c r="O12" s="300">
        <f>SUM(N12:N18)</f>
        <v>100</v>
      </c>
      <c r="P12" s="302" t="s">
        <v>72</v>
      </c>
      <c r="Q12" s="312">
        <f>IF(Q15="DÉBIL",0,IF(Q15="MODERADO",50,IF(Q15="FUERTE",100,"")))</f>
        <v>100</v>
      </c>
      <c r="R12" s="295"/>
      <c r="S12" s="297" t="s">
        <v>96</v>
      </c>
      <c r="T12" s="297" t="s">
        <v>96</v>
      </c>
      <c r="U12" s="263" t="s">
        <v>127</v>
      </c>
      <c r="V12" s="298" t="s">
        <v>119</v>
      </c>
      <c r="W12" s="1005">
        <v>43951</v>
      </c>
      <c r="X12" s="371" t="s">
        <v>809</v>
      </c>
      <c r="Y12" s="321"/>
      <c r="Z12" s="255"/>
      <c r="AA12" s="291" t="s">
        <v>114</v>
      </c>
      <c r="AB12" s="371"/>
      <c r="AC12" s="271" t="s">
        <v>810</v>
      </c>
      <c r="AD12" s="371" t="s">
        <v>811</v>
      </c>
      <c r="AE12" s="271" t="s">
        <v>812</v>
      </c>
      <c r="AF12" s="255" t="s">
        <v>813</v>
      </c>
      <c r="AG12" s="255" t="s">
        <v>814</v>
      </c>
      <c r="AH12" s="3" t="s">
        <v>109</v>
      </c>
      <c r="AI12" s="3" t="s">
        <v>110</v>
      </c>
      <c r="AJ12" s="3" t="s">
        <v>13</v>
      </c>
      <c r="AK12" s="3" t="s">
        <v>76</v>
      </c>
      <c r="AL12" s="3" t="s">
        <v>13</v>
      </c>
      <c r="AN12" s="3" t="s">
        <v>103</v>
      </c>
      <c r="AO12" s="3" t="s">
        <v>111</v>
      </c>
    </row>
    <row r="13" spans="1:41" ht="51.75" customHeight="1" x14ac:dyDescent="0.2">
      <c r="A13" s="371"/>
      <c r="B13" s="258"/>
      <c r="C13" s="371"/>
      <c r="D13" s="263"/>
      <c r="E13" s="265"/>
      <c r="F13" s="266"/>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08"/>
      <c r="K13" s="271"/>
      <c r="L13" s="20" t="s">
        <v>112</v>
      </c>
      <c r="M13" s="21" t="s">
        <v>11</v>
      </c>
      <c r="N13" s="22">
        <f>IF(M13="ADECUADO",15,IF(M13="INADECUADO",0,""))</f>
        <v>15</v>
      </c>
      <c r="O13" s="301"/>
      <c r="P13" s="303"/>
      <c r="Q13" s="312"/>
      <c r="R13" s="296"/>
      <c r="S13" s="297"/>
      <c r="T13" s="297"/>
      <c r="U13" s="263"/>
      <c r="V13" s="299"/>
      <c r="W13" s="255"/>
      <c r="X13" s="371"/>
      <c r="Y13" s="843"/>
      <c r="Z13" s="255"/>
      <c r="AA13" s="292"/>
      <c r="AB13" s="371"/>
      <c r="AC13" s="271"/>
      <c r="AD13" s="371"/>
      <c r="AE13" s="271"/>
      <c r="AF13" s="255"/>
      <c r="AG13" s="255"/>
      <c r="AH13" s="3" t="s">
        <v>96</v>
      </c>
      <c r="AI13" s="3" t="s">
        <v>113</v>
      </c>
      <c r="AL13" s="3" t="s">
        <v>18</v>
      </c>
      <c r="AN13" s="3" t="s">
        <v>114</v>
      </c>
      <c r="AO13" s="3" t="s">
        <v>115</v>
      </c>
    </row>
    <row r="14" spans="1:41" ht="91.5" customHeight="1" x14ac:dyDescent="0.2">
      <c r="A14" s="371"/>
      <c r="B14" s="258"/>
      <c r="C14" s="371"/>
      <c r="D14" s="263"/>
      <c r="E14" s="265"/>
      <c r="F14" s="266"/>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08"/>
      <c r="K14" s="271"/>
      <c r="L14" s="23" t="s">
        <v>116</v>
      </c>
      <c r="M14" s="21" t="s">
        <v>16</v>
      </c>
      <c r="N14" s="22">
        <f>IF(M14="OPORTUNA",15,IF(M14="INOPORTUNA",0,""))</f>
        <v>15</v>
      </c>
      <c r="O14" s="301"/>
      <c r="P14" s="303"/>
      <c r="Q14" s="312"/>
      <c r="R14" s="296"/>
      <c r="S14" s="24" t="s">
        <v>117</v>
      </c>
      <c r="T14" s="24" t="s">
        <v>118</v>
      </c>
      <c r="U14" s="263"/>
      <c r="V14" s="299"/>
      <c r="W14" s="255"/>
      <c r="X14" s="371"/>
      <c r="Y14" s="843"/>
      <c r="Z14" s="255"/>
      <c r="AA14" s="292"/>
      <c r="AB14" s="371"/>
      <c r="AC14" s="271"/>
      <c r="AD14" s="371"/>
      <c r="AE14" s="271"/>
      <c r="AF14" s="255"/>
      <c r="AG14" s="255"/>
      <c r="AH14" s="3" t="s">
        <v>119</v>
      </c>
      <c r="AI14" s="3" t="s">
        <v>98</v>
      </c>
      <c r="AJ14" s="3" t="s">
        <v>120</v>
      </c>
      <c r="AK14" s="3" t="s">
        <v>121</v>
      </c>
      <c r="AL14" s="3" t="s">
        <v>24</v>
      </c>
      <c r="AO14" s="3" t="s">
        <v>122</v>
      </c>
    </row>
    <row r="15" spans="1:41" ht="209.25" customHeight="1" x14ac:dyDescent="0.2">
      <c r="A15" s="371"/>
      <c r="B15" s="258"/>
      <c r="C15" s="371"/>
      <c r="D15" s="263"/>
      <c r="E15" s="25" t="s">
        <v>123</v>
      </c>
      <c r="F15" s="266"/>
      <c r="G15" s="268"/>
      <c r="H15" s="268"/>
      <c r="I15" s="15"/>
      <c r="J15" s="308"/>
      <c r="K15" s="271"/>
      <c r="L15" s="20" t="s">
        <v>124</v>
      </c>
      <c r="M15" s="21" t="s">
        <v>125</v>
      </c>
      <c r="N15" s="22">
        <f>IF(M15="PREVENIR",15,IF(M15="DETECTAR",10,IF(M15="NO ES UN CONTROL",0,"")))</f>
        <v>15</v>
      </c>
      <c r="O15" s="273" t="str">
        <f>IF(O12&lt;86,"DÉBIL",IF(O12&lt;96,"MODERADO",IF(O12&lt;101,"FUERTE","")))</f>
        <v>FUERTE</v>
      </c>
      <c r="P15" s="303"/>
      <c r="Q15" s="275" t="str">
        <f>IF(AND(O15="FUERTE",P12="FUERTE (SIEMPRE SE EJECUTA)"),"FUERTE",IF(OR(O15="DÉBIL",P12="DÉBIL (NO SE EJECUTA)"),"DÉBIL",IF(OR(O15="MODERADO",P12="MODERADO (ALGUNAS VECES)"),"MODERADO")))</f>
        <v>FUERTE</v>
      </c>
      <c r="R15" s="277" t="str">
        <f>IF(AND(O15="FUERTE",P12="FUERTE (SIEMPRE SE EJECUTA)"),"NO","SÍ")</f>
        <v>NO</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263"/>
      <c r="V15" s="299"/>
      <c r="W15" s="255"/>
      <c r="X15" s="371"/>
      <c r="Y15" s="843"/>
      <c r="Z15" s="255"/>
      <c r="AA15" s="292"/>
      <c r="AB15" s="371"/>
      <c r="AC15" s="271"/>
      <c r="AD15" s="371"/>
      <c r="AE15" s="271"/>
      <c r="AF15" s="282" t="s">
        <v>815</v>
      </c>
      <c r="AG15" s="255"/>
      <c r="AH15" s="3" t="s">
        <v>96</v>
      </c>
      <c r="AO15" s="3" t="s">
        <v>127</v>
      </c>
    </row>
    <row r="16" spans="1:41" ht="55.5" customHeight="1" x14ac:dyDescent="0.2">
      <c r="A16" s="371"/>
      <c r="B16" s="258"/>
      <c r="C16" s="371"/>
      <c r="D16" s="263"/>
      <c r="E16" s="265" t="s">
        <v>816</v>
      </c>
      <c r="F16" s="266"/>
      <c r="G16" s="268"/>
      <c r="H16" s="268"/>
      <c r="I16" s="15"/>
      <c r="J16" s="308"/>
      <c r="K16" s="271"/>
      <c r="L16" s="20" t="s">
        <v>129</v>
      </c>
      <c r="M16" s="21" t="s">
        <v>34</v>
      </c>
      <c r="N16" s="22">
        <f>IF(M16="CONFIABLE",15,IF(M16="NO CONFIABLE",0,""))</f>
        <v>15</v>
      </c>
      <c r="O16" s="274"/>
      <c r="P16" s="303"/>
      <c r="Q16" s="275"/>
      <c r="R16" s="277"/>
      <c r="S16" s="279"/>
      <c r="T16" s="281"/>
      <c r="U16" s="263"/>
      <c r="V16" s="299"/>
      <c r="W16" s="255"/>
      <c r="X16" s="371"/>
      <c r="Y16" s="843"/>
      <c r="Z16" s="25" t="s">
        <v>130</v>
      </c>
      <c r="AA16" s="292"/>
      <c r="AB16" s="371"/>
      <c r="AC16" s="271"/>
      <c r="AD16" s="371"/>
      <c r="AE16" s="271"/>
      <c r="AF16" s="255"/>
      <c r="AG16" s="255"/>
      <c r="AH16" s="3" t="s">
        <v>131</v>
      </c>
      <c r="AJ16" s="3" t="s">
        <v>21</v>
      </c>
      <c r="AK16" s="3" t="s">
        <v>125</v>
      </c>
      <c r="AL16" s="3" t="s">
        <v>22</v>
      </c>
      <c r="AO16" s="3" t="s">
        <v>132</v>
      </c>
    </row>
    <row r="17" spans="1:41" ht="66.75" customHeight="1" x14ac:dyDescent="0.2">
      <c r="A17" s="371"/>
      <c r="B17" s="258"/>
      <c r="C17" s="371"/>
      <c r="D17" s="263"/>
      <c r="E17" s="265"/>
      <c r="F17" s="266"/>
      <c r="G17" s="268"/>
      <c r="H17" s="268"/>
      <c r="I17" s="15"/>
      <c r="J17" s="308"/>
      <c r="K17" s="271"/>
      <c r="L17" s="20" t="s">
        <v>133</v>
      </c>
      <c r="M17" s="21" t="s">
        <v>42</v>
      </c>
      <c r="N17" s="22">
        <f>IF(M17="SE INVESTIGAN Y SE RESUELVEN OPORTUNAMENTE",15,IF(M17="NO SE INVESTIGAN Y SE RESUELVEN OPORTUNAMENTE",0,""))</f>
        <v>15</v>
      </c>
      <c r="O17" s="274"/>
      <c r="P17" s="303"/>
      <c r="Q17" s="275"/>
      <c r="R17" s="277"/>
      <c r="S17" s="279"/>
      <c r="T17" s="281"/>
      <c r="U17" s="263"/>
      <c r="V17" s="299"/>
      <c r="W17" s="255"/>
      <c r="X17" s="371"/>
      <c r="Y17" s="843"/>
      <c r="Z17" s="256" t="s">
        <v>817</v>
      </c>
      <c r="AA17" s="292"/>
      <c r="AB17" s="371"/>
      <c r="AC17" s="271"/>
      <c r="AD17" s="371"/>
      <c r="AE17" s="271"/>
      <c r="AF17" s="255"/>
      <c r="AG17" s="255"/>
      <c r="AH17" s="3" t="s">
        <v>113</v>
      </c>
      <c r="AO17" s="3" t="s">
        <v>135</v>
      </c>
    </row>
    <row r="18" spans="1:41" ht="60.75" customHeight="1" x14ac:dyDescent="0.2">
      <c r="A18" s="377"/>
      <c r="B18" s="258"/>
      <c r="C18" s="377"/>
      <c r="D18" s="264"/>
      <c r="E18" s="313"/>
      <c r="F18" s="267"/>
      <c r="G18" s="269"/>
      <c r="H18" s="269"/>
      <c r="I18" s="15"/>
      <c r="J18" s="308"/>
      <c r="K18" s="272"/>
      <c r="L18" s="26" t="s">
        <v>136</v>
      </c>
      <c r="M18" s="27" t="s">
        <v>53</v>
      </c>
      <c r="N18" s="28">
        <f>IF(M18="COMPLETA",10,IF(M18="INCOMPLETA",5,IF(M18="NO EXISTE",0,"")))</f>
        <v>10</v>
      </c>
      <c r="O18" s="274"/>
      <c r="P18" s="304"/>
      <c r="Q18" s="276"/>
      <c r="R18" s="278"/>
      <c r="S18" s="280"/>
      <c r="T18" s="281"/>
      <c r="U18" s="264"/>
      <c r="V18" s="299"/>
      <c r="W18" s="256"/>
      <c r="X18" s="377"/>
      <c r="Y18" s="844"/>
      <c r="Z18" s="313"/>
      <c r="AA18" s="293"/>
      <c r="AB18" s="377"/>
      <c r="AC18" s="272"/>
      <c r="AD18" s="377"/>
      <c r="AE18" s="272"/>
      <c r="AF18" s="256"/>
      <c r="AG18" s="256"/>
      <c r="AO18" s="3" t="s">
        <v>97</v>
      </c>
    </row>
    <row r="19" spans="1:41" ht="27.75" customHeight="1" x14ac:dyDescent="0.2">
      <c r="A19" s="335" t="s">
        <v>818</v>
      </c>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O19" s="3" t="s">
        <v>166</v>
      </c>
    </row>
    <row r="20" spans="1:41" ht="21.75" customHeight="1" x14ac:dyDescent="0.2">
      <c r="A20" s="336" t="s">
        <v>167</v>
      </c>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O20" s="3" t="s">
        <v>168</v>
      </c>
    </row>
    <row r="21" spans="1:41" ht="27.75" customHeight="1" x14ac:dyDescent="0.2">
      <c r="A21" s="337" t="s">
        <v>169</v>
      </c>
      <c r="B21" s="337"/>
      <c r="C21" s="337" t="s">
        <v>170</v>
      </c>
      <c r="D21" s="337"/>
      <c r="E21" s="337"/>
      <c r="F21" s="337"/>
      <c r="G21" s="337"/>
      <c r="H21" s="337"/>
      <c r="I21" s="337"/>
      <c r="J21" s="337"/>
      <c r="K21" s="337"/>
      <c r="L21" s="337"/>
      <c r="M21" s="337"/>
      <c r="N21" s="337"/>
      <c r="O21" s="337"/>
      <c r="P21" s="337"/>
      <c r="Q21" s="337"/>
      <c r="R21" s="337"/>
      <c r="S21" s="337"/>
      <c r="T21" s="337"/>
      <c r="U21" s="337"/>
      <c r="V21" s="337"/>
      <c r="W21" s="337"/>
      <c r="X21" s="337"/>
      <c r="Y21" s="337"/>
      <c r="Z21" s="338" t="s">
        <v>171</v>
      </c>
      <c r="AA21" s="338"/>
      <c r="AB21" s="338"/>
      <c r="AC21" s="338"/>
      <c r="AD21" s="339" t="s">
        <v>172</v>
      </c>
      <c r="AE21" s="339"/>
      <c r="AF21" s="339"/>
      <c r="AG21" s="339"/>
      <c r="AO21" s="3" t="s">
        <v>173</v>
      </c>
    </row>
    <row r="22" spans="1:41" s="29" customFormat="1" ht="71.25" customHeight="1" x14ac:dyDescent="0.2">
      <c r="A22" s="322">
        <v>1</v>
      </c>
      <c r="B22" s="323"/>
      <c r="C22" s="371" t="s">
        <v>819</v>
      </c>
      <c r="D22" s="371"/>
      <c r="E22" s="371"/>
      <c r="F22" s="371"/>
      <c r="G22" s="371"/>
      <c r="H22" s="371"/>
      <c r="I22" s="371"/>
      <c r="J22" s="371"/>
      <c r="K22" s="371"/>
      <c r="L22" s="371"/>
      <c r="M22" s="371"/>
      <c r="N22" s="371"/>
      <c r="O22" s="371"/>
      <c r="P22" s="371"/>
      <c r="Q22" s="371"/>
      <c r="R22" s="371"/>
      <c r="S22" s="371"/>
      <c r="T22" s="371"/>
      <c r="U22" s="371"/>
      <c r="V22" s="371"/>
      <c r="W22" s="371"/>
      <c r="X22" s="371"/>
      <c r="Y22" s="371"/>
      <c r="Z22" s="392">
        <v>44316</v>
      </c>
      <c r="AA22" s="393"/>
      <c r="AB22" s="393"/>
      <c r="AC22" s="394"/>
      <c r="AD22" s="522" t="s">
        <v>820</v>
      </c>
      <c r="AE22" s="393"/>
      <c r="AF22" s="393"/>
      <c r="AG22" s="393"/>
      <c r="AO22" s="3" t="s">
        <v>155</v>
      </c>
    </row>
    <row r="23" spans="1:41" s="29" customFormat="1" ht="27.75" customHeight="1" x14ac:dyDescent="0.2">
      <c r="A23" s="322" t="s">
        <v>508</v>
      </c>
      <c r="B23" s="323"/>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40"/>
      <c r="AA23" s="331"/>
      <c r="AB23" s="331"/>
      <c r="AC23" s="332"/>
      <c r="AD23" s="320"/>
      <c r="AE23" s="320"/>
      <c r="AF23" s="320"/>
      <c r="AG23" s="320"/>
      <c r="AO23" s="3" t="s">
        <v>178</v>
      </c>
    </row>
    <row r="24" spans="1:41" ht="15" customHeight="1" x14ac:dyDescent="0.2">
      <c r="A24" s="341" t="s">
        <v>179</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O24" s="3" t="s">
        <v>180</v>
      </c>
    </row>
    <row r="25" spans="1:41" customFormat="1" ht="30.75" customHeight="1" x14ac:dyDescent="0.25">
      <c r="A25" s="342" t="s">
        <v>172</v>
      </c>
      <c r="B25" s="342"/>
      <c r="C25" s="342"/>
      <c r="D25" s="342"/>
      <c r="E25" s="342"/>
      <c r="F25" s="342"/>
      <c r="G25" s="342" t="s">
        <v>181</v>
      </c>
      <c r="H25" s="342"/>
      <c r="I25" s="342"/>
      <c r="J25" s="342"/>
      <c r="K25" s="342"/>
      <c r="L25" s="342"/>
      <c r="M25" s="343" t="s">
        <v>182</v>
      </c>
      <c r="N25" s="344"/>
      <c r="O25" s="344"/>
      <c r="P25" s="344"/>
      <c r="Q25" s="344"/>
      <c r="R25" s="344"/>
      <c r="S25" s="344"/>
      <c r="T25" s="344"/>
      <c r="U25" s="344"/>
      <c r="V25" s="345"/>
      <c r="W25" s="343" t="s">
        <v>183</v>
      </c>
      <c r="X25" s="344"/>
      <c r="Y25" s="344"/>
      <c r="Z25" s="344"/>
      <c r="AA25" s="345"/>
      <c r="AB25" s="346" t="s">
        <v>821</v>
      </c>
      <c r="AC25" s="346"/>
      <c r="AD25" s="346"/>
      <c r="AE25" s="346"/>
      <c r="AF25" s="346"/>
      <c r="AG25" s="346"/>
      <c r="AH25" s="30"/>
      <c r="AO25" s="3" t="s">
        <v>184</v>
      </c>
    </row>
    <row r="26" spans="1:41" s="35" customFormat="1" ht="33.75" customHeight="1" x14ac:dyDescent="0.25">
      <c r="A26" s="31" t="s">
        <v>185</v>
      </c>
      <c r="B26" s="347" t="s">
        <v>822</v>
      </c>
      <c r="C26" s="348"/>
      <c r="D26" s="348"/>
      <c r="E26" s="348"/>
      <c r="F26" s="349"/>
      <c r="G26" s="32" t="s">
        <v>185</v>
      </c>
      <c r="H26" s="347" t="s">
        <v>823</v>
      </c>
      <c r="I26" s="348"/>
      <c r="J26" s="348"/>
      <c r="K26" s="348"/>
      <c r="L26" s="349"/>
      <c r="M26" s="32" t="s">
        <v>185</v>
      </c>
      <c r="N26" s="33"/>
      <c r="O26" s="348" t="s">
        <v>824</v>
      </c>
      <c r="P26" s="348"/>
      <c r="Q26" s="348"/>
      <c r="R26" s="348"/>
      <c r="S26" s="348"/>
      <c r="T26" s="348"/>
      <c r="U26" s="348"/>
      <c r="V26" s="349"/>
      <c r="W26" s="34" t="s">
        <v>185</v>
      </c>
      <c r="X26" s="401" t="s">
        <v>227</v>
      </c>
      <c r="Y26" s="401"/>
      <c r="Z26" s="401"/>
      <c r="AA26" s="401"/>
      <c r="AB26" s="34" t="s">
        <v>185</v>
      </c>
      <c r="AC26" s="1006" t="s">
        <v>828</v>
      </c>
      <c r="AD26" s="1006"/>
      <c r="AE26" s="1006"/>
      <c r="AF26" s="1006"/>
      <c r="AG26" s="1006"/>
      <c r="AO26" s="3" t="s">
        <v>190</v>
      </c>
    </row>
    <row r="27" spans="1:41" s="35" customFormat="1" ht="32.25" customHeight="1" x14ac:dyDescent="0.25">
      <c r="A27" s="31" t="s">
        <v>191</v>
      </c>
      <c r="B27" s="347" t="s">
        <v>825</v>
      </c>
      <c r="C27" s="348"/>
      <c r="D27" s="348"/>
      <c r="E27" s="348"/>
      <c r="F27" s="349"/>
      <c r="G27" s="31" t="s">
        <v>191</v>
      </c>
      <c r="H27" s="347" t="s">
        <v>826</v>
      </c>
      <c r="I27" s="348"/>
      <c r="J27" s="348"/>
      <c r="K27" s="348"/>
      <c r="L27" s="349"/>
      <c r="M27" s="32" t="s">
        <v>191</v>
      </c>
      <c r="N27" s="36"/>
      <c r="O27" s="347" t="s">
        <v>827</v>
      </c>
      <c r="P27" s="348"/>
      <c r="Q27" s="348"/>
      <c r="R27" s="348"/>
      <c r="S27" s="348"/>
      <c r="T27" s="348"/>
      <c r="U27" s="348"/>
      <c r="V27" s="349"/>
      <c r="W27" s="31" t="s">
        <v>191</v>
      </c>
      <c r="X27" s="401" t="s">
        <v>231</v>
      </c>
      <c r="Y27" s="401"/>
      <c r="Z27" s="401"/>
      <c r="AA27" s="401"/>
      <c r="AB27" s="31" t="s">
        <v>191</v>
      </c>
      <c r="AC27" s="1006" t="s">
        <v>195</v>
      </c>
      <c r="AD27" s="1006"/>
      <c r="AE27" s="1006"/>
      <c r="AF27" s="1006"/>
      <c r="AG27" s="1006"/>
      <c r="AO27" s="3" t="s">
        <v>196</v>
      </c>
    </row>
    <row r="28" spans="1:41" s="29" customFormat="1" x14ac:dyDescent="0.2">
      <c r="D28" s="37"/>
      <c r="AO28" s="3" t="s">
        <v>197</v>
      </c>
    </row>
    <row r="29" spans="1:41" x14ac:dyDescent="0.2">
      <c r="AO29" s="3" t="s">
        <v>198</v>
      </c>
    </row>
    <row r="30" spans="1:41" x14ac:dyDescent="0.2">
      <c r="AO30" s="3" t="s">
        <v>199</v>
      </c>
    </row>
    <row r="31" spans="1:41" x14ac:dyDescent="0.2">
      <c r="AO31" s="3" t="s">
        <v>200</v>
      </c>
    </row>
    <row r="32" spans="1:41" x14ac:dyDescent="0.2">
      <c r="AO32" s="3" t="s">
        <v>201</v>
      </c>
    </row>
    <row r="33" spans="41:41" x14ac:dyDescent="0.2">
      <c r="AO33" s="3" t="s">
        <v>202</v>
      </c>
    </row>
  </sheetData>
  <sheetProtection selectLockedCells="1"/>
  <dataConsolidate/>
  <mergeCells count="102">
    <mergeCell ref="B26:F26"/>
    <mergeCell ref="H26:L26"/>
    <mergeCell ref="O26:V26"/>
    <mergeCell ref="X26:AA26"/>
    <mergeCell ref="AC26:AG26"/>
    <mergeCell ref="B27:F27"/>
    <mergeCell ref="H27:L27"/>
    <mergeCell ref="O27:V27"/>
    <mergeCell ref="X27:AA27"/>
    <mergeCell ref="AC27:AG27"/>
    <mergeCell ref="A24:AG24"/>
    <mergeCell ref="A25:F25"/>
    <mergeCell ref="G25:L25"/>
    <mergeCell ref="M25:V25"/>
    <mergeCell ref="W25:AA25"/>
    <mergeCell ref="AB25:AG25"/>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G9:J9"/>
    <mergeCell ref="K9:T9"/>
    <mergeCell ref="U9:AB9"/>
    <mergeCell ref="G10:J10"/>
    <mergeCell ref="K10:K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A7:B7"/>
    <mergeCell ref="C7:F7"/>
    <mergeCell ref="G7:L7"/>
    <mergeCell ref="M7:V7"/>
    <mergeCell ref="Z7:AA7"/>
    <mergeCell ref="AF7:AG7"/>
  </mergeCells>
  <conditionalFormatting sqref="J12:J18">
    <cfRule type="containsText" dxfId="7" priority="5" operator="containsText" text="EXTREMO">
      <formula>NOT(ISERROR(SEARCH("EXTREMO",J12)))</formula>
    </cfRule>
    <cfRule type="containsText" dxfId="6" priority="6" operator="containsText" text="ALTO">
      <formula>NOT(ISERROR(SEARCH("ALTO",J12)))</formula>
    </cfRule>
    <cfRule type="containsText" dxfId="5" priority="7" operator="containsText" text="MODERADO">
      <formula>NOT(ISERROR(SEARCH("MODERADO",J12)))</formula>
    </cfRule>
    <cfRule type="containsText" dxfId="4" priority="8" operator="containsText" text="BAJO">
      <formula>NOT(ISERROR(SEARCH("BAJO",J12)))</formula>
    </cfRule>
  </conditionalFormatting>
  <conditionalFormatting sqref="U12:U18">
    <cfRule type="containsText" dxfId="3" priority="1" operator="containsText" text="EXTREMO">
      <formula>NOT(ISERROR(SEARCH("EXTREMO",U12)))</formula>
    </cfRule>
    <cfRule type="containsText" dxfId="2" priority="2" operator="containsText" text="MODERADO">
      <formula>NOT(ISERROR(SEARCH("MODERADO",U12)))</formula>
    </cfRule>
    <cfRule type="containsText" dxfId="1" priority="3" operator="containsText" text="ALTO">
      <formula>NOT(ISERROR(SEARCH("ALTO",U12)))</formula>
    </cfRule>
    <cfRule type="containsText" dxfId="0" priority="4" operator="containsText" text="BAJO">
      <formula>NOT(ISERROR(SEARCH("BAJO",U12)))</formula>
    </cfRule>
  </conditionalFormatting>
  <dataValidations count="15">
    <dataValidation type="list" allowBlank="1" showInputMessage="1" showErrorMessage="1" sqref="H12:H18" xr:uid="{69B25435-613C-471F-9687-601ECF11E9D8}">
      <formula1>$AL$10:$AL$14</formula1>
    </dataValidation>
    <dataValidation type="list" allowBlank="1" showInputMessage="1" showErrorMessage="1" sqref="M18" xr:uid="{509A0770-B0CC-44A7-9276-93AE793A3D19}">
      <formula1>$AH$9:$AJ$9</formula1>
    </dataValidation>
    <dataValidation type="list" allowBlank="1" showInputMessage="1" showErrorMessage="1" sqref="G12:G18" xr:uid="{9129CE76-37BE-46CD-BC69-633A6A14845A}">
      <formula1>$AL$2:$AL$6</formula1>
    </dataValidation>
    <dataValidation type="list" allowBlank="1" showInputMessage="1" showErrorMessage="1" sqref="M12" xr:uid="{C3C42CB2-991F-4754-A093-288BE7769EC7}">
      <formula1>$AH$2:$AH$3</formula1>
    </dataValidation>
    <dataValidation type="list" allowBlank="1" showInputMessage="1" showErrorMessage="1" sqref="M13" xr:uid="{85CF4051-E8BE-4043-AE18-3AA16D83F59A}">
      <formula1>$AH$4:$AI$4</formula1>
    </dataValidation>
    <dataValidation type="list" allowBlank="1" showInputMessage="1" showErrorMessage="1" sqref="M14" xr:uid="{025996B5-1E81-41C9-8F9C-EB176C8B226E}">
      <formula1>$AH$5:$AI$5</formula1>
    </dataValidation>
    <dataValidation type="list" allowBlank="1" showInputMessage="1" showErrorMessage="1" sqref="M16" xr:uid="{64C98AD6-A0C8-46F3-8190-69031F66FE8A}">
      <formula1>$AH$7:$AI$7</formula1>
    </dataValidation>
    <dataValidation type="list" allowBlank="1" showInputMessage="1" showErrorMessage="1" sqref="M17" xr:uid="{98035FE2-F474-4914-AA3B-00CA681B1B1C}">
      <formula1>$AH$8:$AI$8</formula1>
    </dataValidation>
    <dataValidation type="list" allowBlank="1" showInputMessage="1" showErrorMessage="1" sqref="P12" xr:uid="{94F4DD96-1D5B-49C5-A956-9C3751F5782B}">
      <formula1>$AH$10:$AJ$10</formula1>
    </dataValidation>
    <dataValidation type="list" allowBlank="1" showInputMessage="1" showErrorMessage="1" sqref="V12:V18" xr:uid="{8B183987-87D1-4B20-90F9-6371033F16B8}">
      <formula1>$AH$14:$AK$14</formula1>
    </dataValidation>
    <dataValidation type="list" allowBlank="1" showInputMessage="1" showErrorMessage="1" sqref="D12:D18" xr:uid="{727FC784-FA48-40ED-92E1-83A02615F25C}">
      <formula1>$AN$2:$AN$8</formula1>
    </dataValidation>
    <dataValidation type="list" allowBlank="1" showInputMessage="1" showErrorMessage="1" sqref="T12 S12:S13" xr:uid="{DC5DE8D1-37FB-4CFA-80BA-45DA57B27878}">
      <formula1>$AH$15:$AH$17</formula1>
    </dataValidation>
    <dataValidation type="list" allowBlank="1" showInputMessage="1" showErrorMessage="1" sqref="AA12:AA18" xr:uid="{E58B306D-10C7-40B1-969E-CD28424240AE}">
      <formula1>$AN$12:$AN$13</formula1>
    </dataValidation>
    <dataValidation type="list" allowBlank="1" showInputMessage="1" showErrorMessage="1" sqref="M15" xr:uid="{6D45E39C-45DB-4745-B782-52E45B811077}">
      <formula1>$AJ$16:$AL$16</formula1>
    </dataValidation>
    <dataValidation type="list" allowBlank="1" showInputMessage="1" showErrorMessage="1" sqref="U12:U18" xr:uid="{BC71C94C-C40A-4E21-A59A-A35AEE0DDC7D}">
      <formula1>$AO$10:$AO$33</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136F-EC00-48AB-9B25-D0B2679DBC1B}">
  <dimension ref="A1:AO32"/>
  <sheetViews>
    <sheetView tabSelected="1" view="pageBreakPreview" topLeftCell="X7" zoomScale="70" zoomScaleNormal="40" zoomScaleSheetLayoutView="70" workbookViewId="0">
      <pane ySplit="5" topLeftCell="A21" activePane="bottomLeft" state="frozen"/>
      <selection activeCell="A7" sqref="A7"/>
      <selection pane="bottomLeft" activeCell="AF41" sqref="AF41"/>
    </sheetView>
  </sheetViews>
  <sheetFormatPr baseColWidth="10" defaultColWidth="11.42578125" defaultRowHeight="12.75" x14ac:dyDescent="0.25"/>
  <cols>
    <col min="1" max="1" width="22.42578125" style="37" customWidth="1"/>
    <col min="2" max="2" width="13.28515625" style="37" customWidth="1"/>
    <col min="3" max="3" width="15.42578125" style="37" customWidth="1"/>
    <col min="4" max="4" width="16.140625" style="37" customWidth="1"/>
    <col min="5" max="5" width="24" style="37" customWidth="1"/>
    <col min="6" max="6" width="17.140625" style="37" customWidth="1"/>
    <col min="7" max="7" width="14.7109375" style="37" customWidth="1"/>
    <col min="8" max="8" width="14.28515625" style="37" customWidth="1"/>
    <col min="9" max="9" width="25.28515625" style="37" customWidth="1"/>
    <col min="10" max="10" width="16.85546875" style="37" customWidth="1"/>
    <col min="11" max="11" width="24.140625" style="37" customWidth="1"/>
    <col min="12" max="12" width="27.42578125" style="37" customWidth="1"/>
    <col min="13" max="13" width="17.42578125" style="37" customWidth="1"/>
    <col min="14" max="14" width="7.7109375" style="37" customWidth="1"/>
    <col min="15" max="15" width="21.140625" style="37" customWidth="1"/>
    <col min="16" max="16" width="16.7109375" style="37" customWidth="1"/>
    <col min="17" max="17" width="19.140625" style="37" customWidth="1"/>
    <col min="18" max="18" width="22.140625" style="37" customWidth="1"/>
    <col min="19" max="19" width="24.140625" style="37" customWidth="1"/>
    <col min="20" max="20" width="26.85546875" style="37" customWidth="1"/>
    <col min="21" max="21" width="23.42578125" style="37" customWidth="1"/>
    <col min="22" max="22" width="21" style="37" customWidth="1"/>
    <col min="23" max="23" width="14.28515625" style="37" customWidth="1"/>
    <col min="24" max="24" width="19.5703125" style="37" customWidth="1"/>
    <col min="25" max="25" width="22.85546875" style="37" customWidth="1"/>
    <col min="26" max="26" width="23.7109375" style="37" customWidth="1"/>
    <col min="27" max="27" width="18" style="37" customWidth="1"/>
    <col min="28" max="28" width="14" style="37" customWidth="1"/>
    <col min="29" max="29" width="10.42578125" style="37" customWidth="1"/>
    <col min="30" max="30" width="20.28515625" style="37" customWidth="1"/>
    <col min="31" max="31" width="19.140625" style="37" customWidth="1"/>
    <col min="32" max="32" width="23.42578125" style="37" customWidth="1"/>
    <col min="33" max="33" width="41.28515625" style="37" customWidth="1"/>
    <col min="34" max="34" width="17.28515625" style="37" hidden="1" customWidth="1"/>
    <col min="35" max="41" width="11.42578125" style="37" hidden="1" customWidth="1"/>
    <col min="42" max="42" width="15.28515625" style="37" customWidth="1"/>
    <col min="43" max="16384" width="11.42578125" style="37"/>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7" t="s">
        <v>0</v>
      </c>
      <c r="AL1" s="37" t="s">
        <v>1</v>
      </c>
      <c r="AN1" s="37"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7" t="s">
        <v>3</v>
      </c>
      <c r="AI2" s="37" t="s">
        <v>4</v>
      </c>
      <c r="AL2" s="37" t="s">
        <v>5</v>
      </c>
      <c r="AN2" s="37"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7" t="s">
        <v>7</v>
      </c>
      <c r="AI3" s="37" t="s">
        <v>8</v>
      </c>
      <c r="AL3" s="37" t="s">
        <v>9</v>
      </c>
      <c r="AN3" s="37"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7" t="s">
        <v>11</v>
      </c>
      <c r="AI4" s="37" t="s">
        <v>12</v>
      </c>
      <c r="AK4" s="37" t="s">
        <v>13</v>
      </c>
      <c r="AL4" s="37" t="s">
        <v>14</v>
      </c>
      <c r="AN4" s="37"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7" t="s">
        <v>16</v>
      </c>
      <c r="AI5" s="37" t="s">
        <v>17</v>
      </c>
      <c r="AK5" s="37" t="s">
        <v>18</v>
      </c>
      <c r="AL5" s="37" t="s">
        <v>19</v>
      </c>
      <c r="AN5" s="37"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7" t="s">
        <v>21</v>
      </c>
      <c r="AI6" s="37" t="s">
        <v>22</v>
      </c>
      <c r="AJ6" s="37" t="s">
        <v>23</v>
      </c>
      <c r="AK6" s="37" t="s">
        <v>24</v>
      </c>
      <c r="AL6" s="37" t="s">
        <v>25</v>
      </c>
      <c r="AN6" s="37" t="s">
        <v>26</v>
      </c>
    </row>
    <row r="7" spans="1:41" ht="24.75" customHeight="1" x14ac:dyDescent="0.25">
      <c r="A7" s="223" t="s">
        <v>27</v>
      </c>
      <c r="B7" s="223"/>
      <c r="C7" s="224">
        <v>44319</v>
      </c>
      <c r="D7" s="225"/>
      <c r="E7" s="225"/>
      <c r="F7" s="225"/>
      <c r="G7" s="359"/>
      <c r="H7" s="360"/>
      <c r="I7" s="360"/>
      <c r="J7" s="360"/>
      <c r="K7" s="360"/>
      <c r="L7" s="361"/>
      <c r="M7" s="229" t="s">
        <v>28</v>
      </c>
      <c r="N7" s="230"/>
      <c r="O7" s="230"/>
      <c r="P7" s="230"/>
      <c r="Q7" s="230"/>
      <c r="R7" s="230"/>
      <c r="S7" s="230"/>
      <c r="T7" s="230"/>
      <c r="U7" s="230"/>
      <c r="V7" s="231"/>
      <c r="W7" s="38" t="s">
        <v>29</v>
      </c>
      <c r="X7" s="56"/>
      <c r="Y7" s="40" t="s">
        <v>30</v>
      </c>
      <c r="Z7" s="232" t="s">
        <v>31</v>
      </c>
      <c r="AA7" s="233"/>
      <c r="AB7" s="38" t="s">
        <v>32</v>
      </c>
      <c r="AC7" s="5"/>
      <c r="AD7" s="42" t="s">
        <v>33</v>
      </c>
      <c r="AE7" s="57"/>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8"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51" t="s">
        <v>50</v>
      </c>
      <c r="H9" s="251"/>
      <c r="I9" s="251"/>
      <c r="J9" s="251"/>
      <c r="K9" s="365" t="s">
        <v>51</v>
      </c>
      <c r="L9" s="366"/>
      <c r="M9" s="366"/>
      <c r="N9" s="366"/>
      <c r="O9" s="366"/>
      <c r="P9" s="366"/>
      <c r="Q9" s="366"/>
      <c r="R9" s="366"/>
      <c r="S9" s="366"/>
      <c r="T9" s="367"/>
      <c r="U9" s="365" t="s">
        <v>52</v>
      </c>
      <c r="V9" s="366"/>
      <c r="W9" s="366"/>
      <c r="X9" s="366"/>
      <c r="Y9" s="366"/>
      <c r="Z9" s="366"/>
      <c r="AA9" s="366"/>
      <c r="AB9" s="367"/>
      <c r="AC9" s="249"/>
      <c r="AD9" s="243"/>
      <c r="AE9" s="244"/>
      <c r="AF9" s="244"/>
      <c r="AG9" s="244"/>
      <c r="AH9" s="37" t="s">
        <v>53</v>
      </c>
      <c r="AI9" s="37" t="s">
        <v>54</v>
      </c>
      <c r="AJ9" s="37" t="s">
        <v>55</v>
      </c>
    </row>
    <row r="10" spans="1:41" s="44" customFormat="1" ht="20.25" customHeight="1" x14ac:dyDescent="0.25">
      <c r="A10" s="247"/>
      <c r="B10" s="249"/>
      <c r="C10" s="247"/>
      <c r="D10" s="247"/>
      <c r="E10" s="247"/>
      <c r="F10" s="251"/>
      <c r="G10" s="242" t="s">
        <v>56</v>
      </c>
      <c r="H10" s="242"/>
      <c r="I10" s="242"/>
      <c r="J10" s="242"/>
      <c r="K10" s="253" t="s">
        <v>57</v>
      </c>
      <c r="L10" s="247"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9"/>
      <c r="AD10" s="245"/>
      <c r="AE10" s="246"/>
      <c r="AF10" s="246"/>
      <c r="AG10" s="246"/>
      <c r="AH10" s="44" t="s">
        <v>72</v>
      </c>
      <c r="AI10" s="44" t="s">
        <v>73</v>
      </c>
      <c r="AJ10" s="44" t="s">
        <v>74</v>
      </c>
      <c r="AL10" s="44" t="s">
        <v>75</v>
      </c>
      <c r="AO10" s="37" t="s">
        <v>76</v>
      </c>
    </row>
    <row r="11" spans="1:41" s="44" customFormat="1" ht="57.75" customHeight="1" x14ac:dyDescent="0.25">
      <c r="A11" s="248"/>
      <c r="B11" s="250"/>
      <c r="C11" s="248"/>
      <c r="D11" s="248"/>
      <c r="E11" s="248"/>
      <c r="F11" s="240"/>
      <c r="G11" s="10" t="s">
        <v>1</v>
      </c>
      <c r="H11" s="10" t="s">
        <v>0</v>
      </c>
      <c r="I11" s="10"/>
      <c r="J11" s="11" t="s">
        <v>77</v>
      </c>
      <c r="K11" s="254"/>
      <c r="L11" s="247"/>
      <c r="M11" s="251"/>
      <c r="N11" s="242"/>
      <c r="O11" s="247"/>
      <c r="P11" s="250"/>
      <c r="Q11" s="250"/>
      <c r="R11" s="247"/>
      <c r="S11" s="250"/>
      <c r="T11" s="250"/>
      <c r="U11" s="270"/>
      <c r="V11" s="247"/>
      <c r="W11" s="254"/>
      <c r="X11" s="250"/>
      <c r="Y11" s="12" t="s">
        <v>78</v>
      </c>
      <c r="Z11" s="12" t="s">
        <v>79</v>
      </c>
      <c r="AA11" s="13" t="s">
        <v>80</v>
      </c>
      <c r="AB11" s="13" t="s">
        <v>81</v>
      </c>
      <c r="AC11" s="250"/>
      <c r="AD11" s="46" t="s">
        <v>82</v>
      </c>
      <c r="AE11" s="14" t="s">
        <v>83</v>
      </c>
      <c r="AF11" s="14" t="s">
        <v>84</v>
      </c>
      <c r="AG11" s="12" t="s">
        <v>85</v>
      </c>
      <c r="AH11" s="44" t="s">
        <v>86</v>
      </c>
      <c r="AI11" s="44" t="s">
        <v>8</v>
      </c>
      <c r="AL11" s="44" t="s">
        <v>87</v>
      </c>
      <c r="AO11" s="37" t="s">
        <v>88</v>
      </c>
    </row>
    <row r="12" spans="1:41" ht="216" customHeight="1" x14ac:dyDescent="0.25">
      <c r="A12" s="371" t="s">
        <v>233</v>
      </c>
      <c r="B12" s="282" t="s">
        <v>234</v>
      </c>
      <c r="C12" s="371" t="s">
        <v>235</v>
      </c>
      <c r="D12" s="262" t="s">
        <v>44</v>
      </c>
      <c r="E12" s="371" t="s">
        <v>236</v>
      </c>
      <c r="F12" s="377" t="s">
        <v>237</v>
      </c>
      <c r="G12" s="268" t="s">
        <v>25</v>
      </c>
      <c r="H12" s="268" t="s">
        <v>13</v>
      </c>
      <c r="I12" s="15" t="str">
        <f>CONCATENATE(G12,H12)</f>
        <v>CASI SEGUROMODERADO</v>
      </c>
      <c r="J12" s="307" t="str">
        <f>I13</f>
        <v>7. EXTREMO</v>
      </c>
      <c r="K12" s="371" t="s">
        <v>238</v>
      </c>
      <c r="L12" s="58" t="s">
        <v>95</v>
      </c>
      <c r="M12" s="17" t="s">
        <v>3</v>
      </c>
      <c r="N12" s="18">
        <f>IF(M12="ASIGNADO",15,IF(M12="NO ASIGNADO",0,""))</f>
        <v>15</v>
      </c>
      <c r="O12" s="300">
        <f>SUM(N12:N18)</f>
        <v>90</v>
      </c>
      <c r="P12" s="302" t="s">
        <v>72</v>
      </c>
      <c r="Q12" s="312">
        <f>IF(Q15="DÉBIL",0,IF(Q15="MODERADO",50,IF(Q15="FUERTE",100,"")))</f>
        <v>50</v>
      </c>
      <c r="R12" s="387"/>
      <c r="S12" s="297" t="s">
        <v>96</v>
      </c>
      <c r="T12" s="297" t="s">
        <v>113</v>
      </c>
      <c r="U12" s="263" t="s">
        <v>178</v>
      </c>
      <c r="V12" s="298" t="s">
        <v>120</v>
      </c>
      <c r="W12" s="405">
        <v>43769</v>
      </c>
      <c r="X12" s="377" t="s">
        <v>239</v>
      </c>
      <c r="Y12" s="403" t="s">
        <v>240</v>
      </c>
      <c r="Z12" s="405" t="s">
        <v>241</v>
      </c>
      <c r="AA12" s="291" t="s">
        <v>114</v>
      </c>
      <c r="AB12" s="403" t="s">
        <v>242</v>
      </c>
      <c r="AC12" s="406">
        <v>44316</v>
      </c>
      <c r="AD12" s="411" t="s">
        <v>243</v>
      </c>
      <c r="AE12" s="268" t="s">
        <v>244</v>
      </c>
      <c r="AF12" s="271" t="s">
        <v>245</v>
      </c>
      <c r="AG12" s="256" t="s">
        <v>246</v>
      </c>
      <c r="AH12" s="37" t="s">
        <v>109</v>
      </c>
      <c r="AI12" s="37" t="s">
        <v>110</v>
      </c>
      <c r="AJ12" s="37" t="s">
        <v>13</v>
      </c>
      <c r="AK12" s="37" t="s">
        <v>76</v>
      </c>
      <c r="AL12" s="37" t="s">
        <v>13</v>
      </c>
      <c r="AN12" s="37" t="s">
        <v>103</v>
      </c>
      <c r="AO12" s="37" t="s">
        <v>111</v>
      </c>
    </row>
    <row r="13" spans="1:41" ht="355.5" customHeight="1" x14ac:dyDescent="0.25">
      <c r="A13" s="371"/>
      <c r="B13" s="282"/>
      <c r="C13" s="371"/>
      <c r="D13" s="263"/>
      <c r="E13" s="371"/>
      <c r="F13" s="378"/>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7. EXTREMO</v>
      </c>
      <c r="J13" s="308"/>
      <c r="K13" s="371"/>
      <c r="L13" s="59" t="s">
        <v>112</v>
      </c>
      <c r="M13" s="21" t="s">
        <v>11</v>
      </c>
      <c r="N13" s="22">
        <f>IF(M13="ADECUADO",15,IF(M13="INADECUADO",0,""))</f>
        <v>15</v>
      </c>
      <c r="O13" s="301"/>
      <c r="P13" s="303"/>
      <c r="Q13" s="312"/>
      <c r="R13" s="388"/>
      <c r="S13" s="297"/>
      <c r="T13" s="297"/>
      <c r="U13" s="263"/>
      <c r="V13" s="299"/>
      <c r="W13" s="409"/>
      <c r="X13" s="378"/>
      <c r="Y13" s="404"/>
      <c r="Z13" s="289"/>
      <c r="AA13" s="292"/>
      <c r="AB13" s="404"/>
      <c r="AC13" s="407"/>
      <c r="AD13" s="412"/>
      <c r="AE13" s="268"/>
      <c r="AF13" s="271"/>
      <c r="AG13" s="265"/>
      <c r="AH13" s="37" t="s">
        <v>96</v>
      </c>
      <c r="AI13" s="37" t="s">
        <v>113</v>
      </c>
      <c r="AL13" s="37" t="s">
        <v>18</v>
      </c>
      <c r="AN13" s="37" t="s">
        <v>114</v>
      </c>
      <c r="AO13" s="37" t="s">
        <v>115</v>
      </c>
    </row>
    <row r="14" spans="1:41" ht="255" customHeight="1" x14ac:dyDescent="0.25">
      <c r="A14" s="371"/>
      <c r="B14" s="282"/>
      <c r="C14" s="371"/>
      <c r="D14" s="263"/>
      <c r="E14" s="371"/>
      <c r="F14" s="378"/>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EXTREMO</v>
      </c>
      <c r="J14" s="308"/>
      <c r="K14" s="371"/>
      <c r="L14" s="60" t="s">
        <v>116</v>
      </c>
      <c r="M14" s="21" t="s">
        <v>16</v>
      </c>
      <c r="N14" s="22">
        <f>IF(M14="OPORTUNA",15,IF(M14="INOPORTUNA",0,""))</f>
        <v>15</v>
      </c>
      <c r="O14" s="301"/>
      <c r="P14" s="303"/>
      <c r="Q14" s="312"/>
      <c r="R14" s="388"/>
      <c r="S14" s="24" t="s">
        <v>117</v>
      </c>
      <c r="T14" s="24" t="s">
        <v>118</v>
      </c>
      <c r="U14" s="263"/>
      <c r="V14" s="299"/>
      <c r="W14" s="409"/>
      <c r="X14" s="378"/>
      <c r="Y14" s="404"/>
      <c r="Z14" s="289"/>
      <c r="AA14" s="292"/>
      <c r="AB14" s="404"/>
      <c r="AC14" s="407"/>
      <c r="AD14" s="412"/>
      <c r="AE14" s="268"/>
      <c r="AF14" s="271"/>
      <c r="AG14" s="265"/>
      <c r="AH14" s="37" t="s">
        <v>119</v>
      </c>
      <c r="AI14" s="37" t="s">
        <v>98</v>
      </c>
      <c r="AJ14" s="37" t="s">
        <v>120</v>
      </c>
      <c r="AK14" s="37" t="s">
        <v>121</v>
      </c>
      <c r="AL14" s="37" t="s">
        <v>24</v>
      </c>
      <c r="AO14" s="37" t="s">
        <v>122</v>
      </c>
    </row>
    <row r="15" spans="1:41" ht="84" customHeight="1" x14ac:dyDescent="0.25">
      <c r="A15" s="371"/>
      <c r="B15" s="282"/>
      <c r="C15" s="371"/>
      <c r="D15" s="263"/>
      <c r="E15" s="25" t="s">
        <v>123</v>
      </c>
      <c r="F15" s="378"/>
      <c r="G15" s="268"/>
      <c r="H15" s="268"/>
      <c r="I15" s="15"/>
      <c r="J15" s="308"/>
      <c r="K15" s="371"/>
      <c r="L15" s="59" t="s">
        <v>217</v>
      </c>
      <c r="M15" s="21" t="s">
        <v>21</v>
      </c>
      <c r="N15" s="22">
        <f>IF(M15="PREVENIR",15,IF(M15="DETECTAR",10,IF(M15="NO ES UN CONTROL",0,"")))</f>
        <v>10</v>
      </c>
      <c r="O15" s="273" t="str">
        <f>IF(O12&lt;86,"DÉBIL",IF(O12&lt;96,"MODERADO",IF(O12&lt;101,"FUERTE","")))</f>
        <v>MODERADO</v>
      </c>
      <c r="P15" s="303"/>
      <c r="Q15" s="275" t="str">
        <f>IF(AND(O15="FUERTE",P12="FUERTE (SIEMPRE SE EJECUTA)"),"FUERTE",IF(OR(O15="DÉBIL",P12="DÉBIL (NO SE EJECUTA)"),"DÉBIL",IF(OR(O15="MODERADO",P12="MODERADO (ALGUNAS VECES)"),"MODERADO")))</f>
        <v>MODERADO</v>
      </c>
      <c r="R15" s="398" t="str">
        <f>IF(AND(O15="FUERTE",P12="FUERTE (SIEMPRE SE EJECUTA)"),"NO","SÍ")</f>
        <v>SÍ</v>
      </c>
      <c r="S15"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0</v>
      </c>
      <c r="U15" s="263"/>
      <c r="V15" s="299"/>
      <c r="W15" s="409"/>
      <c r="X15" s="378"/>
      <c r="Y15" s="404"/>
      <c r="Z15" s="290"/>
      <c r="AA15" s="292"/>
      <c r="AB15" s="404"/>
      <c r="AC15" s="407"/>
      <c r="AD15" s="412"/>
      <c r="AE15" s="268"/>
      <c r="AF15" s="271" t="s">
        <v>247</v>
      </c>
      <c r="AG15" s="265"/>
      <c r="AH15" s="37" t="s">
        <v>96</v>
      </c>
      <c r="AO15" s="37" t="s">
        <v>127</v>
      </c>
    </row>
    <row r="16" spans="1:41" ht="55.5" customHeight="1" x14ac:dyDescent="0.25">
      <c r="A16" s="371"/>
      <c r="B16" s="282"/>
      <c r="C16" s="371"/>
      <c r="D16" s="263"/>
      <c r="E16" s="371" t="s">
        <v>248</v>
      </c>
      <c r="F16" s="378"/>
      <c r="G16" s="268"/>
      <c r="H16" s="268"/>
      <c r="I16" s="15"/>
      <c r="J16" s="308"/>
      <c r="K16" s="371"/>
      <c r="L16" s="59" t="s">
        <v>129</v>
      </c>
      <c r="M16" s="21" t="s">
        <v>34</v>
      </c>
      <c r="N16" s="22">
        <f>IF(M16="CONFIABLE",15,IF(M16="NO CONFIABLE",0,""))</f>
        <v>15</v>
      </c>
      <c r="O16" s="274"/>
      <c r="P16" s="303"/>
      <c r="Q16" s="275"/>
      <c r="R16" s="398"/>
      <c r="S16" s="279"/>
      <c r="T16" s="281"/>
      <c r="U16" s="263"/>
      <c r="V16" s="299"/>
      <c r="W16" s="409"/>
      <c r="X16" s="378"/>
      <c r="Y16" s="404"/>
      <c r="Z16" s="25" t="s">
        <v>130</v>
      </c>
      <c r="AA16" s="292"/>
      <c r="AB16" s="404"/>
      <c r="AC16" s="407"/>
      <c r="AD16" s="412"/>
      <c r="AE16" s="268"/>
      <c r="AF16" s="271"/>
      <c r="AG16" s="265"/>
      <c r="AH16" s="37" t="s">
        <v>131</v>
      </c>
      <c r="AJ16" s="37" t="s">
        <v>21</v>
      </c>
      <c r="AK16" s="37" t="s">
        <v>125</v>
      </c>
      <c r="AL16" s="37" t="s">
        <v>22</v>
      </c>
      <c r="AO16" s="37" t="s">
        <v>132</v>
      </c>
    </row>
    <row r="17" spans="1:41" ht="134.1" customHeight="1" x14ac:dyDescent="0.25">
      <c r="A17" s="371"/>
      <c r="B17" s="282"/>
      <c r="C17" s="371"/>
      <c r="D17" s="263"/>
      <c r="E17" s="371"/>
      <c r="F17" s="378"/>
      <c r="G17" s="268"/>
      <c r="H17" s="268"/>
      <c r="I17" s="15"/>
      <c r="J17" s="308"/>
      <c r="K17" s="371"/>
      <c r="L17" s="59" t="s">
        <v>133</v>
      </c>
      <c r="M17" s="21" t="s">
        <v>42</v>
      </c>
      <c r="N17" s="22">
        <f>IF(M17="SE INVESTIGAN Y SE RESUELVEN OPORTUNAMENTE",15,IF(M17="NO SE INVESTIGAN Y SE RESUELVEN OPORTUNAMENTE",0,""))</f>
        <v>15</v>
      </c>
      <c r="O17" s="274"/>
      <c r="P17" s="303"/>
      <c r="Q17" s="275"/>
      <c r="R17" s="398"/>
      <c r="S17" s="279"/>
      <c r="T17" s="281"/>
      <c r="U17" s="263"/>
      <c r="V17" s="299"/>
      <c r="W17" s="409"/>
      <c r="X17" s="378"/>
      <c r="Y17" s="404"/>
      <c r="Z17" s="267" t="s">
        <v>249</v>
      </c>
      <c r="AA17" s="292"/>
      <c r="AB17" s="404"/>
      <c r="AC17" s="407"/>
      <c r="AD17" s="412"/>
      <c r="AE17" s="268"/>
      <c r="AF17" s="271"/>
      <c r="AG17" s="265"/>
      <c r="AH17" s="37" t="s">
        <v>113</v>
      </c>
      <c r="AO17" s="37" t="s">
        <v>135</v>
      </c>
    </row>
    <row r="18" spans="1:41" ht="60.75" customHeight="1" x14ac:dyDescent="0.25">
      <c r="A18" s="377"/>
      <c r="B18" s="257"/>
      <c r="C18" s="377"/>
      <c r="D18" s="264"/>
      <c r="E18" s="371"/>
      <c r="F18" s="402"/>
      <c r="G18" s="269"/>
      <c r="H18" s="269"/>
      <c r="I18" s="15"/>
      <c r="J18" s="308"/>
      <c r="K18" s="377"/>
      <c r="L18" s="61" t="s">
        <v>136</v>
      </c>
      <c r="M18" s="27" t="s">
        <v>54</v>
      </c>
      <c r="N18" s="28">
        <f>IF(M18="COMPLETA",10,IF(M18="INCOMPLETA",5,IF(M18="NO EXISTE",0,"")))</f>
        <v>5</v>
      </c>
      <c r="O18" s="274"/>
      <c r="P18" s="304"/>
      <c r="Q18" s="276"/>
      <c r="R18" s="399"/>
      <c r="S18" s="280"/>
      <c r="T18" s="281"/>
      <c r="U18" s="264"/>
      <c r="V18" s="299"/>
      <c r="W18" s="410"/>
      <c r="X18" s="402"/>
      <c r="Y18" s="404"/>
      <c r="Z18" s="290"/>
      <c r="AA18" s="293"/>
      <c r="AB18" s="404"/>
      <c r="AC18" s="408"/>
      <c r="AD18" s="412"/>
      <c r="AE18" s="269"/>
      <c r="AF18" s="272"/>
      <c r="AG18" s="313"/>
      <c r="AO18" s="37" t="s">
        <v>97</v>
      </c>
    </row>
    <row r="19" spans="1:41" ht="27.75" customHeight="1" x14ac:dyDescent="0.2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O19" s="37" t="s">
        <v>166</v>
      </c>
    </row>
    <row r="20" spans="1:41" ht="21.75" customHeight="1" x14ac:dyDescent="0.25">
      <c r="A20" s="336" t="s">
        <v>167</v>
      </c>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O20" s="37" t="s">
        <v>168</v>
      </c>
    </row>
    <row r="21" spans="1:41" x14ac:dyDescent="0.25">
      <c r="A21" s="337" t="s">
        <v>169</v>
      </c>
      <c r="B21" s="337"/>
      <c r="C21" s="337" t="s">
        <v>170</v>
      </c>
      <c r="D21" s="337"/>
      <c r="E21" s="337"/>
      <c r="F21" s="337"/>
      <c r="G21" s="337"/>
      <c r="H21" s="337"/>
      <c r="I21" s="337"/>
      <c r="J21" s="337"/>
      <c r="K21" s="337"/>
      <c r="L21" s="337"/>
      <c r="M21" s="337"/>
      <c r="N21" s="337"/>
      <c r="O21" s="337"/>
      <c r="P21" s="337"/>
      <c r="Q21" s="337"/>
      <c r="R21" s="337"/>
      <c r="S21" s="337"/>
      <c r="T21" s="337"/>
      <c r="U21" s="337"/>
      <c r="V21" s="337"/>
      <c r="W21" s="337"/>
      <c r="X21" s="337"/>
      <c r="Y21" s="337"/>
      <c r="Z21" s="338" t="s">
        <v>171</v>
      </c>
      <c r="AA21" s="338"/>
      <c r="AB21" s="338"/>
      <c r="AC21" s="338"/>
      <c r="AD21" s="339" t="s">
        <v>172</v>
      </c>
      <c r="AE21" s="339"/>
      <c r="AF21" s="339"/>
      <c r="AG21" s="339"/>
      <c r="AO21" s="37" t="s">
        <v>173</v>
      </c>
    </row>
    <row r="22" spans="1:41" s="53" customFormat="1" ht="46.5" customHeight="1" x14ac:dyDescent="0.25">
      <c r="A22" s="417">
        <v>1</v>
      </c>
      <c r="B22" s="418"/>
      <c r="C22" s="371" t="s">
        <v>250</v>
      </c>
      <c r="D22" s="371"/>
      <c r="E22" s="371"/>
      <c r="F22" s="371"/>
      <c r="G22" s="371"/>
      <c r="H22" s="371"/>
      <c r="I22" s="371"/>
      <c r="J22" s="371"/>
      <c r="K22" s="371"/>
      <c r="L22" s="371"/>
      <c r="M22" s="371"/>
      <c r="N22" s="371"/>
      <c r="O22" s="371"/>
      <c r="P22" s="371"/>
      <c r="Q22" s="371"/>
      <c r="R22" s="371"/>
      <c r="S22" s="371"/>
      <c r="T22" s="371"/>
      <c r="U22" s="371"/>
      <c r="V22" s="371"/>
      <c r="W22" s="371"/>
      <c r="X22" s="371"/>
      <c r="Y22" s="371"/>
      <c r="Z22" s="392">
        <v>44316</v>
      </c>
      <c r="AA22" s="393"/>
      <c r="AB22" s="393"/>
      <c r="AC22" s="394"/>
      <c r="AD22" s="419" t="s">
        <v>251</v>
      </c>
      <c r="AE22" s="328"/>
      <c r="AF22" s="328"/>
      <c r="AG22" s="328"/>
      <c r="AO22" s="37"/>
    </row>
    <row r="23" spans="1:41" ht="15" customHeight="1" x14ac:dyDescent="0.25">
      <c r="A23" s="336"/>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O23" s="37" t="s">
        <v>180</v>
      </c>
    </row>
    <row r="24" spans="1:41" s="54" customFormat="1" ht="30.75" customHeight="1" x14ac:dyDescent="0.25">
      <c r="A24" s="413" t="s">
        <v>172</v>
      </c>
      <c r="B24" s="413"/>
      <c r="C24" s="413"/>
      <c r="D24" s="413"/>
      <c r="E24" s="413"/>
      <c r="F24" s="413"/>
      <c r="G24" s="413" t="s">
        <v>181</v>
      </c>
      <c r="H24" s="413"/>
      <c r="I24" s="413"/>
      <c r="J24" s="413"/>
      <c r="K24" s="413"/>
      <c r="L24" s="413"/>
      <c r="M24" s="414" t="s">
        <v>182</v>
      </c>
      <c r="N24" s="415"/>
      <c r="O24" s="415"/>
      <c r="P24" s="415"/>
      <c r="Q24" s="415"/>
      <c r="R24" s="415"/>
      <c r="S24" s="415"/>
      <c r="T24" s="415"/>
      <c r="U24" s="415"/>
      <c r="V24" s="416"/>
      <c r="W24" s="414" t="s">
        <v>183</v>
      </c>
      <c r="X24" s="415"/>
      <c r="Y24" s="415"/>
      <c r="Z24" s="415"/>
      <c r="AA24" s="416"/>
      <c r="AB24" s="346" t="str">
        <f>IF(X7="X","APOYO OFICINA ASESORA DE PLANEACIÓN","APOYO OFICINA DE CONTROL INTERNO")</f>
        <v>APOYO OFICINA DE CONTROL INTERNO</v>
      </c>
      <c r="AC24" s="346"/>
      <c r="AD24" s="346"/>
      <c r="AE24" s="346"/>
      <c r="AF24" s="346"/>
      <c r="AG24" s="346"/>
      <c r="AH24" s="30"/>
      <c r="AO24" s="37" t="s">
        <v>184</v>
      </c>
    </row>
    <row r="25" spans="1:41" s="55" customFormat="1" ht="33.75" customHeight="1" x14ac:dyDescent="0.25">
      <c r="A25" s="62" t="s">
        <v>185</v>
      </c>
      <c r="B25" s="420" t="s">
        <v>252</v>
      </c>
      <c r="C25" s="421"/>
      <c r="D25" s="421"/>
      <c r="E25" s="421"/>
      <c r="F25" s="422"/>
      <c r="G25" s="63" t="s">
        <v>185</v>
      </c>
      <c r="H25" s="420" t="s">
        <v>253</v>
      </c>
      <c r="I25" s="421"/>
      <c r="J25" s="421"/>
      <c r="K25" s="421"/>
      <c r="L25" s="422"/>
      <c r="M25" s="63" t="s">
        <v>185</v>
      </c>
      <c r="N25" s="64"/>
      <c r="O25" s="425" t="s">
        <v>226</v>
      </c>
      <c r="P25" s="425"/>
      <c r="Q25" s="425"/>
      <c r="R25" s="425"/>
      <c r="S25" s="425"/>
      <c r="T25" s="425"/>
      <c r="U25" s="425"/>
      <c r="V25" s="426"/>
      <c r="W25" s="65" t="s">
        <v>185</v>
      </c>
      <c r="X25" s="420" t="s">
        <v>254</v>
      </c>
      <c r="Y25" s="421"/>
      <c r="Z25" s="421"/>
      <c r="AA25" s="422"/>
      <c r="AB25" s="65" t="s">
        <v>185</v>
      </c>
      <c r="AC25" s="424" t="s">
        <v>189</v>
      </c>
      <c r="AD25" s="424"/>
      <c r="AE25" s="424"/>
      <c r="AF25" s="424"/>
      <c r="AG25" s="424"/>
      <c r="AO25" s="37" t="s">
        <v>190</v>
      </c>
    </row>
    <row r="26" spans="1:41" s="55" customFormat="1" ht="32.25" customHeight="1" x14ac:dyDescent="0.25">
      <c r="A26" s="62" t="s">
        <v>191</v>
      </c>
      <c r="B26" s="420" t="s">
        <v>255</v>
      </c>
      <c r="C26" s="421"/>
      <c r="D26" s="421"/>
      <c r="E26" s="421"/>
      <c r="F26" s="422"/>
      <c r="G26" s="62" t="s">
        <v>191</v>
      </c>
      <c r="H26" s="423" t="s">
        <v>256</v>
      </c>
      <c r="I26" s="423"/>
      <c r="J26" s="423"/>
      <c r="K26" s="423"/>
      <c r="L26" s="423"/>
      <c r="M26" s="63" t="s">
        <v>191</v>
      </c>
      <c r="N26" s="66"/>
      <c r="O26" s="423" t="s">
        <v>257</v>
      </c>
      <c r="P26" s="423"/>
      <c r="Q26" s="423"/>
      <c r="R26" s="423"/>
      <c r="S26" s="423"/>
      <c r="T26" s="423"/>
      <c r="U26" s="423"/>
      <c r="V26" s="423"/>
      <c r="W26" s="62" t="s">
        <v>191</v>
      </c>
      <c r="X26" s="420" t="s">
        <v>231</v>
      </c>
      <c r="Y26" s="421"/>
      <c r="Z26" s="421"/>
      <c r="AA26" s="422"/>
      <c r="AB26" s="62" t="s">
        <v>191</v>
      </c>
      <c r="AC26" s="424" t="s">
        <v>195</v>
      </c>
      <c r="AD26" s="424"/>
      <c r="AE26" s="424"/>
      <c r="AF26" s="424"/>
      <c r="AG26" s="424"/>
      <c r="AO26" s="37" t="s">
        <v>196</v>
      </c>
    </row>
    <row r="27" spans="1:41" s="53" customFormat="1" x14ac:dyDescent="0.25">
      <c r="D27" s="37"/>
      <c r="AO27" s="37" t="s">
        <v>197</v>
      </c>
    </row>
    <row r="28" spans="1:41" x14ac:dyDescent="0.25">
      <c r="AO28" s="37" t="s">
        <v>198</v>
      </c>
    </row>
    <row r="29" spans="1:41" x14ac:dyDescent="0.25">
      <c r="AO29" s="37" t="s">
        <v>199</v>
      </c>
    </row>
    <row r="30" spans="1:41" x14ac:dyDescent="0.25">
      <c r="AO30" s="37" t="s">
        <v>200</v>
      </c>
    </row>
    <row r="31" spans="1:41" x14ac:dyDescent="0.25">
      <c r="AO31" s="37" t="s">
        <v>201</v>
      </c>
    </row>
    <row r="32" spans="1:41" x14ac:dyDescent="0.25">
      <c r="AO32" s="37" t="s">
        <v>202</v>
      </c>
    </row>
  </sheetData>
  <sheetProtection selectLockedCells="1"/>
  <dataConsolidate/>
  <mergeCells count="98">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1:B21"/>
    <mergeCell ref="C21:Y21"/>
    <mergeCell ref="Z21:AC21"/>
    <mergeCell ref="AD21:AG21"/>
    <mergeCell ref="AD12:AD18"/>
    <mergeCell ref="AE12:AE18"/>
    <mergeCell ref="AF12:AF14"/>
    <mergeCell ref="AG12:AG18"/>
    <mergeCell ref="O15:O18"/>
    <mergeCell ref="Q15:Q18"/>
    <mergeCell ref="R15:R18"/>
    <mergeCell ref="S15:S18"/>
    <mergeCell ref="W12:W18"/>
    <mergeCell ref="E16:E18"/>
    <mergeCell ref="Z17:Z18"/>
    <mergeCell ref="A19:AG19"/>
    <mergeCell ref="A20:AG20"/>
    <mergeCell ref="AF15:AF18"/>
    <mergeCell ref="X12:X18"/>
    <mergeCell ref="Y12:Y18"/>
    <mergeCell ref="Z12:Z15"/>
    <mergeCell ref="AA12:AA18"/>
    <mergeCell ref="AB12:AB18"/>
    <mergeCell ref="AC12:AC18"/>
    <mergeCell ref="R12:R14"/>
    <mergeCell ref="S12:S13"/>
    <mergeCell ref="T12:T13"/>
    <mergeCell ref="U12:U18"/>
    <mergeCell ref="V12:V18"/>
    <mergeCell ref="T15:T18"/>
    <mergeCell ref="H12:H18"/>
    <mergeCell ref="J12:J18"/>
    <mergeCell ref="K12:K18"/>
    <mergeCell ref="O12:O14"/>
    <mergeCell ref="P12:P18"/>
    <mergeCell ref="Q12:Q14"/>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L10:L11"/>
    <mergeCell ref="M10:M11"/>
    <mergeCell ref="N10:N11"/>
    <mergeCell ref="O10:O11"/>
    <mergeCell ref="P10:P11"/>
    <mergeCell ref="A8:F8"/>
    <mergeCell ref="G8:AB8"/>
    <mergeCell ref="AC8:AC11"/>
    <mergeCell ref="AD8:AG10"/>
    <mergeCell ref="A9:A11"/>
    <mergeCell ref="B9:B11"/>
    <mergeCell ref="C9:C11"/>
    <mergeCell ref="D9:D11"/>
    <mergeCell ref="E9:E11"/>
    <mergeCell ref="F9:F11"/>
    <mergeCell ref="V10:V11"/>
    <mergeCell ref="G9:J9"/>
    <mergeCell ref="K9:T9"/>
    <mergeCell ref="U9:AB9"/>
    <mergeCell ref="G10:J10"/>
    <mergeCell ref="K10:K11"/>
    <mergeCell ref="AF7:AG7"/>
    <mergeCell ref="A7:B7"/>
    <mergeCell ref="C7:F7"/>
    <mergeCell ref="G7:L7"/>
    <mergeCell ref="M7:V7"/>
    <mergeCell ref="Z7:AA7"/>
  </mergeCells>
  <conditionalFormatting sqref="J12:J18">
    <cfRule type="containsText" dxfId="243" priority="5" operator="containsText" text="EXTREMO">
      <formula>NOT(ISERROR(SEARCH("EXTREMO",J12)))</formula>
    </cfRule>
    <cfRule type="containsText" dxfId="242" priority="6" operator="containsText" text="ALTO">
      <formula>NOT(ISERROR(SEARCH("ALTO",J12)))</formula>
    </cfRule>
    <cfRule type="containsText" dxfId="241" priority="7" operator="containsText" text="MODERADO">
      <formula>NOT(ISERROR(SEARCH("MODERADO",J12)))</formula>
    </cfRule>
    <cfRule type="containsText" dxfId="240" priority="8" operator="containsText" text="BAJO">
      <formula>NOT(ISERROR(SEARCH("BAJO",J12)))</formula>
    </cfRule>
  </conditionalFormatting>
  <conditionalFormatting sqref="U12:U18">
    <cfRule type="containsText" dxfId="239" priority="1" operator="containsText" text="EXTREMO">
      <formula>NOT(ISERROR(SEARCH("EXTREMO",U12)))</formula>
    </cfRule>
    <cfRule type="containsText" dxfId="238" priority="2" operator="containsText" text="MODERADO">
      <formula>NOT(ISERROR(SEARCH("MODERADO",U12)))</formula>
    </cfRule>
    <cfRule type="containsText" dxfId="237" priority="3" operator="containsText" text="ALTO">
      <formula>NOT(ISERROR(SEARCH("ALTO",U12)))</formula>
    </cfRule>
    <cfRule type="containsText" dxfId="236" priority="4" operator="containsText" text="BAJO">
      <formula>NOT(ISERROR(SEARCH("BAJO",U12)))</formula>
    </cfRule>
  </conditionalFormatting>
  <dataValidations count="15">
    <dataValidation type="list" allowBlank="1" showInputMessage="1" showErrorMessage="1" sqref="M15" xr:uid="{66824A39-0AD3-40D6-9EB2-5D7F47134C17}">
      <formula1>$AJ$16:$AL$16</formula1>
    </dataValidation>
    <dataValidation type="list" allowBlank="1" showInputMessage="1" showErrorMessage="1" sqref="AA12:AA18" xr:uid="{68216CEA-F772-4723-9D4C-81299582FBCE}">
      <formula1>$AN$12:$AN$13</formula1>
    </dataValidation>
    <dataValidation type="list" allowBlank="1" showInputMessage="1" showErrorMessage="1" sqref="T12 S12:S13" xr:uid="{088698CE-331B-4ADC-8C2E-5ABABD026671}">
      <formula1>$AH$15:$AH$17</formula1>
    </dataValidation>
    <dataValidation type="list" allowBlank="1" showInputMessage="1" showErrorMessage="1" sqref="D12:D18" xr:uid="{69B8C4B3-2E3A-4D0E-9B67-A57714CCB893}">
      <formula1>$AN$2:$AN$8</formula1>
    </dataValidation>
    <dataValidation type="list" allowBlank="1" showInputMessage="1" showErrorMessage="1" sqref="V12:V18" xr:uid="{F320D48B-2404-410A-947C-65E39D2AC417}">
      <formula1>$AH$14:$AK$14</formula1>
    </dataValidation>
    <dataValidation type="list" allowBlank="1" showInputMessage="1" showErrorMessage="1" sqref="P12" xr:uid="{CBA855E7-023C-4E2A-99A5-01BF7EC30B88}">
      <formula1>$AH$10:$AJ$10</formula1>
    </dataValidation>
    <dataValidation type="list" allowBlank="1" showInputMessage="1" showErrorMessage="1" sqref="M17" xr:uid="{DBC8B2C9-020F-4A49-A907-AD553EF3CAC6}">
      <formula1>$AH$8:$AI$8</formula1>
    </dataValidation>
    <dataValidation type="list" allowBlank="1" showInputMessage="1" showErrorMessage="1" sqref="M16" xr:uid="{6E695AD0-E86A-46DC-BCC3-63AD66F75C8E}">
      <formula1>$AH$7:$AI$7</formula1>
    </dataValidation>
    <dataValidation type="list" allowBlank="1" showInputMessage="1" showErrorMessage="1" sqref="M14" xr:uid="{FA1BCE35-916D-480B-96F5-F8940908C7BB}">
      <formula1>$AH$5:$AI$5</formula1>
    </dataValidation>
    <dataValidation type="list" allowBlank="1" showInputMessage="1" showErrorMessage="1" sqref="M13" xr:uid="{7E26A3FD-DFAB-4E26-BE86-17CE13C81161}">
      <formula1>$AH$4:$AI$4</formula1>
    </dataValidation>
    <dataValidation type="list" allowBlank="1" showInputMessage="1" showErrorMessage="1" sqref="M12" xr:uid="{0B6C90A2-7805-472A-BEAA-600858AC5116}">
      <formula1>$AH$2:$AH$3</formula1>
    </dataValidation>
    <dataValidation type="list" allowBlank="1" showInputMessage="1" showErrorMessage="1" sqref="G12:G18" xr:uid="{D2FB68A0-D142-4DB7-B02F-EF915F4DC280}">
      <formula1>$AL$2:$AL$6</formula1>
    </dataValidation>
    <dataValidation type="list" allowBlank="1" showInputMessage="1" showErrorMessage="1" sqref="M18" xr:uid="{5342F89A-D959-4E34-8E18-46863EA6DDB0}">
      <formula1>$AH$9:$AJ$9</formula1>
    </dataValidation>
    <dataValidation type="list" allowBlank="1" showInputMessage="1" showErrorMessage="1" sqref="H12:H18" xr:uid="{BC099F9C-2ACE-4383-9F93-CB1E88B570AE}">
      <formula1>$AL$10:$AL$14</formula1>
    </dataValidation>
    <dataValidation type="list" allowBlank="1" showInputMessage="1" showErrorMessage="1" sqref="U12:U18" xr:uid="{F8B81CE7-1F43-48D3-90DA-BEBD00493B97}">
      <formula1>$AO$10:$AO$32</formula1>
    </dataValidation>
  </dataValidations>
  <printOptions horizontalCentered="1"/>
  <pageMargins left="0" right="0" top="0.39370078740157483" bottom="0.51181102362204722"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24ED-DDF3-4A34-9C6D-9CBD0376A951}">
  <dimension ref="A1:AP41"/>
  <sheetViews>
    <sheetView view="pageBreakPreview" topLeftCell="Y9" zoomScale="55" zoomScaleNormal="40" zoomScaleSheetLayoutView="55" workbookViewId="0">
      <selection activeCell="AD19" sqref="AD19:AD25"/>
    </sheetView>
  </sheetViews>
  <sheetFormatPr baseColWidth="10" defaultColWidth="11.42578125" defaultRowHeight="12.75" x14ac:dyDescent="0.25"/>
  <cols>
    <col min="1" max="1" width="21.85546875" style="37" customWidth="1"/>
    <col min="2" max="2" width="15" style="37" customWidth="1"/>
    <col min="3" max="3" width="14.140625" style="37" customWidth="1"/>
    <col min="4" max="4" width="20.140625" style="37" customWidth="1"/>
    <col min="5" max="5" width="24" style="37" customWidth="1"/>
    <col min="6" max="6" width="23.140625" style="37" customWidth="1"/>
    <col min="7" max="7" width="15" style="37" customWidth="1"/>
    <col min="8" max="8" width="14.5703125" style="37" customWidth="1"/>
    <col min="9" max="9" width="25.140625" style="37" hidden="1" customWidth="1"/>
    <col min="10" max="10" width="15.85546875" style="37" customWidth="1"/>
    <col min="11" max="11" width="32.5703125" style="37" customWidth="1"/>
    <col min="12" max="12" width="29.85546875" style="37" customWidth="1"/>
    <col min="13" max="13" width="16.140625" style="37" customWidth="1"/>
    <col min="14" max="14" width="7.85546875" style="37" hidden="1" customWidth="1"/>
    <col min="15" max="15" width="12.85546875" style="37" customWidth="1"/>
    <col min="16" max="16" width="16.85546875" style="37" customWidth="1"/>
    <col min="17" max="17" width="16.5703125" style="37" customWidth="1"/>
    <col min="18" max="18" width="17.42578125" style="37" customWidth="1"/>
    <col min="19" max="19" width="18.140625" style="37" customWidth="1"/>
    <col min="20" max="20" width="17.140625" style="37" customWidth="1"/>
    <col min="21" max="21" width="18" style="37" customWidth="1"/>
    <col min="22" max="22" width="14.85546875" style="37" customWidth="1"/>
    <col min="23" max="23" width="17.85546875" style="37" customWidth="1"/>
    <col min="24" max="24" width="21.140625" style="37" customWidth="1"/>
    <col min="25" max="25" width="28.85546875" style="37" customWidth="1"/>
    <col min="26" max="26" width="19.5703125" style="37" customWidth="1"/>
    <col min="27" max="27" width="19.140625" style="37" customWidth="1"/>
    <col min="28" max="28" width="19" style="37" customWidth="1"/>
    <col min="29" max="29" width="13" style="37" customWidth="1"/>
    <col min="30" max="30" width="49.85546875" style="48" customWidth="1"/>
    <col min="31" max="31" width="19.140625" style="37" customWidth="1"/>
    <col min="32" max="32" width="46.85546875" style="37" customWidth="1"/>
    <col min="33" max="33" width="46.5703125" style="37" customWidth="1"/>
    <col min="34" max="34" width="17.140625" style="37" hidden="1" customWidth="1"/>
    <col min="35" max="42" width="11.42578125" style="37" hidden="1" customWidth="1"/>
    <col min="43" max="256" width="11.42578125" style="37"/>
    <col min="257" max="257" width="21.85546875" style="37" customWidth="1"/>
    <col min="258" max="258" width="15" style="37" customWidth="1"/>
    <col min="259" max="259" width="14.140625" style="37" customWidth="1"/>
    <col min="260" max="260" width="20.140625" style="37" customWidth="1"/>
    <col min="261" max="261" width="24" style="37" customWidth="1"/>
    <col min="262" max="262" width="23.140625" style="37" customWidth="1"/>
    <col min="263" max="263" width="15" style="37" customWidth="1"/>
    <col min="264" max="264" width="14.5703125" style="37" customWidth="1"/>
    <col min="265" max="265" width="0" style="37" hidden="1" customWidth="1"/>
    <col min="266" max="266" width="15.85546875" style="37" customWidth="1"/>
    <col min="267" max="267" width="19.42578125" style="37" customWidth="1"/>
    <col min="268" max="268" width="29.85546875" style="37" customWidth="1"/>
    <col min="269" max="269" width="16.140625" style="37" customWidth="1"/>
    <col min="270" max="270" width="0" style="37" hidden="1" customWidth="1"/>
    <col min="271" max="271" width="12.85546875" style="37" customWidth="1"/>
    <col min="272" max="272" width="16.85546875" style="37" customWidth="1"/>
    <col min="273" max="273" width="16.5703125" style="37" customWidth="1"/>
    <col min="274" max="274" width="17.42578125" style="37" customWidth="1"/>
    <col min="275" max="275" width="18.140625" style="37" customWidth="1"/>
    <col min="276" max="276" width="17.140625" style="37" customWidth="1"/>
    <col min="277" max="277" width="18" style="37" customWidth="1"/>
    <col min="278" max="278" width="14.85546875" style="37" customWidth="1"/>
    <col min="279" max="279" width="17.85546875" style="37" customWidth="1"/>
    <col min="280" max="280" width="21.140625" style="37" customWidth="1"/>
    <col min="281" max="281" width="25.140625" style="37" customWidth="1"/>
    <col min="282" max="282" width="19.5703125" style="37" customWidth="1"/>
    <col min="283" max="283" width="19.140625" style="37" customWidth="1"/>
    <col min="284" max="284" width="19" style="37" customWidth="1"/>
    <col min="285" max="285" width="10.85546875" style="37" customWidth="1"/>
    <col min="286" max="286" width="21" style="37" customWidth="1"/>
    <col min="287" max="287" width="19.140625" style="37" customWidth="1"/>
    <col min="288" max="288" width="40.42578125" style="37" customWidth="1"/>
    <col min="289" max="289" width="46.5703125" style="37" customWidth="1"/>
    <col min="290" max="298" width="0" style="37" hidden="1" customWidth="1"/>
    <col min="299" max="512" width="11.42578125" style="37"/>
    <col min="513" max="513" width="21.85546875" style="37" customWidth="1"/>
    <col min="514" max="514" width="15" style="37" customWidth="1"/>
    <col min="515" max="515" width="14.140625" style="37" customWidth="1"/>
    <col min="516" max="516" width="20.140625" style="37" customWidth="1"/>
    <col min="517" max="517" width="24" style="37" customWidth="1"/>
    <col min="518" max="518" width="23.140625" style="37" customWidth="1"/>
    <col min="519" max="519" width="15" style="37" customWidth="1"/>
    <col min="520" max="520" width="14.5703125" style="37" customWidth="1"/>
    <col min="521" max="521" width="0" style="37" hidden="1" customWidth="1"/>
    <col min="522" max="522" width="15.85546875" style="37" customWidth="1"/>
    <col min="523" max="523" width="19.42578125" style="37" customWidth="1"/>
    <col min="524" max="524" width="29.85546875" style="37" customWidth="1"/>
    <col min="525" max="525" width="16.140625" style="37" customWidth="1"/>
    <col min="526" max="526" width="0" style="37" hidden="1" customWidth="1"/>
    <col min="527" max="527" width="12.85546875" style="37" customWidth="1"/>
    <col min="528" max="528" width="16.85546875" style="37" customWidth="1"/>
    <col min="529" max="529" width="16.5703125" style="37" customWidth="1"/>
    <col min="530" max="530" width="17.42578125" style="37" customWidth="1"/>
    <col min="531" max="531" width="18.140625" style="37" customWidth="1"/>
    <col min="532" max="532" width="17.140625" style="37" customWidth="1"/>
    <col min="533" max="533" width="18" style="37" customWidth="1"/>
    <col min="534" max="534" width="14.85546875" style="37" customWidth="1"/>
    <col min="535" max="535" width="17.85546875" style="37" customWidth="1"/>
    <col min="536" max="536" width="21.140625" style="37" customWidth="1"/>
    <col min="537" max="537" width="25.140625" style="37" customWidth="1"/>
    <col min="538" max="538" width="19.5703125" style="37" customWidth="1"/>
    <col min="539" max="539" width="19.140625" style="37" customWidth="1"/>
    <col min="540" max="540" width="19" style="37" customWidth="1"/>
    <col min="541" max="541" width="10.85546875" style="37" customWidth="1"/>
    <col min="542" max="542" width="21" style="37" customWidth="1"/>
    <col min="543" max="543" width="19.140625" style="37" customWidth="1"/>
    <col min="544" max="544" width="40.42578125" style="37" customWidth="1"/>
    <col min="545" max="545" width="46.5703125" style="37" customWidth="1"/>
    <col min="546" max="554" width="0" style="37" hidden="1" customWidth="1"/>
    <col min="555" max="768" width="11.42578125" style="37"/>
    <col min="769" max="769" width="21.85546875" style="37" customWidth="1"/>
    <col min="770" max="770" width="15" style="37" customWidth="1"/>
    <col min="771" max="771" width="14.140625" style="37" customWidth="1"/>
    <col min="772" max="772" width="20.140625" style="37" customWidth="1"/>
    <col min="773" max="773" width="24" style="37" customWidth="1"/>
    <col min="774" max="774" width="23.140625" style="37" customWidth="1"/>
    <col min="775" max="775" width="15" style="37" customWidth="1"/>
    <col min="776" max="776" width="14.5703125" style="37" customWidth="1"/>
    <col min="777" max="777" width="0" style="37" hidden="1" customWidth="1"/>
    <col min="778" max="778" width="15.85546875" style="37" customWidth="1"/>
    <col min="779" max="779" width="19.42578125" style="37" customWidth="1"/>
    <col min="780" max="780" width="29.85546875" style="37" customWidth="1"/>
    <col min="781" max="781" width="16.140625" style="37" customWidth="1"/>
    <col min="782" max="782" width="0" style="37" hidden="1" customWidth="1"/>
    <col min="783" max="783" width="12.85546875" style="37" customWidth="1"/>
    <col min="784" max="784" width="16.85546875" style="37" customWidth="1"/>
    <col min="785" max="785" width="16.5703125" style="37" customWidth="1"/>
    <col min="786" max="786" width="17.42578125" style="37" customWidth="1"/>
    <col min="787" max="787" width="18.140625" style="37" customWidth="1"/>
    <col min="788" max="788" width="17.140625" style="37" customWidth="1"/>
    <col min="789" max="789" width="18" style="37" customWidth="1"/>
    <col min="790" max="790" width="14.85546875" style="37" customWidth="1"/>
    <col min="791" max="791" width="17.85546875" style="37" customWidth="1"/>
    <col min="792" max="792" width="21.140625" style="37" customWidth="1"/>
    <col min="793" max="793" width="25.140625" style="37" customWidth="1"/>
    <col min="794" max="794" width="19.5703125" style="37" customWidth="1"/>
    <col min="795" max="795" width="19.140625" style="37" customWidth="1"/>
    <col min="796" max="796" width="19" style="37" customWidth="1"/>
    <col min="797" max="797" width="10.85546875" style="37" customWidth="1"/>
    <col min="798" max="798" width="21" style="37" customWidth="1"/>
    <col min="799" max="799" width="19.140625" style="37" customWidth="1"/>
    <col min="800" max="800" width="40.42578125" style="37" customWidth="1"/>
    <col min="801" max="801" width="46.5703125" style="37" customWidth="1"/>
    <col min="802" max="810" width="0" style="37" hidden="1" customWidth="1"/>
    <col min="811" max="1024" width="11.42578125" style="37"/>
    <col min="1025" max="1025" width="21.85546875" style="37" customWidth="1"/>
    <col min="1026" max="1026" width="15" style="37" customWidth="1"/>
    <col min="1027" max="1027" width="14.140625" style="37" customWidth="1"/>
    <col min="1028" max="1028" width="20.140625" style="37" customWidth="1"/>
    <col min="1029" max="1029" width="24" style="37" customWidth="1"/>
    <col min="1030" max="1030" width="23.140625" style="37" customWidth="1"/>
    <col min="1031" max="1031" width="15" style="37" customWidth="1"/>
    <col min="1032" max="1032" width="14.5703125" style="37" customWidth="1"/>
    <col min="1033" max="1033" width="0" style="37" hidden="1" customWidth="1"/>
    <col min="1034" max="1034" width="15.85546875" style="37" customWidth="1"/>
    <col min="1035" max="1035" width="19.42578125" style="37" customWidth="1"/>
    <col min="1036" max="1036" width="29.85546875" style="37" customWidth="1"/>
    <col min="1037" max="1037" width="16.140625" style="37" customWidth="1"/>
    <col min="1038" max="1038" width="0" style="37" hidden="1" customWidth="1"/>
    <col min="1039" max="1039" width="12.85546875" style="37" customWidth="1"/>
    <col min="1040" max="1040" width="16.85546875" style="37" customWidth="1"/>
    <col min="1041" max="1041" width="16.5703125" style="37" customWidth="1"/>
    <col min="1042" max="1042" width="17.42578125" style="37" customWidth="1"/>
    <col min="1043" max="1043" width="18.140625" style="37" customWidth="1"/>
    <col min="1044" max="1044" width="17.140625" style="37" customWidth="1"/>
    <col min="1045" max="1045" width="18" style="37" customWidth="1"/>
    <col min="1046" max="1046" width="14.85546875" style="37" customWidth="1"/>
    <col min="1047" max="1047" width="17.85546875" style="37" customWidth="1"/>
    <col min="1048" max="1048" width="21.140625" style="37" customWidth="1"/>
    <col min="1049" max="1049" width="25.140625" style="37" customWidth="1"/>
    <col min="1050" max="1050" width="19.5703125" style="37" customWidth="1"/>
    <col min="1051" max="1051" width="19.140625" style="37" customWidth="1"/>
    <col min="1052" max="1052" width="19" style="37" customWidth="1"/>
    <col min="1053" max="1053" width="10.85546875" style="37" customWidth="1"/>
    <col min="1054" max="1054" width="21" style="37" customWidth="1"/>
    <col min="1055" max="1055" width="19.140625" style="37" customWidth="1"/>
    <col min="1056" max="1056" width="40.42578125" style="37" customWidth="1"/>
    <col min="1057" max="1057" width="46.5703125" style="37" customWidth="1"/>
    <col min="1058" max="1066" width="0" style="37" hidden="1" customWidth="1"/>
    <col min="1067" max="1280" width="11.42578125" style="37"/>
    <col min="1281" max="1281" width="21.85546875" style="37" customWidth="1"/>
    <col min="1282" max="1282" width="15" style="37" customWidth="1"/>
    <col min="1283" max="1283" width="14.140625" style="37" customWidth="1"/>
    <col min="1284" max="1284" width="20.140625" style="37" customWidth="1"/>
    <col min="1285" max="1285" width="24" style="37" customWidth="1"/>
    <col min="1286" max="1286" width="23.140625" style="37" customWidth="1"/>
    <col min="1287" max="1287" width="15" style="37" customWidth="1"/>
    <col min="1288" max="1288" width="14.5703125" style="37" customWidth="1"/>
    <col min="1289" max="1289" width="0" style="37" hidden="1" customWidth="1"/>
    <col min="1290" max="1290" width="15.85546875" style="37" customWidth="1"/>
    <col min="1291" max="1291" width="19.42578125" style="37" customWidth="1"/>
    <col min="1292" max="1292" width="29.85546875" style="37" customWidth="1"/>
    <col min="1293" max="1293" width="16.140625" style="37" customWidth="1"/>
    <col min="1294" max="1294" width="0" style="37" hidden="1" customWidth="1"/>
    <col min="1295" max="1295" width="12.85546875" style="37" customWidth="1"/>
    <col min="1296" max="1296" width="16.85546875" style="37" customWidth="1"/>
    <col min="1297" max="1297" width="16.5703125" style="37" customWidth="1"/>
    <col min="1298" max="1298" width="17.42578125" style="37" customWidth="1"/>
    <col min="1299" max="1299" width="18.140625" style="37" customWidth="1"/>
    <col min="1300" max="1300" width="17.140625" style="37" customWidth="1"/>
    <col min="1301" max="1301" width="18" style="37" customWidth="1"/>
    <col min="1302" max="1302" width="14.85546875" style="37" customWidth="1"/>
    <col min="1303" max="1303" width="17.85546875" style="37" customWidth="1"/>
    <col min="1304" max="1304" width="21.140625" style="37" customWidth="1"/>
    <col min="1305" max="1305" width="25.140625" style="37" customWidth="1"/>
    <col min="1306" max="1306" width="19.5703125" style="37" customWidth="1"/>
    <col min="1307" max="1307" width="19.140625" style="37" customWidth="1"/>
    <col min="1308" max="1308" width="19" style="37" customWidth="1"/>
    <col min="1309" max="1309" width="10.85546875" style="37" customWidth="1"/>
    <col min="1310" max="1310" width="21" style="37" customWidth="1"/>
    <col min="1311" max="1311" width="19.140625" style="37" customWidth="1"/>
    <col min="1312" max="1312" width="40.42578125" style="37" customWidth="1"/>
    <col min="1313" max="1313" width="46.5703125" style="37" customWidth="1"/>
    <col min="1314" max="1322" width="0" style="37" hidden="1" customWidth="1"/>
    <col min="1323" max="1536" width="11.42578125" style="37"/>
    <col min="1537" max="1537" width="21.85546875" style="37" customWidth="1"/>
    <col min="1538" max="1538" width="15" style="37" customWidth="1"/>
    <col min="1539" max="1539" width="14.140625" style="37" customWidth="1"/>
    <col min="1540" max="1540" width="20.140625" style="37" customWidth="1"/>
    <col min="1541" max="1541" width="24" style="37" customWidth="1"/>
    <col min="1542" max="1542" width="23.140625" style="37" customWidth="1"/>
    <col min="1543" max="1543" width="15" style="37" customWidth="1"/>
    <col min="1544" max="1544" width="14.5703125" style="37" customWidth="1"/>
    <col min="1545" max="1545" width="0" style="37" hidden="1" customWidth="1"/>
    <col min="1546" max="1546" width="15.85546875" style="37" customWidth="1"/>
    <col min="1547" max="1547" width="19.42578125" style="37" customWidth="1"/>
    <col min="1548" max="1548" width="29.85546875" style="37" customWidth="1"/>
    <col min="1549" max="1549" width="16.140625" style="37" customWidth="1"/>
    <col min="1550" max="1550" width="0" style="37" hidden="1" customWidth="1"/>
    <col min="1551" max="1551" width="12.85546875" style="37" customWidth="1"/>
    <col min="1552" max="1552" width="16.85546875" style="37" customWidth="1"/>
    <col min="1553" max="1553" width="16.5703125" style="37" customWidth="1"/>
    <col min="1554" max="1554" width="17.42578125" style="37" customWidth="1"/>
    <col min="1555" max="1555" width="18.140625" style="37" customWidth="1"/>
    <col min="1556" max="1556" width="17.140625" style="37" customWidth="1"/>
    <col min="1557" max="1557" width="18" style="37" customWidth="1"/>
    <col min="1558" max="1558" width="14.85546875" style="37" customWidth="1"/>
    <col min="1559" max="1559" width="17.85546875" style="37" customWidth="1"/>
    <col min="1560" max="1560" width="21.140625" style="37" customWidth="1"/>
    <col min="1561" max="1561" width="25.140625" style="37" customWidth="1"/>
    <col min="1562" max="1562" width="19.5703125" style="37" customWidth="1"/>
    <col min="1563" max="1563" width="19.140625" style="37" customWidth="1"/>
    <col min="1564" max="1564" width="19" style="37" customWidth="1"/>
    <col min="1565" max="1565" width="10.85546875" style="37" customWidth="1"/>
    <col min="1566" max="1566" width="21" style="37" customWidth="1"/>
    <col min="1567" max="1567" width="19.140625" style="37" customWidth="1"/>
    <col min="1568" max="1568" width="40.42578125" style="37" customWidth="1"/>
    <col min="1569" max="1569" width="46.5703125" style="37" customWidth="1"/>
    <col min="1570" max="1578" width="0" style="37" hidden="1" customWidth="1"/>
    <col min="1579" max="1792" width="11.42578125" style="37"/>
    <col min="1793" max="1793" width="21.85546875" style="37" customWidth="1"/>
    <col min="1794" max="1794" width="15" style="37" customWidth="1"/>
    <col min="1795" max="1795" width="14.140625" style="37" customWidth="1"/>
    <col min="1796" max="1796" width="20.140625" style="37" customWidth="1"/>
    <col min="1797" max="1797" width="24" style="37" customWidth="1"/>
    <col min="1798" max="1798" width="23.140625" style="37" customWidth="1"/>
    <col min="1799" max="1799" width="15" style="37" customWidth="1"/>
    <col min="1800" max="1800" width="14.5703125" style="37" customWidth="1"/>
    <col min="1801" max="1801" width="0" style="37" hidden="1" customWidth="1"/>
    <col min="1802" max="1802" width="15.85546875" style="37" customWidth="1"/>
    <col min="1803" max="1803" width="19.42578125" style="37" customWidth="1"/>
    <col min="1804" max="1804" width="29.85546875" style="37" customWidth="1"/>
    <col min="1805" max="1805" width="16.140625" style="37" customWidth="1"/>
    <col min="1806" max="1806" width="0" style="37" hidden="1" customWidth="1"/>
    <col min="1807" max="1807" width="12.85546875" style="37" customWidth="1"/>
    <col min="1808" max="1808" width="16.85546875" style="37" customWidth="1"/>
    <col min="1809" max="1809" width="16.5703125" style="37" customWidth="1"/>
    <col min="1810" max="1810" width="17.42578125" style="37" customWidth="1"/>
    <col min="1811" max="1811" width="18.140625" style="37" customWidth="1"/>
    <col min="1812" max="1812" width="17.140625" style="37" customWidth="1"/>
    <col min="1813" max="1813" width="18" style="37" customWidth="1"/>
    <col min="1814" max="1814" width="14.85546875" style="37" customWidth="1"/>
    <col min="1815" max="1815" width="17.85546875" style="37" customWidth="1"/>
    <col min="1816" max="1816" width="21.140625" style="37" customWidth="1"/>
    <col min="1817" max="1817" width="25.140625" style="37" customWidth="1"/>
    <col min="1818" max="1818" width="19.5703125" style="37" customWidth="1"/>
    <col min="1819" max="1819" width="19.140625" style="37" customWidth="1"/>
    <col min="1820" max="1820" width="19" style="37" customWidth="1"/>
    <col min="1821" max="1821" width="10.85546875" style="37" customWidth="1"/>
    <col min="1822" max="1822" width="21" style="37" customWidth="1"/>
    <col min="1823" max="1823" width="19.140625" style="37" customWidth="1"/>
    <col min="1824" max="1824" width="40.42578125" style="37" customWidth="1"/>
    <col min="1825" max="1825" width="46.5703125" style="37" customWidth="1"/>
    <col min="1826" max="1834" width="0" style="37" hidden="1" customWidth="1"/>
    <col min="1835" max="2048" width="11.42578125" style="37"/>
    <col min="2049" max="2049" width="21.85546875" style="37" customWidth="1"/>
    <col min="2050" max="2050" width="15" style="37" customWidth="1"/>
    <col min="2051" max="2051" width="14.140625" style="37" customWidth="1"/>
    <col min="2052" max="2052" width="20.140625" style="37" customWidth="1"/>
    <col min="2053" max="2053" width="24" style="37" customWidth="1"/>
    <col min="2054" max="2054" width="23.140625" style="37" customWidth="1"/>
    <col min="2055" max="2055" width="15" style="37" customWidth="1"/>
    <col min="2056" max="2056" width="14.5703125" style="37" customWidth="1"/>
    <col min="2057" max="2057" width="0" style="37" hidden="1" customWidth="1"/>
    <col min="2058" max="2058" width="15.85546875" style="37" customWidth="1"/>
    <col min="2059" max="2059" width="19.42578125" style="37" customWidth="1"/>
    <col min="2060" max="2060" width="29.85546875" style="37" customWidth="1"/>
    <col min="2061" max="2061" width="16.140625" style="37" customWidth="1"/>
    <col min="2062" max="2062" width="0" style="37" hidden="1" customWidth="1"/>
    <col min="2063" max="2063" width="12.85546875" style="37" customWidth="1"/>
    <col min="2064" max="2064" width="16.85546875" style="37" customWidth="1"/>
    <col min="2065" max="2065" width="16.5703125" style="37" customWidth="1"/>
    <col min="2066" max="2066" width="17.42578125" style="37" customWidth="1"/>
    <col min="2067" max="2067" width="18.140625" style="37" customWidth="1"/>
    <col min="2068" max="2068" width="17.140625" style="37" customWidth="1"/>
    <col min="2069" max="2069" width="18" style="37" customWidth="1"/>
    <col min="2070" max="2070" width="14.85546875" style="37" customWidth="1"/>
    <col min="2071" max="2071" width="17.85546875" style="37" customWidth="1"/>
    <col min="2072" max="2072" width="21.140625" style="37" customWidth="1"/>
    <col min="2073" max="2073" width="25.140625" style="37" customWidth="1"/>
    <col min="2074" max="2074" width="19.5703125" style="37" customWidth="1"/>
    <col min="2075" max="2075" width="19.140625" style="37" customWidth="1"/>
    <col min="2076" max="2076" width="19" style="37" customWidth="1"/>
    <col min="2077" max="2077" width="10.85546875" style="37" customWidth="1"/>
    <col min="2078" max="2078" width="21" style="37" customWidth="1"/>
    <col min="2079" max="2079" width="19.140625" style="37" customWidth="1"/>
    <col min="2080" max="2080" width="40.42578125" style="37" customWidth="1"/>
    <col min="2081" max="2081" width="46.5703125" style="37" customWidth="1"/>
    <col min="2082" max="2090" width="0" style="37" hidden="1" customWidth="1"/>
    <col min="2091" max="2304" width="11.42578125" style="37"/>
    <col min="2305" max="2305" width="21.85546875" style="37" customWidth="1"/>
    <col min="2306" max="2306" width="15" style="37" customWidth="1"/>
    <col min="2307" max="2307" width="14.140625" style="37" customWidth="1"/>
    <col min="2308" max="2308" width="20.140625" style="37" customWidth="1"/>
    <col min="2309" max="2309" width="24" style="37" customWidth="1"/>
    <col min="2310" max="2310" width="23.140625" style="37" customWidth="1"/>
    <col min="2311" max="2311" width="15" style="37" customWidth="1"/>
    <col min="2312" max="2312" width="14.5703125" style="37" customWidth="1"/>
    <col min="2313" max="2313" width="0" style="37" hidden="1" customWidth="1"/>
    <col min="2314" max="2314" width="15.85546875" style="37" customWidth="1"/>
    <col min="2315" max="2315" width="19.42578125" style="37" customWidth="1"/>
    <col min="2316" max="2316" width="29.85546875" style="37" customWidth="1"/>
    <col min="2317" max="2317" width="16.140625" style="37" customWidth="1"/>
    <col min="2318" max="2318" width="0" style="37" hidden="1" customWidth="1"/>
    <col min="2319" max="2319" width="12.85546875" style="37" customWidth="1"/>
    <col min="2320" max="2320" width="16.85546875" style="37" customWidth="1"/>
    <col min="2321" max="2321" width="16.5703125" style="37" customWidth="1"/>
    <col min="2322" max="2322" width="17.42578125" style="37" customWidth="1"/>
    <col min="2323" max="2323" width="18.140625" style="37" customWidth="1"/>
    <col min="2324" max="2324" width="17.140625" style="37" customWidth="1"/>
    <col min="2325" max="2325" width="18" style="37" customWidth="1"/>
    <col min="2326" max="2326" width="14.85546875" style="37" customWidth="1"/>
    <col min="2327" max="2327" width="17.85546875" style="37" customWidth="1"/>
    <col min="2328" max="2328" width="21.140625" style="37" customWidth="1"/>
    <col min="2329" max="2329" width="25.140625" style="37" customWidth="1"/>
    <col min="2330" max="2330" width="19.5703125" style="37" customWidth="1"/>
    <col min="2331" max="2331" width="19.140625" style="37" customWidth="1"/>
    <col min="2332" max="2332" width="19" style="37" customWidth="1"/>
    <col min="2333" max="2333" width="10.85546875" style="37" customWidth="1"/>
    <col min="2334" max="2334" width="21" style="37" customWidth="1"/>
    <col min="2335" max="2335" width="19.140625" style="37" customWidth="1"/>
    <col min="2336" max="2336" width="40.42578125" style="37" customWidth="1"/>
    <col min="2337" max="2337" width="46.5703125" style="37" customWidth="1"/>
    <col min="2338" max="2346" width="0" style="37" hidden="1" customWidth="1"/>
    <col min="2347" max="2560" width="11.42578125" style="37"/>
    <col min="2561" max="2561" width="21.85546875" style="37" customWidth="1"/>
    <col min="2562" max="2562" width="15" style="37" customWidth="1"/>
    <col min="2563" max="2563" width="14.140625" style="37" customWidth="1"/>
    <col min="2564" max="2564" width="20.140625" style="37" customWidth="1"/>
    <col min="2565" max="2565" width="24" style="37" customWidth="1"/>
    <col min="2566" max="2566" width="23.140625" style="37" customWidth="1"/>
    <col min="2567" max="2567" width="15" style="37" customWidth="1"/>
    <col min="2568" max="2568" width="14.5703125" style="37" customWidth="1"/>
    <col min="2569" max="2569" width="0" style="37" hidden="1" customWidth="1"/>
    <col min="2570" max="2570" width="15.85546875" style="37" customWidth="1"/>
    <col min="2571" max="2571" width="19.42578125" style="37" customWidth="1"/>
    <col min="2572" max="2572" width="29.85546875" style="37" customWidth="1"/>
    <col min="2573" max="2573" width="16.140625" style="37" customWidth="1"/>
    <col min="2574" max="2574" width="0" style="37" hidden="1" customWidth="1"/>
    <col min="2575" max="2575" width="12.85546875" style="37" customWidth="1"/>
    <col min="2576" max="2576" width="16.85546875" style="37" customWidth="1"/>
    <col min="2577" max="2577" width="16.5703125" style="37" customWidth="1"/>
    <col min="2578" max="2578" width="17.42578125" style="37" customWidth="1"/>
    <col min="2579" max="2579" width="18.140625" style="37" customWidth="1"/>
    <col min="2580" max="2580" width="17.140625" style="37" customWidth="1"/>
    <col min="2581" max="2581" width="18" style="37" customWidth="1"/>
    <col min="2582" max="2582" width="14.85546875" style="37" customWidth="1"/>
    <col min="2583" max="2583" width="17.85546875" style="37" customWidth="1"/>
    <col min="2584" max="2584" width="21.140625" style="37" customWidth="1"/>
    <col min="2585" max="2585" width="25.140625" style="37" customWidth="1"/>
    <col min="2586" max="2586" width="19.5703125" style="37" customWidth="1"/>
    <col min="2587" max="2587" width="19.140625" style="37" customWidth="1"/>
    <col min="2588" max="2588" width="19" style="37" customWidth="1"/>
    <col min="2589" max="2589" width="10.85546875" style="37" customWidth="1"/>
    <col min="2590" max="2590" width="21" style="37" customWidth="1"/>
    <col min="2591" max="2591" width="19.140625" style="37" customWidth="1"/>
    <col min="2592" max="2592" width="40.42578125" style="37" customWidth="1"/>
    <col min="2593" max="2593" width="46.5703125" style="37" customWidth="1"/>
    <col min="2594" max="2602" width="0" style="37" hidden="1" customWidth="1"/>
    <col min="2603" max="2816" width="11.42578125" style="37"/>
    <col min="2817" max="2817" width="21.85546875" style="37" customWidth="1"/>
    <col min="2818" max="2818" width="15" style="37" customWidth="1"/>
    <col min="2819" max="2819" width="14.140625" style="37" customWidth="1"/>
    <col min="2820" max="2820" width="20.140625" style="37" customWidth="1"/>
    <col min="2821" max="2821" width="24" style="37" customWidth="1"/>
    <col min="2822" max="2822" width="23.140625" style="37" customWidth="1"/>
    <col min="2823" max="2823" width="15" style="37" customWidth="1"/>
    <col min="2824" max="2824" width="14.5703125" style="37" customWidth="1"/>
    <col min="2825" max="2825" width="0" style="37" hidden="1" customWidth="1"/>
    <col min="2826" max="2826" width="15.85546875" style="37" customWidth="1"/>
    <col min="2827" max="2827" width="19.42578125" style="37" customWidth="1"/>
    <col min="2828" max="2828" width="29.85546875" style="37" customWidth="1"/>
    <col min="2829" max="2829" width="16.140625" style="37" customWidth="1"/>
    <col min="2830" max="2830" width="0" style="37" hidden="1" customWidth="1"/>
    <col min="2831" max="2831" width="12.85546875" style="37" customWidth="1"/>
    <col min="2832" max="2832" width="16.85546875" style="37" customWidth="1"/>
    <col min="2833" max="2833" width="16.5703125" style="37" customWidth="1"/>
    <col min="2834" max="2834" width="17.42578125" style="37" customWidth="1"/>
    <col min="2835" max="2835" width="18.140625" style="37" customWidth="1"/>
    <col min="2836" max="2836" width="17.140625" style="37" customWidth="1"/>
    <col min="2837" max="2837" width="18" style="37" customWidth="1"/>
    <col min="2838" max="2838" width="14.85546875" style="37" customWidth="1"/>
    <col min="2839" max="2839" width="17.85546875" style="37" customWidth="1"/>
    <col min="2840" max="2840" width="21.140625" style="37" customWidth="1"/>
    <col min="2841" max="2841" width="25.140625" style="37" customWidth="1"/>
    <col min="2842" max="2842" width="19.5703125" style="37" customWidth="1"/>
    <col min="2843" max="2843" width="19.140625" style="37" customWidth="1"/>
    <col min="2844" max="2844" width="19" style="37" customWidth="1"/>
    <col min="2845" max="2845" width="10.85546875" style="37" customWidth="1"/>
    <col min="2846" max="2846" width="21" style="37" customWidth="1"/>
    <col min="2847" max="2847" width="19.140625" style="37" customWidth="1"/>
    <col min="2848" max="2848" width="40.42578125" style="37" customWidth="1"/>
    <col min="2849" max="2849" width="46.5703125" style="37" customWidth="1"/>
    <col min="2850" max="2858" width="0" style="37" hidden="1" customWidth="1"/>
    <col min="2859" max="3072" width="11.42578125" style="37"/>
    <col min="3073" max="3073" width="21.85546875" style="37" customWidth="1"/>
    <col min="3074" max="3074" width="15" style="37" customWidth="1"/>
    <col min="3075" max="3075" width="14.140625" style="37" customWidth="1"/>
    <col min="3076" max="3076" width="20.140625" style="37" customWidth="1"/>
    <col min="3077" max="3077" width="24" style="37" customWidth="1"/>
    <col min="3078" max="3078" width="23.140625" style="37" customWidth="1"/>
    <col min="3079" max="3079" width="15" style="37" customWidth="1"/>
    <col min="3080" max="3080" width="14.5703125" style="37" customWidth="1"/>
    <col min="3081" max="3081" width="0" style="37" hidden="1" customWidth="1"/>
    <col min="3082" max="3082" width="15.85546875" style="37" customWidth="1"/>
    <col min="3083" max="3083" width="19.42578125" style="37" customWidth="1"/>
    <col min="3084" max="3084" width="29.85546875" style="37" customWidth="1"/>
    <col min="3085" max="3085" width="16.140625" style="37" customWidth="1"/>
    <col min="3086" max="3086" width="0" style="37" hidden="1" customWidth="1"/>
    <col min="3087" max="3087" width="12.85546875" style="37" customWidth="1"/>
    <col min="3088" max="3088" width="16.85546875" style="37" customWidth="1"/>
    <col min="3089" max="3089" width="16.5703125" style="37" customWidth="1"/>
    <col min="3090" max="3090" width="17.42578125" style="37" customWidth="1"/>
    <col min="3091" max="3091" width="18.140625" style="37" customWidth="1"/>
    <col min="3092" max="3092" width="17.140625" style="37" customWidth="1"/>
    <col min="3093" max="3093" width="18" style="37" customWidth="1"/>
    <col min="3094" max="3094" width="14.85546875" style="37" customWidth="1"/>
    <col min="3095" max="3095" width="17.85546875" style="37" customWidth="1"/>
    <col min="3096" max="3096" width="21.140625" style="37" customWidth="1"/>
    <col min="3097" max="3097" width="25.140625" style="37" customWidth="1"/>
    <col min="3098" max="3098" width="19.5703125" style="37" customWidth="1"/>
    <col min="3099" max="3099" width="19.140625" style="37" customWidth="1"/>
    <col min="3100" max="3100" width="19" style="37" customWidth="1"/>
    <col min="3101" max="3101" width="10.85546875" style="37" customWidth="1"/>
    <col min="3102" max="3102" width="21" style="37" customWidth="1"/>
    <col min="3103" max="3103" width="19.140625" style="37" customWidth="1"/>
    <col min="3104" max="3104" width="40.42578125" style="37" customWidth="1"/>
    <col min="3105" max="3105" width="46.5703125" style="37" customWidth="1"/>
    <col min="3106" max="3114" width="0" style="37" hidden="1" customWidth="1"/>
    <col min="3115" max="3328" width="11.42578125" style="37"/>
    <col min="3329" max="3329" width="21.85546875" style="37" customWidth="1"/>
    <col min="3330" max="3330" width="15" style="37" customWidth="1"/>
    <col min="3331" max="3331" width="14.140625" style="37" customWidth="1"/>
    <col min="3332" max="3332" width="20.140625" style="37" customWidth="1"/>
    <col min="3333" max="3333" width="24" style="37" customWidth="1"/>
    <col min="3334" max="3334" width="23.140625" style="37" customWidth="1"/>
    <col min="3335" max="3335" width="15" style="37" customWidth="1"/>
    <col min="3336" max="3336" width="14.5703125" style="37" customWidth="1"/>
    <col min="3337" max="3337" width="0" style="37" hidden="1" customWidth="1"/>
    <col min="3338" max="3338" width="15.85546875" style="37" customWidth="1"/>
    <col min="3339" max="3339" width="19.42578125" style="37" customWidth="1"/>
    <col min="3340" max="3340" width="29.85546875" style="37" customWidth="1"/>
    <col min="3341" max="3341" width="16.140625" style="37" customWidth="1"/>
    <col min="3342" max="3342" width="0" style="37" hidden="1" customWidth="1"/>
    <col min="3343" max="3343" width="12.85546875" style="37" customWidth="1"/>
    <col min="3344" max="3344" width="16.85546875" style="37" customWidth="1"/>
    <col min="3345" max="3345" width="16.5703125" style="37" customWidth="1"/>
    <col min="3346" max="3346" width="17.42578125" style="37" customWidth="1"/>
    <col min="3347" max="3347" width="18.140625" style="37" customWidth="1"/>
    <col min="3348" max="3348" width="17.140625" style="37" customWidth="1"/>
    <col min="3349" max="3349" width="18" style="37" customWidth="1"/>
    <col min="3350" max="3350" width="14.85546875" style="37" customWidth="1"/>
    <col min="3351" max="3351" width="17.85546875" style="37" customWidth="1"/>
    <col min="3352" max="3352" width="21.140625" style="37" customWidth="1"/>
    <col min="3353" max="3353" width="25.140625" style="37" customWidth="1"/>
    <col min="3354" max="3354" width="19.5703125" style="37" customWidth="1"/>
    <col min="3355" max="3355" width="19.140625" style="37" customWidth="1"/>
    <col min="3356" max="3356" width="19" style="37" customWidth="1"/>
    <col min="3357" max="3357" width="10.85546875" style="37" customWidth="1"/>
    <col min="3358" max="3358" width="21" style="37" customWidth="1"/>
    <col min="3359" max="3359" width="19.140625" style="37" customWidth="1"/>
    <col min="3360" max="3360" width="40.42578125" style="37" customWidth="1"/>
    <col min="3361" max="3361" width="46.5703125" style="37" customWidth="1"/>
    <col min="3362" max="3370" width="0" style="37" hidden="1" customWidth="1"/>
    <col min="3371" max="3584" width="11.42578125" style="37"/>
    <col min="3585" max="3585" width="21.85546875" style="37" customWidth="1"/>
    <col min="3586" max="3586" width="15" style="37" customWidth="1"/>
    <col min="3587" max="3587" width="14.140625" style="37" customWidth="1"/>
    <col min="3588" max="3588" width="20.140625" style="37" customWidth="1"/>
    <col min="3589" max="3589" width="24" style="37" customWidth="1"/>
    <col min="3590" max="3590" width="23.140625" style="37" customWidth="1"/>
    <col min="3591" max="3591" width="15" style="37" customWidth="1"/>
    <col min="3592" max="3592" width="14.5703125" style="37" customWidth="1"/>
    <col min="3593" max="3593" width="0" style="37" hidden="1" customWidth="1"/>
    <col min="3594" max="3594" width="15.85546875" style="37" customWidth="1"/>
    <col min="3595" max="3595" width="19.42578125" style="37" customWidth="1"/>
    <col min="3596" max="3596" width="29.85546875" style="37" customWidth="1"/>
    <col min="3597" max="3597" width="16.140625" style="37" customWidth="1"/>
    <col min="3598" max="3598" width="0" style="37" hidden="1" customWidth="1"/>
    <col min="3599" max="3599" width="12.85546875" style="37" customWidth="1"/>
    <col min="3600" max="3600" width="16.85546875" style="37" customWidth="1"/>
    <col min="3601" max="3601" width="16.5703125" style="37" customWidth="1"/>
    <col min="3602" max="3602" width="17.42578125" style="37" customWidth="1"/>
    <col min="3603" max="3603" width="18.140625" style="37" customWidth="1"/>
    <col min="3604" max="3604" width="17.140625" style="37" customWidth="1"/>
    <col min="3605" max="3605" width="18" style="37" customWidth="1"/>
    <col min="3606" max="3606" width="14.85546875" style="37" customWidth="1"/>
    <col min="3607" max="3607" width="17.85546875" style="37" customWidth="1"/>
    <col min="3608" max="3608" width="21.140625" style="37" customWidth="1"/>
    <col min="3609" max="3609" width="25.140625" style="37" customWidth="1"/>
    <col min="3610" max="3610" width="19.5703125" style="37" customWidth="1"/>
    <col min="3611" max="3611" width="19.140625" style="37" customWidth="1"/>
    <col min="3612" max="3612" width="19" style="37" customWidth="1"/>
    <col min="3613" max="3613" width="10.85546875" style="37" customWidth="1"/>
    <col min="3614" max="3614" width="21" style="37" customWidth="1"/>
    <col min="3615" max="3615" width="19.140625" style="37" customWidth="1"/>
    <col min="3616" max="3616" width="40.42578125" style="37" customWidth="1"/>
    <col min="3617" max="3617" width="46.5703125" style="37" customWidth="1"/>
    <col min="3618" max="3626" width="0" style="37" hidden="1" customWidth="1"/>
    <col min="3627" max="3840" width="11.42578125" style="37"/>
    <col min="3841" max="3841" width="21.85546875" style="37" customWidth="1"/>
    <col min="3842" max="3842" width="15" style="37" customWidth="1"/>
    <col min="3843" max="3843" width="14.140625" style="37" customWidth="1"/>
    <col min="3844" max="3844" width="20.140625" style="37" customWidth="1"/>
    <col min="3845" max="3845" width="24" style="37" customWidth="1"/>
    <col min="3846" max="3846" width="23.140625" style="37" customWidth="1"/>
    <col min="3847" max="3847" width="15" style="37" customWidth="1"/>
    <col min="3848" max="3848" width="14.5703125" style="37" customWidth="1"/>
    <col min="3849" max="3849" width="0" style="37" hidden="1" customWidth="1"/>
    <col min="3850" max="3850" width="15.85546875" style="37" customWidth="1"/>
    <col min="3851" max="3851" width="19.42578125" style="37" customWidth="1"/>
    <col min="3852" max="3852" width="29.85546875" style="37" customWidth="1"/>
    <col min="3853" max="3853" width="16.140625" style="37" customWidth="1"/>
    <col min="3854" max="3854" width="0" style="37" hidden="1" customWidth="1"/>
    <col min="3855" max="3855" width="12.85546875" style="37" customWidth="1"/>
    <col min="3856" max="3856" width="16.85546875" style="37" customWidth="1"/>
    <col min="3857" max="3857" width="16.5703125" style="37" customWidth="1"/>
    <col min="3858" max="3858" width="17.42578125" style="37" customWidth="1"/>
    <col min="3859" max="3859" width="18.140625" style="37" customWidth="1"/>
    <col min="3860" max="3860" width="17.140625" style="37" customWidth="1"/>
    <col min="3861" max="3861" width="18" style="37" customWidth="1"/>
    <col min="3862" max="3862" width="14.85546875" style="37" customWidth="1"/>
    <col min="3863" max="3863" width="17.85546875" style="37" customWidth="1"/>
    <col min="3864" max="3864" width="21.140625" style="37" customWidth="1"/>
    <col min="3865" max="3865" width="25.140625" style="37" customWidth="1"/>
    <col min="3866" max="3866" width="19.5703125" style="37" customWidth="1"/>
    <col min="3867" max="3867" width="19.140625" style="37" customWidth="1"/>
    <col min="3868" max="3868" width="19" style="37" customWidth="1"/>
    <col min="3869" max="3869" width="10.85546875" style="37" customWidth="1"/>
    <col min="3870" max="3870" width="21" style="37" customWidth="1"/>
    <col min="3871" max="3871" width="19.140625" style="37" customWidth="1"/>
    <col min="3872" max="3872" width="40.42578125" style="37" customWidth="1"/>
    <col min="3873" max="3873" width="46.5703125" style="37" customWidth="1"/>
    <col min="3874" max="3882" width="0" style="37" hidden="1" customWidth="1"/>
    <col min="3883" max="4096" width="11.42578125" style="37"/>
    <col min="4097" max="4097" width="21.85546875" style="37" customWidth="1"/>
    <col min="4098" max="4098" width="15" style="37" customWidth="1"/>
    <col min="4099" max="4099" width="14.140625" style="37" customWidth="1"/>
    <col min="4100" max="4100" width="20.140625" style="37" customWidth="1"/>
    <col min="4101" max="4101" width="24" style="37" customWidth="1"/>
    <col min="4102" max="4102" width="23.140625" style="37" customWidth="1"/>
    <col min="4103" max="4103" width="15" style="37" customWidth="1"/>
    <col min="4104" max="4104" width="14.5703125" style="37" customWidth="1"/>
    <col min="4105" max="4105" width="0" style="37" hidden="1" customWidth="1"/>
    <col min="4106" max="4106" width="15.85546875" style="37" customWidth="1"/>
    <col min="4107" max="4107" width="19.42578125" style="37" customWidth="1"/>
    <col min="4108" max="4108" width="29.85546875" style="37" customWidth="1"/>
    <col min="4109" max="4109" width="16.140625" style="37" customWidth="1"/>
    <col min="4110" max="4110" width="0" style="37" hidden="1" customWidth="1"/>
    <col min="4111" max="4111" width="12.85546875" style="37" customWidth="1"/>
    <col min="4112" max="4112" width="16.85546875" style="37" customWidth="1"/>
    <col min="4113" max="4113" width="16.5703125" style="37" customWidth="1"/>
    <col min="4114" max="4114" width="17.42578125" style="37" customWidth="1"/>
    <col min="4115" max="4115" width="18.140625" style="37" customWidth="1"/>
    <col min="4116" max="4116" width="17.140625" style="37" customWidth="1"/>
    <col min="4117" max="4117" width="18" style="37" customWidth="1"/>
    <col min="4118" max="4118" width="14.85546875" style="37" customWidth="1"/>
    <col min="4119" max="4119" width="17.85546875" style="37" customWidth="1"/>
    <col min="4120" max="4120" width="21.140625" style="37" customWidth="1"/>
    <col min="4121" max="4121" width="25.140625" style="37" customWidth="1"/>
    <col min="4122" max="4122" width="19.5703125" style="37" customWidth="1"/>
    <col min="4123" max="4123" width="19.140625" style="37" customWidth="1"/>
    <col min="4124" max="4124" width="19" style="37" customWidth="1"/>
    <col min="4125" max="4125" width="10.85546875" style="37" customWidth="1"/>
    <col min="4126" max="4126" width="21" style="37" customWidth="1"/>
    <col min="4127" max="4127" width="19.140625" style="37" customWidth="1"/>
    <col min="4128" max="4128" width="40.42578125" style="37" customWidth="1"/>
    <col min="4129" max="4129" width="46.5703125" style="37" customWidth="1"/>
    <col min="4130" max="4138" width="0" style="37" hidden="1" customWidth="1"/>
    <col min="4139" max="4352" width="11.42578125" style="37"/>
    <col min="4353" max="4353" width="21.85546875" style="37" customWidth="1"/>
    <col min="4354" max="4354" width="15" style="37" customWidth="1"/>
    <col min="4355" max="4355" width="14.140625" style="37" customWidth="1"/>
    <col min="4356" max="4356" width="20.140625" style="37" customWidth="1"/>
    <col min="4357" max="4357" width="24" style="37" customWidth="1"/>
    <col min="4358" max="4358" width="23.140625" style="37" customWidth="1"/>
    <col min="4359" max="4359" width="15" style="37" customWidth="1"/>
    <col min="4360" max="4360" width="14.5703125" style="37" customWidth="1"/>
    <col min="4361" max="4361" width="0" style="37" hidden="1" customWidth="1"/>
    <col min="4362" max="4362" width="15.85546875" style="37" customWidth="1"/>
    <col min="4363" max="4363" width="19.42578125" style="37" customWidth="1"/>
    <col min="4364" max="4364" width="29.85546875" style="37" customWidth="1"/>
    <col min="4365" max="4365" width="16.140625" style="37" customWidth="1"/>
    <col min="4366" max="4366" width="0" style="37" hidden="1" customWidth="1"/>
    <col min="4367" max="4367" width="12.85546875" style="37" customWidth="1"/>
    <col min="4368" max="4368" width="16.85546875" style="37" customWidth="1"/>
    <col min="4369" max="4369" width="16.5703125" style="37" customWidth="1"/>
    <col min="4370" max="4370" width="17.42578125" style="37" customWidth="1"/>
    <col min="4371" max="4371" width="18.140625" style="37" customWidth="1"/>
    <col min="4372" max="4372" width="17.140625" style="37" customWidth="1"/>
    <col min="4373" max="4373" width="18" style="37" customWidth="1"/>
    <col min="4374" max="4374" width="14.85546875" style="37" customWidth="1"/>
    <col min="4375" max="4375" width="17.85546875" style="37" customWidth="1"/>
    <col min="4376" max="4376" width="21.140625" style="37" customWidth="1"/>
    <col min="4377" max="4377" width="25.140625" style="37" customWidth="1"/>
    <col min="4378" max="4378" width="19.5703125" style="37" customWidth="1"/>
    <col min="4379" max="4379" width="19.140625" style="37" customWidth="1"/>
    <col min="4380" max="4380" width="19" style="37" customWidth="1"/>
    <col min="4381" max="4381" width="10.85546875" style="37" customWidth="1"/>
    <col min="4382" max="4382" width="21" style="37" customWidth="1"/>
    <col min="4383" max="4383" width="19.140625" style="37" customWidth="1"/>
    <col min="4384" max="4384" width="40.42578125" style="37" customWidth="1"/>
    <col min="4385" max="4385" width="46.5703125" style="37" customWidth="1"/>
    <col min="4386" max="4394" width="0" style="37" hidden="1" customWidth="1"/>
    <col min="4395" max="4608" width="11.42578125" style="37"/>
    <col min="4609" max="4609" width="21.85546875" style="37" customWidth="1"/>
    <col min="4610" max="4610" width="15" style="37" customWidth="1"/>
    <col min="4611" max="4611" width="14.140625" style="37" customWidth="1"/>
    <col min="4612" max="4612" width="20.140625" style="37" customWidth="1"/>
    <col min="4613" max="4613" width="24" style="37" customWidth="1"/>
    <col min="4614" max="4614" width="23.140625" style="37" customWidth="1"/>
    <col min="4615" max="4615" width="15" style="37" customWidth="1"/>
    <col min="4616" max="4616" width="14.5703125" style="37" customWidth="1"/>
    <col min="4617" max="4617" width="0" style="37" hidden="1" customWidth="1"/>
    <col min="4618" max="4618" width="15.85546875" style="37" customWidth="1"/>
    <col min="4619" max="4619" width="19.42578125" style="37" customWidth="1"/>
    <col min="4620" max="4620" width="29.85546875" style="37" customWidth="1"/>
    <col min="4621" max="4621" width="16.140625" style="37" customWidth="1"/>
    <col min="4622" max="4622" width="0" style="37" hidden="1" customWidth="1"/>
    <col min="4623" max="4623" width="12.85546875" style="37" customWidth="1"/>
    <col min="4624" max="4624" width="16.85546875" style="37" customWidth="1"/>
    <col min="4625" max="4625" width="16.5703125" style="37" customWidth="1"/>
    <col min="4626" max="4626" width="17.42578125" style="37" customWidth="1"/>
    <col min="4627" max="4627" width="18.140625" style="37" customWidth="1"/>
    <col min="4628" max="4628" width="17.140625" style="37" customWidth="1"/>
    <col min="4629" max="4629" width="18" style="37" customWidth="1"/>
    <col min="4630" max="4630" width="14.85546875" style="37" customWidth="1"/>
    <col min="4631" max="4631" width="17.85546875" style="37" customWidth="1"/>
    <col min="4632" max="4632" width="21.140625" style="37" customWidth="1"/>
    <col min="4633" max="4633" width="25.140625" style="37" customWidth="1"/>
    <col min="4634" max="4634" width="19.5703125" style="37" customWidth="1"/>
    <col min="4635" max="4635" width="19.140625" style="37" customWidth="1"/>
    <col min="4636" max="4636" width="19" style="37" customWidth="1"/>
    <col min="4637" max="4637" width="10.85546875" style="37" customWidth="1"/>
    <col min="4638" max="4638" width="21" style="37" customWidth="1"/>
    <col min="4639" max="4639" width="19.140625" style="37" customWidth="1"/>
    <col min="4640" max="4640" width="40.42578125" style="37" customWidth="1"/>
    <col min="4641" max="4641" width="46.5703125" style="37" customWidth="1"/>
    <col min="4642" max="4650" width="0" style="37" hidden="1" customWidth="1"/>
    <col min="4651" max="4864" width="11.42578125" style="37"/>
    <col min="4865" max="4865" width="21.85546875" style="37" customWidth="1"/>
    <col min="4866" max="4866" width="15" style="37" customWidth="1"/>
    <col min="4867" max="4867" width="14.140625" style="37" customWidth="1"/>
    <col min="4868" max="4868" width="20.140625" style="37" customWidth="1"/>
    <col min="4869" max="4869" width="24" style="37" customWidth="1"/>
    <col min="4870" max="4870" width="23.140625" style="37" customWidth="1"/>
    <col min="4871" max="4871" width="15" style="37" customWidth="1"/>
    <col min="4872" max="4872" width="14.5703125" style="37" customWidth="1"/>
    <col min="4873" max="4873" width="0" style="37" hidden="1" customWidth="1"/>
    <col min="4874" max="4874" width="15.85546875" style="37" customWidth="1"/>
    <col min="4875" max="4875" width="19.42578125" style="37" customWidth="1"/>
    <col min="4876" max="4876" width="29.85546875" style="37" customWidth="1"/>
    <col min="4877" max="4877" width="16.140625" style="37" customWidth="1"/>
    <col min="4878" max="4878" width="0" style="37" hidden="1" customWidth="1"/>
    <col min="4879" max="4879" width="12.85546875" style="37" customWidth="1"/>
    <col min="4880" max="4880" width="16.85546875" style="37" customWidth="1"/>
    <col min="4881" max="4881" width="16.5703125" style="37" customWidth="1"/>
    <col min="4882" max="4882" width="17.42578125" style="37" customWidth="1"/>
    <col min="4883" max="4883" width="18.140625" style="37" customWidth="1"/>
    <col min="4884" max="4884" width="17.140625" style="37" customWidth="1"/>
    <col min="4885" max="4885" width="18" style="37" customWidth="1"/>
    <col min="4886" max="4886" width="14.85546875" style="37" customWidth="1"/>
    <col min="4887" max="4887" width="17.85546875" style="37" customWidth="1"/>
    <col min="4888" max="4888" width="21.140625" style="37" customWidth="1"/>
    <col min="4889" max="4889" width="25.140625" style="37" customWidth="1"/>
    <col min="4890" max="4890" width="19.5703125" style="37" customWidth="1"/>
    <col min="4891" max="4891" width="19.140625" style="37" customWidth="1"/>
    <col min="4892" max="4892" width="19" style="37" customWidth="1"/>
    <col min="4893" max="4893" width="10.85546875" style="37" customWidth="1"/>
    <col min="4894" max="4894" width="21" style="37" customWidth="1"/>
    <col min="4895" max="4895" width="19.140625" style="37" customWidth="1"/>
    <col min="4896" max="4896" width="40.42578125" style="37" customWidth="1"/>
    <col min="4897" max="4897" width="46.5703125" style="37" customWidth="1"/>
    <col min="4898" max="4906" width="0" style="37" hidden="1" customWidth="1"/>
    <col min="4907" max="5120" width="11.42578125" style="37"/>
    <col min="5121" max="5121" width="21.85546875" style="37" customWidth="1"/>
    <col min="5122" max="5122" width="15" style="37" customWidth="1"/>
    <col min="5123" max="5123" width="14.140625" style="37" customWidth="1"/>
    <col min="5124" max="5124" width="20.140625" style="37" customWidth="1"/>
    <col min="5125" max="5125" width="24" style="37" customWidth="1"/>
    <col min="5126" max="5126" width="23.140625" style="37" customWidth="1"/>
    <col min="5127" max="5127" width="15" style="37" customWidth="1"/>
    <col min="5128" max="5128" width="14.5703125" style="37" customWidth="1"/>
    <col min="5129" max="5129" width="0" style="37" hidden="1" customWidth="1"/>
    <col min="5130" max="5130" width="15.85546875" style="37" customWidth="1"/>
    <col min="5131" max="5131" width="19.42578125" style="37" customWidth="1"/>
    <col min="5132" max="5132" width="29.85546875" style="37" customWidth="1"/>
    <col min="5133" max="5133" width="16.140625" style="37" customWidth="1"/>
    <col min="5134" max="5134" width="0" style="37" hidden="1" customWidth="1"/>
    <col min="5135" max="5135" width="12.85546875" style="37" customWidth="1"/>
    <col min="5136" max="5136" width="16.85546875" style="37" customWidth="1"/>
    <col min="5137" max="5137" width="16.5703125" style="37" customWidth="1"/>
    <col min="5138" max="5138" width="17.42578125" style="37" customWidth="1"/>
    <col min="5139" max="5139" width="18.140625" style="37" customWidth="1"/>
    <col min="5140" max="5140" width="17.140625" style="37" customWidth="1"/>
    <col min="5141" max="5141" width="18" style="37" customWidth="1"/>
    <col min="5142" max="5142" width="14.85546875" style="37" customWidth="1"/>
    <col min="5143" max="5143" width="17.85546875" style="37" customWidth="1"/>
    <col min="5144" max="5144" width="21.140625" style="37" customWidth="1"/>
    <col min="5145" max="5145" width="25.140625" style="37" customWidth="1"/>
    <col min="5146" max="5146" width="19.5703125" style="37" customWidth="1"/>
    <col min="5147" max="5147" width="19.140625" style="37" customWidth="1"/>
    <col min="5148" max="5148" width="19" style="37" customWidth="1"/>
    <col min="5149" max="5149" width="10.85546875" style="37" customWidth="1"/>
    <col min="5150" max="5150" width="21" style="37" customWidth="1"/>
    <col min="5151" max="5151" width="19.140625" style="37" customWidth="1"/>
    <col min="5152" max="5152" width="40.42578125" style="37" customWidth="1"/>
    <col min="5153" max="5153" width="46.5703125" style="37" customWidth="1"/>
    <col min="5154" max="5162" width="0" style="37" hidden="1" customWidth="1"/>
    <col min="5163" max="5376" width="11.42578125" style="37"/>
    <col min="5377" max="5377" width="21.85546875" style="37" customWidth="1"/>
    <col min="5378" max="5378" width="15" style="37" customWidth="1"/>
    <col min="5379" max="5379" width="14.140625" style="37" customWidth="1"/>
    <col min="5380" max="5380" width="20.140625" style="37" customWidth="1"/>
    <col min="5381" max="5381" width="24" style="37" customWidth="1"/>
    <col min="5382" max="5382" width="23.140625" style="37" customWidth="1"/>
    <col min="5383" max="5383" width="15" style="37" customWidth="1"/>
    <col min="5384" max="5384" width="14.5703125" style="37" customWidth="1"/>
    <col min="5385" max="5385" width="0" style="37" hidden="1" customWidth="1"/>
    <col min="5386" max="5386" width="15.85546875" style="37" customWidth="1"/>
    <col min="5387" max="5387" width="19.42578125" style="37" customWidth="1"/>
    <col min="5388" max="5388" width="29.85546875" style="37" customWidth="1"/>
    <col min="5389" max="5389" width="16.140625" style="37" customWidth="1"/>
    <col min="5390" max="5390" width="0" style="37" hidden="1" customWidth="1"/>
    <col min="5391" max="5391" width="12.85546875" style="37" customWidth="1"/>
    <col min="5392" max="5392" width="16.85546875" style="37" customWidth="1"/>
    <col min="5393" max="5393" width="16.5703125" style="37" customWidth="1"/>
    <col min="5394" max="5394" width="17.42578125" style="37" customWidth="1"/>
    <col min="5395" max="5395" width="18.140625" style="37" customWidth="1"/>
    <col min="5396" max="5396" width="17.140625" style="37" customWidth="1"/>
    <col min="5397" max="5397" width="18" style="37" customWidth="1"/>
    <col min="5398" max="5398" width="14.85546875" style="37" customWidth="1"/>
    <col min="5399" max="5399" width="17.85546875" style="37" customWidth="1"/>
    <col min="5400" max="5400" width="21.140625" style="37" customWidth="1"/>
    <col min="5401" max="5401" width="25.140625" style="37" customWidth="1"/>
    <col min="5402" max="5402" width="19.5703125" style="37" customWidth="1"/>
    <col min="5403" max="5403" width="19.140625" style="37" customWidth="1"/>
    <col min="5404" max="5404" width="19" style="37" customWidth="1"/>
    <col min="5405" max="5405" width="10.85546875" style="37" customWidth="1"/>
    <col min="5406" max="5406" width="21" style="37" customWidth="1"/>
    <col min="5407" max="5407" width="19.140625" style="37" customWidth="1"/>
    <col min="5408" max="5408" width="40.42578125" style="37" customWidth="1"/>
    <col min="5409" max="5409" width="46.5703125" style="37" customWidth="1"/>
    <col min="5410" max="5418" width="0" style="37" hidden="1" customWidth="1"/>
    <col min="5419" max="5632" width="11.42578125" style="37"/>
    <col min="5633" max="5633" width="21.85546875" style="37" customWidth="1"/>
    <col min="5634" max="5634" width="15" style="37" customWidth="1"/>
    <col min="5635" max="5635" width="14.140625" style="37" customWidth="1"/>
    <col min="5636" max="5636" width="20.140625" style="37" customWidth="1"/>
    <col min="5637" max="5637" width="24" style="37" customWidth="1"/>
    <col min="5638" max="5638" width="23.140625" style="37" customWidth="1"/>
    <col min="5639" max="5639" width="15" style="37" customWidth="1"/>
    <col min="5640" max="5640" width="14.5703125" style="37" customWidth="1"/>
    <col min="5641" max="5641" width="0" style="37" hidden="1" customWidth="1"/>
    <col min="5642" max="5642" width="15.85546875" style="37" customWidth="1"/>
    <col min="5643" max="5643" width="19.42578125" style="37" customWidth="1"/>
    <col min="5644" max="5644" width="29.85546875" style="37" customWidth="1"/>
    <col min="5645" max="5645" width="16.140625" style="37" customWidth="1"/>
    <col min="5646" max="5646" width="0" style="37" hidden="1" customWidth="1"/>
    <col min="5647" max="5647" width="12.85546875" style="37" customWidth="1"/>
    <col min="5648" max="5648" width="16.85546875" style="37" customWidth="1"/>
    <col min="5649" max="5649" width="16.5703125" style="37" customWidth="1"/>
    <col min="5650" max="5650" width="17.42578125" style="37" customWidth="1"/>
    <col min="5651" max="5651" width="18.140625" style="37" customWidth="1"/>
    <col min="5652" max="5652" width="17.140625" style="37" customWidth="1"/>
    <col min="5653" max="5653" width="18" style="37" customWidth="1"/>
    <col min="5654" max="5654" width="14.85546875" style="37" customWidth="1"/>
    <col min="5655" max="5655" width="17.85546875" style="37" customWidth="1"/>
    <col min="5656" max="5656" width="21.140625" style="37" customWidth="1"/>
    <col min="5657" max="5657" width="25.140625" style="37" customWidth="1"/>
    <col min="5658" max="5658" width="19.5703125" style="37" customWidth="1"/>
    <col min="5659" max="5659" width="19.140625" style="37" customWidth="1"/>
    <col min="5660" max="5660" width="19" style="37" customWidth="1"/>
    <col min="5661" max="5661" width="10.85546875" style="37" customWidth="1"/>
    <col min="5662" max="5662" width="21" style="37" customWidth="1"/>
    <col min="5663" max="5663" width="19.140625" style="37" customWidth="1"/>
    <col min="5664" max="5664" width="40.42578125" style="37" customWidth="1"/>
    <col min="5665" max="5665" width="46.5703125" style="37" customWidth="1"/>
    <col min="5666" max="5674" width="0" style="37" hidden="1" customWidth="1"/>
    <col min="5675" max="5888" width="11.42578125" style="37"/>
    <col min="5889" max="5889" width="21.85546875" style="37" customWidth="1"/>
    <col min="5890" max="5890" width="15" style="37" customWidth="1"/>
    <col min="5891" max="5891" width="14.140625" style="37" customWidth="1"/>
    <col min="5892" max="5892" width="20.140625" style="37" customWidth="1"/>
    <col min="5893" max="5893" width="24" style="37" customWidth="1"/>
    <col min="5894" max="5894" width="23.140625" style="37" customWidth="1"/>
    <col min="5895" max="5895" width="15" style="37" customWidth="1"/>
    <col min="5896" max="5896" width="14.5703125" style="37" customWidth="1"/>
    <col min="5897" max="5897" width="0" style="37" hidden="1" customWidth="1"/>
    <col min="5898" max="5898" width="15.85546875" style="37" customWidth="1"/>
    <col min="5899" max="5899" width="19.42578125" style="37" customWidth="1"/>
    <col min="5900" max="5900" width="29.85546875" style="37" customWidth="1"/>
    <col min="5901" max="5901" width="16.140625" style="37" customWidth="1"/>
    <col min="5902" max="5902" width="0" style="37" hidden="1" customWidth="1"/>
    <col min="5903" max="5903" width="12.85546875" style="37" customWidth="1"/>
    <col min="5904" max="5904" width="16.85546875" style="37" customWidth="1"/>
    <col min="5905" max="5905" width="16.5703125" style="37" customWidth="1"/>
    <col min="5906" max="5906" width="17.42578125" style="37" customWidth="1"/>
    <col min="5907" max="5907" width="18.140625" style="37" customWidth="1"/>
    <col min="5908" max="5908" width="17.140625" style="37" customWidth="1"/>
    <col min="5909" max="5909" width="18" style="37" customWidth="1"/>
    <col min="5910" max="5910" width="14.85546875" style="37" customWidth="1"/>
    <col min="5911" max="5911" width="17.85546875" style="37" customWidth="1"/>
    <col min="5912" max="5912" width="21.140625" style="37" customWidth="1"/>
    <col min="5913" max="5913" width="25.140625" style="37" customWidth="1"/>
    <col min="5914" max="5914" width="19.5703125" style="37" customWidth="1"/>
    <col min="5915" max="5915" width="19.140625" style="37" customWidth="1"/>
    <col min="5916" max="5916" width="19" style="37" customWidth="1"/>
    <col min="5917" max="5917" width="10.85546875" style="37" customWidth="1"/>
    <col min="5918" max="5918" width="21" style="37" customWidth="1"/>
    <col min="5919" max="5919" width="19.140625" style="37" customWidth="1"/>
    <col min="5920" max="5920" width="40.42578125" style="37" customWidth="1"/>
    <col min="5921" max="5921" width="46.5703125" style="37" customWidth="1"/>
    <col min="5922" max="5930" width="0" style="37" hidden="1" customWidth="1"/>
    <col min="5931" max="6144" width="11.42578125" style="37"/>
    <col min="6145" max="6145" width="21.85546875" style="37" customWidth="1"/>
    <col min="6146" max="6146" width="15" style="37" customWidth="1"/>
    <col min="6147" max="6147" width="14.140625" style="37" customWidth="1"/>
    <col min="6148" max="6148" width="20.140625" style="37" customWidth="1"/>
    <col min="6149" max="6149" width="24" style="37" customWidth="1"/>
    <col min="6150" max="6150" width="23.140625" style="37" customWidth="1"/>
    <col min="6151" max="6151" width="15" style="37" customWidth="1"/>
    <col min="6152" max="6152" width="14.5703125" style="37" customWidth="1"/>
    <col min="6153" max="6153" width="0" style="37" hidden="1" customWidth="1"/>
    <col min="6154" max="6154" width="15.85546875" style="37" customWidth="1"/>
    <col min="6155" max="6155" width="19.42578125" style="37" customWidth="1"/>
    <col min="6156" max="6156" width="29.85546875" style="37" customWidth="1"/>
    <col min="6157" max="6157" width="16.140625" style="37" customWidth="1"/>
    <col min="6158" max="6158" width="0" style="37" hidden="1" customWidth="1"/>
    <col min="6159" max="6159" width="12.85546875" style="37" customWidth="1"/>
    <col min="6160" max="6160" width="16.85546875" style="37" customWidth="1"/>
    <col min="6161" max="6161" width="16.5703125" style="37" customWidth="1"/>
    <col min="6162" max="6162" width="17.42578125" style="37" customWidth="1"/>
    <col min="6163" max="6163" width="18.140625" style="37" customWidth="1"/>
    <col min="6164" max="6164" width="17.140625" style="37" customWidth="1"/>
    <col min="6165" max="6165" width="18" style="37" customWidth="1"/>
    <col min="6166" max="6166" width="14.85546875" style="37" customWidth="1"/>
    <col min="6167" max="6167" width="17.85546875" style="37" customWidth="1"/>
    <col min="6168" max="6168" width="21.140625" style="37" customWidth="1"/>
    <col min="6169" max="6169" width="25.140625" style="37" customWidth="1"/>
    <col min="6170" max="6170" width="19.5703125" style="37" customWidth="1"/>
    <col min="6171" max="6171" width="19.140625" style="37" customWidth="1"/>
    <col min="6172" max="6172" width="19" style="37" customWidth="1"/>
    <col min="6173" max="6173" width="10.85546875" style="37" customWidth="1"/>
    <col min="6174" max="6174" width="21" style="37" customWidth="1"/>
    <col min="6175" max="6175" width="19.140625" style="37" customWidth="1"/>
    <col min="6176" max="6176" width="40.42578125" style="37" customWidth="1"/>
    <col min="6177" max="6177" width="46.5703125" style="37" customWidth="1"/>
    <col min="6178" max="6186" width="0" style="37" hidden="1" customWidth="1"/>
    <col min="6187" max="6400" width="11.42578125" style="37"/>
    <col min="6401" max="6401" width="21.85546875" style="37" customWidth="1"/>
    <col min="6402" max="6402" width="15" style="37" customWidth="1"/>
    <col min="6403" max="6403" width="14.140625" style="37" customWidth="1"/>
    <col min="6404" max="6404" width="20.140625" style="37" customWidth="1"/>
    <col min="6405" max="6405" width="24" style="37" customWidth="1"/>
    <col min="6406" max="6406" width="23.140625" style="37" customWidth="1"/>
    <col min="6407" max="6407" width="15" style="37" customWidth="1"/>
    <col min="6408" max="6408" width="14.5703125" style="37" customWidth="1"/>
    <col min="6409" max="6409" width="0" style="37" hidden="1" customWidth="1"/>
    <col min="6410" max="6410" width="15.85546875" style="37" customWidth="1"/>
    <col min="6411" max="6411" width="19.42578125" style="37" customWidth="1"/>
    <col min="6412" max="6412" width="29.85546875" style="37" customWidth="1"/>
    <col min="6413" max="6413" width="16.140625" style="37" customWidth="1"/>
    <col min="6414" max="6414" width="0" style="37" hidden="1" customWidth="1"/>
    <col min="6415" max="6415" width="12.85546875" style="37" customWidth="1"/>
    <col min="6416" max="6416" width="16.85546875" style="37" customWidth="1"/>
    <col min="6417" max="6417" width="16.5703125" style="37" customWidth="1"/>
    <col min="6418" max="6418" width="17.42578125" style="37" customWidth="1"/>
    <col min="6419" max="6419" width="18.140625" style="37" customWidth="1"/>
    <col min="6420" max="6420" width="17.140625" style="37" customWidth="1"/>
    <col min="6421" max="6421" width="18" style="37" customWidth="1"/>
    <col min="6422" max="6422" width="14.85546875" style="37" customWidth="1"/>
    <col min="6423" max="6423" width="17.85546875" style="37" customWidth="1"/>
    <col min="6424" max="6424" width="21.140625" style="37" customWidth="1"/>
    <col min="6425" max="6425" width="25.140625" style="37" customWidth="1"/>
    <col min="6426" max="6426" width="19.5703125" style="37" customWidth="1"/>
    <col min="6427" max="6427" width="19.140625" style="37" customWidth="1"/>
    <col min="6428" max="6428" width="19" style="37" customWidth="1"/>
    <col min="6429" max="6429" width="10.85546875" style="37" customWidth="1"/>
    <col min="6430" max="6430" width="21" style="37" customWidth="1"/>
    <col min="6431" max="6431" width="19.140625" style="37" customWidth="1"/>
    <col min="6432" max="6432" width="40.42578125" style="37" customWidth="1"/>
    <col min="6433" max="6433" width="46.5703125" style="37" customWidth="1"/>
    <col min="6434" max="6442" width="0" style="37" hidden="1" customWidth="1"/>
    <col min="6443" max="6656" width="11.42578125" style="37"/>
    <col min="6657" max="6657" width="21.85546875" style="37" customWidth="1"/>
    <col min="6658" max="6658" width="15" style="37" customWidth="1"/>
    <col min="6659" max="6659" width="14.140625" style="37" customWidth="1"/>
    <col min="6660" max="6660" width="20.140625" style="37" customWidth="1"/>
    <col min="6661" max="6661" width="24" style="37" customWidth="1"/>
    <col min="6662" max="6662" width="23.140625" style="37" customWidth="1"/>
    <col min="6663" max="6663" width="15" style="37" customWidth="1"/>
    <col min="6664" max="6664" width="14.5703125" style="37" customWidth="1"/>
    <col min="6665" max="6665" width="0" style="37" hidden="1" customWidth="1"/>
    <col min="6666" max="6666" width="15.85546875" style="37" customWidth="1"/>
    <col min="6667" max="6667" width="19.42578125" style="37" customWidth="1"/>
    <col min="6668" max="6668" width="29.85546875" style="37" customWidth="1"/>
    <col min="6669" max="6669" width="16.140625" style="37" customWidth="1"/>
    <col min="6670" max="6670" width="0" style="37" hidden="1" customWidth="1"/>
    <col min="6671" max="6671" width="12.85546875" style="37" customWidth="1"/>
    <col min="6672" max="6672" width="16.85546875" style="37" customWidth="1"/>
    <col min="6673" max="6673" width="16.5703125" style="37" customWidth="1"/>
    <col min="6674" max="6674" width="17.42578125" style="37" customWidth="1"/>
    <col min="6675" max="6675" width="18.140625" style="37" customWidth="1"/>
    <col min="6676" max="6676" width="17.140625" style="37" customWidth="1"/>
    <col min="6677" max="6677" width="18" style="37" customWidth="1"/>
    <col min="6678" max="6678" width="14.85546875" style="37" customWidth="1"/>
    <col min="6679" max="6679" width="17.85546875" style="37" customWidth="1"/>
    <col min="6680" max="6680" width="21.140625" style="37" customWidth="1"/>
    <col min="6681" max="6681" width="25.140625" style="37" customWidth="1"/>
    <col min="6682" max="6682" width="19.5703125" style="37" customWidth="1"/>
    <col min="6683" max="6683" width="19.140625" style="37" customWidth="1"/>
    <col min="6684" max="6684" width="19" style="37" customWidth="1"/>
    <col min="6685" max="6685" width="10.85546875" style="37" customWidth="1"/>
    <col min="6686" max="6686" width="21" style="37" customWidth="1"/>
    <col min="6687" max="6687" width="19.140625" style="37" customWidth="1"/>
    <col min="6688" max="6688" width="40.42578125" style="37" customWidth="1"/>
    <col min="6689" max="6689" width="46.5703125" style="37" customWidth="1"/>
    <col min="6690" max="6698" width="0" style="37" hidden="1" customWidth="1"/>
    <col min="6699" max="6912" width="11.42578125" style="37"/>
    <col min="6913" max="6913" width="21.85546875" style="37" customWidth="1"/>
    <col min="6914" max="6914" width="15" style="37" customWidth="1"/>
    <col min="6915" max="6915" width="14.140625" style="37" customWidth="1"/>
    <col min="6916" max="6916" width="20.140625" style="37" customWidth="1"/>
    <col min="6917" max="6917" width="24" style="37" customWidth="1"/>
    <col min="6918" max="6918" width="23.140625" style="37" customWidth="1"/>
    <col min="6919" max="6919" width="15" style="37" customWidth="1"/>
    <col min="6920" max="6920" width="14.5703125" style="37" customWidth="1"/>
    <col min="6921" max="6921" width="0" style="37" hidden="1" customWidth="1"/>
    <col min="6922" max="6922" width="15.85546875" style="37" customWidth="1"/>
    <col min="6923" max="6923" width="19.42578125" style="37" customWidth="1"/>
    <col min="6924" max="6924" width="29.85546875" style="37" customWidth="1"/>
    <col min="6925" max="6925" width="16.140625" style="37" customWidth="1"/>
    <col min="6926" max="6926" width="0" style="37" hidden="1" customWidth="1"/>
    <col min="6927" max="6927" width="12.85546875" style="37" customWidth="1"/>
    <col min="6928" max="6928" width="16.85546875" style="37" customWidth="1"/>
    <col min="6929" max="6929" width="16.5703125" style="37" customWidth="1"/>
    <col min="6930" max="6930" width="17.42578125" style="37" customWidth="1"/>
    <col min="6931" max="6931" width="18.140625" style="37" customWidth="1"/>
    <col min="6932" max="6932" width="17.140625" style="37" customWidth="1"/>
    <col min="6933" max="6933" width="18" style="37" customWidth="1"/>
    <col min="6934" max="6934" width="14.85546875" style="37" customWidth="1"/>
    <col min="6935" max="6935" width="17.85546875" style="37" customWidth="1"/>
    <col min="6936" max="6936" width="21.140625" style="37" customWidth="1"/>
    <col min="6937" max="6937" width="25.140625" style="37" customWidth="1"/>
    <col min="6938" max="6938" width="19.5703125" style="37" customWidth="1"/>
    <col min="6939" max="6939" width="19.140625" style="37" customWidth="1"/>
    <col min="6940" max="6940" width="19" style="37" customWidth="1"/>
    <col min="6941" max="6941" width="10.85546875" style="37" customWidth="1"/>
    <col min="6942" max="6942" width="21" style="37" customWidth="1"/>
    <col min="6943" max="6943" width="19.140625" style="37" customWidth="1"/>
    <col min="6944" max="6944" width="40.42578125" style="37" customWidth="1"/>
    <col min="6945" max="6945" width="46.5703125" style="37" customWidth="1"/>
    <col min="6946" max="6954" width="0" style="37" hidden="1" customWidth="1"/>
    <col min="6955" max="7168" width="11.42578125" style="37"/>
    <col min="7169" max="7169" width="21.85546875" style="37" customWidth="1"/>
    <col min="7170" max="7170" width="15" style="37" customWidth="1"/>
    <col min="7171" max="7171" width="14.140625" style="37" customWidth="1"/>
    <col min="7172" max="7172" width="20.140625" style="37" customWidth="1"/>
    <col min="7173" max="7173" width="24" style="37" customWidth="1"/>
    <col min="7174" max="7174" width="23.140625" style="37" customWidth="1"/>
    <col min="7175" max="7175" width="15" style="37" customWidth="1"/>
    <col min="7176" max="7176" width="14.5703125" style="37" customWidth="1"/>
    <col min="7177" max="7177" width="0" style="37" hidden="1" customWidth="1"/>
    <col min="7178" max="7178" width="15.85546875" style="37" customWidth="1"/>
    <col min="7179" max="7179" width="19.42578125" style="37" customWidth="1"/>
    <col min="7180" max="7180" width="29.85546875" style="37" customWidth="1"/>
    <col min="7181" max="7181" width="16.140625" style="37" customWidth="1"/>
    <col min="7182" max="7182" width="0" style="37" hidden="1" customWidth="1"/>
    <col min="7183" max="7183" width="12.85546875" style="37" customWidth="1"/>
    <col min="7184" max="7184" width="16.85546875" style="37" customWidth="1"/>
    <col min="7185" max="7185" width="16.5703125" style="37" customWidth="1"/>
    <col min="7186" max="7186" width="17.42578125" style="37" customWidth="1"/>
    <col min="7187" max="7187" width="18.140625" style="37" customWidth="1"/>
    <col min="7188" max="7188" width="17.140625" style="37" customWidth="1"/>
    <col min="7189" max="7189" width="18" style="37" customWidth="1"/>
    <col min="7190" max="7190" width="14.85546875" style="37" customWidth="1"/>
    <col min="7191" max="7191" width="17.85546875" style="37" customWidth="1"/>
    <col min="7192" max="7192" width="21.140625" style="37" customWidth="1"/>
    <col min="7193" max="7193" width="25.140625" style="37" customWidth="1"/>
    <col min="7194" max="7194" width="19.5703125" style="37" customWidth="1"/>
    <col min="7195" max="7195" width="19.140625" style="37" customWidth="1"/>
    <col min="7196" max="7196" width="19" style="37" customWidth="1"/>
    <col min="7197" max="7197" width="10.85546875" style="37" customWidth="1"/>
    <col min="7198" max="7198" width="21" style="37" customWidth="1"/>
    <col min="7199" max="7199" width="19.140625" style="37" customWidth="1"/>
    <col min="7200" max="7200" width="40.42578125" style="37" customWidth="1"/>
    <col min="7201" max="7201" width="46.5703125" style="37" customWidth="1"/>
    <col min="7202" max="7210" width="0" style="37" hidden="1" customWidth="1"/>
    <col min="7211" max="7424" width="11.42578125" style="37"/>
    <col min="7425" max="7425" width="21.85546875" style="37" customWidth="1"/>
    <col min="7426" max="7426" width="15" style="37" customWidth="1"/>
    <col min="7427" max="7427" width="14.140625" style="37" customWidth="1"/>
    <col min="7428" max="7428" width="20.140625" style="37" customWidth="1"/>
    <col min="7429" max="7429" width="24" style="37" customWidth="1"/>
    <col min="7430" max="7430" width="23.140625" style="37" customWidth="1"/>
    <col min="7431" max="7431" width="15" style="37" customWidth="1"/>
    <col min="7432" max="7432" width="14.5703125" style="37" customWidth="1"/>
    <col min="7433" max="7433" width="0" style="37" hidden="1" customWidth="1"/>
    <col min="7434" max="7434" width="15.85546875" style="37" customWidth="1"/>
    <col min="7435" max="7435" width="19.42578125" style="37" customWidth="1"/>
    <col min="7436" max="7436" width="29.85546875" style="37" customWidth="1"/>
    <col min="7437" max="7437" width="16.140625" style="37" customWidth="1"/>
    <col min="7438" max="7438" width="0" style="37" hidden="1" customWidth="1"/>
    <col min="7439" max="7439" width="12.85546875" style="37" customWidth="1"/>
    <col min="7440" max="7440" width="16.85546875" style="37" customWidth="1"/>
    <col min="7441" max="7441" width="16.5703125" style="37" customWidth="1"/>
    <col min="7442" max="7442" width="17.42578125" style="37" customWidth="1"/>
    <col min="7443" max="7443" width="18.140625" style="37" customWidth="1"/>
    <col min="7444" max="7444" width="17.140625" style="37" customWidth="1"/>
    <col min="7445" max="7445" width="18" style="37" customWidth="1"/>
    <col min="7446" max="7446" width="14.85546875" style="37" customWidth="1"/>
    <col min="7447" max="7447" width="17.85546875" style="37" customWidth="1"/>
    <col min="7448" max="7448" width="21.140625" style="37" customWidth="1"/>
    <col min="7449" max="7449" width="25.140625" style="37" customWidth="1"/>
    <col min="7450" max="7450" width="19.5703125" style="37" customWidth="1"/>
    <col min="7451" max="7451" width="19.140625" style="37" customWidth="1"/>
    <col min="7452" max="7452" width="19" style="37" customWidth="1"/>
    <col min="7453" max="7453" width="10.85546875" style="37" customWidth="1"/>
    <col min="7454" max="7454" width="21" style="37" customWidth="1"/>
    <col min="7455" max="7455" width="19.140625" style="37" customWidth="1"/>
    <col min="7456" max="7456" width="40.42578125" style="37" customWidth="1"/>
    <col min="7457" max="7457" width="46.5703125" style="37" customWidth="1"/>
    <col min="7458" max="7466" width="0" style="37" hidden="1" customWidth="1"/>
    <col min="7467" max="7680" width="11.42578125" style="37"/>
    <col min="7681" max="7681" width="21.85546875" style="37" customWidth="1"/>
    <col min="7682" max="7682" width="15" style="37" customWidth="1"/>
    <col min="7683" max="7683" width="14.140625" style="37" customWidth="1"/>
    <col min="7684" max="7684" width="20.140625" style="37" customWidth="1"/>
    <col min="7685" max="7685" width="24" style="37" customWidth="1"/>
    <col min="7686" max="7686" width="23.140625" style="37" customWidth="1"/>
    <col min="7687" max="7687" width="15" style="37" customWidth="1"/>
    <col min="7688" max="7688" width="14.5703125" style="37" customWidth="1"/>
    <col min="7689" max="7689" width="0" style="37" hidden="1" customWidth="1"/>
    <col min="7690" max="7690" width="15.85546875" style="37" customWidth="1"/>
    <col min="7691" max="7691" width="19.42578125" style="37" customWidth="1"/>
    <col min="7692" max="7692" width="29.85546875" style="37" customWidth="1"/>
    <col min="7693" max="7693" width="16.140625" style="37" customWidth="1"/>
    <col min="7694" max="7694" width="0" style="37" hidden="1" customWidth="1"/>
    <col min="7695" max="7695" width="12.85546875" style="37" customWidth="1"/>
    <col min="7696" max="7696" width="16.85546875" style="37" customWidth="1"/>
    <col min="7697" max="7697" width="16.5703125" style="37" customWidth="1"/>
    <col min="7698" max="7698" width="17.42578125" style="37" customWidth="1"/>
    <col min="7699" max="7699" width="18.140625" style="37" customWidth="1"/>
    <col min="7700" max="7700" width="17.140625" style="37" customWidth="1"/>
    <col min="7701" max="7701" width="18" style="37" customWidth="1"/>
    <col min="7702" max="7702" width="14.85546875" style="37" customWidth="1"/>
    <col min="7703" max="7703" width="17.85546875" style="37" customWidth="1"/>
    <col min="7704" max="7704" width="21.140625" style="37" customWidth="1"/>
    <col min="7705" max="7705" width="25.140625" style="37" customWidth="1"/>
    <col min="7706" max="7706" width="19.5703125" style="37" customWidth="1"/>
    <col min="7707" max="7707" width="19.140625" style="37" customWidth="1"/>
    <col min="7708" max="7708" width="19" style="37" customWidth="1"/>
    <col min="7709" max="7709" width="10.85546875" style="37" customWidth="1"/>
    <col min="7710" max="7710" width="21" style="37" customWidth="1"/>
    <col min="7711" max="7711" width="19.140625" style="37" customWidth="1"/>
    <col min="7712" max="7712" width="40.42578125" style="37" customWidth="1"/>
    <col min="7713" max="7713" width="46.5703125" style="37" customWidth="1"/>
    <col min="7714" max="7722" width="0" style="37" hidden="1" customWidth="1"/>
    <col min="7723" max="7936" width="11.42578125" style="37"/>
    <col min="7937" max="7937" width="21.85546875" style="37" customWidth="1"/>
    <col min="7938" max="7938" width="15" style="37" customWidth="1"/>
    <col min="7939" max="7939" width="14.140625" style="37" customWidth="1"/>
    <col min="7940" max="7940" width="20.140625" style="37" customWidth="1"/>
    <col min="7941" max="7941" width="24" style="37" customWidth="1"/>
    <col min="7942" max="7942" width="23.140625" style="37" customWidth="1"/>
    <col min="7943" max="7943" width="15" style="37" customWidth="1"/>
    <col min="7944" max="7944" width="14.5703125" style="37" customWidth="1"/>
    <col min="7945" max="7945" width="0" style="37" hidden="1" customWidth="1"/>
    <col min="7946" max="7946" width="15.85546875" style="37" customWidth="1"/>
    <col min="7947" max="7947" width="19.42578125" style="37" customWidth="1"/>
    <col min="7948" max="7948" width="29.85546875" style="37" customWidth="1"/>
    <col min="7949" max="7949" width="16.140625" style="37" customWidth="1"/>
    <col min="7950" max="7950" width="0" style="37" hidden="1" customWidth="1"/>
    <col min="7951" max="7951" width="12.85546875" style="37" customWidth="1"/>
    <col min="7952" max="7952" width="16.85546875" style="37" customWidth="1"/>
    <col min="7953" max="7953" width="16.5703125" style="37" customWidth="1"/>
    <col min="7954" max="7954" width="17.42578125" style="37" customWidth="1"/>
    <col min="7955" max="7955" width="18.140625" style="37" customWidth="1"/>
    <col min="7956" max="7956" width="17.140625" style="37" customWidth="1"/>
    <col min="7957" max="7957" width="18" style="37" customWidth="1"/>
    <col min="7958" max="7958" width="14.85546875" style="37" customWidth="1"/>
    <col min="7959" max="7959" width="17.85546875" style="37" customWidth="1"/>
    <col min="7960" max="7960" width="21.140625" style="37" customWidth="1"/>
    <col min="7961" max="7961" width="25.140625" style="37" customWidth="1"/>
    <col min="7962" max="7962" width="19.5703125" style="37" customWidth="1"/>
    <col min="7963" max="7963" width="19.140625" style="37" customWidth="1"/>
    <col min="7964" max="7964" width="19" style="37" customWidth="1"/>
    <col min="7965" max="7965" width="10.85546875" style="37" customWidth="1"/>
    <col min="7966" max="7966" width="21" style="37" customWidth="1"/>
    <col min="7967" max="7967" width="19.140625" style="37" customWidth="1"/>
    <col min="7968" max="7968" width="40.42578125" style="37" customWidth="1"/>
    <col min="7969" max="7969" width="46.5703125" style="37" customWidth="1"/>
    <col min="7970" max="7978" width="0" style="37" hidden="1" customWidth="1"/>
    <col min="7979" max="8192" width="11.42578125" style="37"/>
    <col min="8193" max="8193" width="21.85546875" style="37" customWidth="1"/>
    <col min="8194" max="8194" width="15" style="37" customWidth="1"/>
    <col min="8195" max="8195" width="14.140625" style="37" customWidth="1"/>
    <col min="8196" max="8196" width="20.140625" style="37" customWidth="1"/>
    <col min="8197" max="8197" width="24" style="37" customWidth="1"/>
    <col min="8198" max="8198" width="23.140625" style="37" customWidth="1"/>
    <col min="8199" max="8199" width="15" style="37" customWidth="1"/>
    <col min="8200" max="8200" width="14.5703125" style="37" customWidth="1"/>
    <col min="8201" max="8201" width="0" style="37" hidden="1" customWidth="1"/>
    <col min="8202" max="8202" width="15.85546875" style="37" customWidth="1"/>
    <col min="8203" max="8203" width="19.42578125" style="37" customWidth="1"/>
    <col min="8204" max="8204" width="29.85546875" style="37" customWidth="1"/>
    <col min="8205" max="8205" width="16.140625" style="37" customWidth="1"/>
    <col min="8206" max="8206" width="0" style="37" hidden="1" customWidth="1"/>
    <col min="8207" max="8207" width="12.85546875" style="37" customWidth="1"/>
    <col min="8208" max="8208" width="16.85546875" style="37" customWidth="1"/>
    <col min="8209" max="8209" width="16.5703125" style="37" customWidth="1"/>
    <col min="8210" max="8210" width="17.42578125" style="37" customWidth="1"/>
    <col min="8211" max="8211" width="18.140625" style="37" customWidth="1"/>
    <col min="8212" max="8212" width="17.140625" style="37" customWidth="1"/>
    <col min="8213" max="8213" width="18" style="37" customWidth="1"/>
    <col min="8214" max="8214" width="14.85546875" style="37" customWidth="1"/>
    <col min="8215" max="8215" width="17.85546875" style="37" customWidth="1"/>
    <col min="8216" max="8216" width="21.140625" style="37" customWidth="1"/>
    <col min="8217" max="8217" width="25.140625" style="37" customWidth="1"/>
    <col min="8218" max="8218" width="19.5703125" style="37" customWidth="1"/>
    <col min="8219" max="8219" width="19.140625" style="37" customWidth="1"/>
    <col min="8220" max="8220" width="19" style="37" customWidth="1"/>
    <col min="8221" max="8221" width="10.85546875" style="37" customWidth="1"/>
    <col min="8222" max="8222" width="21" style="37" customWidth="1"/>
    <col min="8223" max="8223" width="19.140625" style="37" customWidth="1"/>
    <col min="8224" max="8224" width="40.42578125" style="37" customWidth="1"/>
    <col min="8225" max="8225" width="46.5703125" style="37" customWidth="1"/>
    <col min="8226" max="8234" width="0" style="37" hidden="1" customWidth="1"/>
    <col min="8235" max="8448" width="11.42578125" style="37"/>
    <col min="8449" max="8449" width="21.85546875" style="37" customWidth="1"/>
    <col min="8450" max="8450" width="15" style="37" customWidth="1"/>
    <col min="8451" max="8451" width="14.140625" style="37" customWidth="1"/>
    <col min="8452" max="8452" width="20.140625" style="37" customWidth="1"/>
    <col min="8453" max="8453" width="24" style="37" customWidth="1"/>
    <col min="8454" max="8454" width="23.140625" style="37" customWidth="1"/>
    <col min="8455" max="8455" width="15" style="37" customWidth="1"/>
    <col min="8456" max="8456" width="14.5703125" style="37" customWidth="1"/>
    <col min="8457" max="8457" width="0" style="37" hidden="1" customWidth="1"/>
    <col min="8458" max="8458" width="15.85546875" style="37" customWidth="1"/>
    <col min="8459" max="8459" width="19.42578125" style="37" customWidth="1"/>
    <col min="8460" max="8460" width="29.85546875" style="37" customWidth="1"/>
    <col min="8461" max="8461" width="16.140625" style="37" customWidth="1"/>
    <col min="8462" max="8462" width="0" style="37" hidden="1" customWidth="1"/>
    <col min="8463" max="8463" width="12.85546875" style="37" customWidth="1"/>
    <col min="8464" max="8464" width="16.85546875" style="37" customWidth="1"/>
    <col min="8465" max="8465" width="16.5703125" style="37" customWidth="1"/>
    <col min="8466" max="8466" width="17.42578125" style="37" customWidth="1"/>
    <col min="8467" max="8467" width="18.140625" style="37" customWidth="1"/>
    <col min="8468" max="8468" width="17.140625" style="37" customWidth="1"/>
    <col min="8469" max="8469" width="18" style="37" customWidth="1"/>
    <col min="8470" max="8470" width="14.85546875" style="37" customWidth="1"/>
    <col min="8471" max="8471" width="17.85546875" style="37" customWidth="1"/>
    <col min="8472" max="8472" width="21.140625" style="37" customWidth="1"/>
    <col min="8473" max="8473" width="25.140625" style="37" customWidth="1"/>
    <col min="8474" max="8474" width="19.5703125" style="37" customWidth="1"/>
    <col min="8475" max="8475" width="19.140625" style="37" customWidth="1"/>
    <col min="8476" max="8476" width="19" style="37" customWidth="1"/>
    <col min="8477" max="8477" width="10.85546875" style="37" customWidth="1"/>
    <col min="8478" max="8478" width="21" style="37" customWidth="1"/>
    <col min="8479" max="8479" width="19.140625" style="37" customWidth="1"/>
    <col min="8480" max="8480" width="40.42578125" style="37" customWidth="1"/>
    <col min="8481" max="8481" width="46.5703125" style="37" customWidth="1"/>
    <col min="8482" max="8490" width="0" style="37" hidden="1" customWidth="1"/>
    <col min="8491" max="8704" width="11.42578125" style="37"/>
    <col min="8705" max="8705" width="21.85546875" style="37" customWidth="1"/>
    <col min="8706" max="8706" width="15" style="37" customWidth="1"/>
    <col min="8707" max="8707" width="14.140625" style="37" customWidth="1"/>
    <col min="8708" max="8708" width="20.140625" style="37" customWidth="1"/>
    <col min="8709" max="8709" width="24" style="37" customWidth="1"/>
    <col min="8710" max="8710" width="23.140625" style="37" customWidth="1"/>
    <col min="8711" max="8711" width="15" style="37" customWidth="1"/>
    <col min="8712" max="8712" width="14.5703125" style="37" customWidth="1"/>
    <col min="8713" max="8713" width="0" style="37" hidden="1" customWidth="1"/>
    <col min="8714" max="8714" width="15.85546875" style="37" customWidth="1"/>
    <col min="8715" max="8715" width="19.42578125" style="37" customWidth="1"/>
    <col min="8716" max="8716" width="29.85546875" style="37" customWidth="1"/>
    <col min="8717" max="8717" width="16.140625" style="37" customWidth="1"/>
    <col min="8718" max="8718" width="0" style="37" hidden="1" customWidth="1"/>
    <col min="8719" max="8719" width="12.85546875" style="37" customWidth="1"/>
    <col min="8720" max="8720" width="16.85546875" style="37" customWidth="1"/>
    <col min="8721" max="8721" width="16.5703125" style="37" customWidth="1"/>
    <col min="8722" max="8722" width="17.42578125" style="37" customWidth="1"/>
    <col min="8723" max="8723" width="18.140625" style="37" customWidth="1"/>
    <col min="8724" max="8724" width="17.140625" style="37" customWidth="1"/>
    <col min="8725" max="8725" width="18" style="37" customWidth="1"/>
    <col min="8726" max="8726" width="14.85546875" style="37" customWidth="1"/>
    <col min="8727" max="8727" width="17.85546875" style="37" customWidth="1"/>
    <col min="8728" max="8728" width="21.140625" style="37" customWidth="1"/>
    <col min="8729" max="8729" width="25.140625" style="37" customWidth="1"/>
    <col min="8730" max="8730" width="19.5703125" style="37" customWidth="1"/>
    <col min="8731" max="8731" width="19.140625" style="37" customWidth="1"/>
    <col min="8732" max="8732" width="19" style="37" customWidth="1"/>
    <col min="8733" max="8733" width="10.85546875" style="37" customWidth="1"/>
    <col min="8734" max="8734" width="21" style="37" customWidth="1"/>
    <col min="8735" max="8735" width="19.140625" style="37" customWidth="1"/>
    <col min="8736" max="8736" width="40.42578125" style="37" customWidth="1"/>
    <col min="8737" max="8737" width="46.5703125" style="37" customWidth="1"/>
    <col min="8738" max="8746" width="0" style="37" hidden="1" customWidth="1"/>
    <col min="8747" max="8960" width="11.42578125" style="37"/>
    <col min="8961" max="8961" width="21.85546875" style="37" customWidth="1"/>
    <col min="8962" max="8962" width="15" style="37" customWidth="1"/>
    <col min="8963" max="8963" width="14.140625" style="37" customWidth="1"/>
    <col min="8964" max="8964" width="20.140625" style="37" customWidth="1"/>
    <col min="8965" max="8965" width="24" style="37" customWidth="1"/>
    <col min="8966" max="8966" width="23.140625" style="37" customWidth="1"/>
    <col min="8967" max="8967" width="15" style="37" customWidth="1"/>
    <col min="8968" max="8968" width="14.5703125" style="37" customWidth="1"/>
    <col min="8969" max="8969" width="0" style="37" hidden="1" customWidth="1"/>
    <col min="8970" max="8970" width="15.85546875" style="37" customWidth="1"/>
    <col min="8971" max="8971" width="19.42578125" style="37" customWidth="1"/>
    <col min="8972" max="8972" width="29.85546875" style="37" customWidth="1"/>
    <col min="8973" max="8973" width="16.140625" style="37" customWidth="1"/>
    <col min="8974" max="8974" width="0" style="37" hidden="1" customWidth="1"/>
    <col min="8975" max="8975" width="12.85546875" style="37" customWidth="1"/>
    <col min="8976" max="8976" width="16.85546875" style="37" customWidth="1"/>
    <col min="8977" max="8977" width="16.5703125" style="37" customWidth="1"/>
    <col min="8978" max="8978" width="17.42578125" style="37" customWidth="1"/>
    <col min="8979" max="8979" width="18.140625" style="37" customWidth="1"/>
    <col min="8980" max="8980" width="17.140625" style="37" customWidth="1"/>
    <col min="8981" max="8981" width="18" style="37" customWidth="1"/>
    <col min="8982" max="8982" width="14.85546875" style="37" customWidth="1"/>
    <col min="8983" max="8983" width="17.85546875" style="37" customWidth="1"/>
    <col min="8984" max="8984" width="21.140625" style="37" customWidth="1"/>
    <col min="8985" max="8985" width="25.140625" style="37" customWidth="1"/>
    <col min="8986" max="8986" width="19.5703125" style="37" customWidth="1"/>
    <col min="8987" max="8987" width="19.140625" style="37" customWidth="1"/>
    <col min="8988" max="8988" width="19" style="37" customWidth="1"/>
    <col min="8989" max="8989" width="10.85546875" style="37" customWidth="1"/>
    <col min="8990" max="8990" width="21" style="37" customWidth="1"/>
    <col min="8991" max="8991" width="19.140625" style="37" customWidth="1"/>
    <col min="8992" max="8992" width="40.42578125" style="37" customWidth="1"/>
    <col min="8993" max="8993" width="46.5703125" style="37" customWidth="1"/>
    <col min="8994" max="9002" width="0" style="37" hidden="1" customWidth="1"/>
    <col min="9003" max="9216" width="11.42578125" style="37"/>
    <col min="9217" max="9217" width="21.85546875" style="37" customWidth="1"/>
    <col min="9218" max="9218" width="15" style="37" customWidth="1"/>
    <col min="9219" max="9219" width="14.140625" style="37" customWidth="1"/>
    <col min="9220" max="9220" width="20.140625" style="37" customWidth="1"/>
    <col min="9221" max="9221" width="24" style="37" customWidth="1"/>
    <col min="9222" max="9222" width="23.140625" style="37" customWidth="1"/>
    <col min="9223" max="9223" width="15" style="37" customWidth="1"/>
    <col min="9224" max="9224" width="14.5703125" style="37" customWidth="1"/>
    <col min="9225" max="9225" width="0" style="37" hidden="1" customWidth="1"/>
    <col min="9226" max="9226" width="15.85546875" style="37" customWidth="1"/>
    <col min="9227" max="9227" width="19.42578125" style="37" customWidth="1"/>
    <col min="9228" max="9228" width="29.85546875" style="37" customWidth="1"/>
    <col min="9229" max="9229" width="16.140625" style="37" customWidth="1"/>
    <col min="9230" max="9230" width="0" style="37" hidden="1" customWidth="1"/>
    <col min="9231" max="9231" width="12.85546875" style="37" customWidth="1"/>
    <col min="9232" max="9232" width="16.85546875" style="37" customWidth="1"/>
    <col min="9233" max="9233" width="16.5703125" style="37" customWidth="1"/>
    <col min="9234" max="9234" width="17.42578125" style="37" customWidth="1"/>
    <col min="9235" max="9235" width="18.140625" style="37" customWidth="1"/>
    <col min="9236" max="9236" width="17.140625" style="37" customWidth="1"/>
    <col min="9237" max="9237" width="18" style="37" customWidth="1"/>
    <col min="9238" max="9238" width="14.85546875" style="37" customWidth="1"/>
    <col min="9239" max="9239" width="17.85546875" style="37" customWidth="1"/>
    <col min="9240" max="9240" width="21.140625" style="37" customWidth="1"/>
    <col min="9241" max="9241" width="25.140625" style="37" customWidth="1"/>
    <col min="9242" max="9242" width="19.5703125" style="37" customWidth="1"/>
    <col min="9243" max="9243" width="19.140625" style="37" customWidth="1"/>
    <col min="9244" max="9244" width="19" style="37" customWidth="1"/>
    <col min="9245" max="9245" width="10.85546875" style="37" customWidth="1"/>
    <col min="9246" max="9246" width="21" style="37" customWidth="1"/>
    <col min="9247" max="9247" width="19.140625" style="37" customWidth="1"/>
    <col min="9248" max="9248" width="40.42578125" style="37" customWidth="1"/>
    <col min="9249" max="9249" width="46.5703125" style="37" customWidth="1"/>
    <col min="9250" max="9258" width="0" style="37" hidden="1" customWidth="1"/>
    <col min="9259" max="9472" width="11.42578125" style="37"/>
    <col min="9473" max="9473" width="21.85546875" style="37" customWidth="1"/>
    <col min="9474" max="9474" width="15" style="37" customWidth="1"/>
    <col min="9475" max="9475" width="14.140625" style="37" customWidth="1"/>
    <col min="9476" max="9476" width="20.140625" style="37" customWidth="1"/>
    <col min="9477" max="9477" width="24" style="37" customWidth="1"/>
    <col min="9478" max="9478" width="23.140625" style="37" customWidth="1"/>
    <col min="9479" max="9479" width="15" style="37" customWidth="1"/>
    <col min="9480" max="9480" width="14.5703125" style="37" customWidth="1"/>
    <col min="9481" max="9481" width="0" style="37" hidden="1" customWidth="1"/>
    <col min="9482" max="9482" width="15.85546875" style="37" customWidth="1"/>
    <col min="9483" max="9483" width="19.42578125" style="37" customWidth="1"/>
    <col min="9484" max="9484" width="29.85546875" style="37" customWidth="1"/>
    <col min="9485" max="9485" width="16.140625" style="37" customWidth="1"/>
    <col min="9486" max="9486" width="0" style="37" hidden="1" customWidth="1"/>
    <col min="9487" max="9487" width="12.85546875" style="37" customWidth="1"/>
    <col min="9488" max="9488" width="16.85546875" style="37" customWidth="1"/>
    <col min="9489" max="9489" width="16.5703125" style="37" customWidth="1"/>
    <col min="9490" max="9490" width="17.42578125" style="37" customWidth="1"/>
    <col min="9491" max="9491" width="18.140625" style="37" customWidth="1"/>
    <col min="9492" max="9492" width="17.140625" style="37" customWidth="1"/>
    <col min="9493" max="9493" width="18" style="37" customWidth="1"/>
    <col min="9494" max="9494" width="14.85546875" style="37" customWidth="1"/>
    <col min="9495" max="9495" width="17.85546875" style="37" customWidth="1"/>
    <col min="9496" max="9496" width="21.140625" style="37" customWidth="1"/>
    <col min="9497" max="9497" width="25.140625" style="37" customWidth="1"/>
    <col min="9498" max="9498" width="19.5703125" style="37" customWidth="1"/>
    <col min="9499" max="9499" width="19.140625" style="37" customWidth="1"/>
    <col min="9500" max="9500" width="19" style="37" customWidth="1"/>
    <col min="9501" max="9501" width="10.85546875" style="37" customWidth="1"/>
    <col min="9502" max="9502" width="21" style="37" customWidth="1"/>
    <col min="9503" max="9503" width="19.140625" style="37" customWidth="1"/>
    <col min="9504" max="9504" width="40.42578125" style="37" customWidth="1"/>
    <col min="9505" max="9505" width="46.5703125" style="37" customWidth="1"/>
    <col min="9506" max="9514" width="0" style="37" hidden="1" customWidth="1"/>
    <col min="9515" max="9728" width="11.42578125" style="37"/>
    <col min="9729" max="9729" width="21.85546875" style="37" customWidth="1"/>
    <col min="9730" max="9730" width="15" style="37" customWidth="1"/>
    <col min="9731" max="9731" width="14.140625" style="37" customWidth="1"/>
    <col min="9732" max="9732" width="20.140625" style="37" customWidth="1"/>
    <col min="9733" max="9733" width="24" style="37" customWidth="1"/>
    <col min="9734" max="9734" width="23.140625" style="37" customWidth="1"/>
    <col min="9735" max="9735" width="15" style="37" customWidth="1"/>
    <col min="9736" max="9736" width="14.5703125" style="37" customWidth="1"/>
    <col min="9737" max="9737" width="0" style="37" hidden="1" customWidth="1"/>
    <col min="9738" max="9738" width="15.85546875" style="37" customWidth="1"/>
    <col min="9739" max="9739" width="19.42578125" style="37" customWidth="1"/>
    <col min="9740" max="9740" width="29.85546875" style="37" customWidth="1"/>
    <col min="9741" max="9741" width="16.140625" style="37" customWidth="1"/>
    <col min="9742" max="9742" width="0" style="37" hidden="1" customWidth="1"/>
    <col min="9743" max="9743" width="12.85546875" style="37" customWidth="1"/>
    <col min="9744" max="9744" width="16.85546875" style="37" customWidth="1"/>
    <col min="9745" max="9745" width="16.5703125" style="37" customWidth="1"/>
    <col min="9746" max="9746" width="17.42578125" style="37" customWidth="1"/>
    <col min="9747" max="9747" width="18.140625" style="37" customWidth="1"/>
    <col min="9748" max="9748" width="17.140625" style="37" customWidth="1"/>
    <col min="9749" max="9749" width="18" style="37" customWidth="1"/>
    <col min="9750" max="9750" width="14.85546875" style="37" customWidth="1"/>
    <col min="9751" max="9751" width="17.85546875" style="37" customWidth="1"/>
    <col min="9752" max="9752" width="21.140625" style="37" customWidth="1"/>
    <col min="9753" max="9753" width="25.140625" style="37" customWidth="1"/>
    <col min="9754" max="9754" width="19.5703125" style="37" customWidth="1"/>
    <col min="9755" max="9755" width="19.140625" style="37" customWidth="1"/>
    <col min="9756" max="9756" width="19" style="37" customWidth="1"/>
    <col min="9757" max="9757" width="10.85546875" style="37" customWidth="1"/>
    <col min="9758" max="9758" width="21" style="37" customWidth="1"/>
    <col min="9759" max="9759" width="19.140625" style="37" customWidth="1"/>
    <col min="9760" max="9760" width="40.42578125" style="37" customWidth="1"/>
    <col min="9761" max="9761" width="46.5703125" style="37" customWidth="1"/>
    <col min="9762" max="9770" width="0" style="37" hidden="1" customWidth="1"/>
    <col min="9771" max="9984" width="11.42578125" style="37"/>
    <col min="9985" max="9985" width="21.85546875" style="37" customWidth="1"/>
    <col min="9986" max="9986" width="15" style="37" customWidth="1"/>
    <col min="9987" max="9987" width="14.140625" style="37" customWidth="1"/>
    <col min="9988" max="9988" width="20.140625" style="37" customWidth="1"/>
    <col min="9989" max="9989" width="24" style="37" customWidth="1"/>
    <col min="9990" max="9990" width="23.140625" style="37" customWidth="1"/>
    <col min="9991" max="9991" width="15" style="37" customWidth="1"/>
    <col min="9992" max="9992" width="14.5703125" style="37" customWidth="1"/>
    <col min="9993" max="9993" width="0" style="37" hidden="1" customWidth="1"/>
    <col min="9994" max="9994" width="15.85546875" style="37" customWidth="1"/>
    <col min="9995" max="9995" width="19.42578125" style="37" customWidth="1"/>
    <col min="9996" max="9996" width="29.85546875" style="37" customWidth="1"/>
    <col min="9997" max="9997" width="16.140625" style="37" customWidth="1"/>
    <col min="9998" max="9998" width="0" style="37" hidden="1" customWidth="1"/>
    <col min="9999" max="9999" width="12.85546875" style="37" customWidth="1"/>
    <col min="10000" max="10000" width="16.85546875" style="37" customWidth="1"/>
    <col min="10001" max="10001" width="16.5703125" style="37" customWidth="1"/>
    <col min="10002" max="10002" width="17.42578125" style="37" customWidth="1"/>
    <col min="10003" max="10003" width="18.140625" style="37" customWidth="1"/>
    <col min="10004" max="10004" width="17.140625" style="37" customWidth="1"/>
    <col min="10005" max="10005" width="18" style="37" customWidth="1"/>
    <col min="10006" max="10006" width="14.85546875" style="37" customWidth="1"/>
    <col min="10007" max="10007" width="17.85546875" style="37" customWidth="1"/>
    <col min="10008" max="10008" width="21.140625" style="37" customWidth="1"/>
    <col min="10009" max="10009" width="25.140625" style="37" customWidth="1"/>
    <col min="10010" max="10010" width="19.5703125" style="37" customWidth="1"/>
    <col min="10011" max="10011" width="19.140625" style="37" customWidth="1"/>
    <col min="10012" max="10012" width="19" style="37" customWidth="1"/>
    <col min="10013" max="10013" width="10.85546875" style="37" customWidth="1"/>
    <col min="10014" max="10014" width="21" style="37" customWidth="1"/>
    <col min="10015" max="10015" width="19.140625" style="37" customWidth="1"/>
    <col min="10016" max="10016" width="40.42578125" style="37" customWidth="1"/>
    <col min="10017" max="10017" width="46.5703125" style="37" customWidth="1"/>
    <col min="10018" max="10026" width="0" style="37" hidden="1" customWidth="1"/>
    <col min="10027" max="10240" width="11.42578125" style="37"/>
    <col min="10241" max="10241" width="21.85546875" style="37" customWidth="1"/>
    <col min="10242" max="10242" width="15" style="37" customWidth="1"/>
    <col min="10243" max="10243" width="14.140625" style="37" customWidth="1"/>
    <col min="10244" max="10244" width="20.140625" style="37" customWidth="1"/>
    <col min="10245" max="10245" width="24" style="37" customWidth="1"/>
    <col min="10246" max="10246" width="23.140625" style="37" customWidth="1"/>
    <col min="10247" max="10247" width="15" style="37" customWidth="1"/>
    <col min="10248" max="10248" width="14.5703125" style="37" customWidth="1"/>
    <col min="10249" max="10249" width="0" style="37" hidden="1" customWidth="1"/>
    <col min="10250" max="10250" width="15.85546875" style="37" customWidth="1"/>
    <col min="10251" max="10251" width="19.42578125" style="37" customWidth="1"/>
    <col min="10252" max="10252" width="29.85546875" style="37" customWidth="1"/>
    <col min="10253" max="10253" width="16.140625" style="37" customWidth="1"/>
    <col min="10254" max="10254" width="0" style="37" hidden="1" customWidth="1"/>
    <col min="10255" max="10255" width="12.85546875" style="37" customWidth="1"/>
    <col min="10256" max="10256" width="16.85546875" style="37" customWidth="1"/>
    <col min="10257" max="10257" width="16.5703125" style="37" customWidth="1"/>
    <col min="10258" max="10258" width="17.42578125" style="37" customWidth="1"/>
    <col min="10259" max="10259" width="18.140625" style="37" customWidth="1"/>
    <col min="10260" max="10260" width="17.140625" style="37" customWidth="1"/>
    <col min="10261" max="10261" width="18" style="37" customWidth="1"/>
    <col min="10262" max="10262" width="14.85546875" style="37" customWidth="1"/>
    <col min="10263" max="10263" width="17.85546875" style="37" customWidth="1"/>
    <col min="10264" max="10264" width="21.140625" style="37" customWidth="1"/>
    <col min="10265" max="10265" width="25.140625" style="37" customWidth="1"/>
    <col min="10266" max="10266" width="19.5703125" style="37" customWidth="1"/>
    <col min="10267" max="10267" width="19.140625" style="37" customWidth="1"/>
    <col min="10268" max="10268" width="19" style="37" customWidth="1"/>
    <col min="10269" max="10269" width="10.85546875" style="37" customWidth="1"/>
    <col min="10270" max="10270" width="21" style="37" customWidth="1"/>
    <col min="10271" max="10271" width="19.140625" style="37" customWidth="1"/>
    <col min="10272" max="10272" width="40.42578125" style="37" customWidth="1"/>
    <col min="10273" max="10273" width="46.5703125" style="37" customWidth="1"/>
    <col min="10274" max="10282" width="0" style="37" hidden="1" customWidth="1"/>
    <col min="10283" max="10496" width="11.42578125" style="37"/>
    <col min="10497" max="10497" width="21.85546875" style="37" customWidth="1"/>
    <col min="10498" max="10498" width="15" style="37" customWidth="1"/>
    <col min="10499" max="10499" width="14.140625" style="37" customWidth="1"/>
    <col min="10500" max="10500" width="20.140625" style="37" customWidth="1"/>
    <col min="10501" max="10501" width="24" style="37" customWidth="1"/>
    <col min="10502" max="10502" width="23.140625" style="37" customWidth="1"/>
    <col min="10503" max="10503" width="15" style="37" customWidth="1"/>
    <col min="10504" max="10504" width="14.5703125" style="37" customWidth="1"/>
    <col min="10505" max="10505" width="0" style="37" hidden="1" customWidth="1"/>
    <col min="10506" max="10506" width="15.85546875" style="37" customWidth="1"/>
    <col min="10507" max="10507" width="19.42578125" style="37" customWidth="1"/>
    <col min="10508" max="10508" width="29.85546875" style="37" customWidth="1"/>
    <col min="10509" max="10509" width="16.140625" style="37" customWidth="1"/>
    <col min="10510" max="10510" width="0" style="37" hidden="1" customWidth="1"/>
    <col min="10511" max="10511" width="12.85546875" style="37" customWidth="1"/>
    <col min="10512" max="10512" width="16.85546875" style="37" customWidth="1"/>
    <col min="10513" max="10513" width="16.5703125" style="37" customWidth="1"/>
    <col min="10514" max="10514" width="17.42578125" style="37" customWidth="1"/>
    <col min="10515" max="10515" width="18.140625" style="37" customWidth="1"/>
    <col min="10516" max="10516" width="17.140625" style="37" customWidth="1"/>
    <col min="10517" max="10517" width="18" style="37" customWidth="1"/>
    <col min="10518" max="10518" width="14.85546875" style="37" customWidth="1"/>
    <col min="10519" max="10519" width="17.85546875" style="37" customWidth="1"/>
    <col min="10520" max="10520" width="21.140625" style="37" customWidth="1"/>
    <col min="10521" max="10521" width="25.140625" style="37" customWidth="1"/>
    <col min="10522" max="10522" width="19.5703125" style="37" customWidth="1"/>
    <col min="10523" max="10523" width="19.140625" style="37" customWidth="1"/>
    <col min="10524" max="10524" width="19" style="37" customWidth="1"/>
    <col min="10525" max="10525" width="10.85546875" style="37" customWidth="1"/>
    <col min="10526" max="10526" width="21" style="37" customWidth="1"/>
    <col min="10527" max="10527" width="19.140625" style="37" customWidth="1"/>
    <col min="10528" max="10528" width="40.42578125" style="37" customWidth="1"/>
    <col min="10529" max="10529" width="46.5703125" style="37" customWidth="1"/>
    <col min="10530" max="10538" width="0" style="37" hidden="1" customWidth="1"/>
    <col min="10539" max="10752" width="11.42578125" style="37"/>
    <col min="10753" max="10753" width="21.85546875" style="37" customWidth="1"/>
    <col min="10754" max="10754" width="15" style="37" customWidth="1"/>
    <col min="10755" max="10755" width="14.140625" style="37" customWidth="1"/>
    <col min="10756" max="10756" width="20.140625" style="37" customWidth="1"/>
    <col min="10757" max="10757" width="24" style="37" customWidth="1"/>
    <col min="10758" max="10758" width="23.140625" style="37" customWidth="1"/>
    <col min="10759" max="10759" width="15" style="37" customWidth="1"/>
    <col min="10760" max="10760" width="14.5703125" style="37" customWidth="1"/>
    <col min="10761" max="10761" width="0" style="37" hidden="1" customWidth="1"/>
    <col min="10762" max="10762" width="15.85546875" style="37" customWidth="1"/>
    <col min="10763" max="10763" width="19.42578125" style="37" customWidth="1"/>
    <col min="10764" max="10764" width="29.85546875" style="37" customWidth="1"/>
    <col min="10765" max="10765" width="16.140625" style="37" customWidth="1"/>
    <col min="10766" max="10766" width="0" style="37" hidden="1" customWidth="1"/>
    <col min="10767" max="10767" width="12.85546875" style="37" customWidth="1"/>
    <col min="10768" max="10768" width="16.85546875" style="37" customWidth="1"/>
    <col min="10769" max="10769" width="16.5703125" style="37" customWidth="1"/>
    <col min="10770" max="10770" width="17.42578125" style="37" customWidth="1"/>
    <col min="10771" max="10771" width="18.140625" style="37" customWidth="1"/>
    <col min="10772" max="10772" width="17.140625" style="37" customWidth="1"/>
    <col min="10773" max="10773" width="18" style="37" customWidth="1"/>
    <col min="10774" max="10774" width="14.85546875" style="37" customWidth="1"/>
    <col min="10775" max="10775" width="17.85546875" style="37" customWidth="1"/>
    <col min="10776" max="10776" width="21.140625" style="37" customWidth="1"/>
    <col min="10777" max="10777" width="25.140625" style="37" customWidth="1"/>
    <col min="10778" max="10778" width="19.5703125" style="37" customWidth="1"/>
    <col min="10779" max="10779" width="19.140625" style="37" customWidth="1"/>
    <col min="10780" max="10780" width="19" style="37" customWidth="1"/>
    <col min="10781" max="10781" width="10.85546875" style="37" customWidth="1"/>
    <col min="10782" max="10782" width="21" style="37" customWidth="1"/>
    <col min="10783" max="10783" width="19.140625" style="37" customWidth="1"/>
    <col min="10784" max="10784" width="40.42578125" style="37" customWidth="1"/>
    <col min="10785" max="10785" width="46.5703125" style="37" customWidth="1"/>
    <col min="10786" max="10794" width="0" style="37" hidden="1" customWidth="1"/>
    <col min="10795" max="11008" width="11.42578125" style="37"/>
    <col min="11009" max="11009" width="21.85546875" style="37" customWidth="1"/>
    <col min="11010" max="11010" width="15" style="37" customWidth="1"/>
    <col min="11011" max="11011" width="14.140625" style="37" customWidth="1"/>
    <col min="11012" max="11012" width="20.140625" style="37" customWidth="1"/>
    <col min="11013" max="11013" width="24" style="37" customWidth="1"/>
    <col min="11014" max="11014" width="23.140625" style="37" customWidth="1"/>
    <col min="11015" max="11015" width="15" style="37" customWidth="1"/>
    <col min="11016" max="11016" width="14.5703125" style="37" customWidth="1"/>
    <col min="11017" max="11017" width="0" style="37" hidden="1" customWidth="1"/>
    <col min="11018" max="11018" width="15.85546875" style="37" customWidth="1"/>
    <col min="11019" max="11019" width="19.42578125" style="37" customWidth="1"/>
    <col min="11020" max="11020" width="29.85546875" style="37" customWidth="1"/>
    <col min="11021" max="11021" width="16.140625" style="37" customWidth="1"/>
    <col min="11022" max="11022" width="0" style="37" hidden="1" customWidth="1"/>
    <col min="11023" max="11023" width="12.85546875" style="37" customWidth="1"/>
    <col min="11024" max="11024" width="16.85546875" style="37" customWidth="1"/>
    <col min="11025" max="11025" width="16.5703125" style="37" customWidth="1"/>
    <col min="11026" max="11026" width="17.42578125" style="37" customWidth="1"/>
    <col min="11027" max="11027" width="18.140625" style="37" customWidth="1"/>
    <col min="11028" max="11028" width="17.140625" style="37" customWidth="1"/>
    <col min="11029" max="11029" width="18" style="37" customWidth="1"/>
    <col min="11030" max="11030" width="14.85546875" style="37" customWidth="1"/>
    <col min="11031" max="11031" width="17.85546875" style="37" customWidth="1"/>
    <col min="11032" max="11032" width="21.140625" style="37" customWidth="1"/>
    <col min="11033" max="11033" width="25.140625" style="37" customWidth="1"/>
    <col min="11034" max="11034" width="19.5703125" style="37" customWidth="1"/>
    <col min="11035" max="11035" width="19.140625" style="37" customWidth="1"/>
    <col min="11036" max="11036" width="19" style="37" customWidth="1"/>
    <col min="11037" max="11037" width="10.85546875" style="37" customWidth="1"/>
    <col min="11038" max="11038" width="21" style="37" customWidth="1"/>
    <col min="11039" max="11039" width="19.140625" style="37" customWidth="1"/>
    <col min="11040" max="11040" width="40.42578125" style="37" customWidth="1"/>
    <col min="11041" max="11041" width="46.5703125" style="37" customWidth="1"/>
    <col min="11042" max="11050" width="0" style="37" hidden="1" customWidth="1"/>
    <col min="11051" max="11264" width="11.42578125" style="37"/>
    <col min="11265" max="11265" width="21.85546875" style="37" customWidth="1"/>
    <col min="11266" max="11266" width="15" style="37" customWidth="1"/>
    <col min="11267" max="11267" width="14.140625" style="37" customWidth="1"/>
    <col min="11268" max="11268" width="20.140625" style="37" customWidth="1"/>
    <col min="11269" max="11269" width="24" style="37" customWidth="1"/>
    <col min="11270" max="11270" width="23.140625" style="37" customWidth="1"/>
    <col min="11271" max="11271" width="15" style="37" customWidth="1"/>
    <col min="11272" max="11272" width="14.5703125" style="37" customWidth="1"/>
    <col min="11273" max="11273" width="0" style="37" hidden="1" customWidth="1"/>
    <col min="11274" max="11274" width="15.85546875" style="37" customWidth="1"/>
    <col min="11275" max="11275" width="19.42578125" style="37" customWidth="1"/>
    <col min="11276" max="11276" width="29.85546875" style="37" customWidth="1"/>
    <col min="11277" max="11277" width="16.140625" style="37" customWidth="1"/>
    <col min="11278" max="11278" width="0" style="37" hidden="1" customWidth="1"/>
    <col min="11279" max="11279" width="12.85546875" style="37" customWidth="1"/>
    <col min="11280" max="11280" width="16.85546875" style="37" customWidth="1"/>
    <col min="11281" max="11281" width="16.5703125" style="37" customWidth="1"/>
    <col min="11282" max="11282" width="17.42578125" style="37" customWidth="1"/>
    <col min="11283" max="11283" width="18.140625" style="37" customWidth="1"/>
    <col min="11284" max="11284" width="17.140625" style="37" customWidth="1"/>
    <col min="11285" max="11285" width="18" style="37" customWidth="1"/>
    <col min="11286" max="11286" width="14.85546875" style="37" customWidth="1"/>
    <col min="11287" max="11287" width="17.85546875" style="37" customWidth="1"/>
    <col min="11288" max="11288" width="21.140625" style="37" customWidth="1"/>
    <col min="11289" max="11289" width="25.140625" style="37" customWidth="1"/>
    <col min="11290" max="11290" width="19.5703125" style="37" customWidth="1"/>
    <col min="11291" max="11291" width="19.140625" style="37" customWidth="1"/>
    <col min="11292" max="11292" width="19" style="37" customWidth="1"/>
    <col min="11293" max="11293" width="10.85546875" style="37" customWidth="1"/>
    <col min="11294" max="11294" width="21" style="37" customWidth="1"/>
    <col min="11295" max="11295" width="19.140625" style="37" customWidth="1"/>
    <col min="11296" max="11296" width="40.42578125" style="37" customWidth="1"/>
    <col min="11297" max="11297" width="46.5703125" style="37" customWidth="1"/>
    <col min="11298" max="11306" width="0" style="37" hidden="1" customWidth="1"/>
    <col min="11307" max="11520" width="11.42578125" style="37"/>
    <col min="11521" max="11521" width="21.85546875" style="37" customWidth="1"/>
    <col min="11522" max="11522" width="15" style="37" customWidth="1"/>
    <col min="11523" max="11523" width="14.140625" style="37" customWidth="1"/>
    <col min="11524" max="11524" width="20.140625" style="37" customWidth="1"/>
    <col min="11525" max="11525" width="24" style="37" customWidth="1"/>
    <col min="11526" max="11526" width="23.140625" style="37" customWidth="1"/>
    <col min="11527" max="11527" width="15" style="37" customWidth="1"/>
    <col min="11528" max="11528" width="14.5703125" style="37" customWidth="1"/>
    <col min="11529" max="11529" width="0" style="37" hidden="1" customWidth="1"/>
    <col min="11530" max="11530" width="15.85546875" style="37" customWidth="1"/>
    <col min="11531" max="11531" width="19.42578125" style="37" customWidth="1"/>
    <col min="11532" max="11532" width="29.85546875" style="37" customWidth="1"/>
    <col min="11533" max="11533" width="16.140625" style="37" customWidth="1"/>
    <col min="11534" max="11534" width="0" style="37" hidden="1" customWidth="1"/>
    <col min="11535" max="11535" width="12.85546875" style="37" customWidth="1"/>
    <col min="11536" max="11536" width="16.85546875" style="37" customWidth="1"/>
    <col min="11537" max="11537" width="16.5703125" style="37" customWidth="1"/>
    <col min="11538" max="11538" width="17.42578125" style="37" customWidth="1"/>
    <col min="11539" max="11539" width="18.140625" style="37" customWidth="1"/>
    <col min="11540" max="11540" width="17.140625" style="37" customWidth="1"/>
    <col min="11541" max="11541" width="18" style="37" customWidth="1"/>
    <col min="11542" max="11542" width="14.85546875" style="37" customWidth="1"/>
    <col min="11543" max="11543" width="17.85546875" style="37" customWidth="1"/>
    <col min="11544" max="11544" width="21.140625" style="37" customWidth="1"/>
    <col min="11545" max="11545" width="25.140625" style="37" customWidth="1"/>
    <col min="11546" max="11546" width="19.5703125" style="37" customWidth="1"/>
    <col min="11547" max="11547" width="19.140625" style="37" customWidth="1"/>
    <col min="11548" max="11548" width="19" style="37" customWidth="1"/>
    <col min="11549" max="11549" width="10.85546875" style="37" customWidth="1"/>
    <col min="11550" max="11550" width="21" style="37" customWidth="1"/>
    <col min="11551" max="11551" width="19.140625" style="37" customWidth="1"/>
    <col min="11552" max="11552" width="40.42578125" style="37" customWidth="1"/>
    <col min="11553" max="11553" width="46.5703125" style="37" customWidth="1"/>
    <col min="11554" max="11562" width="0" style="37" hidden="1" customWidth="1"/>
    <col min="11563" max="11776" width="11.42578125" style="37"/>
    <col min="11777" max="11777" width="21.85546875" style="37" customWidth="1"/>
    <col min="11778" max="11778" width="15" style="37" customWidth="1"/>
    <col min="11779" max="11779" width="14.140625" style="37" customWidth="1"/>
    <col min="11780" max="11780" width="20.140625" style="37" customWidth="1"/>
    <col min="11781" max="11781" width="24" style="37" customWidth="1"/>
    <col min="11782" max="11782" width="23.140625" style="37" customWidth="1"/>
    <col min="11783" max="11783" width="15" style="37" customWidth="1"/>
    <col min="11784" max="11784" width="14.5703125" style="37" customWidth="1"/>
    <col min="11785" max="11785" width="0" style="37" hidden="1" customWidth="1"/>
    <col min="11786" max="11786" width="15.85546875" style="37" customWidth="1"/>
    <col min="11787" max="11787" width="19.42578125" style="37" customWidth="1"/>
    <col min="11788" max="11788" width="29.85546875" style="37" customWidth="1"/>
    <col min="11789" max="11789" width="16.140625" style="37" customWidth="1"/>
    <col min="11790" max="11790" width="0" style="37" hidden="1" customWidth="1"/>
    <col min="11791" max="11791" width="12.85546875" style="37" customWidth="1"/>
    <col min="11792" max="11792" width="16.85546875" style="37" customWidth="1"/>
    <col min="11793" max="11793" width="16.5703125" style="37" customWidth="1"/>
    <col min="11794" max="11794" width="17.42578125" style="37" customWidth="1"/>
    <col min="11795" max="11795" width="18.140625" style="37" customWidth="1"/>
    <col min="11796" max="11796" width="17.140625" style="37" customWidth="1"/>
    <col min="11797" max="11797" width="18" style="37" customWidth="1"/>
    <col min="11798" max="11798" width="14.85546875" style="37" customWidth="1"/>
    <col min="11799" max="11799" width="17.85546875" style="37" customWidth="1"/>
    <col min="11800" max="11800" width="21.140625" style="37" customWidth="1"/>
    <col min="11801" max="11801" width="25.140625" style="37" customWidth="1"/>
    <col min="11802" max="11802" width="19.5703125" style="37" customWidth="1"/>
    <col min="11803" max="11803" width="19.140625" style="37" customWidth="1"/>
    <col min="11804" max="11804" width="19" style="37" customWidth="1"/>
    <col min="11805" max="11805" width="10.85546875" style="37" customWidth="1"/>
    <col min="11806" max="11806" width="21" style="37" customWidth="1"/>
    <col min="11807" max="11807" width="19.140625" style="37" customWidth="1"/>
    <col min="11808" max="11808" width="40.42578125" style="37" customWidth="1"/>
    <col min="11809" max="11809" width="46.5703125" style="37" customWidth="1"/>
    <col min="11810" max="11818" width="0" style="37" hidden="1" customWidth="1"/>
    <col min="11819" max="12032" width="11.42578125" style="37"/>
    <col min="12033" max="12033" width="21.85546875" style="37" customWidth="1"/>
    <col min="12034" max="12034" width="15" style="37" customWidth="1"/>
    <col min="12035" max="12035" width="14.140625" style="37" customWidth="1"/>
    <col min="12036" max="12036" width="20.140625" style="37" customWidth="1"/>
    <col min="12037" max="12037" width="24" style="37" customWidth="1"/>
    <col min="12038" max="12038" width="23.140625" style="37" customWidth="1"/>
    <col min="12039" max="12039" width="15" style="37" customWidth="1"/>
    <col min="12040" max="12040" width="14.5703125" style="37" customWidth="1"/>
    <col min="12041" max="12041" width="0" style="37" hidden="1" customWidth="1"/>
    <col min="12042" max="12042" width="15.85546875" style="37" customWidth="1"/>
    <col min="12043" max="12043" width="19.42578125" style="37" customWidth="1"/>
    <col min="12044" max="12044" width="29.85546875" style="37" customWidth="1"/>
    <col min="12045" max="12045" width="16.140625" style="37" customWidth="1"/>
    <col min="12046" max="12046" width="0" style="37" hidden="1" customWidth="1"/>
    <col min="12047" max="12047" width="12.85546875" style="37" customWidth="1"/>
    <col min="12048" max="12048" width="16.85546875" style="37" customWidth="1"/>
    <col min="12049" max="12049" width="16.5703125" style="37" customWidth="1"/>
    <col min="12050" max="12050" width="17.42578125" style="37" customWidth="1"/>
    <col min="12051" max="12051" width="18.140625" style="37" customWidth="1"/>
    <col min="12052" max="12052" width="17.140625" style="37" customWidth="1"/>
    <col min="12053" max="12053" width="18" style="37" customWidth="1"/>
    <col min="12054" max="12054" width="14.85546875" style="37" customWidth="1"/>
    <col min="12055" max="12055" width="17.85546875" style="37" customWidth="1"/>
    <col min="12056" max="12056" width="21.140625" style="37" customWidth="1"/>
    <col min="12057" max="12057" width="25.140625" style="37" customWidth="1"/>
    <col min="12058" max="12058" width="19.5703125" style="37" customWidth="1"/>
    <col min="12059" max="12059" width="19.140625" style="37" customWidth="1"/>
    <col min="12060" max="12060" width="19" style="37" customWidth="1"/>
    <col min="12061" max="12061" width="10.85546875" style="37" customWidth="1"/>
    <col min="12062" max="12062" width="21" style="37" customWidth="1"/>
    <col min="12063" max="12063" width="19.140625" style="37" customWidth="1"/>
    <col min="12064" max="12064" width="40.42578125" style="37" customWidth="1"/>
    <col min="12065" max="12065" width="46.5703125" style="37" customWidth="1"/>
    <col min="12066" max="12074" width="0" style="37" hidden="1" customWidth="1"/>
    <col min="12075" max="12288" width="11.42578125" style="37"/>
    <col min="12289" max="12289" width="21.85546875" style="37" customWidth="1"/>
    <col min="12290" max="12290" width="15" style="37" customWidth="1"/>
    <col min="12291" max="12291" width="14.140625" style="37" customWidth="1"/>
    <col min="12292" max="12292" width="20.140625" style="37" customWidth="1"/>
    <col min="12293" max="12293" width="24" style="37" customWidth="1"/>
    <col min="12294" max="12294" width="23.140625" style="37" customWidth="1"/>
    <col min="12295" max="12295" width="15" style="37" customWidth="1"/>
    <col min="12296" max="12296" width="14.5703125" style="37" customWidth="1"/>
    <col min="12297" max="12297" width="0" style="37" hidden="1" customWidth="1"/>
    <col min="12298" max="12298" width="15.85546875" style="37" customWidth="1"/>
    <col min="12299" max="12299" width="19.42578125" style="37" customWidth="1"/>
    <col min="12300" max="12300" width="29.85546875" style="37" customWidth="1"/>
    <col min="12301" max="12301" width="16.140625" style="37" customWidth="1"/>
    <col min="12302" max="12302" width="0" style="37" hidden="1" customWidth="1"/>
    <col min="12303" max="12303" width="12.85546875" style="37" customWidth="1"/>
    <col min="12304" max="12304" width="16.85546875" style="37" customWidth="1"/>
    <col min="12305" max="12305" width="16.5703125" style="37" customWidth="1"/>
    <col min="12306" max="12306" width="17.42578125" style="37" customWidth="1"/>
    <col min="12307" max="12307" width="18.140625" style="37" customWidth="1"/>
    <col min="12308" max="12308" width="17.140625" style="37" customWidth="1"/>
    <col min="12309" max="12309" width="18" style="37" customWidth="1"/>
    <col min="12310" max="12310" width="14.85546875" style="37" customWidth="1"/>
    <col min="12311" max="12311" width="17.85546875" style="37" customWidth="1"/>
    <col min="12312" max="12312" width="21.140625" style="37" customWidth="1"/>
    <col min="12313" max="12313" width="25.140625" style="37" customWidth="1"/>
    <col min="12314" max="12314" width="19.5703125" style="37" customWidth="1"/>
    <col min="12315" max="12315" width="19.140625" style="37" customWidth="1"/>
    <col min="12316" max="12316" width="19" style="37" customWidth="1"/>
    <col min="12317" max="12317" width="10.85546875" style="37" customWidth="1"/>
    <col min="12318" max="12318" width="21" style="37" customWidth="1"/>
    <col min="12319" max="12319" width="19.140625" style="37" customWidth="1"/>
    <col min="12320" max="12320" width="40.42578125" style="37" customWidth="1"/>
    <col min="12321" max="12321" width="46.5703125" style="37" customWidth="1"/>
    <col min="12322" max="12330" width="0" style="37" hidden="1" customWidth="1"/>
    <col min="12331" max="12544" width="11.42578125" style="37"/>
    <col min="12545" max="12545" width="21.85546875" style="37" customWidth="1"/>
    <col min="12546" max="12546" width="15" style="37" customWidth="1"/>
    <col min="12547" max="12547" width="14.140625" style="37" customWidth="1"/>
    <col min="12548" max="12548" width="20.140625" style="37" customWidth="1"/>
    <col min="12549" max="12549" width="24" style="37" customWidth="1"/>
    <col min="12550" max="12550" width="23.140625" style="37" customWidth="1"/>
    <col min="12551" max="12551" width="15" style="37" customWidth="1"/>
    <col min="12552" max="12552" width="14.5703125" style="37" customWidth="1"/>
    <col min="12553" max="12553" width="0" style="37" hidden="1" customWidth="1"/>
    <col min="12554" max="12554" width="15.85546875" style="37" customWidth="1"/>
    <col min="12555" max="12555" width="19.42578125" style="37" customWidth="1"/>
    <col min="12556" max="12556" width="29.85546875" style="37" customWidth="1"/>
    <col min="12557" max="12557" width="16.140625" style="37" customWidth="1"/>
    <col min="12558" max="12558" width="0" style="37" hidden="1" customWidth="1"/>
    <col min="12559" max="12559" width="12.85546875" style="37" customWidth="1"/>
    <col min="12560" max="12560" width="16.85546875" style="37" customWidth="1"/>
    <col min="12561" max="12561" width="16.5703125" style="37" customWidth="1"/>
    <col min="12562" max="12562" width="17.42578125" style="37" customWidth="1"/>
    <col min="12563" max="12563" width="18.140625" style="37" customWidth="1"/>
    <col min="12564" max="12564" width="17.140625" style="37" customWidth="1"/>
    <col min="12565" max="12565" width="18" style="37" customWidth="1"/>
    <col min="12566" max="12566" width="14.85546875" style="37" customWidth="1"/>
    <col min="12567" max="12567" width="17.85546875" style="37" customWidth="1"/>
    <col min="12568" max="12568" width="21.140625" style="37" customWidth="1"/>
    <col min="12569" max="12569" width="25.140625" style="37" customWidth="1"/>
    <col min="12570" max="12570" width="19.5703125" style="37" customWidth="1"/>
    <col min="12571" max="12571" width="19.140625" style="37" customWidth="1"/>
    <col min="12572" max="12572" width="19" style="37" customWidth="1"/>
    <col min="12573" max="12573" width="10.85546875" style="37" customWidth="1"/>
    <col min="12574" max="12574" width="21" style="37" customWidth="1"/>
    <col min="12575" max="12575" width="19.140625" style="37" customWidth="1"/>
    <col min="12576" max="12576" width="40.42578125" style="37" customWidth="1"/>
    <col min="12577" max="12577" width="46.5703125" style="37" customWidth="1"/>
    <col min="12578" max="12586" width="0" style="37" hidden="1" customWidth="1"/>
    <col min="12587" max="12800" width="11.42578125" style="37"/>
    <col min="12801" max="12801" width="21.85546875" style="37" customWidth="1"/>
    <col min="12802" max="12802" width="15" style="37" customWidth="1"/>
    <col min="12803" max="12803" width="14.140625" style="37" customWidth="1"/>
    <col min="12804" max="12804" width="20.140625" style="37" customWidth="1"/>
    <col min="12805" max="12805" width="24" style="37" customWidth="1"/>
    <col min="12806" max="12806" width="23.140625" style="37" customWidth="1"/>
    <col min="12807" max="12807" width="15" style="37" customWidth="1"/>
    <col min="12808" max="12808" width="14.5703125" style="37" customWidth="1"/>
    <col min="12809" max="12809" width="0" style="37" hidden="1" customWidth="1"/>
    <col min="12810" max="12810" width="15.85546875" style="37" customWidth="1"/>
    <col min="12811" max="12811" width="19.42578125" style="37" customWidth="1"/>
    <col min="12812" max="12812" width="29.85546875" style="37" customWidth="1"/>
    <col min="12813" max="12813" width="16.140625" style="37" customWidth="1"/>
    <col min="12814" max="12814" width="0" style="37" hidden="1" customWidth="1"/>
    <col min="12815" max="12815" width="12.85546875" style="37" customWidth="1"/>
    <col min="12816" max="12816" width="16.85546875" style="37" customWidth="1"/>
    <col min="12817" max="12817" width="16.5703125" style="37" customWidth="1"/>
    <col min="12818" max="12818" width="17.42578125" style="37" customWidth="1"/>
    <col min="12819" max="12819" width="18.140625" style="37" customWidth="1"/>
    <col min="12820" max="12820" width="17.140625" style="37" customWidth="1"/>
    <col min="12821" max="12821" width="18" style="37" customWidth="1"/>
    <col min="12822" max="12822" width="14.85546875" style="37" customWidth="1"/>
    <col min="12823" max="12823" width="17.85546875" style="37" customWidth="1"/>
    <col min="12824" max="12824" width="21.140625" style="37" customWidth="1"/>
    <col min="12825" max="12825" width="25.140625" style="37" customWidth="1"/>
    <col min="12826" max="12826" width="19.5703125" style="37" customWidth="1"/>
    <col min="12827" max="12827" width="19.140625" style="37" customWidth="1"/>
    <col min="12828" max="12828" width="19" style="37" customWidth="1"/>
    <col min="12829" max="12829" width="10.85546875" style="37" customWidth="1"/>
    <col min="12830" max="12830" width="21" style="37" customWidth="1"/>
    <col min="12831" max="12831" width="19.140625" style="37" customWidth="1"/>
    <col min="12832" max="12832" width="40.42578125" style="37" customWidth="1"/>
    <col min="12833" max="12833" width="46.5703125" style="37" customWidth="1"/>
    <col min="12834" max="12842" width="0" style="37" hidden="1" customWidth="1"/>
    <col min="12843" max="13056" width="11.42578125" style="37"/>
    <col min="13057" max="13057" width="21.85546875" style="37" customWidth="1"/>
    <col min="13058" max="13058" width="15" style="37" customWidth="1"/>
    <col min="13059" max="13059" width="14.140625" style="37" customWidth="1"/>
    <col min="13060" max="13060" width="20.140625" style="37" customWidth="1"/>
    <col min="13061" max="13061" width="24" style="37" customWidth="1"/>
    <col min="13062" max="13062" width="23.140625" style="37" customWidth="1"/>
    <col min="13063" max="13063" width="15" style="37" customWidth="1"/>
    <col min="13064" max="13064" width="14.5703125" style="37" customWidth="1"/>
    <col min="13065" max="13065" width="0" style="37" hidden="1" customWidth="1"/>
    <col min="13066" max="13066" width="15.85546875" style="37" customWidth="1"/>
    <col min="13067" max="13067" width="19.42578125" style="37" customWidth="1"/>
    <col min="13068" max="13068" width="29.85546875" style="37" customWidth="1"/>
    <col min="13069" max="13069" width="16.140625" style="37" customWidth="1"/>
    <col min="13070" max="13070" width="0" style="37" hidden="1" customWidth="1"/>
    <col min="13071" max="13071" width="12.85546875" style="37" customWidth="1"/>
    <col min="13072" max="13072" width="16.85546875" style="37" customWidth="1"/>
    <col min="13073" max="13073" width="16.5703125" style="37" customWidth="1"/>
    <col min="13074" max="13074" width="17.42578125" style="37" customWidth="1"/>
    <col min="13075" max="13075" width="18.140625" style="37" customWidth="1"/>
    <col min="13076" max="13076" width="17.140625" style="37" customWidth="1"/>
    <col min="13077" max="13077" width="18" style="37" customWidth="1"/>
    <col min="13078" max="13078" width="14.85546875" style="37" customWidth="1"/>
    <col min="13079" max="13079" width="17.85546875" style="37" customWidth="1"/>
    <col min="13080" max="13080" width="21.140625" style="37" customWidth="1"/>
    <col min="13081" max="13081" width="25.140625" style="37" customWidth="1"/>
    <col min="13082" max="13082" width="19.5703125" style="37" customWidth="1"/>
    <col min="13083" max="13083" width="19.140625" style="37" customWidth="1"/>
    <col min="13084" max="13084" width="19" style="37" customWidth="1"/>
    <col min="13085" max="13085" width="10.85546875" style="37" customWidth="1"/>
    <col min="13086" max="13086" width="21" style="37" customWidth="1"/>
    <col min="13087" max="13087" width="19.140625" style="37" customWidth="1"/>
    <col min="13088" max="13088" width="40.42578125" style="37" customWidth="1"/>
    <col min="13089" max="13089" width="46.5703125" style="37" customWidth="1"/>
    <col min="13090" max="13098" width="0" style="37" hidden="1" customWidth="1"/>
    <col min="13099" max="13312" width="11.42578125" style="37"/>
    <col min="13313" max="13313" width="21.85546875" style="37" customWidth="1"/>
    <col min="13314" max="13314" width="15" style="37" customWidth="1"/>
    <col min="13315" max="13315" width="14.140625" style="37" customWidth="1"/>
    <col min="13316" max="13316" width="20.140625" style="37" customWidth="1"/>
    <col min="13317" max="13317" width="24" style="37" customWidth="1"/>
    <col min="13318" max="13318" width="23.140625" style="37" customWidth="1"/>
    <col min="13319" max="13319" width="15" style="37" customWidth="1"/>
    <col min="13320" max="13320" width="14.5703125" style="37" customWidth="1"/>
    <col min="13321" max="13321" width="0" style="37" hidden="1" customWidth="1"/>
    <col min="13322" max="13322" width="15.85546875" style="37" customWidth="1"/>
    <col min="13323" max="13323" width="19.42578125" style="37" customWidth="1"/>
    <col min="13324" max="13324" width="29.85546875" style="37" customWidth="1"/>
    <col min="13325" max="13325" width="16.140625" style="37" customWidth="1"/>
    <col min="13326" max="13326" width="0" style="37" hidden="1" customWidth="1"/>
    <col min="13327" max="13327" width="12.85546875" style="37" customWidth="1"/>
    <col min="13328" max="13328" width="16.85546875" style="37" customWidth="1"/>
    <col min="13329" max="13329" width="16.5703125" style="37" customWidth="1"/>
    <col min="13330" max="13330" width="17.42578125" style="37" customWidth="1"/>
    <col min="13331" max="13331" width="18.140625" style="37" customWidth="1"/>
    <col min="13332" max="13332" width="17.140625" style="37" customWidth="1"/>
    <col min="13333" max="13333" width="18" style="37" customWidth="1"/>
    <col min="13334" max="13334" width="14.85546875" style="37" customWidth="1"/>
    <col min="13335" max="13335" width="17.85546875" style="37" customWidth="1"/>
    <col min="13336" max="13336" width="21.140625" style="37" customWidth="1"/>
    <col min="13337" max="13337" width="25.140625" style="37" customWidth="1"/>
    <col min="13338" max="13338" width="19.5703125" style="37" customWidth="1"/>
    <col min="13339" max="13339" width="19.140625" style="37" customWidth="1"/>
    <col min="13340" max="13340" width="19" style="37" customWidth="1"/>
    <col min="13341" max="13341" width="10.85546875" style="37" customWidth="1"/>
    <col min="13342" max="13342" width="21" style="37" customWidth="1"/>
    <col min="13343" max="13343" width="19.140625" style="37" customWidth="1"/>
    <col min="13344" max="13344" width="40.42578125" style="37" customWidth="1"/>
    <col min="13345" max="13345" width="46.5703125" style="37" customWidth="1"/>
    <col min="13346" max="13354" width="0" style="37" hidden="1" customWidth="1"/>
    <col min="13355" max="13568" width="11.42578125" style="37"/>
    <col min="13569" max="13569" width="21.85546875" style="37" customWidth="1"/>
    <col min="13570" max="13570" width="15" style="37" customWidth="1"/>
    <col min="13571" max="13571" width="14.140625" style="37" customWidth="1"/>
    <col min="13572" max="13572" width="20.140625" style="37" customWidth="1"/>
    <col min="13573" max="13573" width="24" style="37" customWidth="1"/>
    <col min="13574" max="13574" width="23.140625" style="37" customWidth="1"/>
    <col min="13575" max="13575" width="15" style="37" customWidth="1"/>
    <col min="13576" max="13576" width="14.5703125" style="37" customWidth="1"/>
    <col min="13577" max="13577" width="0" style="37" hidden="1" customWidth="1"/>
    <col min="13578" max="13578" width="15.85546875" style="37" customWidth="1"/>
    <col min="13579" max="13579" width="19.42578125" style="37" customWidth="1"/>
    <col min="13580" max="13580" width="29.85546875" style="37" customWidth="1"/>
    <col min="13581" max="13581" width="16.140625" style="37" customWidth="1"/>
    <col min="13582" max="13582" width="0" style="37" hidden="1" customWidth="1"/>
    <col min="13583" max="13583" width="12.85546875" style="37" customWidth="1"/>
    <col min="13584" max="13584" width="16.85546875" style="37" customWidth="1"/>
    <col min="13585" max="13585" width="16.5703125" style="37" customWidth="1"/>
    <col min="13586" max="13586" width="17.42578125" style="37" customWidth="1"/>
    <col min="13587" max="13587" width="18.140625" style="37" customWidth="1"/>
    <col min="13588" max="13588" width="17.140625" style="37" customWidth="1"/>
    <col min="13589" max="13589" width="18" style="37" customWidth="1"/>
    <col min="13590" max="13590" width="14.85546875" style="37" customWidth="1"/>
    <col min="13591" max="13591" width="17.85546875" style="37" customWidth="1"/>
    <col min="13592" max="13592" width="21.140625" style="37" customWidth="1"/>
    <col min="13593" max="13593" width="25.140625" style="37" customWidth="1"/>
    <col min="13594" max="13594" width="19.5703125" style="37" customWidth="1"/>
    <col min="13595" max="13595" width="19.140625" style="37" customWidth="1"/>
    <col min="13596" max="13596" width="19" style="37" customWidth="1"/>
    <col min="13597" max="13597" width="10.85546875" style="37" customWidth="1"/>
    <col min="13598" max="13598" width="21" style="37" customWidth="1"/>
    <col min="13599" max="13599" width="19.140625" style="37" customWidth="1"/>
    <col min="13600" max="13600" width="40.42578125" style="37" customWidth="1"/>
    <col min="13601" max="13601" width="46.5703125" style="37" customWidth="1"/>
    <col min="13602" max="13610" width="0" style="37" hidden="1" customWidth="1"/>
    <col min="13611" max="13824" width="11.42578125" style="37"/>
    <col min="13825" max="13825" width="21.85546875" style="37" customWidth="1"/>
    <col min="13826" max="13826" width="15" style="37" customWidth="1"/>
    <col min="13827" max="13827" width="14.140625" style="37" customWidth="1"/>
    <col min="13828" max="13828" width="20.140625" style="37" customWidth="1"/>
    <col min="13829" max="13829" width="24" style="37" customWidth="1"/>
    <col min="13830" max="13830" width="23.140625" style="37" customWidth="1"/>
    <col min="13831" max="13831" width="15" style="37" customWidth="1"/>
    <col min="13832" max="13832" width="14.5703125" style="37" customWidth="1"/>
    <col min="13833" max="13833" width="0" style="37" hidden="1" customWidth="1"/>
    <col min="13834" max="13834" width="15.85546875" style="37" customWidth="1"/>
    <col min="13835" max="13835" width="19.42578125" style="37" customWidth="1"/>
    <col min="13836" max="13836" width="29.85546875" style="37" customWidth="1"/>
    <col min="13837" max="13837" width="16.140625" style="37" customWidth="1"/>
    <col min="13838" max="13838" width="0" style="37" hidden="1" customWidth="1"/>
    <col min="13839" max="13839" width="12.85546875" style="37" customWidth="1"/>
    <col min="13840" max="13840" width="16.85546875" style="37" customWidth="1"/>
    <col min="13841" max="13841" width="16.5703125" style="37" customWidth="1"/>
    <col min="13842" max="13842" width="17.42578125" style="37" customWidth="1"/>
    <col min="13843" max="13843" width="18.140625" style="37" customWidth="1"/>
    <col min="13844" max="13844" width="17.140625" style="37" customWidth="1"/>
    <col min="13845" max="13845" width="18" style="37" customWidth="1"/>
    <col min="13846" max="13846" width="14.85546875" style="37" customWidth="1"/>
    <col min="13847" max="13847" width="17.85546875" style="37" customWidth="1"/>
    <col min="13848" max="13848" width="21.140625" style="37" customWidth="1"/>
    <col min="13849" max="13849" width="25.140625" style="37" customWidth="1"/>
    <col min="13850" max="13850" width="19.5703125" style="37" customWidth="1"/>
    <col min="13851" max="13851" width="19.140625" style="37" customWidth="1"/>
    <col min="13852" max="13852" width="19" style="37" customWidth="1"/>
    <col min="13853" max="13853" width="10.85546875" style="37" customWidth="1"/>
    <col min="13854" max="13854" width="21" style="37" customWidth="1"/>
    <col min="13855" max="13855" width="19.140625" style="37" customWidth="1"/>
    <col min="13856" max="13856" width="40.42578125" style="37" customWidth="1"/>
    <col min="13857" max="13857" width="46.5703125" style="37" customWidth="1"/>
    <col min="13858" max="13866" width="0" style="37" hidden="1" customWidth="1"/>
    <col min="13867" max="14080" width="11.42578125" style="37"/>
    <col min="14081" max="14081" width="21.85546875" style="37" customWidth="1"/>
    <col min="14082" max="14082" width="15" style="37" customWidth="1"/>
    <col min="14083" max="14083" width="14.140625" style="37" customWidth="1"/>
    <col min="14084" max="14084" width="20.140625" style="37" customWidth="1"/>
    <col min="14085" max="14085" width="24" style="37" customWidth="1"/>
    <col min="14086" max="14086" width="23.140625" style="37" customWidth="1"/>
    <col min="14087" max="14087" width="15" style="37" customWidth="1"/>
    <col min="14088" max="14088" width="14.5703125" style="37" customWidth="1"/>
    <col min="14089" max="14089" width="0" style="37" hidden="1" customWidth="1"/>
    <col min="14090" max="14090" width="15.85546875" style="37" customWidth="1"/>
    <col min="14091" max="14091" width="19.42578125" style="37" customWidth="1"/>
    <col min="14092" max="14092" width="29.85546875" style="37" customWidth="1"/>
    <col min="14093" max="14093" width="16.140625" style="37" customWidth="1"/>
    <col min="14094" max="14094" width="0" style="37" hidden="1" customWidth="1"/>
    <col min="14095" max="14095" width="12.85546875" style="37" customWidth="1"/>
    <col min="14096" max="14096" width="16.85546875" style="37" customWidth="1"/>
    <col min="14097" max="14097" width="16.5703125" style="37" customWidth="1"/>
    <col min="14098" max="14098" width="17.42578125" style="37" customWidth="1"/>
    <col min="14099" max="14099" width="18.140625" style="37" customWidth="1"/>
    <col min="14100" max="14100" width="17.140625" style="37" customWidth="1"/>
    <col min="14101" max="14101" width="18" style="37" customWidth="1"/>
    <col min="14102" max="14102" width="14.85546875" style="37" customWidth="1"/>
    <col min="14103" max="14103" width="17.85546875" style="37" customWidth="1"/>
    <col min="14104" max="14104" width="21.140625" style="37" customWidth="1"/>
    <col min="14105" max="14105" width="25.140625" style="37" customWidth="1"/>
    <col min="14106" max="14106" width="19.5703125" style="37" customWidth="1"/>
    <col min="14107" max="14107" width="19.140625" style="37" customWidth="1"/>
    <col min="14108" max="14108" width="19" style="37" customWidth="1"/>
    <col min="14109" max="14109" width="10.85546875" style="37" customWidth="1"/>
    <col min="14110" max="14110" width="21" style="37" customWidth="1"/>
    <col min="14111" max="14111" width="19.140625" style="37" customWidth="1"/>
    <col min="14112" max="14112" width="40.42578125" style="37" customWidth="1"/>
    <col min="14113" max="14113" width="46.5703125" style="37" customWidth="1"/>
    <col min="14114" max="14122" width="0" style="37" hidden="1" customWidth="1"/>
    <col min="14123" max="14336" width="11.42578125" style="37"/>
    <col min="14337" max="14337" width="21.85546875" style="37" customWidth="1"/>
    <col min="14338" max="14338" width="15" style="37" customWidth="1"/>
    <col min="14339" max="14339" width="14.140625" style="37" customWidth="1"/>
    <col min="14340" max="14340" width="20.140625" style="37" customWidth="1"/>
    <col min="14341" max="14341" width="24" style="37" customWidth="1"/>
    <col min="14342" max="14342" width="23.140625" style="37" customWidth="1"/>
    <col min="14343" max="14343" width="15" style="37" customWidth="1"/>
    <col min="14344" max="14344" width="14.5703125" style="37" customWidth="1"/>
    <col min="14345" max="14345" width="0" style="37" hidden="1" customWidth="1"/>
    <col min="14346" max="14346" width="15.85546875" style="37" customWidth="1"/>
    <col min="14347" max="14347" width="19.42578125" style="37" customWidth="1"/>
    <col min="14348" max="14348" width="29.85546875" style="37" customWidth="1"/>
    <col min="14349" max="14349" width="16.140625" style="37" customWidth="1"/>
    <col min="14350" max="14350" width="0" style="37" hidden="1" customWidth="1"/>
    <col min="14351" max="14351" width="12.85546875" style="37" customWidth="1"/>
    <col min="14352" max="14352" width="16.85546875" style="37" customWidth="1"/>
    <col min="14353" max="14353" width="16.5703125" style="37" customWidth="1"/>
    <col min="14354" max="14354" width="17.42578125" style="37" customWidth="1"/>
    <col min="14355" max="14355" width="18.140625" style="37" customWidth="1"/>
    <col min="14356" max="14356" width="17.140625" style="37" customWidth="1"/>
    <col min="14357" max="14357" width="18" style="37" customWidth="1"/>
    <col min="14358" max="14358" width="14.85546875" style="37" customWidth="1"/>
    <col min="14359" max="14359" width="17.85546875" style="37" customWidth="1"/>
    <col min="14360" max="14360" width="21.140625" style="37" customWidth="1"/>
    <col min="14361" max="14361" width="25.140625" style="37" customWidth="1"/>
    <col min="14362" max="14362" width="19.5703125" style="37" customWidth="1"/>
    <col min="14363" max="14363" width="19.140625" style="37" customWidth="1"/>
    <col min="14364" max="14364" width="19" style="37" customWidth="1"/>
    <col min="14365" max="14365" width="10.85546875" style="37" customWidth="1"/>
    <col min="14366" max="14366" width="21" style="37" customWidth="1"/>
    <col min="14367" max="14367" width="19.140625" style="37" customWidth="1"/>
    <col min="14368" max="14368" width="40.42578125" style="37" customWidth="1"/>
    <col min="14369" max="14369" width="46.5703125" style="37" customWidth="1"/>
    <col min="14370" max="14378" width="0" style="37" hidden="1" customWidth="1"/>
    <col min="14379" max="14592" width="11.42578125" style="37"/>
    <col min="14593" max="14593" width="21.85546875" style="37" customWidth="1"/>
    <col min="14594" max="14594" width="15" style="37" customWidth="1"/>
    <col min="14595" max="14595" width="14.140625" style="37" customWidth="1"/>
    <col min="14596" max="14596" width="20.140625" style="37" customWidth="1"/>
    <col min="14597" max="14597" width="24" style="37" customWidth="1"/>
    <col min="14598" max="14598" width="23.140625" style="37" customWidth="1"/>
    <col min="14599" max="14599" width="15" style="37" customWidth="1"/>
    <col min="14600" max="14600" width="14.5703125" style="37" customWidth="1"/>
    <col min="14601" max="14601" width="0" style="37" hidden="1" customWidth="1"/>
    <col min="14602" max="14602" width="15.85546875" style="37" customWidth="1"/>
    <col min="14603" max="14603" width="19.42578125" style="37" customWidth="1"/>
    <col min="14604" max="14604" width="29.85546875" style="37" customWidth="1"/>
    <col min="14605" max="14605" width="16.140625" style="37" customWidth="1"/>
    <col min="14606" max="14606" width="0" style="37" hidden="1" customWidth="1"/>
    <col min="14607" max="14607" width="12.85546875" style="37" customWidth="1"/>
    <col min="14608" max="14608" width="16.85546875" style="37" customWidth="1"/>
    <col min="14609" max="14609" width="16.5703125" style="37" customWidth="1"/>
    <col min="14610" max="14610" width="17.42578125" style="37" customWidth="1"/>
    <col min="14611" max="14611" width="18.140625" style="37" customWidth="1"/>
    <col min="14612" max="14612" width="17.140625" style="37" customWidth="1"/>
    <col min="14613" max="14613" width="18" style="37" customWidth="1"/>
    <col min="14614" max="14614" width="14.85546875" style="37" customWidth="1"/>
    <col min="14615" max="14615" width="17.85546875" style="37" customWidth="1"/>
    <col min="14616" max="14616" width="21.140625" style="37" customWidth="1"/>
    <col min="14617" max="14617" width="25.140625" style="37" customWidth="1"/>
    <col min="14618" max="14618" width="19.5703125" style="37" customWidth="1"/>
    <col min="14619" max="14619" width="19.140625" style="37" customWidth="1"/>
    <col min="14620" max="14620" width="19" style="37" customWidth="1"/>
    <col min="14621" max="14621" width="10.85546875" style="37" customWidth="1"/>
    <col min="14622" max="14622" width="21" style="37" customWidth="1"/>
    <col min="14623" max="14623" width="19.140625" style="37" customWidth="1"/>
    <col min="14624" max="14624" width="40.42578125" style="37" customWidth="1"/>
    <col min="14625" max="14625" width="46.5703125" style="37" customWidth="1"/>
    <col min="14626" max="14634" width="0" style="37" hidden="1" customWidth="1"/>
    <col min="14635" max="14848" width="11.42578125" style="37"/>
    <col min="14849" max="14849" width="21.85546875" style="37" customWidth="1"/>
    <col min="14850" max="14850" width="15" style="37" customWidth="1"/>
    <col min="14851" max="14851" width="14.140625" style="37" customWidth="1"/>
    <col min="14852" max="14852" width="20.140625" style="37" customWidth="1"/>
    <col min="14853" max="14853" width="24" style="37" customWidth="1"/>
    <col min="14854" max="14854" width="23.140625" style="37" customWidth="1"/>
    <col min="14855" max="14855" width="15" style="37" customWidth="1"/>
    <col min="14856" max="14856" width="14.5703125" style="37" customWidth="1"/>
    <col min="14857" max="14857" width="0" style="37" hidden="1" customWidth="1"/>
    <col min="14858" max="14858" width="15.85546875" style="37" customWidth="1"/>
    <col min="14859" max="14859" width="19.42578125" style="37" customWidth="1"/>
    <col min="14860" max="14860" width="29.85546875" style="37" customWidth="1"/>
    <col min="14861" max="14861" width="16.140625" style="37" customWidth="1"/>
    <col min="14862" max="14862" width="0" style="37" hidden="1" customWidth="1"/>
    <col min="14863" max="14863" width="12.85546875" style="37" customWidth="1"/>
    <col min="14864" max="14864" width="16.85546875" style="37" customWidth="1"/>
    <col min="14865" max="14865" width="16.5703125" style="37" customWidth="1"/>
    <col min="14866" max="14866" width="17.42578125" style="37" customWidth="1"/>
    <col min="14867" max="14867" width="18.140625" style="37" customWidth="1"/>
    <col min="14868" max="14868" width="17.140625" style="37" customWidth="1"/>
    <col min="14869" max="14869" width="18" style="37" customWidth="1"/>
    <col min="14870" max="14870" width="14.85546875" style="37" customWidth="1"/>
    <col min="14871" max="14871" width="17.85546875" style="37" customWidth="1"/>
    <col min="14872" max="14872" width="21.140625" style="37" customWidth="1"/>
    <col min="14873" max="14873" width="25.140625" style="37" customWidth="1"/>
    <col min="14874" max="14874" width="19.5703125" style="37" customWidth="1"/>
    <col min="14875" max="14875" width="19.140625" style="37" customWidth="1"/>
    <col min="14876" max="14876" width="19" style="37" customWidth="1"/>
    <col min="14877" max="14877" width="10.85546875" style="37" customWidth="1"/>
    <col min="14878" max="14878" width="21" style="37" customWidth="1"/>
    <col min="14879" max="14879" width="19.140625" style="37" customWidth="1"/>
    <col min="14880" max="14880" width="40.42578125" style="37" customWidth="1"/>
    <col min="14881" max="14881" width="46.5703125" style="37" customWidth="1"/>
    <col min="14882" max="14890" width="0" style="37" hidden="1" customWidth="1"/>
    <col min="14891" max="15104" width="11.42578125" style="37"/>
    <col min="15105" max="15105" width="21.85546875" style="37" customWidth="1"/>
    <col min="15106" max="15106" width="15" style="37" customWidth="1"/>
    <col min="15107" max="15107" width="14.140625" style="37" customWidth="1"/>
    <col min="15108" max="15108" width="20.140625" style="37" customWidth="1"/>
    <col min="15109" max="15109" width="24" style="37" customWidth="1"/>
    <col min="15110" max="15110" width="23.140625" style="37" customWidth="1"/>
    <col min="15111" max="15111" width="15" style="37" customWidth="1"/>
    <col min="15112" max="15112" width="14.5703125" style="37" customWidth="1"/>
    <col min="15113" max="15113" width="0" style="37" hidden="1" customWidth="1"/>
    <col min="15114" max="15114" width="15.85546875" style="37" customWidth="1"/>
    <col min="15115" max="15115" width="19.42578125" style="37" customWidth="1"/>
    <col min="15116" max="15116" width="29.85546875" style="37" customWidth="1"/>
    <col min="15117" max="15117" width="16.140625" style="37" customWidth="1"/>
    <col min="15118" max="15118" width="0" style="37" hidden="1" customWidth="1"/>
    <col min="15119" max="15119" width="12.85546875" style="37" customWidth="1"/>
    <col min="15120" max="15120" width="16.85546875" style="37" customWidth="1"/>
    <col min="15121" max="15121" width="16.5703125" style="37" customWidth="1"/>
    <col min="15122" max="15122" width="17.42578125" style="37" customWidth="1"/>
    <col min="15123" max="15123" width="18.140625" style="37" customWidth="1"/>
    <col min="15124" max="15124" width="17.140625" style="37" customWidth="1"/>
    <col min="15125" max="15125" width="18" style="37" customWidth="1"/>
    <col min="15126" max="15126" width="14.85546875" style="37" customWidth="1"/>
    <col min="15127" max="15127" width="17.85546875" style="37" customWidth="1"/>
    <col min="15128" max="15128" width="21.140625" style="37" customWidth="1"/>
    <col min="15129" max="15129" width="25.140625" style="37" customWidth="1"/>
    <col min="15130" max="15130" width="19.5703125" style="37" customWidth="1"/>
    <col min="15131" max="15131" width="19.140625" style="37" customWidth="1"/>
    <col min="15132" max="15132" width="19" style="37" customWidth="1"/>
    <col min="15133" max="15133" width="10.85546875" style="37" customWidth="1"/>
    <col min="15134" max="15134" width="21" style="37" customWidth="1"/>
    <col min="15135" max="15135" width="19.140625" style="37" customWidth="1"/>
    <col min="15136" max="15136" width="40.42578125" style="37" customWidth="1"/>
    <col min="15137" max="15137" width="46.5703125" style="37" customWidth="1"/>
    <col min="15138" max="15146" width="0" style="37" hidden="1" customWidth="1"/>
    <col min="15147" max="15360" width="11.42578125" style="37"/>
    <col min="15361" max="15361" width="21.85546875" style="37" customWidth="1"/>
    <col min="15362" max="15362" width="15" style="37" customWidth="1"/>
    <col min="15363" max="15363" width="14.140625" style="37" customWidth="1"/>
    <col min="15364" max="15364" width="20.140625" style="37" customWidth="1"/>
    <col min="15365" max="15365" width="24" style="37" customWidth="1"/>
    <col min="15366" max="15366" width="23.140625" style="37" customWidth="1"/>
    <col min="15367" max="15367" width="15" style="37" customWidth="1"/>
    <col min="15368" max="15368" width="14.5703125" style="37" customWidth="1"/>
    <col min="15369" max="15369" width="0" style="37" hidden="1" customWidth="1"/>
    <col min="15370" max="15370" width="15.85546875" style="37" customWidth="1"/>
    <col min="15371" max="15371" width="19.42578125" style="37" customWidth="1"/>
    <col min="15372" max="15372" width="29.85546875" style="37" customWidth="1"/>
    <col min="15373" max="15373" width="16.140625" style="37" customWidth="1"/>
    <col min="15374" max="15374" width="0" style="37" hidden="1" customWidth="1"/>
    <col min="15375" max="15375" width="12.85546875" style="37" customWidth="1"/>
    <col min="15376" max="15376" width="16.85546875" style="37" customWidth="1"/>
    <col min="15377" max="15377" width="16.5703125" style="37" customWidth="1"/>
    <col min="15378" max="15378" width="17.42578125" style="37" customWidth="1"/>
    <col min="15379" max="15379" width="18.140625" style="37" customWidth="1"/>
    <col min="15380" max="15380" width="17.140625" style="37" customWidth="1"/>
    <col min="15381" max="15381" width="18" style="37" customWidth="1"/>
    <col min="15382" max="15382" width="14.85546875" style="37" customWidth="1"/>
    <col min="15383" max="15383" width="17.85546875" style="37" customWidth="1"/>
    <col min="15384" max="15384" width="21.140625" style="37" customWidth="1"/>
    <col min="15385" max="15385" width="25.140625" style="37" customWidth="1"/>
    <col min="15386" max="15386" width="19.5703125" style="37" customWidth="1"/>
    <col min="15387" max="15387" width="19.140625" style="37" customWidth="1"/>
    <col min="15388" max="15388" width="19" style="37" customWidth="1"/>
    <col min="15389" max="15389" width="10.85546875" style="37" customWidth="1"/>
    <col min="15390" max="15390" width="21" style="37" customWidth="1"/>
    <col min="15391" max="15391" width="19.140625" style="37" customWidth="1"/>
    <col min="15392" max="15392" width="40.42578125" style="37" customWidth="1"/>
    <col min="15393" max="15393" width="46.5703125" style="37" customWidth="1"/>
    <col min="15394" max="15402" width="0" style="37" hidden="1" customWidth="1"/>
    <col min="15403" max="15616" width="11.42578125" style="37"/>
    <col min="15617" max="15617" width="21.85546875" style="37" customWidth="1"/>
    <col min="15618" max="15618" width="15" style="37" customWidth="1"/>
    <col min="15619" max="15619" width="14.140625" style="37" customWidth="1"/>
    <col min="15620" max="15620" width="20.140625" style="37" customWidth="1"/>
    <col min="15621" max="15621" width="24" style="37" customWidth="1"/>
    <col min="15622" max="15622" width="23.140625" style="37" customWidth="1"/>
    <col min="15623" max="15623" width="15" style="37" customWidth="1"/>
    <col min="15624" max="15624" width="14.5703125" style="37" customWidth="1"/>
    <col min="15625" max="15625" width="0" style="37" hidden="1" customWidth="1"/>
    <col min="15626" max="15626" width="15.85546875" style="37" customWidth="1"/>
    <col min="15627" max="15627" width="19.42578125" style="37" customWidth="1"/>
    <col min="15628" max="15628" width="29.85546875" style="37" customWidth="1"/>
    <col min="15629" max="15629" width="16.140625" style="37" customWidth="1"/>
    <col min="15630" max="15630" width="0" style="37" hidden="1" customWidth="1"/>
    <col min="15631" max="15631" width="12.85546875" style="37" customWidth="1"/>
    <col min="15632" max="15632" width="16.85546875" style="37" customWidth="1"/>
    <col min="15633" max="15633" width="16.5703125" style="37" customWidth="1"/>
    <col min="15634" max="15634" width="17.42578125" style="37" customWidth="1"/>
    <col min="15635" max="15635" width="18.140625" style="37" customWidth="1"/>
    <col min="15636" max="15636" width="17.140625" style="37" customWidth="1"/>
    <col min="15637" max="15637" width="18" style="37" customWidth="1"/>
    <col min="15638" max="15638" width="14.85546875" style="37" customWidth="1"/>
    <col min="15639" max="15639" width="17.85546875" style="37" customWidth="1"/>
    <col min="15640" max="15640" width="21.140625" style="37" customWidth="1"/>
    <col min="15641" max="15641" width="25.140625" style="37" customWidth="1"/>
    <col min="15642" max="15642" width="19.5703125" style="37" customWidth="1"/>
    <col min="15643" max="15643" width="19.140625" style="37" customWidth="1"/>
    <col min="15644" max="15644" width="19" style="37" customWidth="1"/>
    <col min="15645" max="15645" width="10.85546875" style="37" customWidth="1"/>
    <col min="15646" max="15646" width="21" style="37" customWidth="1"/>
    <col min="15647" max="15647" width="19.140625" style="37" customWidth="1"/>
    <col min="15648" max="15648" width="40.42578125" style="37" customWidth="1"/>
    <col min="15649" max="15649" width="46.5703125" style="37" customWidth="1"/>
    <col min="15650" max="15658" width="0" style="37" hidden="1" customWidth="1"/>
    <col min="15659" max="15872" width="11.42578125" style="37"/>
    <col min="15873" max="15873" width="21.85546875" style="37" customWidth="1"/>
    <col min="15874" max="15874" width="15" style="37" customWidth="1"/>
    <col min="15875" max="15875" width="14.140625" style="37" customWidth="1"/>
    <col min="15876" max="15876" width="20.140625" style="37" customWidth="1"/>
    <col min="15877" max="15877" width="24" style="37" customWidth="1"/>
    <col min="15878" max="15878" width="23.140625" style="37" customWidth="1"/>
    <col min="15879" max="15879" width="15" style="37" customWidth="1"/>
    <col min="15880" max="15880" width="14.5703125" style="37" customWidth="1"/>
    <col min="15881" max="15881" width="0" style="37" hidden="1" customWidth="1"/>
    <col min="15882" max="15882" width="15.85546875" style="37" customWidth="1"/>
    <col min="15883" max="15883" width="19.42578125" style="37" customWidth="1"/>
    <col min="15884" max="15884" width="29.85546875" style="37" customWidth="1"/>
    <col min="15885" max="15885" width="16.140625" style="37" customWidth="1"/>
    <col min="15886" max="15886" width="0" style="37" hidden="1" customWidth="1"/>
    <col min="15887" max="15887" width="12.85546875" style="37" customWidth="1"/>
    <col min="15888" max="15888" width="16.85546875" style="37" customWidth="1"/>
    <col min="15889" max="15889" width="16.5703125" style="37" customWidth="1"/>
    <col min="15890" max="15890" width="17.42578125" style="37" customWidth="1"/>
    <col min="15891" max="15891" width="18.140625" style="37" customWidth="1"/>
    <col min="15892" max="15892" width="17.140625" style="37" customWidth="1"/>
    <col min="15893" max="15893" width="18" style="37" customWidth="1"/>
    <col min="15894" max="15894" width="14.85546875" style="37" customWidth="1"/>
    <col min="15895" max="15895" width="17.85546875" style="37" customWidth="1"/>
    <col min="15896" max="15896" width="21.140625" style="37" customWidth="1"/>
    <col min="15897" max="15897" width="25.140625" style="37" customWidth="1"/>
    <col min="15898" max="15898" width="19.5703125" style="37" customWidth="1"/>
    <col min="15899" max="15899" width="19.140625" style="37" customWidth="1"/>
    <col min="15900" max="15900" width="19" style="37" customWidth="1"/>
    <col min="15901" max="15901" width="10.85546875" style="37" customWidth="1"/>
    <col min="15902" max="15902" width="21" style="37" customWidth="1"/>
    <col min="15903" max="15903" width="19.140625" style="37" customWidth="1"/>
    <col min="15904" max="15904" width="40.42578125" style="37" customWidth="1"/>
    <col min="15905" max="15905" width="46.5703125" style="37" customWidth="1"/>
    <col min="15906" max="15914" width="0" style="37" hidden="1" customWidth="1"/>
    <col min="15915" max="16128" width="11.42578125" style="37"/>
    <col min="16129" max="16129" width="21.85546875" style="37" customWidth="1"/>
    <col min="16130" max="16130" width="15" style="37" customWidth="1"/>
    <col min="16131" max="16131" width="14.140625" style="37" customWidth="1"/>
    <col min="16132" max="16132" width="20.140625" style="37" customWidth="1"/>
    <col min="16133" max="16133" width="24" style="37" customWidth="1"/>
    <col min="16134" max="16134" width="23.140625" style="37" customWidth="1"/>
    <col min="16135" max="16135" width="15" style="37" customWidth="1"/>
    <col min="16136" max="16136" width="14.5703125" style="37" customWidth="1"/>
    <col min="16137" max="16137" width="0" style="37" hidden="1" customWidth="1"/>
    <col min="16138" max="16138" width="15.85546875" style="37" customWidth="1"/>
    <col min="16139" max="16139" width="19.42578125" style="37" customWidth="1"/>
    <col min="16140" max="16140" width="29.85546875" style="37" customWidth="1"/>
    <col min="16141" max="16141" width="16.140625" style="37" customWidth="1"/>
    <col min="16142" max="16142" width="0" style="37" hidden="1" customWidth="1"/>
    <col min="16143" max="16143" width="12.85546875" style="37" customWidth="1"/>
    <col min="16144" max="16144" width="16.85546875" style="37" customWidth="1"/>
    <col min="16145" max="16145" width="16.5703125" style="37" customWidth="1"/>
    <col min="16146" max="16146" width="17.42578125" style="37" customWidth="1"/>
    <col min="16147" max="16147" width="18.140625" style="37" customWidth="1"/>
    <col min="16148" max="16148" width="17.140625" style="37" customWidth="1"/>
    <col min="16149" max="16149" width="18" style="37" customWidth="1"/>
    <col min="16150" max="16150" width="14.85546875" style="37" customWidth="1"/>
    <col min="16151" max="16151" width="17.85546875" style="37" customWidth="1"/>
    <col min="16152" max="16152" width="21.140625" style="37" customWidth="1"/>
    <col min="16153" max="16153" width="25.140625" style="37" customWidth="1"/>
    <col min="16154" max="16154" width="19.5703125" style="37" customWidth="1"/>
    <col min="16155" max="16155" width="19.140625" style="37" customWidth="1"/>
    <col min="16156" max="16156" width="19" style="37" customWidth="1"/>
    <col min="16157" max="16157" width="10.85546875" style="37" customWidth="1"/>
    <col min="16158" max="16158" width="21" style="37" customWidth="1"/>
    <col min="16159" max="16159" width="19.140625" style="37" customWidth="1"/>
    <col min="16160" max="16160" width="40.42578125" style="37" customWidth="1"/>
    <col min="16161" max="16161" width="46.5703125" style="37" customWidth="1"/>
    <col min="16162" max="16170" width="0" style="37" hidden="1" customWidth="1"/>
    <col min="16171" max="16384" width="11.42578125" style="37"/>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67"/>
      <c r="AE1" s="2"/>
      <c r="AF1" s="2"/>
      <c r="AG1" s="2"/>
      <c r="AK1" s="37" t="s">
        <v>0</v>
      </c>
      <c r="AL1" s="37" t="s">
        <v>1</v>
      </c>
      <c r="AN1" s="37"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67"/>
      <c r="AE2" s="2"/>
      <c r="AF2" s="2"/>
      <c r="AG2" s="2"/>
      <c r="AH2" s="37" t="s">
        <v>3</v>
      </c>
      <c r="AI2" s="37" t="s">
        <v>4</v>
      </c>
      <c r="AL2" s="37" t="s">
        <v>5</v>
      </c>
      <c r="AN2" s="37"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67"/>
      <c r="AE3" s="2"/>
      <c r="AF3" s="2"/>
      <c r="AG3" s="2"/>
      <c r="AH3" s="37" t="s">
        <v>7</v>
      </c>
      <c r="AI3" s="37" t="s">
        <v>8</v>
      </c>
      <c r="AL3" s="37" t="s">
        <v>9</v>
      </c>
      <c r="AN3" s="37"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67"/>
      <c r="AE4" s="2"/>
      <c r="AF4" s="2"/>
      <c r="AG4" s="2"/>
      <c r="AH4" s="37" t="s">
        <v>11</v>
      </c>
      <c r="AI4" s="37" t="s">
        <v>12</v>
      </c>
      <c r="AK4" s="37" t="s">
        <v>13</v>
      </c>
      <c r="AL4" s="37" t="s">
        <v>14</v>
      </c>
      <c r="AN4" s="37"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67"/>
      <c r="AE5" s="2"/>
      <c r="AF5" s="2"/>
      <c r="AG5" s="2"/>
      <c r="AH5" s="37" t="s">
        <v>16</v>
      </c>
      <c r="AI5" s="37" t="s">
        <v>17</v>
      </c>
      <c r="AK5" s="37" t="s">
        <v>18</v>
      </c>
      <c r="AL5" s="37" t="s">
        <v>19</v>
      </c>
      <c r="AN5" s="37"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67"/>
      <c r="AE6" s="2"/>
      <c r="AF6" s="2"/>
      <c r="AG6" s="2"/>
      <c r="AH6" s="37" t="s">
        <v>21</v>
      </c>
      <c r="AI6" s="37" t="s">
        <v>22</v>
      </c>
      <c r="AJ6" s="37" t="s">
        <v>23</v>
      </c>
      <c r="AK6" s="37" t="s">
        <v>24</v>
      </c>
      <c r="AL6" s="37" t="s">
        <v>25</v>
      </c>
      <c r="AN6" s="37" t="s">
        <v>26</v>
      </c>
    </row>
    <row r="7" spans="1:41" ht="24.75" customHeight="1" x14ac:dyDescent="0.25">
      <c r="A7" s="223" t="s">
        <v>27</v>
      </c>
      <c r="B7" s="223"/>
      <c r="C7" s="224">
        <v>43850</v>
      </c>
      <c r="D7" s="225"/>
      <c r="E7" s="225"/>
      <c r="F7" s="225"/>
      <c r="G7" s="359"/>
      <c r="H7" s="360"/>
      <c r="I7" s="360"/>
      <c r="J7" s="360"/>
      <c r="K7" s="360"/>
      <c r="L7" s="361"/>
      <c r="M7" s="229" t="s">
        <v>258</v>
      </c>
      <c r="N7" s="230"/>
      <c r="O7" s="230"/>
      <c r="P7" s="230"/>
      <c r="Q7" s="230"/>
      <c r="R7" s="230"/>
      <c r="S7" s="230"/>
      <c r="T7" s="230"/>
      <c r="U7" s="230"/>
      <c r="V7" s="231"/>
      <c r="W7" s="38" t="s">
        <v>29</v>
      </c>
      <c r="X7" s="56"/>
      <c r="Y7" s="40" t="s">
        <v>30</v>
      </c>
      <c r="Z7" s="232" t="s">
        <v>31</v>
      </c>
      <c r="AA7" s="233"/>
      <c r="AB7" s="38" t="s">
        <v>32</v>
      </c>
      <c r="AC7" s="5"/>
      <c r="AD7" s="68" t="s">
        <v>33</v>
      </c>
      <c r="AE7" s="69"/>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0"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51" t="s">
        <v>50</v>
      </c>
      <c r="H9" s="251"/>
      <c r="I9" s="251"/>
      <c r="J9" s="251"/>
      <c r="K9" s="365" t="s">
        <v>51</v>
      </c>
      <c r="L9" s="366"/>
      <c r="M9" s="366"/>
      <c r="N9" s="366"/>
      <c r="O9" s="366"/>
      <c r="P9" s="366"/>
      <c r="Q9" s="366"/>
      <c r="R9" s="366"/>
      <c r="S9" s="366"/>
      <c r="T9" s="367"/>
      <c r="U9" s="365" t="s">
        <v>52</v>
      </c>
      <c r="V9" s="366"/>
      <c r="W9" s="366"/>
      <c r="X9" s="366"/>
      <c r="Y9" s="366"/>
      <c r="Z9" s="366"/>
      <c r="AA9" s="366"/>
      <c r="AB9" s="367"/>
      <c r="AC9" s="241"/>
      <c r="AD9" s="243"/>
      <c r="AE9" s="244"/>
      <c r="AF9" s="244"/>
      <c r="AG9" s="244"/>
      <c r="AH9" s="37" t="s">
        <v>53</v>
      </c>
      <c r="AI9" s="37" t="s">
        <v>54</v>
      </c>
      <c r="AJ9" s="37" t="s">
        <v>55</v>
      </c>
    </row>
    <row r="10" spans="1:41" s="44" customFormat="1" ht="20.25" customHeight="1" x14ac:dyDescent="0.25">
      <c r="A10" s="247"/>
      <c r="B10" s="249"/>
      <c r="C10" s="247"/>
      <c r="D10" s="247"/>
      <c r="E10" s="247"/>
      <c r="F10" s="251"/>
      <c r="G10" s="242" t="s">
        <v>56</v>
      </c>
      <c r="H10" s="242"/>
      <c r="I10" s="242"/>
      <c r="J10" s="242"/>
      <c r="K10" s="253" t="s">
        <v>57</v>
      </c>
      <c r="L10" s="247"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44" t="s">
        <v>72</v>
      </c>
      <c r="AI10" s="44" t="s">
        <v>73</v>
      </c>
      <c r="AJ10" s="44" t="s">
        <v>74</v>
      </c>
      <c r="AL10" s="44" t="s">
        <v>75</v>
      </c>
      <c r="AO10" s="37" t="s">
        <v>76</v>
      </c>
    </row>
    <row r="11" spans="1:41" s="44" customFormat="1" ht="63.75" customHeight="1" x14ac:dyDescent="0.25">
      <c r="A11" s="248"/>
      <c r="B11" s="250"/>
      <c r="C11" s="248"/>
      <c r="D11" s="248"/>
      <c r="E11" s="248"/>
      <c r="F11" s="240"/>
      <c r="G11" s="10" t="s">
        <v>1</v>
      </c>
      <c r="H11" s="10" t="s">
        <v>0</v>
      </c>
      <c r="I11" s="10"/>
      <c r="J11" s="11" t="s">
        <v>77</v>
      </c>
      <c r="K11" s="254"/>
      <c r="L11" s="247"/>
      <c r="M11" s="251"/>
      <c r="N11" s="242"/>
      <c r="O11" s="247"/>
      <c r="P11" s="250"/>
      <c r="Q11" s="250"/>
      <c r="R11" s="247"/>
      <c r="S11" s="250"/>
      <c r="T11" s="250"/>
      <c r="U11" s="270"/>
      <c r="V11" s="247"/>
      <c r="W11" s="254"/>
      <c r="X11" s="250"/>
      <c r="Y11" s="12" t="s">
        <v>78</v>
      </c>
      <c r="Z11" s="12" t="s">
        <v>79</v>
      </c>
      <c r="AA11" s="13" t="s">
        <v>80</v>
      </c>
      <c r="AB11" s="13" t="s">
        <v>81</v>
      </c>
      <c r="AC11" s="242"/>
      <c r="AD11" s="46" t="s">
        <v>82</v>
      </c>
      <c r="AE11" s="14" t="s">
        <v>83</v>
      </c>
      <c r="AF11" s="14" t="s">
        <v>84</v>
      </c>
      <c r="AG11" s="12" t="s">
        <v>85</v>
      </c>
      <c r="AH11" s="44" t="s">
        <v>86</v>
      </c>
      <c r="AI11" s="44" t="s">
        <v>8</v>
      </c>
      <c r="AL11" s="44" t="s">
        <v>87</v>
      </c>
      <c r="AO11" s="37" t="s">
        <v>88</v>
      </c>
    </row>
    <row r="12" spans="1:41" s="44" customFormat="1" ht="42" customHeight="1" x14ac:dyDescent="0.25">
      <c r="A12" s="368" t="s">
        <v>259</v>
      </c>
      <c r="B12" s="257" t="s">
        <v>260</v>
      </c>
      <c r="C12" s="371" t="s">
        <v>261</v>
      </c>
      <c r="D12" s="282" t="s">
        <v>15</v>
      </c>
      <c r="E12" s="377" t="s">
        <v>262</v>
      </c>
      <c r="F12" s="371" t="s">
        <v>263</v>
      </c>
      <c r="G12" s="268" t="s">
        <v>14</v>
      </c>
      <c r="H12" s="268" t="s">
        <v>13</v>
      </c>
      <c r="I12" s="15" t="str">
        <f>CONCATENATE(G12,H12)</f>
        <v>POSIBLEMODERADO</v>
      </c>
      <c r="J12" s="452" t="str">
        <f>I13</f>
        <v>3. ALTO</v>
      </c>
      <c r="K12" s="458" t="s">
        <v>264</v>
      </c>
      <c r="L12" s="70" t="s">
        <v>95</v>
      </c>
      <c r="M12" s="17" t="s">
        <v>3</v>
      </c>
      <c r="N12" s="71">
        <f>IF(M12="ASIGNADO",15,IF(M12="NO ASIGNADO",0,""))</f>
        <v>15</v>
      </c>
      <c r="O12" s="449">
        <f>SUM(N12:N18)</f>
        <v>100</v>
      </c>
      <c r="P12" s="451" t="s">
        <v>72</v>
      </c>
      <c r="Q12" s="457">
        <f>IF(Q15="DÉBIL",0,IF(Q15="MODERADO",50,IF(Q15="FUERTE",100,"")))</f>
        <v>100</v>
      </c>
      <c r="R12" s="387"/>
      <c r="S12" s="448" t="s">
        <v>96</v>
      </c>
      <c r="T12" s="448" t="s">
        <v>96</v>
      </c>
      <c r="U12" s="428" t="s">
        <v>132</v>
      </c>
      <c r="V12" s="298" t="s">
        <v>119</v>
      </c>
      <c r="W12" s="266" t="s">
        <v>265</v>
      </c>
      <c r="X12" s="430" t="s">
        <v>266</v>
      </c>
      <c r="Y12" s="430" t="s">
        <v>267</v>
      </c>
      <c r="Z12" s="256" t="s">
        <v>268</v>
      </c>
      <c r="AA12" s="384" t="s">
        <v>114</v>
      </c>
      <c r="AB12" s="371" t="s">
        <v>269</v>
      </c>
      <c r="AC12" s="445">
        <v>44316</v>
      </c>
      <c r="AD12" s="429" t="s">
        <v>270</v>
      </c>
      <c r="AE12" s="257" t="s">
        <v>271</v>
      </c>
      <c r="AF12" s="431" t="s">
        <v>272</v>
      </c>
      <c r="AG12" s="255" t="s">
        <v>273</v>
      </c>
      <c r="AO12" s="37"/>
    </row>
    <row r="13" spans="1:41" s="44" customFormat="1" ht="42" customHeight="1" x14ac:dyDescent="0.25">
      <c r="A13" s="368"/>
      <c r="B13" s="258"/>
      <c r="C13" s="372"/>
      <c r="D13" s="428"/>
      <c r="E13" s="378"/>
      <c r="F13" s="372"/>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453"/>
      <c r="K13" s="459"/>
      <c r="L13" s="72" t="s">
        <v>112</v>
      </c>
      <c r="M13" s="21" t="s">
        <v>11</v>
      </c>
      <c r="N13" s="73">
        <f>IF(M13="ADECUADO",15,IF(M13="INADECUADO",0,""))</f>
        <v>15</v>
      </c>
      <c r="O13" s="450"/>
      <c r="P13" s="436"/>
      <c r="Q13" s="457"/>
      <c r="R13" s="388"/>
      <c r="S13" s="448"/>
      <c r="T13" s="448"/>
      <c r="U13" s="428"/>
      <c r="V13" s="299"/>
      <c r="W13" s="266"/>
      <c r="X13" s="443"/>
      <c r="Y13" s="443"/>
      <c r="Z13" s="265"/>
      <c r="AA13" s="385"/>
      <c r="AB13" s="371"/>
      <c r="AC13" s="446"/>
      <c r="AD13" s="429"/>
      <c r="AE13" s="258"/>
      <c r="AF13" s="431"/>
      <c r="AG13" s="255"/>
      <c r="AO13" s="37"/>
    </row>
    <row r="14" spans="1:41" s="44" customFormat="1" ht="42" customHeight="1" x14ac:dyDescent="0.25">
      <c r="A14" s="368"/>
      <c r="B14" s="258"/>
      <c r="C14" s="372"/>
      <c r="D14" s="428"/>
      <c r="E14" s="378"/>
      <c r="F14" s="372"/>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453"/>
      <c r="K14" s="459"/>
      <c r="L14" s="74" t="s">
        <v>116</v>
      </c>
      <c r="M14" s="21" t="s">
        <v>16</v>
      </c>
      <c r="N14" s="73">
        <f>IF(M14="OPORTUNA",15,IF(M14="INOPORTUNA",0,""))</f>
        <v>15</v>
      </c>
      <c r="O14" s="450"/>
      <c r="P14" s="436"/>
      <c r="Q14" s="457"/>
      <c r="R14" s="388"/>
      <c r="S14" s="75" t="s">
        <v>117</v>
      </c>
      <c r="T14" s="75" t="s">
        <v>118</v>
      </c>
      <c r="U14" s="428"/>
      <c r="V14" s="299"/>
      <c r="W14" s="266"/>
      <c r="X14" s="443"/>
      <c r="Y14" s="443"/>
      <c r="Z14" s="265"/>
      <c r="AA14" s="385"/>
      <c r="AB14" s="371"/>
      <c r="AC14" s="446"/>
      <c r="AD14" s="429"/>
      <c r="AE14" s="258"/>
      <c r="AF14" s="431"/>
      <c r="AG14" s="255"/>
      <c r="AO14" s="37"/>
    </row>
    <row r="15" spans="1:41" s="44" customFormat="1" ht="42" customHeight="1" x14ac:dyDescent="0.25">
      <c r="A15" s="368"/>
      <c r="B15" s="258"/>
      <c r="C15" s="372"/>
      <c r="D15" s="428"/>
      <c r="E15" s="51" t="s">
        <v>123</v>
      </c>
      <c r="F15" s="372"/>
      <c r="G15" s="268"/>
      <c r="H15" s="268"/>
      <c r="I15" s="15"/>
      <c r="J15" s="453"/>
      <c r="K15" s="459"/>
      <c r="L15" s="72" t="s">
        <v>217</v>
      </c>
      <c r="M15" s="21" t="s">
        <v>125</v>
      </c>
      <c r="N15" s="73">
        <f>IF(M15="PREVENIR",15,IF(M15="DETECTAR",10,IF(M15="NO ES UN CONTROL",0,"")))</f>
        <v>15</v>
      </c>
      <c r="O15" s="432" t="str">
        <f>IF(O12&lt;86,"DÉBIL",IF(O12&lt;96,"MODERADO",IF(O12&lt;101,"FUERTE","")))</f>
        <v>FUERTE</v>
      </c>
      <c r="P15" s="436"/>
      <c r="Q15" s="434" t="str">
        <f>IF(AND(O15="FUERTE",P12="FUERTE (SIEMPRE SE EJECUTA)"),"FUERTE",IF(OR(O15="DÉBIL",P12="DÉBIL (NO SE EJECUTA)"),"DÉBIL",IF(OR(O15="MODERADO",P12="MODERADO (ALGUNAS VECES)"),"MODERADO")))</f>
        <v>FUERTE</v>
      </c>
      <c r="R15" s="436" t="str">
        <f>IF(AND(O15="FUERTE",P12="FUERTE (SIEMPRE SE EJECUTA)"),"NO","SÍ")</f>
        <v>NO</v>
      </c>
      <c r="S15" s="43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43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428"/>
      <c r="V15" s="299"/>
      <c r="W15" s="266"/>
      <c r="X15" s="443"/>
      <c r="Y15" s="443"/>
      <c r="Z15" s="313"/>
      <c r="AA15" s="385"/>
      <c r="AB15" s="371"/>
      <c r="AC15" s="446"/>
      <c r="AD15" s="429"/>
      <c r="AE15" s="258"/>
      <c r="AF15" s="441" t="s">
        <v>274</v>
      </c>
      <c r="AG15" s="255"/>
      <c r="AO15" s="37"/>
    </row>
    <row r="16" spans="1:41" s="44" customFormat="1" ht="42" customHeight="1" x14ac:dyDescent="0.25">
      <c r="A16" s="368"/>
      <c r="B16" s="258"/>
      <c r="C16" s="372"/>
      <c r="D16" s="428"/>
      <c r="E16" s="378" t="s">
        <v>275</v>
      </c>
      <c r="F16" s="372"/>
      <c r="G16" s="268"/>
      <c r="H16" s="268"/>
      <c r="I16" s="15"/>
      <c r="J16" s="453"/>
      <c r="K16" s="459"/>
      <c r="L16" s="72" t="s">
        <v>129</v>
      </c>
      <c r="M16" s="21" t="s">
        <v>34</v>
      </c>
      <c r="N16" s="73">
        <f>IF(M16="CONFIABLE",15,IF(M16="NO CONFIABLE",0,""))</f>
        <v>15</v>
      </c>
      <c r="O16" s="433"/>
      <c r="P16" s="436"/>
      <c r="Q16" s="434"/>
      <c r="R16" s="436"/>
      <c r="S16" s="438"/>
      <c r="T16" s="440"/>
      <c r="U16" s="428"/>
      <c r="V16" s="299"/>
      <c r="W16" s="266"/>
      <c r="X16" s="443"/>
      <c r="Y16" s="443"/>
      <c r="Z16" s="25" t="s">
        <v>130</v>
      </c>
      <c r="AA16" s="385"/>
      <c r="AB16" s="371"/>
      <c r="AC16" s="446"/>
      <c r="AD16" s="429"/>
      <c r="AE16" s="258"/>
      <c r="AF16" s="431"/>
      <c r="AG16" s="255"/>
      <c r="AO16" s="37"/>
    </row>
    <row r="17" spans="1:41" s="44" customFormat="1" ht="42" customHeight="1" x14ac:dyDescent="0.25">
      <c r="A17" s="368"/>
      <c r="B17" s="258"/>
      <c r="C17" s="372"/>
      <c r="D17" s="428"/>
      <c r="E17" s="378"/>
      <c r="F17" s="372"/>
      <c r="G17" s="268"/>
      <c r="H17" s="268"/>
      <c r="I17" s="15"/>
      <c r="J17" s="453"/>
      <c r="K17" s="459"/>
      <c r="L17" s="72" t="s">
        <v>133</v>
      </c>
      <c r="M17" s="21" t="s">
        <v>42</v>
      </c>
      <c r="N17" s="73">
        <f>IF(M17="SE INVESTIGAN Y SE RESUELVEN OPORTUNAMENTE",15,IF(M17="NO SE INVESTIGAN Y SE RESUELVEN OPORTUNAMENTE",0,""))</f>
        <v>15</v>
      </c>
      <c r="O17" s="433"/>
      <c r="P17" s="436"/>
      <c r="Q17" s="434"/>
      <c r="R17" s="436"/>
      <c r="S17" s="438"/>
      <c r="T17" s="440"/>
      <c r="U17" s="428"/>
      <c r="V17" s="299"/>
      <c r="W17" s="266"/>
      <c r="X17" s="443"/>
      <c r="Y17" s="443"/>
      <c r="Z17" s="267" t="s">
        <v>276</v>
      </c>
      <c r="AA17" s="385"/>
      <c r="AB17" s="371"/>
      <c r="AC17" s="446"/>
      <c r="AD17" s="429"/>
      <c r="AE17" s="258"/>
      <c r="AF17" s="431"/>
      <c r="AG17" s="255"/>
      <c r="AO17" s="37"/>
    </row>
    <row r="18" spans="1:41" s="44" customFormat="1" ht="42" customHeight="1" x14ac:dyDescent="0.25">
      <c r="A18" s="369"/>
      <c r="B18" s="427"/>
      <c r="C18" s="373"/>
      <c r="D18" s="384"/>
      <c r="E18" s="402"/>
      <c r="F18" s="373"/>
      <c r="G18" s="269"/>
      <c r="H18" s="269"/>
      <c r="I18" s="15"/>
      <c r="J18" s="453"/>
      <c r="K18" s="460"/>
      <c r="L18" s="76" t="s">
        <v>136</v>
      </c>
      <c r="M18" s="27" t="s">
        <v>53</v>
      </c>
      <c r="N18" s="77">
        <f>IF(M18="COMPLETA",10,IF(M18="INCOMPLETA",5,IF(M18="NO EXISTE",0,"")))</f>
        <v>10</v>
      </c>
      <c r="O18" s="433"/>
      <c r="P18" s="437"/>
      <c r="Q18" s="435"/>
      <c r="R18" s="437"/>
      <c r="S18" s="439"/>
      <c r="T18" s="440"/>
      <c r="U18" s="384"/>
      <c r="V18" s="299"/>
      <c r="W18" s="267"/>
      <c r="X18" s="444"/>
      <c r="Y18" s="444"/>
      <c r="Z18" s="290"/>
      <c r="AA18" s="386"/>
      <c r="AB18" s="377"/>
      <c r="AC18" s="447"/>
      <c r="AD18" s="430"/>
      <c r="AE18" s="427"/>
      <c r="AF18" s="442"/>
      <c r="AG18" s="256"/>
      <c r="AO18" s="37"/>
    </row>
    <row r="19" spans="1:41" ht="30" customHeight="1" x14ac:dyDescent="0.25">
      <c r="A19" s="371" t="s">
        <v>277</v>
      </c>
      <c r="B19" s="257" t="s">
        <v>278</v>
      </c>
      <c r="C19" s="371" t="s">
        <v>279</v>
      </c>
      <c r="D19" s="282" t="s">
        <v>15</v>
      </c>
      <c r="E19" s="377" t="s">
        <v>280</v>
      </c>
      <c r="F19" s="371" t="s">
        <v>281</v>
      </c>
      <c r="G19" s="268" t="s">
        <v>19</v>
      </c>
      <c r="H19" s="268" t="s">
        <v>13</v>
      </c>
      <c r="I19" s="15" t="str">
        <f>CONCATENATE(G19,H19)</f>
        <v>PROBABLEMODERADO</v>
      </c>
      <c r="J19" s="452" t="str">
        <f>I20</f>
        <v>5. ALTO</v>
      </c>
      <c r="K19" s="454" t="s">
        <v>282</v>
      </c>
      <c r="L19" s="70" t="s">
        <v>95</v>
      </c>
      <c r="M19" s="17" t="s">
        <v>3</v>
      </c>
      <c r="N19" s="71">
        <f>IF(M19="ASIGNADO",15,IF(M19="NO ASIGNADO",0,""))</f>
        <v>15</v>
      </c>
      <c r="O19" s="449">
        <f>SUM(N19:N25)</f>
        <v>100</v>
      </c>
      <c r="P19" s="451" t="s">
        <v>72</v>
      </c>
      <c r="Q19" s="457">
        <f>IF(Q22="DÉBIL",0,IF(Q22="MODERADO",50,IF(Q22="FUERTE",100,"")))</f>
        <v>100</v>
      </c>
      <c r="R19" s="387"/>
      <c r="S19" s="448" t="s">
        <v>96</v>
      </c>
      <c r="T19" s="448" t="s">
        <v>96</v>
      </c>
      <c r="U19" s="428" t="s">
        <v>190</v>
      </c>
      <c r="V19" s="298" t="s">
        <v>119</v>
      </c>
      <c r="W19" s="266" t="s">
        <v>265</v>
      </c>
      <c r="X19" s="429" t="s">
        <v>283</v>
      </c>
      <c r="Y19" s="430" t="s">
        <v>284</v>
      </c>
      <c r="Z19" s="256" t="s">
        <v>268</v>
      </c>
      <c r="AA19" s="384" t="s">
        <v>103</v>
      </c>
      <c r="AB19" s="429" t="s">
        <v>285</v>
      </c>
      <c r="AC19" s="445">
        <v>44316</v>
      </c>
      <c r="AD19" s="429" t="s">
        <v>286</v>
      </c>
      <c r="AE19" s="282" t="s">
        <v>287</v>
      </c>
      <c r="AF19" s="431" t="s">
        <v>288</v>
      </c>
      <c r="AG19" s="255" t="s">
        <v>289</v>
      </c>
      <c r="AH19" s="37" t="s">
        <v>109</v>
      </c>
      <c r="AI19" s="37" t="s">
        <v>110</v>
      </c>
      <c r="AJ19" s="37" t="s">
        <v>13</v>
      </c>
      <c r="AK19" s="37" t="s">
        <v>76</v>
      </c>
      <c r="AL19" s="37" t="s">
        <v>13</v>
      </c>
      <c r="AN19" s="37" t="s">
        <v>103</v>
      </c>
      <c r="AO19" s="37" t="s">
        <v>111</v>
      </c>
    </row>
    <row r="20" spans="1:41" ht="30" customHeight="1" x14ac:dyDescent="0.25">
      <c r="A20" s="372"/>
      <c r="B20" s="258"/>
      <c r="C20" s="372"/>
      <c r="D20" s="428"/>
      <c r="E20" s="378"/>
      <c r="F20" s="372"/>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453"/>
      <c r="K20" s="455"/>
      <c r="L20" s="72" t="s">
        <v>112</v>
      </c>
      <c r="M20" s="21" t="s">
        <v>11</v>
      </c>
      <c r="N20" s="73">
        <f>IF(M20="ADECUADO",15,IF(M20="INADECUADO",0,""))</f>
        <v>15</v>
      </c>
      <c r="O20" s="450"/>
      <c r="P20" s="436"/>
      <c r="Q20" s="457"/>
      <c r="R20" s="388"/>
      <c r="S20" s="448"/>
      <c r="T20" s="448"/>
      <c r="U20" s="428"/>
      <c r="V20" s="299"/>
      <c r="W20" s="266"/>
      <c r="X20" s="461"/>
      <c r="Y20" s="443"/>
      <c r="Z20" s="265"/>
      <c r="AA20" s="385"/>
      <c r="AB20" s="461"/>
      <c r="AC20" s="446"/>
      <c r="AD20" s="429"/>
      <c r="AE20" s="282"/>
      <c r="AF20" s="431"/>
      <c r="AG20" s="255"/>
      <c r="AH20" s="37" t="s">
        <v>96</v>
      </c>
      <c r="AI20" s="37" t="s">
        <v>113</v>
      </c>
      <c r="AL20" s="37" t="s">
        <v>18</v>
      </c>
      <c r="AN20" s="37" t="s">
        <v>114</v>
      </c>
      <c r="AO20" s="37" t="s">
        <v>115</v>
      </c>
    </row>
    <row r="21" spans="1:41" ht="30" customHeight="1" x14ac:dyDescent="0.25">
      <c r="A21" s="372"/>
      <c r="B21" s="258"/>
      <c r="C21" s="372"/>
      <c r="D21" s="428"/>
      <c r="E21" s="378"/>
      <c r="F21" s="372"/>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453"/>
      <c r="K21" s="455"/>
      <c r="L21" s="74" t="s">
        <v>116</v>
      </c>
      <c r="M21" s="21" t="s">
        <v>16</v>
      </c>
      <c r="N21" s="73">
        <f>IF(M21="OPORTUNA",15,IF(M21="INOPORTUNA",0,""))</f>
        <v>15</v>
      </c>
      <c r="O21" s="450"/>
      <c r="P21" s="436"/>
      <c r="Q21" s="457"/>
      <c r="R21" s="388"/>
      <c r="S21" s="75" t="s">
        <v>117</v>
      </c>
      <c r="T21" s="75" t="s">
        <v>118</v>
      </c>
      <c r="U21" s="428"/>
      <c r="V21" s="299"/>
      <c r="W21" s="266"/>
      <c r="X21" s="461"/>
      <c r="Y21" s="443"/>
      <c r="Z21" s="265"/>
      <c r="AA21" s="385"/>
      <c r="AB21" s="461"/>
      <c r="AC21" s="446"/>
      <c r="AD21" s="429"/>
      <c r="AE21" s="282"/>
      <c r="AF21" s="431"/>
      <c r="AG21" s="255"/>
      <c r="AH21" s="37" t="s">
        <v>119</v>
      </c>
      <c r="AI21" s="37" t="s">
        <v>98</v>
      </c>
      <c r="AJ21" s="37" t="s">
        <v>120</v>
      </c>
      <c r="AK21" s="37" t="s">
        <v>121</v>
      </c>
      <c r="AL21" s="37" t="s">
        <v>24</v>
      </c>
      <c r="AO21" s="37" t="s">
        <v>122</v>
      </c>
    </row>
    <row r="22" spans="1:41" ht="127.5" customHeight="1" x14ac:dyDescent="0.25">
      <c r="A22" s="372"/>
      <c r="B22" s="258"/>
      <c r="C22" s="372"/>
      <c r="D22" s="428"/>
      <c r="E22" s="51" t="s">
        <v>123</v>
      </c>
      <c r="F22" s="372"/>
      <c r="G22" s="268"/>
      <c r="H22" s="268"/>
      <c r="I22" s="15"/>
      <c r="J22" s="453"/>
      <c r="K22" s="455"/>
      <c r="L22" s="72" t="s">
        <v>217</v>
      </c>
      <c r="M22" s="21" t="s">
        <v>125</v>
      </c>
      <c r="N22" s="73">
        <f>IF(M22="PREVENIR",15,IF(M22="DETECTAR",10,IF(M22="NO ES UN CONTROL",0,"")))</f>
        <v>15</v>
      </c>
      <c r="O22" s="432" t="str">
        <f>IF(O19&lt;86,"DÉBIL",IF(O19&lt;96,"MODERADO",IF(O19&lt;101,"FUERTE","")))</f>
        <v>FUERTE</v>
      </c>
      <c r="P22" s="436"/>
      <c r="Q22" s="434" t="str">
        <f>IF(AND(O22="FUERTE",P19="FUERTE (SIEMPRE SE EJECUTA)"),"FUERTE",IF(OR(O22="DÉBIL",P19="DÉBIL (NO SE EJECUTA)"),"DÉBIL",IF(OR(O22="MODERADO",P19="MODERADO (ALGUNAS VECES)"),"MODERADO")))</f>
        <v>FUERTE</v>
      </c>
      <c r="R22" s="436" t="str">
        <f>IF(AND(O22="FUERTE",P19="FUERTE (SIEMPRE SE EJECUTA)"),"NO","SÍ")</f>
        <v>NO</v>
      </c>
      <c r="S22" s="43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43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428"/>
      <c r="V22" s="299"/>
      <c r="W22" s="266"/>
      <c r="X22" s="461"/>
      <c r="Y22" s="443"/>
      <c r="Z22" s="313"/>
      <c r="AA22" s="385"/>
      <c r="AB22" s="461"/>
      <c r="AC22" s="446"/>
      <c r="AD22" s="429"/>
      <c r="AE22" s="282"/>
      <c r="AF22" s="431" t="s">
        <v>290</v>
      </c>
      <c r="AG22" s="255"/>
      <c r="AH22" s="37" t="s">
        <v>96</v>
      </c>
      <c r="AO22" s="37" t="s">
        <v>127</v>
      </c>
    </row>
    <row r="23" spans="1:41" ht="51" customHeight="1" x14ac:dyDescent="0.25">
      <c r="A23" s="372"/>
      <c r="B23" s="258"/>
      <c r="C23" s="372"/>
      <c r="D23" s="428"/>
      <c r="E23" s="378" t="s">
        <v>291</v>
      </c>
      <c r="F23" s="372"/>
      <c r="G23" s="268"/>
      <c r="H23" s="268"/>
      <c r="I23" s="15"/>
      <c r="J23" s="453"/>
      <c r="K23" s="455"/>
      <c r="L23" s="72" t="s">
        <v>129</v>
      </c>
      <c r="M23" s="21" t="s">
        <v>34</v>
      </c>
      <c r="N23" s="73">
        <f>IF(M23="CONFIABLE",15,IF(M23="NO CONFIABLE",0,""))</f>
        <v>15</v>
      </c>
      <c r="O23" s="433"/>
      <c r="P23" s="436"/>
      <c r="Q23" s="434"/>
      <c r="R23" s="436"/>
      <c r="S23" s="438"/>
      <c r="T23" s="440"/>
      <c r="U23" s="428"/>
      <c r="V23" s="299"/>
      <c r="W23" s="266"/>
      <c r="X23" s="461"/>
      <c r="Y23" s="443"/>
      <c r="Z23" s="25" t="s">
        <v>130</v>
      </c>
      <c r="AA23" s="385"/>
      <c r="AB23" s="461"/>
      <c r="AC23" s="446"/>
      <c r="AD23" s="429"/>
      <c r="AE23" s="282"/>
      <c r="AF23" s="431"/>
      <c r="AG23" s="255"/>
      <c r="AH23" s="37" t="s">
        <v>131</v>
      </c>
      <c r="AJ23" s="37" t="s">
        <v>21</v>
      </c>
      <c r="AK23" s="37" t="s">
        <v>125</v>
      </c>
      <c r="AL23" s="37" t="s">
        <v>22</v>
      </c>
      <c r="AO23" s="37" t="s">
        <v>132</v>
      </c>
    </row>
    <row r="24" spans="1:41" ht="42.75" customHeight="1" x14ac:dyDescent="0.25">
      <c r="A24" s="372"/>
      <c r="B24" s="258"/>
      <c r="C24" s="372"/>
      <c r="D24" s="428"/>
      <c r="E24" s="378"/>
      <c r="F24" s="372"/>
      <c r="G24" s="268"/>
      <c r="H24" s="268"/>
      <c r="I24" s="15"/>
      <c r="J24" s="453"/>
      <c r="K24" s="455"/>
      <c r="L24" s="72" t="s">
        <v>133</v>
      </c>
      <c r="M24" s="21" t="s">
        <v>42</v>
      </c>
      <c r="N24" s="73">
        <f>IF(M24="SE INVESTIGAN Y SE RESUELVEN OPORTUNAMENTE",15,IF(M24="NO SE INVESTIGAN Y SE RESUELVEN OPORTUNAMENTE",0,""))</f>
        <v>15</v>
      </c>
      <c r="O24" s="433"/>
      <c r="P24" s="436"/>
      <c r="Q24" s="434"/>
      <c r="R24" s="436"/>
      <c r="S24" s="438"/>
      <c r="T24" s="440"/>
      <c r="U24" s="428"/>
      <c r="V24" s="299"/>
      <c r="W24" s="266"/>
      <c r="X24" s="461"/>
      <c r="Y24" s="443"/>
      <c r="Z24" s="256" t="s">
        <v>292</v>
      </c>
      <c r="AA24" s="385"/>
      <c r="AB24" s="461"/>
      <c r="AC24" s="446"/>
      <c r="AD24" s="429"/>
      <c r="AE24" s="282"/>
      <c r="AF24" s="431"/>
      <c r="AG24" s="255"/>
      <c r="AH24" s="37" t="s">
        <v>113</v>
      </c>
      <c r="AO24" s="37" t="s">
        <v>135</v>
      </c>
    </row>
    <row r="25" spans="1:41" ht="80.25" customHeight="1" x14ac:dyDescent="0.25">
      <c r="A25" s="373"/>
      <c r="B25" s="427"/>
      <c r="C25" s="373"/>
      <c r="D25" s="384"/>
      <c r="E25" s="402"/>
      <c r="F25" s="373"/>
      <c r="G25" s="269"/>
      <c r="H25" s="269"/>
      <c r="I25" s="15"/>
      <c r="J25" s="453"/>
      <c r="K25" s="456"/>
      <c r="L25" s="76" t="s">
        <v>136</v>
      </c>
      <c r="M25" s="27" t="s">
        <v>53</v>
      </c>
      <c r="N25" s="77">
        <f>IF(M25="COMPLETA",10,IF(M25="INCOMPLETA",5,IF(M25="NO EXISTE",0,"")))</f>
        <v>10</v>
      </c>
      <c r="O25" s="433"/>
      <c r="P25" s="437"/>
      <c r="Q25" s="435"/>
      <c r="R25" s="437"/>
      <c r="S25" s="439"/>
      <c r="T25" s="440"/>
      <c r="U25" s="384"/>
      <c r="V25" s="299"/>
      <c r="W25" s="267"/>
      <c r="X25" s="462"/>
      <c r="Y25" s="444"/>
      <c r="Z25" s="313"/>
      <c r="AA25" s="386"/>
      <c r="AB25" s="462"/>
      <c r="AC25" s="447"/>
      <c r="AD25" s="430"/>
      <c r="AE25" s="257"/>
      <c r="AF25" s="442"/>
      <c r="AG25" s="256"/>
      <c r="AO25" s="37" t="s">
        <v>97</v>
      </c>
    </row>
    <row r="26" spans="1:41" ht="27.75" customHeight="1" x14ac:dyDescent="0.25">
      <c r="A26" s="255">
        <v>0</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O26" s="37" t="s">
        <v>166</v>
      </c>
    </row>
    <row r="27" spans="1:41" ht="21.75" customHeight="1" x14ac:dyDescent="0.25">
      <c r="A27" s="336" t="s">
        <v>167</v>
      </c>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O27" s="37" t="s">
        <v>168</v>
      </c>
    </row>
    <row r="28" spans="1:41" ht="27.75" customHeight="1" x14ac:dyDescent="0.25">
      <c r="A28" s="337" t="s">
        <v>169</v>
      </c>
      <c r="B28" s="337"/>
      <c r="C28" s="337" t="s">
        <v>170</v>
      </c>
      <c r="D28" s="337"/>
      <c r="E28" s="337"/>
      <c r="F28" s="337"/>
      <c r="G28" s="337"/>
      <c r="H28" s="337"/>
      <c r="I28" s="337"/>
      <c r="J28" s="337"/>
      <c r="K28" s="337"/>
      <c r="L28" s="337"/>
      <c r="M28" s="337"/>
      <c r="N28" s="337"/>
      <c r="O28" s="337"/>
      <c r="P28" s="337"/>
      <c r="Q28" s="337"/>
      <c r="R28" s="337"/>
      <c r="S28" s="337"/>
      <c r="T28" s="337"/>
      <c r="U28" s="337"/>
      <c r="V28" s="337"/>
      <c r="W28" s="337"/>
      <c r="X28" s="337"/>
      <c r="Y28" s="337"/>
      <c r="Z28" s="338" t="s">
        <v>171</v>
      </c>
      <c r="AA28" s="338"/>
      <c r="AB28" s="338"/>
      <c r="AC28" s="338"/>
      <c r="AD28" s="339" t="s">
        <v>172</v>
      </c>
      <c r="AE28" s="339"/>
      <c r="AF28" s="339"/>
      <c r="AG28" s="339"/>
      <c r="AO28" s="37" t="s">
        <v>173</v>
      </c>
    </row>
    <row r="29" spans="1:41" s="78" customFormat="1" ht="45.75" customHeight="1" x14ac:dyDescent="0.25">
      <c r="A29" s="463">
        <v>1</v>
      </c>
      <c r="B29" s="464"/>
      <c r="C29" s="465" t="s">
        <v>222</v>
      </c>
      <c r="D29" s="465"/>
      <c r="E29" s="465"/>
      <c r="F29" s="465"/>
      <c r="G29" s="465"/>
      <c r="H29" s="465"/>
      <c r="I29" s="465"/>
      <c r="J29" s="465"/>
      <c r="K29" s="465"/>
      <c r="L29" s="465"/>
      <c r="M29" s="465"/>
      <c r="N29" s="465"/>
      <c r="O29" s="465"/>
      <c r="P29" s="465"/>
      <c r="Q29" s="465"/>
      <c r="R29" s="465"/>
      <c r="S29" s="465"/>
      <c r="T29" s="465"/>
      <c r="U29" s="465"/>
      <c r="V29" s="465"/>
      <c r="W29" s="465"/>
      <c r="X29" s="465"/>
      <c r="Y29" s="465"/>
      <c r="Z29" s="466">
        <v>43488</v>
      </c>
      <c r="AA29" s="467"/>
      <c r="AB29" s="467"/>
      <c r="AC29" s="468"/>
      <c r="AD29" s="469" t="s">
        <v>293</v>
      </c>
      <c r="AE29" s="470"/>
      <c r="AF29" s="470"/>
      <c r="AG29" s="470"/>
      <c r="AO29" s="79" t="s">
        <v>155</v>
      </c>
    </row>
    <row r="30" spans="1:41" s="78" customFormat="1" ht="45" customHeight="1" x14ac:dyDescent="0.25">
      <c r="A30" s="463">
        <v>2</v>
      </c>
      <c r="B30" s="464"/>
      <c r="C30" s="465" t="s">
        <v>294</v>
      </c>
      <c r="D30" s="465"/>
      <c r="E30" s="465"/>
      <c r="F30" s="465"/>
      <c r="G30" s="465"/>
      <c r="H30" s="465"/>
      <c r="I30" s="465"/>
      <c r="J30" s="465"/>
      <c r="K30" s="465"/>
      <c r="L30" s="465"/>
      <c r="M30" s="465"/>
      <c r="N30" s="465"/>
      <c r="O30" s="465"/>
      <c r="P30" s="465"/>
      <c r="Q30" s="465"/>
      <c r="R30" s="465"/>
      <c r="S30" s="465"/>
      <c r="T30" s="465"/>
      <c r="U30" s="465"/>
      <c r="V30" s="465"/>
      <c r="W30" s="465"/>
      <c r="X30" s="465"/>
      <c r="Y30" s="465"/>
      <c r="Z30" s="466">
        <v>43851</v>
      </c>
      <c r="AA30" s="467"/>
      <c r="AB30" s="467"/>
      <c r="AC30" s="468"/>
      <c r="AD30" s="471" t="s">
        <v>295</v>
      </c>
      <c r="AE30" s="471"/>
      <c r="AF30" s="471"/>
      <c r="AG30" s="471"/>
      <c r="AO30" s="79" t="s">
        <v>177</v>
      </c>
    </row>
    <row r="31" spans="1:41" s="78" customFormat="1" ht="27.75" customHeight="1" x14ac:dyDescent="0.25">
      <c r="A31" s="463">
        <v>3</v>
      </c>
      <c r="B31" s="464"/>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3"/>
      <c r="AA31" s="467"/>
      <c r="AB31" s="467"/>
      <c r="AC31" s="468"/>
      <c r="AD31" s="471"/>
      <c r="AE31" s="471"/>
      <c r="AF31" s="471"/>
      <c r="AG31" s="471"/>
      <c r="AO31" s="79" t="s">
        <v>178</v>
      </c>
    </row>
    <row r="32" spans="1:41" ht="15" customHeight="1" x14ac:dyDescent="0.25">
      <c r="A32" s="397" t="s">
        <v>179</v>
      </c>
      <c r="B32" s="397"/>
      <c r="C32" s="397"/>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O32" s="37" t="s">
        <v>180</v>
      </c>
    </row>
    <row r="33" spans="1:41" s="54" customFormat="1" ht="30.75" customHeight="1" x14ac:dyDescent="0.25">
      <c r="A33" s="413" t="s">
        <v>172</v>
      </c>
      <c r="B33" s="413"/>
      <c r="C33" s="413"/>
      <c r="D33" s="413"/>
      <c r="E33" s="413"/>
      <c r="F33" s="413"/>
      <c r="G33" s="413" t="s">
        <v>181</v>
      </c>
      <c r="H33" s="413"/>
      <c r="I33" s="413"/>
      <c r="J33" s="413"/>
      <c r="K33" s="413"/>
      <c r="L33" s="413"/>
      <c r="M33" s="414" t="s">
        <v>182</v>
      </c>
      <c r="N33" s="415"/>
      <c r="O33" s="415"/>
      <c r="P33" s="415"/>
      <c r="Q33" s="415"/>
      <c r="R33" s="415"/>
      <c r="S33" s="415"/>
      <c r="T33" s="415"/>
      <c r="U33" s="415"/>
      <c r="V33" s="416"/>
      <c r="W33" s="414" t="s">
        <v>183</v>
      </c>
      <c r="X33" s="415"/>
      <c r="Y33" s="415"/>
      <c r="Z33" s="415"/>
      <c r="AA33" s="416"/>
      <c r="AB33" s="346" t="s">
        <v>296</v>
      </c>
      <c r="AC33" s="346"/>
      <c r="AD33" s="346"/>
      <c r="AE33" s="346"/>
      <c r="AF33" s="346"/>
      <c r="AG33" s="346"/>
      <c r="AH33" s="30"/>
      <c r="AO33" s="37" t="s">
        <v>184</v>
      </c>
    </row>
    <row r="34" spans="1:41" s="80" customFormat="1" ht="33.75" customHeight="1" x14ac:dyDescent="0.25">
      <c r="A34" s="62" t="s">
        <v>185</v>
      </c>
      <c r="B34" s="420" t="s">
        <v>297</v>
      </c>
      <c r="C34" s="421"/>
      <c r="D34" s="421"/>
      <c r="E34" s="421"/>
      <c r="F34" s="422"/>
      <c r="G34" s="63" t="s">
        <v>185</v>
      </c>
      <c r="H34" s="420"/>
      <c r="I34" s="421"/>
      <c r="J34" s="421"/>
      <c r="K34" s="421"/>
      <c r="L34" s="422"/>
      <c r="M34" s="63" t="s">
        <v>185</v>
      </c>
      <c r="N34" s="64"/>
      <c r="O34" s="425" t="s">
        <v>226</v>
      </c>
      <c r="P34" s="425"/>
      <c r="Q34" s="425"/>
      <c r="R34" s="425"/>
      <c r="S34" s="425"/>
      <c r="T34" s="425"/>
      <c r="U34" s="425"/>
      <c r="V34" s="426"/>
      <c r="W34" s="65" t="s">
        <v>185</v>
      </c>
      <c r="X34" s="420" t="s">
        <v>298</v>
      </c>
      <c r="Y34" s="421"/>
      <c r="Z34" s="421"/>
      <c r="AA34" s="422"/>
      <c r="AB34" s="65" t="s">
        <v>185</v>
      </c>
      <c r="AC34" s="352" t="s">
        <v>299</v>
      </c>
      <c r="AD34" s="352"/>
      <c r="AE34" s="352"/>
      <c r="AF34" s="352"/>
      <c r="AG34" s="352"/>
      <c r="AO34" s="79" t="s">
        <v>190</v>
      </c>
    </row>
    <row r="35" spans="1:41" s="80" customFormat="1" ht="32.25" customHeight="1" x14ac:dyDescent="0.25">
      <c r="A35" s="62" t="s">
        <v>191</v>
      </c>
      <c r="B35" s="420" t="s">
        <v>300</v>
      </c>
      <c r="C35" s="421"/>
      <c r="D35" s="421"/>
      <c r="E35" s="421"/>
      <c r="F35" s="422"/>
      <c r="G35" s="62" t="s">
        <v>191</v>
      </c>
      <c r="H35" s="423"/>
      <c r="I35" s="423"/>
      <c r="J35" s="423"/>
      <c r="K35" s="423"/>
      <c r="L35" s="423"/>
      <c r="M35" s="63" t="s">
        <v>191</v>
      </c>
      <c r="N35" s="66"/>
      <c r="O35" s="423" t="s">
        <v>301</v>
      </c>
      <c r="P35" s="423"/>
      <c r="Q35" s="423"/>
      <c r="R35" s="423"/>
      <c r="S35" s="423"/>
      <c r="T35" s="423"/>
      <c r="U35" s="423"/>
      <c r="V35" s="423"/>
      <c r="W35" s="62" t="s">
        <v>191</v>
      </c>
      <c r="X35" s="420" t="s">
        <v>232</v>
      </c>
      <c r="Y35" s="421"/>
      <c r="Z35" s="421"/>
      <c r="AA35" s="422"/>
      <c r="AB35" s="62" t="s">
        <v>191</v>
      </c>
      <c r="AC35" s="352" t="s">
        <v>302</v>
      </c>
      <c r="AD35" s="352"/>
      <c r="AE35" s="352"/>
      <c r="AF35" s="352"/>
      <c r="AG35" s="352"/>
      <c r="AO35" s="79" t="s">
        <v>196</v>
      </c>
    </row>
    <row r="36" spans="1:41" s="53" customFormat="1" x14ac:dyDescent="0.25">
      <c r="D36" s="37"/>
      <c r="AD36" s="81"/>
      <c r="AO36" s="37" t="s">
        <v>197</v>
      </c>
    </row>
    <row r="37" spans="1:41" x14ac:dyDescent="0.25">
      <c r="AO37" s="37" t="s">
        <v>198</v>
      </c>
    </row>
    <row r="38" spans="1:41" x14ac:dyDescent="0.25">
      <c r="AO38" s="37" t="s">
        <v>199</v>
      </c>
    </row>
    <row r="39" spans="1:41" x14ac:dyDescent="0.25">
      <c r="AO39" s="37" t="s">
        <v>200</v>
      </c>
    </row>
    <row r="40" spans="1:41" x14ac:dyDescent="0.25">
      <c r="AO40" s="37" t="s">
        <v>201</v>
      </c>
    </row>
    <row r="41" spans="1:41" x14ac:dyDescent="0.25">
      <c r="AO41" s="37" t="s">
        <v>202</v>
      </c>
    </row>
  </sheetData>
  <sheetProtection selectLockedCells="1"/>
  <dataConsolidate/>
  <mergeCells count="143">
    <mergeCell ref="B34:F34"/>
    <mergeCell ref="H34:L34"/>
    <mergeCell ref="O34:V34"/>
    <mergeCell ref="X34:AA34"/>
    <mergeCell ref="AC34:AG34"/>
    <mergeCell ref="B35:F35"/>
    <mergeCell ref="H35:L35"/>
    <mergeCell ref="O35:V35"/>
    <mergeCell ref="X35:AA35"/>
    <mergeCell ref="AC35:AG35"/>
    <mergeCell ref="A31:B31"/>
    <mergeCell ref="C31:Y31"/>
    <mergeCell ref="Z31:AC31"/>
    <mergeCell ref="AD31:AG31"/>
    <mergeCell ref="A32:AG32"/>
    <mergeCell ref="A33:F33"/>
    <mergeCell ref="G33:L33"/>
    <mergeCell ref="M33:V33"/>
    <mergeCell ref="W33:AA33"/>
    <mergeCell ref="AB33:AG33"/>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9:J25">
    <cfRule type="containsText" dxfId="235" priority="13" operator="containsText" text="EXTREMO">
      <formula>NOT(ISERROR(SEARCH("EXTREMO",J19)))</formula>
    </cfRule>
    <cfRule type="containsText" dxfId="234" priority="14" operator="containsText" text="ALTO">
      <formula>NOT(ISERROR(SEARCH("ALTO",J19)))</formula>
    </cfRule>
    <cfRule type="containsText" dxfId="233" priority="15" operator="containsText" text="MODERADO">
      <formula>NOT(ISERROR(SEARCH("MODERADO",J19)))</formula>
    </cfRule>
    <cfRule type="containsText" dxfId="232" priority="16" operator="containsText" text="BAJO">
      <formula>NOT(ISERROR(SEARCH("BAJO",J19)))</formula>
    </cfRule>
  </conditionalFormatting>
  <conditionalFormatting sqref="U19:U25">
    <cfRule type="containsText" dxfId="231" priority="9" operator="containsText" text="EXTREMO">
      <formula>NOT(ISERROR(SEARCH("EXTREMO",U19)))</formula>
    </cfRule>
    <cfRule type="containsText" dxfId="230" priority="10" operator="containsText" text="MODERADO">
      <formula>NOT(ISERROR(SEARCH("MODERADO",U19)))</formula>
    </cfRule>
    <cfRule type="containsText" dxfId="229" priority="11" operator="containsText" text="ALTO">
      <formula>NOT(ISERROR(SEARCH("ALTO",U19)))</formula>
    </cfRule>
    <cfRule type="containsText" dxfId="228" priority="12" operator="containsText" text="BAJO">
      <formula>NOT(ISERROR(SEARCH("BAJO",U19)))</formula>
    </cfRule>
  </conditionalFormatting>
  <conditionalFormatting sqref="J12:J18">
    <cfRule type="containsText" dxfId="227" priority="5" operator="containsText" text="EXTREMO">
      <formula>NOT(ISERROR(SEARCH("EXTREMO",J12)))</formula>
    </cfRule>
    <cfRule type="containsText" dxfId="226" priority="6" operator="containsText" text="ALTO">
      <formula>NOT(ISERROR(SEARCH("ALTO",J12)))</formula>
    </cfRule>
    <cfRule type="containsText" dxfId="225" priority="7" operator="containsText" text="MODERADO">
      <formula>NOT(ISERROR(SEARCH("MODERADO",J12)))</formula>
    </cfRule>
    <cfRule type="containsText" dxfId="224" priority="8" operator="containsText" text="BAJO">
      <formula>NOT(ISERROR(SEARCH("BAJO",J12)))</formula>
    </cfRule>
  </conditionalFormatting>
  <conditionalFormatting sqref="U12:U18">
    <cfRule type="containsText" dxfId="223" priority="1" operator="containsText" text="EXTREMO">
      <formula>NOT(ISERROR(SEARCH("EXTREMO",U12)))</formula>
    </cfRule>
    <cfRule type="containsText" dxfId="222" priority="2" operator="containsText" text="MODERADO">
      <formula>NOT(ISERROR(SEARCH("MODERADO",U12)))</formula>
    </cfRule>
    <cfRule type="containsText" dxfId="221" priority="3" operator="containsText" text="ALTO">
      <formula>NOT(ISERROR(SEARCH("ALTO",U12)))</formula>
    </cfRule>
    <cfRule type="containsText" dxfId="220" priority="4" operator="containsText" text="BAJO">
      <formula>NOT(ISERROR(SEARCH("BAJO",U12)))</formula>
    </cfRule>
  </conditionalFormatting>
  <dataValidations count="21">
    <dataValidation type="list" allowBlank="1" showInputMessage="1" showErrorMessage="1" sqref="H12:H18 JD12:JD18 SZ12:SZ18 ACV12:ACV18 AMR12:AMR18 AWN12:AWN18 BGJ12:BGJ18 BQF12:BQF18 CAB12:CAB18 CJX12:CJX18 CTT12:CTT18 DDP12:DDP18 DNL12:DNL18 DXH12:DXH18 EHD12:EHD18 EQZ12:EQZ18 FAV12:FAV18 FKR12:FKR18 FUN12:FUN18 GEJ12:GEJ18 GOF12:GOF18 GYB12:GYB18 HHX12:HHX18 HRT12:HRT18 IBP12:IBP18 ILL12:ILL18 IVH12:IVH18 JFD12:JFD18 JOZ12:JOZ18 JYV12:JYV18 KIR12:KIR18 KSN12:KSN18 LCJ12:LCJ18 LMF12:LMF18 LWB12:LWB18 MFX12:MFX18 MPT12:MPT18 MZP12:MZP18 NJL12:NJL18 NTH12:NTH18 ODD12:ODD18 OMZ12:OMZ18 OWV12:OWV18 PGR12:PGR18 PQN12:PQN18 QAJ12:QAJ18 QKF12:QKF18 QUB12:QUB18 RDX12:RDX18 RNT12:RNT18 RXP12:RXP18 SHL12:SHL18 SRH12:SRH18 TBD12:TBD18 TKZ12:TKZ18 TUV12:TUV18 UER12:UER18 UON12:UON18 UYJ12:UYJ18 VIF12:VIF18 VSB12:VSB18 WBX12:WBX18 WLT12:WLT18 WVP12:WVP18 H65548:H65554 JD65548:JD65554 SZ65548:SZ65554 ACV65548:ACV65554 AMR65548:AMR65554 AWN65548:AWN65554 BGJ65548:BGJ65554 BQF65548:BQF65554 CAB65548:CAB65554 CJX65548:CJX65554 CTT65548:CTT65554 DDP65548:DDP65554 DNL65548:DNL65554 DXH65548:DXH65554 EHD65548:EHD65554 EQZ65548:EQZ65554 FAV65548:FAV65554 FKR65548:FKR65554 FUN65548:FUN65554 GEJ65548:GEJ65554 GOF65548:GOF65554 GYB65548:GYB65554 HHX65548:HHX65554 HRT65548:HRT65554 IBP65548:IBP65554 ILL65548:ILL65554 IVH65548:IVH65554 JFD65548:JFD65554 JOZ65548:JOZ65554 JYV65548:JYV65554 KIR65548:KIR65554 KSN65548:KSN65554 LCJ65548:LCJ65554 LMF65548:LMF65554 LWB65548:LWB65554 MFX65548:MFX65554 MPT65548:MPT65554 MZP65548:MZP65554 NJL65548:NJL65554 NTH65548:NTH65554 ODD65548:ODD65554 OMZ65548:OMZ65554 OWV65548:OWV65554 PGR65548:PGR65554 PQN65548:PQN65554 QAJ65548:QAJ65554 QKF65548:QKF65554 QUB65548:QUB65554 RDX65548:RDX65554 RNT65548:RNT65554 RXP65548:RXP65554 SHL65548:SHL65554 SRH65548:SRH65554 TBD65548:TBD65554 TKZ65548:TKZ65554 TUV65548:TUV65554 UER65548:UER65554 UON65548:UON65554 UYJ65548:UYJ65554 VIF65548:VIF65554 VSB65548:VSB65554 WBX65548:WBX65554 WLT65548:WLT65554 WVP65548:WVP65554 H131084:H131090 JD131084:JD131090 SZ131084:SZ131090 ACV131084:ACV131090 AMR131084:AMR131090 AWN131084:AWN131090 BGJ131084:BGJ131090 BQF131084:BQF131090 CAB131084:CAB131090 CJX131084:CJX131090 CTT131084:CTT131090 DDP131084:DDP131090 DNL131084:DNL131090 DXH131084:DXH131090 EHD131084:EHD131090 EQZ131084:EQZ131090 FAV131084:FAV131090 FKR131084:FKR131090 FUN131084:FUN131090 GEJ131084:GEJ131090 GOF131084:GOF131090 GYB131084:GYB131090 HHX131084:HHX131090 HRT131084:HRT131090 IBP131084:IBP131090 ILL131084:ILL131090 IVH131084:IVH131090 JFD131084:JFD131090 JOZ131084:JOZ131090 JYV131084:JYV131090 KIR131084:KIR131090 KSN131084:KSN131090 LCJ131084:LCJ131090 LMF131084:LMF131090 LWB131084:LWB131090 MFX131084:MFX131090 MPT131084:MPT131090 MZP131084:MZP131090 NJL131084:NJL131090 NTH131084:NTH131090 ODD131084:ODD131090 OMZ131084:OMZ131090 OWV131084:OWV131090 PGR131084:PGR131090 PQN131084:PQN131090 QAJ131084:QAJ131090 QKF131084:QKF131090 QUB131084:QUB131090 RDX131084:RDX131090 RNT131084:RNT131090 RXP131084:RXP131090 SHL131084:SHL131090 SRH131084:SRH131090 TBD131084:TBD131090 TKZ131084:TKZ131090 TUV131084:TUV131090 UER131084:UER131090 UON131084:UON131090 UYJ131084:UYJ131090 VIF131084:VIF131090 VSB131084:VSB131090 WBX131084:WBX131090 WLT131084:WLT131090 WVP131084:WVP131090 H196620:H196626 JD196620:JD196626 SZ196620:SZ196626 ACV196620:ACV196626 AMR196620:AMR196626 AWN196620:AWN196626 BGJ196620:BGJ196626 BQF196620:BQF196626 CAB196620:CAB196626 CJX196620:CJX196626 CTT196620:CTT196626 DDP196620:DDP196626 DNL196620:DNL196626 DXH196620:DXH196626 EHD196620:EHD196626 EQZ196620:EQZ196626 FAV196620:FAV196626 FKR196620:FKR196626 FUN196620:FUN196626 GEJ196620:GEJ196626 GOF196620:GOF196626 GYB196620:GYB196626 HHX196620:HHX196626 HRT196620:HRT196626 IBP196620:IBP196626 ILL196620:ILL196626 IVH196620:IVH196626 JFD196620:JFD196626 JOZ196620:JOZ196626 JYV196620:JYV196626 KIR196620:KIR196626 KSN196620:KSN196626 LCJ196620:LCJ196626 LMF196620:LMF196626 LWB196620:LWB196626 MFX196620:MFX196626 MPT196620:MPT196626 MZP196620:MZP196626 NJL196620:NJL196626 NTH196620:NTH196626 ODD196620:ODD196626 OMZ196620:OMZ196626 OWV196620:OWV196626 PGR196620:PGR196626 PQN196620:PQN196626 QAJ196620:QAJ196626 QKF196620:QKF196626 QUB196620:QUB196626 RDX196620:RDX196626 RNT196620:RNT196626 RXP196620:RXP196626 SHL196620:SHL196626 SRH196620:SRH196626 TBD196620:TBD196626 TKZ196620:TKZ196626 TUV196620:TUV196626 UER196620:UER196626 UON196620:UON196626 UYJ196620:UYJ196626 VIF196620:VIF196626 VSB196620:VSB196626 WBX196620:WBX196626 WLT196620:WLT196626 WVP196620:WVP196626 H262156:H262162 JD262156:JD262162 SZ262156:SZ262162 ACV262156:ACV262162 AMR262156:AMR262162 AWN262156:AWN262162 BGJ262156:BGJ262162 BQF262156:BQF262162 CAB262156:CAB262162 CJX262156:CJX262162 CTT262156:CTT262162 DDP262156:DDP262162 DNL262156:DNL262162 DXH262156:DXH262162 EHD262156:EHD262162 EQZ262156:EQZ262162 FAV262156:FAV262162 FKR262156:FKR262162 FUN262156:FUN262162 GEJ262156:GEJ262162 GOF262156:GOF262162 GYB262156:GYB262162 HHX262156:HHX262162 HRT262156:HRT262162 IBP262156:IBP262162 ILL262156:ILL262162 IVH262156:IVH262162 JFD262156:JFD262162 JOZ262156:JOZ262162 JYV262156:JYV262162 KIR262156:KIR262162 KSN262156:KSN262162 LCJ262156:LCJ262162 LMF262156:LMF262162 LWB262156:LWB262162 MFX262156:MFX262162 MPT262156:MPT262162 MZP262156:MZP262162 NJL262156:NJL262162 NTH262156:NTH262162 ODD262156:ODD262162 OMZ262156:OMZ262162 OWV262156:OWV262162 PGR262156:PGR262162 PQN262156:PQN262162 QAJ262156:QAJ262162 QKF262156:QKF262162 QUB262156:QUB262162 RDX262156:RDX262162 RNT262156:RNT262162 RXP262156:RXP262162 SHL262156:SHL262162 SRH262156:SRH262162 TBD262156:TBD262162 TKZ262156:TKZ262162 TUV262156:TUV262162 UER262156:UER262162 UON262156:UON262162 UYJ262156:UYJ262162 VIF262156:VIF262162 VSB262156:VSB262162 WBX262156:WBX262162 WLT262156:WLT262162 WVP262156:WVP262162 H327692:H327698 JD327692:JD327698 SZ327692:SZ327698 ACV327692:ACV327698 AMR327692:AMR327698 AWN327692:AWN327698 BGJ327692:BGJ327698 BQF327692:BQF327698 CAB327692:CAB327698 CJX327692:CJX327698 CTT327692:CTT327698 DDP327692:DDP327698 DNL327692:DNL327698 DXH327692:DXH327698 EHD327692:EHD327698 EQZ327692:EQZ327698 FAV327692:FAV327698 FKR327692:FKR327698 FUN327692:FUN327698 GEJ327692:GEJ327698 GOF327692:GOF327698 GYB327692:GYB327698 HHX327692:HHX327698 HRT327692:HRT327698 IBP327692:IBP327698 ILL327692:ILL327698 IVH327692:IVH327698 JFD327692:JFD327698 JOZ327692:JOZ327698 JYV327692:JYV327698 KIR327692:KIR327698 KSN327692:KSN327698 LCJ327692:LCJ327698 LMF327692:LMF327698 LWB327692:LWB327698 MFX327692:MFX327698 MPT327692:MPT327698 MZP327692:MZP327698 NJL327692:NJL327698 NTH327692:NTH327698 ODD327692:ODD327698 OMZ327692:OMZ327698 OWV327692:OWV327698 PGR327692:PGR327698 PQN327692:PQN327698 QAJ327692:QAJ327698 QKF327692:QKF327698 QUB327692:QUB327698 RDX327692:RDX327698 RNT327692:RNT327698 RXP327692:RXP327698 SHL327692:SHL327698 SRH327692:SRH327698 TBD327692:TBD327698 TKZ327692:TKZ327698 TUV327692:TUV327698 UER327692:UER327698 UON327692:UON327698 UYJ327692:UYJ327698 VIF327692:VIF327698 VSB327692:VSB327698 WBX327692:WBX327698 WLT327692:WLT327698 WVP327692:WVP327698 H393228:H393234 JD393228:JD393234 SZ393228:SZ393234 ACV393228:ACV393234 AMR393228:AMR393234 AWN393228:AWN393234 BGJ393228:BGJ393234 BQF393228:BQF393234 CAB393228:CAB393234 CJX393228:CJX393234 CTT393228:CTT393234 DDP393228:DDP393234 DNL393228:DNL393234 DXH393228:DXH393234 EHD393228:EHD393234 EQZ393228:EQZ393234 FAV393228:FAV393234 FKR393228:FKR393234 FUN393228:FUN393234 GEJ393228:GEJ393234 GOF393228:GOF393234 GYB393228:GYB393234 HHX393228:HHX393234 HRT393228:HRT393234 IBP393228:IBP393234 ILL393228:ILL393234 IVH393228:IVH393234 JFD393228:JFD393234 JOZ393228:JOZ393234 JYV393228:JYV393234 KIR393228:KIR393234 KSN393228:KSN393234 LCJ393228:LCJ393234 LMF393228:LMF393234 LWB393228:LWB393234 MFX393228:MFX393234 MPT393228:MPT393234 MZP393228:MZP393234 NJL393228:NJL393234 NTH393228:NTH393234 ODD393228:ODD393234 OMZ393228:OMZ393234 OWV393228:OWV393234 PGR393228:PGR393234 PQN393228:PQN393234 QAJ393228:QAJ393234 QKF393228:QKF393234 QUB393228:QUB393234 RDX393228:RDX393234 RNT393228:RNT393234 RXP393228:RXP393234 SHL393228:SHL393234 SRH393228:SRH393234 TBD393228:TBD393234 TKZ393228:TKZ393234 TUV393228:TUV393234 UER393228:UER393234 UON393228:UON393234 UYJ393228:UYJ393234 VIF393228:VIF393234 VSB393228:VSB393234 WBX393228:WBX393234 WLT393228:WLT393234 WVP393228:WVP393234 H458764:H458770 JD458764:JD458770 SZ458764:SZ458770 ACV458764:ACV458770 AMR458764:AMR458770 AWN458764:AWN458770 BGJ458764:BGJ458770 BQF458764:BQF458770 CAB458764:CAB458770 CJX458764:CJX458770 CTT458764:CTT458770 DDP458764:DDP458770 DNL458764:DNL458770 DXH458764:DXH458770 EHD458764:EHD458770 EQZ458764:EQZ458770 FAV458764:FAV458770 FKR458764:FKR458770 FUN458764:FUN458770 GEJ458764:GEJ458770 GOF458764:GOF458770 GYB458764:GYB458770 HHX458764:HHX458770 HRT458764:HRT458770 IBP458764:IBP458770 ILL458764:ILL458770 IVH458764:IVH458770 JFD458764:JFD458770 JOZ458764:JOZ458770 JYV458764:JYV458770 KIR458764:KIR458770 KSN458764:KSN458770 LCJ458764:LCJ458770 LMF458764:LMF458770 LWB458764:LWB458770 MFX458764:MFX458770 MPT458764:MPT458770 MZP458764:MZP458770 NJL458764:NJL458770 NTH458764:NTH458770 ODD458764:ODD458770 OMZ458764:OMZ458770 OWV458764:OWV458770 PGR458764:PGR458770 PQN458764:PQN458770 QAJ458764:QAJ458770 QKF458764:QKF458770 QUB458764:QUB458770 RDX458764:RDX458770 RNT458764:RNT458770 RXP458764:RXP458770 SHL458764:SHL458770 SRH458764:SRH458770 TBD458764:TBD458770 TKZ458764:TKZ458770 TUV458764:TUV458770 UER458764:UER458770 UON458764:UON458770 UYJ458764:UYJ458770 VIF458764:VIF458770 VSB458764:VSB458770 WBX458764:WBX458770 WLT458764:WLT458770 WVP458764:WVP458770 H524300:H524306 JD524300:JD524306 SZ524300:SZ524306 ACV524300:ACV524306 AMR524300:AMR524306 AWN524300:AWN524306 BGJ524300:BGJ524306 BQF524300:BQF524306 CAB524300:CAB524306 CJX524300:CJX524306 CTT524300:CTT524306 DDP524300:DDP524306 DNL524300:DNL524306 DXH524300:DXH524306 EHD524300:EHD524306 EQZ524300:EQZ524306 FAV524300:FAV524306 FKR524300:FKR524306 FUN524300:FUN524306 GEJ524300:GEJ524306 GOF524300:GOF524306 GYB524300:GYB524306 HHX524300:HHX524306 HRT524300:HRT524306 IBP524300:IBP524306 ILL524300:ILL524306 IVH524300:IVH524306 JFD524300:JFD524306 JOZ524300:JOZ524306 JYV524300:JYV524306 KIR524300:KIR524306 KSN524300:KSN524306 LCJ524300:LCJ524306 LMF524300:LMF524306 LWB524300:LWB524306 MFX524300:MFX524306 MPT524300:MPT524306 MZP524300:MZP524306 NJL524300:NJL524306 NTH524300:NTH524306 ODD524300:ODD524306 OMZ524300:OMZ524306 OWV524300:OWV524306 PGR524300:PGR524306 PQN524300:PQN524306 QAJ524300:QAJ524306 QKF524300:QKF524306 QUB524300:QUB524306 RDX524300:RDX524306 RNT524300:RNT524306 RXP524300:RXP524306 SHL524300:SHL524306 SRH524300:SRH524306 TBD524300:TBD524306 TKZ524300:TKZ524306 TUV524300:TUV524306 UER524300:UER524306 UON524300:UON524306 UYJ524300:UYJ524306 VIF524300:VIF524306 VSB524300:VSB524306 WBX524300:WBX524306 WLT524300:WLT524306 WVP524300:WVP524306 H589836:H589842 JD589836:JD589842 SZ589836:SZ589842 ACV589836:ACV589842 AMR589836:AMR589842 AWN589836:AWN589842 BGJ589836:BGJ589842 BQF589836:BQF589842 CAB589836:CAB589842 CJX589836:CJX589842 CTT589836:CTT589842 DDP589836:DDP589842 DNL589836:DNL589842 DXH589836:DXH589842 EHD589836:EHD589842 EQZ589836:EQZ589842 FAV589836:FAV589842 FKR589836:FKR589842 FUN589836:FUN589842 GEJ589836:GEJ589842 GOF589836:GOF589842 GYB589836:GYB589842 HHX589836:HHX589842 HRT589836:HRT589842 IBP589836:IBP589842 ILL589836:ILL589842 IVH589836:IVH589842 JFD589836:JFD589842 JOZ589836:JOZ589842 JYV589836:JYV589842 KIR589836:KIR589842 KSN589836:KSN589842 LCJ589836:LCJ589842 LMF589836:LMF589842 LWB589836:LWB589842 MFX589836:MFX589842 MPT589836:MPT589842 MZP589836:MZP589842 NJL589836:NJL589842 NTH589836:NTH589842 ODD589836:ODD589842 OMZ589836:OMZ589842 OWV589836:OWV589842 PGR589836:PGR589842 PQN589836:PQN589842 QAJ589836:QAJ589842 QKF589836:QKF589842 QUB589836:QUB589842 RDX589836:RDX589842 RNT589836:RNT589842 RXP589836:RXP589842 SHL589836:SHL589842 SRH589836:SRH589842 TBD589836:TBD589842 TKZ589836:TKZ589842 TUV589836:TUV589842 UER589836:UER589842 UON589836:UON589842 UYJ589836:UYJ589842 VIF589836:VIF589842 VSB589836:VSB589842 WBX589836:WBX589842 WLT589836:WLT589842 WVP589836:WVP589842 H655372:H655378 JD655372:JD655378 SZ655372:SZ655378 ACV655372:ACV655378 AMR655372:AMR655378 AWN655372:AWN655378 BGJ655372:BGJ655378 BQF655372:BQF655378 CAB655372:CAB655378 CJX655372:CJX655378 CTT655372:CTT655378 DDP655372:DDP655378 DNL655372:DNL655378 DXH655372:DXH655378 EHD655372:EHD655378 EQZ655372:EQZ655378 FAV655372:FAV655378 FKR655372:FKR655378 FUN655372:FUN655378 GEJ655372:GEJ655378 GOF655372:GOF655378 GYB655372:GYB655378 HHX655372:HHX655378 HRT655372:HRT655378 IBP655372:IBP655378 ILL655372:ILL655378 IVH655372:IVH655378 JFD655372:JFD655378 JOZ655372:JOZ655378 JYV655372:JYV655378 KIR655372:KIR655378 KSN655372:KSN655378 LCJ655372:LCJ655378 LMF655372:LMF655378 LWB655372:LWB655378 MFX655372:MFX655378 MPT655372:MPT655378 MZP655372:MZP655378 NJL655372:NJL655378 NTH655372:NTH655378 ODD655372:ODD655378 OMZ655372:OMZ655378 OWV655372:OWV655378 PGR655372:PGR655378 PQN655372:PQN655378 QAJ655372:QAJ655378 QKF655372:QKF655378 QUB655372:QUB655378 RDX655372:RDX655378 RNT655372:RNT655378 RXP655372:RXP655378 SHL655372:SHL655378 SRH655372:SRH655378 TBD655372:TBD655378 TKZ655372:TKZ655378 TUV655372:TUV655378 UER655372:UER655378 UON655372:UON655378 UYJ655372:UYJ655378 VIF655372:VIF655378 VSB655372:VSB655378 WBX655372:WBX655378 WLT655372:WLT655378 WVP655372:WVP655378 H720908:H720914 JD720908:JD720914 SZ720908:SZ720914 ACV720908:ACV720914 AMR720908:AMR720914 AWN720908:AWN720914 BGJ720908:BGJ720914 BQF720908:BQF720914 CAB720908:CAB720914 CJX720908:CJX720914 CTT720908:CTT720914 DDP720908:DDP720914 DNL720908:DNL720914 DXH720908:DXH720914 EHD720908:EHD720914 EQZ720908:EQZ720914 FAV720908:FAV720914 FKR720908:FKR720914 FUN720908:FUN720914 GEJ720908:GEJ720914 GOF720908:GOF720914 GYB720908:GYB720914 HHX720908:HHX720914 HRT720908:HRT720914 IBP720908:IBP720914 ILL720908:ILL720914 IVH720908:IVH720914 JFD720908:JFD720914 JOZ720908:JOZ720914 JYV720908:JYV720914 KIR720908:KIR720914 KSN720908:KSN720914 LCJ720908:LCJ720914 LMF720908:LMF720914 LWB720908:LWB720914 MFX720908:MFX720914 MPT720908:MPT720914 MZP720908:MZP720914 NJL720908:NJL720914 NTH720908:NTH720914 ODD720908:ODD720914 OMZ720908:OMZ720914 OWV720908:OWV720914 PGR720908:PGR720914 PQN720908:PQN720914 QAJ720908:QAJ720914 QKF720908:QKF720914 QUB720908:QUB720914 RDX720908:RDX720914 RNT720908:RNT720914 RXP720908:RXP720914 SHL720908:SHL720914 SRH720908:SRH720914 TBD720908:TBD720914 TKZ720908:TKZ720914 TUV720908:TUV720914 UER720908:UER720914 UON720908:UON720914 UYJ720908:UYJ720914 VIF720908:VIF720914 VSB720908:VSB720914 WBX720908:WBX720914 WLT720908:WLT720914 WVP720908:WVP720914 H786444:H786450 JD786444:JD786450 SZ786444:SZ786450 ACV786444:ACV786450 AMR786444:AMR786450 AWN786444:AWN786450 BGJ786444:BGJ786450 BQF786444:BQF786450 CAB786444:CAB786450 CJX786444:CJX786450 CTT786444:CTT786450 DDP786444:DDP786450 DNL786444:DNL786450 DXH786444:DXH786450 EHD786444:EHD786450 EQZ786444:EQZ786450 FAV786444:FAV786450 FKR786444:FKR786450 FUN786444:FUN786450 GEJ786444:GEJ786450 GOF786444:GOF786450 GYB786444:GYB786450 HHX786444:HHX786450 HRT786444:HRT786450 IBP786444:IBP786450 ILL786444:ILL786450 IVH786444:IVH786450 JFD786444:JFD786450 JOZ786444:JOZ786450 JYV786444:JYV786450 KIR786444:KIR786450 KSN786444:KSN786450 LCJ786444:LCJ786450 LMF786444:LMF786450 LWB786444:LWB786450 MFX786444:MFX786450 MPT786444:MPT786450 MZP786444:MZP786450 NJL786444:NJL786450 NTH786444:NTH786450 ODD786444:ODD786450 OMZ786444:OMZ786450 OWV786444:OWV786450 PGR786444:PGR786450 PQN786444:PQN786450 QAJ786444:QAJ786450 QKF786444:QKF786450 QUB786444:QUB786450 RDX786444:RDX786450 RNT786444:RNT786450 RXP786444:RXP786450 SHL786444:SHL786450 SRH786444:SRH786450 TBD786444:TBD786450 TKZ786444:TKZ786450 TUV786444:TUV786450 UER786444:UER786450 UON786444:UON786450 UYJ786444:UYJ786450 VIF786444:VIF786450 VSB786444:VSB786450 WBX786444:WBX786450 WLT786444:WLT786450 WVP786444:WVP786450 H851980:H851986 JD851980:JD851986 SZ851980:SZ851986 ACV851980:ACV851986 AMR851980:AMR851986 AWN851980:AWN851986 BGJ851980:BGJ851986 BQF851980:BQF851986 CAB851980:CAB851986 CJX851980:CJX851986 CTT851980:CTT851986 DDP851980:DDP851986 DNL851980:DNL851986 DXH851980:DXH851986 EHD851980:EHD851986 EQZ851980:EQZ851986 FAV851980:FAV851986 FKR851980:FKR851986 FUN851980:FUN851986 GEJ851980:GEJ851986 GOF851980:GOF851986 GYB851980:GYB851986 HHX851980:HHX851986 HRT851980:HRT851986 IBP851980:IBP851986 ILL851980:ILL851986 IVH851980:IVH851986 JFD851980:JFD851986 JOZ851980:JOZ851986 JYV851980:JYV851986 KIR851980:KIR851986 KSN851980:KSN851986 LCJ851980:LCJ851986 LMF851980:LMF851986 LWB851980:LWB851986 MFX851980:MFX851986 MPT851980:MPT851986 MZP851980:MZP851986 NJL851980:NJL851986 NTH851980:NTH851986 ODD851980:ODD851986 OMZ851980:OMZ851986 OWV851980:OWV851986 PGR851980:PGR851986 PQN851980:PQN851986 QAJ851980:QAJ851986 QKF851980:QKF851986 QUB851980:QUB851986 RDX851980:RDX851986 RNT851980:RNT851986 RXP851980:RXP851986 SHL851980:SHL851986 SRH851980:SRH851986 TBD851980:TBD851986 TKZ851980:TKZ851986 TUV851980:TUV851986 UER851980:UER851986 UON851980:UON851986 UYJ851980:UYJ851986 VIF851980:VIF851986 VSB851980:VSB851986 WBX851980:WBX851986 WLT851980:WLT851986 WVP851980:WVP851986 H917516:H917522 JD917516:JD917522 SZ917516:SZ917522 ACV917516:ACV917522 AMR917516:AMR917522 AWN917516:AWN917522 BGJ917516:BGJ917522 BQF917516:BQF917522 CAB917516:CAB917522 CJX917516:CJX917522 CTT917516:CTT917522 DDP917516:DDP917522 DNL917516:DNL917522 DXH917516:DXH917522 EHD917516:EHD917522 EQZ917516:EQZ917522 FAV917516:FAV917522 FKR917516:FKR917522 FUN917516:FUN917522 GEJ917516:GEJ917522 GOF917516:GOF917522 GYB917516:GYB917522 HHX917516:HHX917522 HRT917516:HRT917522 IBP917516:IBP917522 ILL917516:ILL917522 IVH917516:IVH917522 JFD917516:JFD917522 JOZ917516:JOZ917522 JYV917516:JYV917522 KIR917516:KIR917522 KSN917516:KSN917522 LCJ917516:LCJ917522 LMF917516:LMF917522 LWB917516:LWB917522 MFX917516:MFX917522 MPT917516:MPT917522 MZP917516:MZP917522 NJL917516:NJL917522 NTH917516:NTH917522 ODD917516:ODD917522 OMZ917516:OMZ917522 OWV917516:OWV917522 PGR917516:PGR917522 PQN917516:PQN917522 QAJ917516:QAJ917522 QKF917516:QKF917522 QUB917516:QUB917522 RDX917516:RDX917522 RNT917516:RNT917522 RXP917516:RXP917522 SHL917516:SHL917522 SRH917516:SRH917522 TBD917516:TBD917522 TKZ917516:TKZ917522 TUV917516:TUV917522 UER917516:UER917522 UON917516:UON917522 UYJ917516:UYJ917522 VIF917516:VIF917522 VSB917516:VSB917522 WBX917516:WBX917522 WLT917516:WLT917522 WVP917516:WVP917522 H983052:H983058 JD983052:JD983058 SZ983052:SZ983058 ACV983052:ACV983058 AMR983052:AMR983058 AWN983052:AWN983058 BGJ983052:BGJ983058 BQF983052:BQF983058 CAB983052:CAB983058 CJX983052:CJX983058 CTT983052:CTT983058 DDP983052:DDP983058 DNL983052:DNL983058 DXH983052:DXH983058 EHD983052:EHD983058 EQZ983052:EQZ983058 FAV983052:FAV983058 FKR983052:FKR983058 FUN983052:FUN983058 GEJ983052:GEJ983058 GOF983052:GOF983058 GYB983052:GYB983058 HHX983052:HHX983058 HRT983052:HRT983058 IBP983052:IBP983058 ILL983052:ILL983058 IVH983052:IVH983058 JFD983052:JFD983058 JOZ983052:JOZ983058 JYV983052:JYV983058 KIR983052:KIR983058 KSN983052:KSN983058 LCJ983052:LCJ983058 LMF983052:LMF983058 LWB983052:LWB983058 MFX983052:MFX983058 MPT983052:MPT983058 MZP983052:MZP983058 NJL983052:NJL983058 NTH983052:NTH983058 ODD983052:ODD983058 OMZ983052:OMZ983058 OWV983052:OWV983058 PGR983052:PGR983058 PQN983052:PQN983058 QAJ983052:QAJ983058 QKF983052:QKF983058 QUB983052:QUB983058 RDX983052:RDX983058 RNT983052:RNT983058 RXP983052:RXP983058 SHL983052:SHL983058 SRH983052:SRH983058 TBD983052:TBD983058 TKZ983052:TKZ983058 TUV983052:TUV983058 UER983052:UER983058 UON983052:UON983058 UYJ983052:UYJ983058 VIF983052:VIF983058 VSB983052:VSB983058 WBX983052:WBX983058 WLT983052:WLT983058 WVP983052:WVP983058" xr:uid="{FD3DBE11-F534-47EA-A2C6-691A153BAEA3}">
      <formula1>$AL$10:$AL$14</formula1>
    </dataValidation>
    <dataValidation type="list" allowBlank="1" showInputMessage="1" showErrorMessage="1" sqref="V12:V18 JR12:JR18 TN12:TN18 ADJ12:ADJ18 ANF12:ANF18 AXB12:AXB18 BGX12:BGX18 BQT12:BQT18 CAP12:CAP18 CKL12:CKL18 CUH12:CUH18 DED12:DED18 DNZ12:DNZ18 DXV12:DXV18 EHR12:EHR18 ERN12:ERN18 FBJ12:FBJ18 FLF12:FLF18 FVB12:FVB18 GEX12:GEX18 GOT12:GOT18 GYP12:GYP18 HIL12:HIL18 HSH12:HSH18 ICD12:ICD18 ILZ12:ILZ18 IVV12:IVV18 JFR12:JFR18 JPN12:JPN18 JZJ12:JZJ18 KJF12:KJF18 KTB12:KTB18 LCX12:LCX18 LMT12:LMT18 LWP12:LWP18 MGL12:MGL18 MQH12:MQH18 NAD12:NAD18 NJZ12:NJZ18 NTV12:NTV18 ODR12:ODR18 ONN12:ONN18 OXJ12:OXJ18 PHF12:PHF18 PRB12:PRB18 QAX12:QAX18 QKT12:QKT18 QUP12:QUP18 REL12:REL18 ROH12:ROH18 RYD12:RYD18 SHZ12:SHZ18 SRV12:SRV18 TBR12:TBR18 TLN12:TLN18 TVJ12:TVJ18 UFF12:UFF18 UPB12:UPB18 UYX12:UYX18 VIT12:VIT18 VSP12:VSP18 WCL12:WCL18 WMH12:WMH18 WWD12:WWD18 V65548:V65554 JR65548:JR65554 TN65548:TN65554 ADJ65548:ADJ65554 ANF65548:ANF65554 AXB65548:AXB65554 BGX65548:BGX65554 BQT65548:BQT65554 CAP65548:CAP65554 CKL65548:CKL65554 CUH65548:CUH65554 DED65548:DED65554 DNZ65548:DNZ65554 DXV65548:DXV65554 EHR65548:EHR65554 ERN65548:ERN65554 FBJ65548:FBJ65554 FLF65548:FLF65554 FVB65548:FVB65554 GEX65548:GEX65554 GOT65548:GOT65554 GYP65548:GYP65554 HIL65548:HIL65554 HSH65548:HSH65554 ICD65548:ICD65554 ILZ65548:ILZ65554 IVV65548:IVV65554 JFR65548:JFR65554 JPN65548:JPN65554 JZJ65548:JZJ65554 KJF65548:KJF65554 KTB65548:KTB65554 LCX65548:LCX65554 LMT65548:LMT65554 LWP65548:LWP65554 MGL65548:MGL65554 MQH65548:MQH65554 NAD65548:NAD65554 NJZ65548:NJZ65554 NTV65548:NTV65554 ODR65548:ODR65554 ONN65548:ONN65554 OXJ65548:OXJ65554 PHF65548:PHF65554 PRB65548:PRB65554 QAX65548:QAX65554 QKT65548:QKT65554 QUP65548:QUP65554 REL65548:REL65554 ROH65548:ROH65554 RYD65548:RYD65554 SHZ65548:SHZ65554 SRV65548:SRV65554 TBR65548:TBR65554 TLN65548:TLN65554 TVJ65548:TVJ65554 UFF65548:UFF65554 UPB65548:UPB65554 UYX65548:UYX65554 VIT65548:VIT65554 VSP65548:VSP65554 WCL65548:WCL65554 WMH65548:WMH65554 WWD65548:WWD65554 V131084:V131090 JR131084:JR131090 TN131084:TN131090 ADJ131084:ADJ131090 ANF131084:ANF131090 AXB131084:AXB131090 BGX131084:BGX131090 BQT131084:BQT131090 CAP131084:CAP131090 CKL131084:CKL131090 CUH131084:CUH131090 DED131084:DED131090 DNZ131084:DNZ131090 DXV131084:DXV131090 EHR131084:EHR131090 ERN131084:ERN131090 FBJ131084:FBJ131090 FLF131084:FLF131090 FVB131084:FVB131090 GEX131084:GEX131090 GOT131084:GOT131090 GYP131084:GYP131090 HIL131084:HIL131090 HSH131084:HSH131090 ICD131084:ICD131090 ILZ131084:ILZ131090 IVV131084:IVV131090 JFR131084:JFR131090 JPN131084:JPN131090 JZJ131084:JZJ131090 KJF131084:KJF131090 KTB131084:KTB131090 LCX131084:LCX131090 LMT131084:LMT131090 LWP131084:LWP131090 MGL131084:MGL131090 MQH131084:MQH131090 NAD131084:NAD131090 NJZ131084:NJZ131090 NTV131084:NTV131090 ODR131084:ODR131090 ONN131084:ONN131090 OXJ131084:OXJ131090 PHF131084:PHF131090 PRB131084:PRB131090 QAX131084:QAX131090 QKT131084:QKT131090 QUP131084:QUP131090 REL131084:REL131090 ROH131084:ROH131090 RYD131084:RYD131090 SHZ131084:SHZ131090 SRV131084:SRV131090 TBR131084:TBR131090 TLN131084:TLN131090 TVJ131084:TVJ131090 UFF131084:UFF131090 UPB131084:UPB131090 UYX131084:UYX131090 VIT131084:VIT131090 VSP131084:VSP131090 WCL131084:WCL131090 WMH131084:WMH131090 WWD131084:WWD131090 V196620:V196626 JR196620:JR196626 TN196620:TN196626 ADJ196620:ADJ196626 ANF196620:ANF196626 AXB196620:AXB196626 BGX196620:BGX196626 BQT196620:BQT196626 CAP196620:CAP196626 CKL196620:CKL196626 CUH196620:CUH196626 DED196620:DED196626 DNZ196620:DNZ196626 DXV196620:DXV196626 EHR196620:EHR196626 ERN196620:ERN196626 FBJ196620:FBJ196626 FLF196620:FLF196626 FVB196620:FVB196626 GEX196620:GEX196626 GOT196620:GOT196626 GYP196620:GYP196626 HIL196620:HIL196626 HSH196620:HSH196626 ICD196620:ICD196626 ILZ196620:ILZ196626 IVV196620:IVV196626 JFR196620:JFR196626 JPN196620:JPN196626 JZJ196620:JZJ196626 KJF196620:KJF196626 KTB196620:KTB196626 LCX196620:LCX196626 LMT196620:LMT196626 LWP196620:LWP196626 MGL196620:MGL196626 MQH196620:MQH196626 NAD196620:NAD196626 NJZ196620:NJZ196626 NTV196620:NTV196626 ODR196620:ODR196626 ONN196620:ONN196626 OXJ196620:OXJ196626 PHF196620:PHF196626 PRB196620:PRB196626 QAX196620:QAX196626 QKT196620:QKT196626 QUP196620:QUP196626 REL196620:REL196626 ROH196620:ROH196626 RYD196620:RYD196626 SHZ196620:SHZ196626 SRV196620:SRV196626 TBR196620:TBR196626 TLN196620:TLN196626 TVJ196620:TVJ196626 UFF196620:UFF196626 UPB196620:UPB196626 UYX196620:UYX196626 VIT196620:VIT196626 VSP196620:VSP196626 WCL196620:WCL196626 WMH196620:WMH196626 WWD196620:WWD196626 V262156:V262162 JR262156:JR262162 TN262156:TN262162 ADJ262156:ADJ262162 ANF262156:ANF262162 AXB262156:AXB262162 BGX262156:BGX262162 BQT262156:BQT262162 CAP262156:CAP262162 CKL262156:CKL262162 CUH262156:CUH262162 DED262156:DED262162 DNZ262156:DNZ262162 DXV262156:DXV262162 EHR262156:EHR262162 ERN262156:ERN262162 FBJ262156:FBJ262162 FLF262156:FLF262162 FVB262156:FVB262162 GEX262156:GEX262162 GOT262156:GOT262162 GYP262156:GYP262162 HIL262156:HIL262162 HSH262156:HSH262162 ICD262156:ICD262162 ILZ262156:ILZ262162 IVV262156:IVV262162 JFR262156:JFR262162 JPN262156:JPN262162 JZJ262156:JZJ262162 KJF262156:KJF262162 KTB262156:KTB262162 LCX262156:LCX262162 LMT262156:LMT262162 LWP262156:LWP262162 MGL262156:MGL262162 MQH262156:MQH262162 NAD262156:NAD262162 NJZ262156:NJZ262162 NTV262156:NTV262162 ODR262156:ODR262162 ONN262156:ONN262162 OXJ262156:OXJ262162 PHF262156:PHF262162 PRB262156:PRB262162 QAX262156:QAX262162 QKT262156:QKT262162 QUP262156:QUP262162 REL262156:REL262162 ROH262156:ROH262162 RYD262156:RYD262162 SHZ262156:SHZ262162 SRV262156:SRV262162 TBR262156:TBR262162 TLN262156:TLN262162 TVJ262156:TVJ262162 UFF262156:UFF262162 UPB262156:UPB262162 UYX262156:UYX262162 VIT262156:VIT262162 VSP262156:VSP262162 WCL262156:WCL262162 WMH262156:WMH262162 WWD262156:WWD262162 V327692:V327698 JR327692:JR327698 TN327692:TN327698 ADJ327692:ADJ327698 ANF327692:ANF327698 AXB327692:AXB327698 BGX327692:BGX327698 BQT327692:BQT327698 CAP327692:CAP327698 CKL327692:CKL327698 CUH327692:CUH327698 DED327692:DED327698 DNZ327692:DNZ327698 DXV327692:DXV327698 EHR327692:EHR327698 ERN327692:ERN327698 FBJ327692:FBJ327698 FLF327692:FLF327698 FVB327692:FVB327698 GEX327692:GEX327698 GOT327692:GOT327698 GYP327692:GYP327698 HIL327692:HIL327698 HSH327692:HSH327698 ICD327692:ICD327698 ILZ327692:ILZ327698 IVV327692:IVV327698 JFR327692:JFR327698 JPN327692:JPN327698 JZJ327692:JZJ327698 KJF327692:KJF327698 KTB327692:KTB327698 LCX327692:LCX327698 LMT327692:LMT327698 LWP327692:LWP327698 MGL327692:MGL327698 MQH327692:MQH327698 NAD327692:NAD327698 NJZ327692:NJZ327698 NTV327692:NTV327698 ODR327692:ODR327698 ONN327692:ONN327698 OXJ327692:OXJ327698 PHF327692:PHF327698 PRB327692:PRB327698 QAX327692:QAX327698 QKT327692:QKT327698 QUP327692:QUP327698 REL327692:REL327698 ROH327692:ROH327698 RYD327692:RYD327698 SHZ327692:SHZ327698 SRV327692:SRV327698 TBR327692:TBR327698 TLN327692:TLN327698 TVJ327692:TVJ327698 UFF327692:UFF327698 UPB327692:UPB327698 UYX327692:UYX327698 VIT327692:VIT327698 VSP327692:VSP327698 WCL327692:WCL327698 WMH327692:WMH327698 WWD327692:WWD327698 V393228:V393234 JR393228:JR393234 TN393228:TN393234 ADJ393228:ADJ393234 ANF393228:ANF393234 AXB393228:AXB393234 BGX393228:BGX393234 BQT393228:BQT393234 CAP393228:CAP393234 CKL393228:CKL393234 CUH393228:CUH393234 DED393228:DED393234 DNZ393228:DNZ393234 DXV393228:DXV393234 EHR393228:EHR393234 ERN393228:ERN393234 FBJ393228:FBJ393234 FLF393228:FLF393234 FVB393228:FVB393234 GEX393228:GEX393234 GOT393228:GOT393234 GYP393228:GYP393234 HIL393228:HIL393234 HSH393228:HSH393234 ICD393228:ICD393234 ILZ393228:ILZ393234 IVV393228:IVV393234 JFR393228:JFR393234 JPN393228:JPN393234 JZJ393228:JZJ393234 KJF393228:KJF393234 KTB393228:KTB393234 LCX393228:LCX393234 LMT393228:LMT393234 LWP393228:LWP393234 MGL393228:MGL393234 MQH393228:MQH393234 NAD393228:NAD393234 NJZ393228:NJZ393234 NTV393228:NTV393234 ODR393228:ODR393234 ONN393228:ONN393234 OXJ393228:OXJ393234 PHF393228:PHF393234 PRB393228:PRB393234 QAX393228:QAX393234 QKT393228:QKT393234 QUP393228:QUP393234 REL393228:REL393234 ROH393228:ROH393234 RYD393228:RYD393234 SHZ393228:SHZ393234 SRV393228:SRV393234 TBR393228:TBR393234 TLN393228:TLN393234 TVJ393228:TVJ393234 UFF393228:UFF393234 UPB393228:UPB393234 UYX393228:UYX393234 VIT393228:VIT393234 VSP393228:VSP393234 WCL393228:WCL393234 WMH393228:WMH393234 WWD393228:WWD393234 V458764:V458770 JR458764:JR458770 TN458764:TN458770 ADJ458764:ADJ458770 ANF458764:ANF458770 AXB458764:AXB458770 BGX458764:BGX458770 BQT458764:BQT458770 CAP458764:CAP458770 CKL458764:CKL458770 CUH458764:CUH458770 DED458764:DED458770 DNZ458764:DNZ458770 DXV458764:DXV458770 EHR458764:EHR458770 ERN458764:ERN458770 FBJ458764:FBJ458770 FLF458764:FLF458770 FVB458764:FVB458770 GEX458764:GEX458770 GOT458764:GOT458770 GYP458764:GYP458770 HIL458764:HIL458770 HSH458764:HSH458770 ICD458764:ICD458770 ILZ458764:ILZ458770 IVV458764:IVV458770 JFR458764:JFR458770 JPN458764:JPN458770 JZJ458764:JZJ458770 KJF458764:KJF458770 KTB458764:KTB458770 LCX458764:LCX458770 LMT458764:LMT458770 LWP458764:LWP458770 MGL458764:MGL458770 MQH458764:MQH458770 NAD458764:NAD458770 NJZ458764:NJZ458770 NTV458764:NTV458770 ODR458764:ODR458770 ONN458764:ONN458770 OXJ458764:OXJ458770 PHF458764:PHF458770 PRB458764:PRB458770 QAX458764:QAX458770 QKT458764:QKT458770 QUP458764:QUP458770 REL458764:REL458770 ROH458764:ROH458770 RYD458764:RYD458770 SHZ458764:SHZ458770 SRV458764:SRV458770 TBR458764:TBR458770 TLN458764:TLN458770 TVJ458764:TVJ458770 UFF458764:UFF458770 UPB458764:UPB458770 UYX458764:UYX458770 VIT458764:VIT458770 VSP458764:VSP458770 WCL458764:WCL458770 WMH458764:WMH458770 WWD458764:WWD458770 V524300:V524306 JR524300:JR524306 TN524300:TN524306 ADJ524300:ADJ524306 ANF524300:ANF524306 AXB524300:AXB524306 BGX524300:BGX524306 BQT524300:BQT524306 CAP524300:CAP524306 CKL524300:CKL524306 CUH524300:CUH524306 DED524300:DED524306 DNZ524300:DNZ524306 DXV524300:DXV524306 EHR524300:EHR524306 ERN524300:ERN524306 FBJ524300:FBJ524306 FLF524300:FLF524306 FVB524300:FVB524306 GEX524300:GEX524306 GOT524300:GOT524306 GYP524300:GYP524306 HIL524300:HIL524306 HSH524300:HSH524306 ICD524300:ICD524306 ILZ524300:ILZ524306 IVV524300:IVV524306 JFR524300:JFR524306 JPN524300:JPN524306 JZJ524300:JZJ524306 KJF524300:KJF524306 KTB524300:KTB524306 LCX524300:LCX524306 LMT524300:LMT524306 LWP524300:LWP524306 MGL524300:MGL524306 MQH524300:MQH524306 NAD524300:NAD524306 NJZ524300:NJZ524306 NTV524300:NTV524306 ODR524300:ODR524306 ONN524300:ONN524306 OXJ524300:OXJ524306 PHF524300:PHF524306 PRB524300:PRB524306 QAX524300:QAX524306 QKT524300:QKT524306 QUP524300:QUP524306 REL524300:REL524306 ROH524300:ROH524306 RYD524300:RYD524306 SHZ524300:SHZ524306 SRV524300:SRV524306 TBR524300:TBR524306 TLN524300:TLN524306 TVJ524300:TVJ524306 UFF524300:UFF524306 UPB524300:UPB524306 UYX524300:UYX524306 VIT524300:VIT524306 VSP524300:VSP524306 WCL524300:WCL524306 WMH524300:WMH524306 WWD524300:WWD524306 V589836:V589842 JR589836:JR589842 TN589836:TN589842 ADJ589836:ADJ589842 ANF589836:ANF589842 AXB589836:AXB589842 BGX589836:BGX589842 BQT589836:BQT589842 CAP589836:CAP589842 CKL589836:CKL589842 CUH589836:CUH589842 DED589836:DED589842 DNZ589836:DNZ589842 DXV589836:DXV589842 EHR589836:EHR589842 ERN589836:ERN589842 FBJ589836:FBJ589842 FLF589836:FLF589842 FVB589836:FVB589842 GEX589836:GEX589842 GOT589836:GOT589842 GYP589836:GYP589842 HIL589836:HIL589842 HSH589836:HSH589842 ICD589836:ICD589842 ILZ589836:ILZ589842 IVV589836:IVV589842 JFR589836:JFR589842 JPN589836:JPN589842 JZJ589836:JZJ589842 KJF589836:KJF589842 KTB589836:KTB589842 LCX589836:LCX589842 LMT589836:LMT589842 LWP589836:LWP589842 MGL589836:MGL589842 MQH589836:MQH589842 NAD589836:NAD589842 NJZ589836:NJZ589842 NTV589836:NTV589842 ODR589836:ODR589842 ONN589836:ONN589842 OXJ589836:OXJ589842 PHF589836:PHF589842 PRB589836:PRB589842 QAX589836:QAX589842 QKT589836:QKT589842 QUP589836:QUP589842 REL589836:REL589842 ROH589836:ROH589842 RYD589836:RYD589842 SHZ589836:SHZ589842 SRV589836:SRV589842 TBR589836:TBR589842 TLN589836:TLN589842 TVJ589836:TVJ589842 UFF589836:UFF589842 UPB589836:UPB589842 UYX589836:UYX589842 VIT589836:VIT589842 VSP589836:VSP589842 WCL589836:WCL589842 WMH589836:WMH589842 WWD589836:WWD589842 V655372:V655378 JR655372:JR655378 TN655372:TN655378 ADJ655372:ADJ655378 ANF655372:ANF655378 AXB655372:AXB655378 BGX655372:BGX655378 BQT655372:BQT655378 CAP655372:CAP655378 CKL655372:CKL655378 CUH655372:CUH655378 DED655372:DED655378 DNZ655372:DNZ655378 DXV655372:DXV655378 EHR655372:EHR655378 ERN655372:ERN655378 FBJ655372:FBJ655378 FLF655372:FLF655378 FVB655372:FVB655378 GEX655372:GEX655378 GOT655372:GOT655378 GYP655372:GYP655378 HIL655372:HIL655378 HSH655372:HSH655378 ICD655372:ICD655378 ILZ655372:ILZ655378 IVV655372:IVV655378 JFR655372:JFR655378 JPN655372:JPN655378 JZJ655372:JZJ655378 KJF655372:KJF655378 KTB655372:KTB655378 LCX655372:LCX655378 LMT655372:LMT655378 LWP655372:LWP655378 MGL655372:MGL655378 MQH655372:MQH655378 NAD655372:NAD655378 NJZ655372:NJZ655378 NTV655372:NTV655378 ODR655372:ODR655378 ONN655372:ONN655378 OXJ655372:OXJ655378 PHF655372:PHF655378 PRB655372:PRB655378 QAX655372:QAX655378 QKT655372:QKT655378 QUP655372:QUP655378 REL655372:REL655378 ROH655372:ROH655378 RYD655372:RYD655378 SHZ655372:SHZ655378 SRV655372:SRV655378 TBR655372:TBR655378 TLN655372:TLN655378 TVJ655372:TVJ655378 UFF655372:UFF655378 UPB655372:UPB655378 UYX655372:UYX655378 VIT655372:VIT655378 VSP655372:VSP655378 WCL655372:WCL655378 WMH655372:WMH655378 WWD655372:WWD655378 V720908:V720914 JR720908:JR720914 TN720908:TN720914 ADJ720908:ADJ720914 ANF720908:ANF720914 AXB720908:AXB720914 BGX720908:BGX720914 BQT720908:BQT720914 CAP720908:CAP720914 CKL720908:CKL720914 CUH720908:CUH720914 DED720908:DED720914 DNZ720908:DNZ720914 DXV720908:DXV720914 EHR720908:EHR720914 ERN720908:ERN720914 FBJ720908:FBJ720914 FLF720908:FLF720914 FVB720908:FVB720914 GEX720908:GEX720914 GOT720908:GOT720914 GYP720908:GYP720914 HIL720908:HIL720914 HSH720908:HSH720914 ICD720908:ICD720914 ILZ720908:ILZ720914 IVV720908:IVV720914 JFR720908:JFR720914 JPN720908:JPN720914 JZJ720908:JZJ720914 KJF720908:KJF720914 KTB720908:KTB720914 LCX720908:LCX720914 LMT720908:LMT720914 LWP720908:LWP720914 MGL720908:MGL720914 MQH720908:MQH720914 NAD720908:NAD720914 NJZ720908:NJZ720914 NTV720908:NTV720914 ODR720908:ODR720914 ONN720908:ONN720914 OXJ720908:OXJ720914 PHF720908:PHF720914 PRB720908:PRB720914 QAX720908:QAX720914 QKT720908:QKT720914 QUP720908:QUP720914 REL720908:REL720914 ROH720908:ROH720914 RYD720908:RYD720914 SHZ720908:SHZ720914 SRV720908:SRV720914 TBR720908:TBR720914 TLN720908:TLN720914 TVJ720908:TVJ720914 UFF720908:UFF720914 UPB720908:UPB720914 UYX720908:UYX720914 VIT720908:VIT720914 VSP720908:VSP720914 WCL720908:WCL720914 WMH720908:WMH720914 WWD720908:WWD720914 V786444:V786450 JR786444:JR786450 TN786444:TN786450 ADJ786444:ADJ786450 ANF786444:ANF786450 AXB786444:AXB786450 BGX786444:BGX786450 BQT786444:BQT786450 CAP786444:CAP786450 CKL786444:CKL786450 CUH786444:CUH786450 DED786444:DED786450 DNZ786444:DNZ786450 DXV786444:DXV786450 EHR786444:EHR786450 ERN786444:ERN786450 FBJ786444:FBJ786450 FLF786444:FLF786450 FVB786444:FVB786450 GEX786444:GEX786450 GOT786444:GOT786450 GYP786444:GYP786450 HIL786444:HIL786450 HSH786444:HSH786450 ICD786444:ICD786450 ILZ786444:ILZ786450 IVV786444:IVV786450 JFR786444:JFR786450 JPN786444:JPN786450 JZJ786444:JZJ786450 KJF786444:KJF786450 KTB786444:KTB786450 LCX786444:LCX786450 LMT786444:LMT786450 LWP786444:LWP786450 MGL786444:MGL786450 MQH786444:MQH786450 NAD786444:NAD786450 NJZ786444:NJZ786450 NTV786444:NTV786450 ODR786444:ODR786450 ONN786444:ONN786450 OXJ786444:OXJ786450 PHF786444:PHF786450 PRB786444:PRB786450 QAX786444:QAX786450 QKT786444:QKT786450 QUP786444:QUP786450 REL786444:REL786450 ROH786444:ROH786450 RYD786444:RYD786450 SHZ786444:SHZ786450 SRV786444:SRV786450 TBR786444:TBR786450 TLN786444:TLN786450 TVJ786444:TVJ786450 UFF786444:UFF786450 UPB786444:UPB786450 UYX786444:UYX786450 VIT786444:VIT786450 VSP786444:VSP786450 WCL786444:WCL786450 WMH786444:WMH786450 WWD786444:WWD786450 V851980:V851986 JR851980:JR851986 TN851980:TN851986 ADJ851980:ADJ851986 ANF851980:ANF851986 AXB851980:AXB851986 BGX851980:BGX851986 BQT851980:BQT851986 CAP851980:CAP851986 CKL851980:CKL851986 CUH851980:CUH851986 DED851980:DED851986 DNZ851980:DNZ851986 DXV851980:DXV851986 EHR851980:EHR851986 ERN851980:ERN851986 FBJ851980:FBJ851986 FLF851980:FLF851986 FVB851980:FVB851986 GEX851980:GEX851986 GOT851980:GOT851986 GYP851980:GYP851986 HIL851980:HIL851986 HSH851980:HSH851986 ICD851980:ICD851986 ILZ851980:ILZ851986 IVV851980:IVV851986 JFR851980:JFR851986 JPN851980:JPN851986 JZJ851980:JZJ851986 KJF851980:KJF851986 KTB851980:KTB851986 LCX851980:LCX851986 LMT851980:LMT851986 LWP851980:LWP851986 MGL851980:MGL851986 MQH851980:MQH851986 NAD851980:NAD851986 NJZ851980:NJZ851986 NTV851980:NTV851986 ODR851980:ODR851986 ONN851980:ONN851986 OXJ851980:OXJ851986 PHF851980:PHF851986 PRB851980:PRB851986 QAX851980:QAX851986 QKT851980:QKT851986 QUP851980:QUP851986 REL851980:REL851986 ROH851980:ROH851986 RYD851980:RYD851986 SHZ851980:SHZ851986 SRV851980:SRV851986 TBR851980:TBR851986 TLN851980:TLN851986 TVJ851980:TVJ851986 UFF851980:UFF851986 UPB851980:UPB851986 UYX851980:UYX851986 VIT851980:VIT851986 VSP851980:VSP851986 WCL851980:WCL851986 WMH851980:WMH851986 WWD851980:WWD851986 V917516:V917522 JR917516:JR917522 TN917516:TN917522 ADJ917516:ADJ917522 ANF917516:ANF917522 AXB917516:AXB917522 BGX917516:BGX917522 BQT917516:BQT917522 CAP917516:CAP917522 CKL917516:CKL917522 CUH917516:CUH917522 DED917516:DED917522 DNZ917516:DNZ917522 DXV917516:DXV917522 EHR917516:EHR917522 ERN917516:ERN917522 FBJ917516:FBJ917522 FLF917516:FLF917522 FVB917516:FVB917522 GEX917516:GEX917522 GOT917516:GOT917522 GYP917516:GYP917522 HIL917516:HIL917522 HSH917516:HSH917522 ICD917516:ICD917522 ILZ917516:ILZ917522 IVV917516:IVV917522 JFR917516:JFR917522 JPN917516:JPN917522 JZJ917516:JZJ917522 KJF917516:KJF917522 KTB917516:KTB917522 LCX917516:LCX917522 LMT917516:LMT917522 LWP917516:LWP917522 MGL917516:MGL917522 MQH917516:MQH917522 NAD917516:NAD917522 NJZ917516:NJZ917522 NTV917516:NTV917522 ODR917516:ODR917522 ONN917516:ONN917522 OXJ917516:OXJ917522 PHF917516:PHF917522 PRB917516:PRB917522 QAX917516:QAX917522 QKT917516:QKT917522 QUP917516:QUP917522 REL917516:REL917522 ROH917516:ROH917522 RYD917516:RYD917522 SHZ917516:SHZ917522 SRV917516:SRV917522 TBR917516:TBR917522 TLN917516:TLN917522 TVJ917516:TVJ917522 UFF917516:UFF917522 UPB917516:UPB917522 UYX917516:UYX917522 VIT917516:VIT917522 VSP917516:VSP917522 WCL917516:WCL917522 WMH917516:WMH917522 WWD917516:WWD917522 V983052:V983058 JR983052:JR983058 TN983052:TN983058 ADJ983052:ADJ983058 ANF983052:ANF983058 AXB983052:AXB983058 BGX983052:BGX983058 BQT983052:BQT983058 CAP983052:CAP983058 CKL983052:CKL983058 CUH983052:CUH983058 DED983052:DED983058 DNZ983052:DNZ983058 DXV983052:DXV983058 EHR983052:EHR983058 ERN983052:ERN983058 FBJ983052:FBJ983058 FLF983052:FLF983058 FVB983052:FVB983058 GEX983052:GEX983058 GOT983052:GOT983058 GYP983052:GYP983058 HIL983052:HIL983058 HSH983052:HSH983058 ICD983052:ICD983058 ILZ983052:ILZ983058 IVV983052:IVV983058 JFR983052:JFR983058 JPN983052:JPN983058 JZJ983052:JZJ983058 KJF983052:KJF983058 KTB983052:KTB983058 LCX983052:LCX983058 LMT983052:LMT983058 LWP983052:LWP983058 MGL983052:MGL983058 MQH983052:MQH983058 NAD983052:NAD983058 NJZ983052:NJZ983058 NTV983052:NTV983058 ODR983052:ODR983058 ONN983052:ONN983058 OXJ983052:OXJ983058 PHF983052:PHF983058 PRB983052:PRB983058 QAX983052:QAX983058 QKT983052:QKT983058 QUP983052:QUP983058 REL983052:REL983058 ROH983052:ROH983058 RYD983052:RYD983058 SHZ983052:SHZ983058 SRV983052:SRV983058 TBR983052:TBR983058 TLN983052:TLN983058 TVJ983052:TVJ983058 UFF983052:UFF983058 UPB983052:UPB983058 UYX983052:UYX983058 VIT983052:VIT983058 VSP983052:VSP983058 WCL983052:WCL983058 WMH983052:WMH983058 WWD983052:WWD983058" xr:uid="{AC98C37F-1216-4D3B-BDCD-DD6A1F6987E6}">
      <formula1>$AH$14:$AK$14</formula1>
    </dataValidation>
    <dataValidation type="list" allowBlank="1" showInputMessage="1" showErrorMessage="1" sqref="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S12:S13 JO12:JO13 TK12:TK13 ADG12:ADG13 ANC12:ANC13 AWY12:AWY13 BGU12:BGU13 BQQ12:BQQ13 CAM12:CAM13 CKI12:CKI13 CUE12:CUE13 DEA12:DEA13 DNW12:DNW13 DXS12:DXS13 EHO12:EHO13 ERK12:ERK13 FBG12:FBG13 FLC12:FLC13 FUY12:FUY13 GEU12:GEU13 GOQ12:GOQ13 GYM12:GYM13 HII12:HII13 HSE12:HSE13 ICA12:ICA13 ILW12:ILW13 IVS12:IVS13 JFO12:JFO13 JPK12:JPK13 JZG12:JZG13 KJC12:KJC13 KSY12:KSY13 LCU12:LCU13 LMQ12:LMQ13 LWM12:LWM13 MGI12:MGI13 MQE12:MQE13 NAA12:NAA13 NJW12:NJW13 NTS12:NTS13 ODO12:ODO13 ONK12:ONK13 OXG12:OXG13 PHC12:PHC13 PQY12:PQY13 QAU12:QAU13 QKQ12:QKQ13 QUM12:QUM13 REI12:REI13 ROE12:ROE13 RYA12:RYA13 SHW12:SHW13 SRS12:SRS13 TBO12:TBO13 TLK12:TLK13 TVG12:TVG13 UFC12:UFC13 UOY12:UOY13 UYU12:UYU13 VIQ12:VIQ13 VSM12:VSM13 WCI12:WCI13 WME12:WME13 WWA12:WWA13 S65548:S65549 JO65548:JO65549 TK65548:TK65549 ADG65548:ADG65549 ANC65548:ANC65549 AWY65548:AWY65549 BGU65548:BGU65549 BQQ65548:BQQ65549 CAM65548:CAM65549 CKI65548:CKI65549 CUE65548:CUE65549 DEA65548:DEA65549 DNW65548:DNW65549 DXS65548:DXS65549 EHO65548:EHO65549 ERK65548:ERK65549 FBG65548:FBG65549 FLC65548:FLC65549 FUY65548:FUY65549 GEU65548:GEU65549 GOQ65548:GOQ65549 GYM65548:GYM65549 HII65548:HII65549 HSE65548:HSE65549 ICA65548:ICA65549 ILW65548:ILW65549 IVS65548:IVS65549 JFO65548:JFO65549 JPK65548:JPK65549 JZG65548:JZG65549 KJC65548:KJC65549 KSY65548:KSY65549 LCU65548:LCU65549 LMQ65548:LMQ65549 LWM65548:LWM65549 MGI65548:MGI65549 MQE65548:MQE65549 NAA65548:NAA65549 NJW65548:NJW65549 NTS65548:NTS65549 ODO65548:ODO65549 ONK65548:ONK65549 OXG65548:OXG65549 PHC65548:PHC65549 PQY65548:PQY65549 QAU65548:QAU65549 QKQ65548:QKQ65549 QUM65548:QUM65549 REI65548:REI65549 ROE65548:ROE65549 RYA65548:RYA65549 SHW65548:SHW65549 SRS65548:SRS65549 TBO65548:TBO65549 TLK65548:TLK65549 TVG65548:TVG65549 UFC65548:UFC65549 UOY65548:UOY65549 UYU65548:UYU65549 VIQ65548:VIQ65549 VSM65548:VSM65549 WCI65548:WCI65549 WME65548:WME65549 WWA65548:WWA65549 S131084:S131085 JO131084:JO131085 TK131084:TK131085 ADG131084:ADG131085 ANC131084:ANC131085 AWY131084:AWY131085 BGU131084:BGU131085 BQQ131084:BQQ131085 CAM131084:CAM131085 CKI131084:CKI131085 CUE131084:CUE131085 DEA131084:DEA131085 DNW131084:DNW131085 DXS131084:DXS131085 EHO131084:EHO131085 ERK131084:ERK131085 FBG131084:FBG131085 FLC131084:FLC131085 FUY131084:FUY131085 GEU131084:GEU131085 GOQ131084:GOQ131085 GYM131084:GYM131085 HII131084:HII131085 HSE131084:HSE131085 ICA131084:ICA131085 ILW131084:ILW131085 IVS131084:IVS131085 JFO131084:JFO131085 JPK131084:JPK131085 JZG131084:JZG131085 KJC131084:KJC131085 KSY131084:KSY131085 LCU131084:LCU131085 LMQ131084:LMQ131085 LWM131084:LWM131085 MGI131084:MGI131085 MQE131084:MQE131085 NAA131084:NAA131085 NJW131084:NJW131085 NTS131084:NTS131085 ODO131084:ODO131085 ONK131084:ONK131085 OXG131084:OXG131085 PHC131084:PHC131085 PQY131084:PQY131085 QAU131084:QAU131085 QKQ131084:QKQ131085 QUM131084:QUM131085 REI131084:REI131085 ROE131084:ROE131085 RYA131084:RYA131085 SHW131084:SHW131085 SRS131084:SRS131085 TBO131084:TBO131085 TLK131084:TLK131085 TVG131084:TVG131085 UFC131084:UFC131085 UOY131084:UOY131085 UYU131084:UYU131085 VIQ131084:VIQ131085 VSM131084:VSM131085 WCI131084:WCI131085 WME131084:WME131085 WWA131084:WWA131085 S196620:S196621 JO196620:JO196621 TK196620:TK196621 ADG196620:ADG196621 ANC196620:ANC196621 AWY196620:AWY196621 BGU196620:BGU196621 BQQ196620:BQQ196621 CAM196620:CAM196621 CKI196620:CKI196621 CUE196620:CUE196621 DEA196620:DEA196621 DNW196620:DNW196621 DXS196620:DXS196621 EHO196620:EHO196621 ERK196620:ERK196621 FBG196620:FBG196621 FLC196620:FLC196621 FUY196620:FUY196621 GEU196620:GEU196621 GOQ196620:GOQ196621 GYM196620:GYM196621 HII196620:HII196621 HSE196620:HSE196621 ICA196620:ICA196621 ILW196620:ILW196621 IVS196620:IVS196621 JFO196620:JFO196621 JPK196620:JPK196621 JZG196620:JZG196621 KJC196620:KJC196621 KSY196620:KSY196621 LCU196620:LCU196621 LMQ196620:LMQ196621 LWM196620:LWM196621 MGI196620:MGI196621 MQE196620:MQE196621 NAA196620:NAA196621 NJW196620:NJW196621 NTS196620:NTS196621 ODO196620:ODO196621 ONK196620:ONK196621 OXG196620:OXG196621 PHC196620:PHC196621 PQY196620:PQY196621 QAU196620:QAU196621 QKQ196620:QKQ196621 QUM196620:QUM196621 REI196620:REI196621 ROE196620:ROE196621 RYA196620:RYA196621 SHW196620:SHW196621 SRS196620:SRS196621 TBO196620:TBO196621 TLK196620:TLK196621 TVG196620:TVG196621 UFC196620:UFC196621 UOY196620:UOY196621 UYU196620:UYU196621 VIQ196620:VIQ196621 VSM196620:VSM196621 WCI196620:WCI196621 WME196620:WME196621 WWA196620:WWA196621 S262156:S262157 JO262156:JO262157 TK262156:TK262157 ADG262156:ADG262157 ANC262156:ANC262157 AWY262156:AWY262157 BGU262156:BGU262157 BQQ262156:BQQ262157 CAM262156:CAM262157 CKI262156:CKI262157 CUE262156:CUE262157 DEA262156:DEA262157 DNW262156:DNW262157 DXS262156:DXS262157 EHO262156:EHO262157 ERK262156:ERK262157 FBG262156:FBG262157 FLC262156:FLC262157 FUY262156:FUY262157 GEU262156:GEU262157 GOQ262156:GOQ262157 GYM262156:GYM262157 HII262156:HII262157 HSE262156:HSE262157 ICA262156:ICA262157 ILW262156:ILW262157 IVS262156:IVS262157 JFO262156:JFO262157 JPK262156:JPK262157 JZG262156:JZG262157 KJC262156:KJC262157 KSY262156:KSY262157 LCU262156:LCU262157 LMQ262156:LMQ262157 LWM262156:LWM262157 MGI262156:MGI262157 MQE262156:MQE262157 NAA262156:NAA262157 NJW262156:NJW262157 NTS262156:NTS262157 ODO262156:ODO262157 ONK262156:ONK262157 OXG262156:OXG262157 PHC262156:PHC262157 PQY262156:PQY262157 QAU262156:QAU262157 QKQ262156:QKQ262157 QUM262156:QUM262157 REI262156:REI262157 ROE262156:ROE262157 RYA262156:RYA262157 SHW262156:SHW262157 SRS262156:SRS262157 TBO262156:TBO262157 TLK262156:TLK262157 TVG262156:TVG262157 UFC262156:UFC262157 UOY262156:UOY262157 UYU262156:UYU262157 VIQ262156:VIQ262157 VSM262156:VSM262157 WCI262156:WCI262157 WME262156:WME262157 WWA262156:WWA262157 S327692:S327693 JO327692:JO327693 TK327692:TK327693 ADG327692:ADG327693 ANC327692:ANC327693 AWY327692:AWY327693 BGU327692:BGU327693 BQQ327692:BQQ327693 CAM327692:CAM327693 CKI327692:CKI327693 CUE327692:CUE327693 DEA327692:DEA327693 DNW327692:DNW327693 DXS327692:DXS327693 EHO327692:EHO327693 ERK327692:ERK327693 FBG327692:FBG327693 FLC327692:FLC327693 FUY327692:FUY327693 GEU327692:GEU327693 GOQ327692:GOQ327693 GYM327692:GYM327693 HII327692:HII327693 HSE327692:HSE327693 ICA327692:ICA327693 ILW327692:ILW327693 IVS327692:IVS327693 JFO327692:JFO327693 JPK327692:JPK327693 JZG327692:JZG327693 KJC327692:KJC327693 KSY327692:KSY327693 LCU327692:LCU327693 LMQ327692:LMQ327693 LWM327692:LWM327693 MGI327692:MGI327693 MQE327692:MQE327693 NAA327692:NAA327693 NJW327692:NJW327693 NTS327692:NTS327693 ODO327692:ODO327693 ONK327692:ONK327693 OXG327692:OXG327693 PHC327692:PHC327693 PQY327692:PQY327693 QAU327692:QAU327693 QKQ327692:QKQ327693 QUM327692:QUM327693 REI327692:REI327693 ROE327692:ROE327693 RYA327692:RYA327693 SHW327692:SHW327693 SRS327692:SRS327693 TBO327692:TBO327693 TLK327692:TLK327693 TVG327692:TVG327693 UFC327692:UFC327693 UOY327692:UOY327693 UYU327692:UYU327693 VIQ327692:VIQ327693 VSM327692:VSM327693 WCI327692:WCI327693 WME327692:WME327693 WWA327692:WWA327693 S393228:S393229 JO393228:JO393229 TK393228:TK393229 ADG393228:ADG393229 ANC393228:ANC393229 AWY393228:AWY393229 BGU393228:BGU393229 BQQ393228:BQQ393229 CAM393228:CAM393229 CKI393228:CKI393229 CUE393228:CUE393229 DEA393228:DEA393229 DNW393228:DNW393229 DXS393228:DXS393229 EHO393228:EHO393229 ERK393228:ERK393229 FBG393228:FBG393229 FLC393228:FLC393229 FUY393228:FUY393229 GEU393228:GEU393229 GOQ393228:GOQ393229 GYM393228:GYM393229 HII393228:HII393229 HSE393228:HSE393229 ICA393228:ICA393229 ILW393228:ILW393229 IVS393228:IVS393229 JFO393228:JFO393229 JPK393228:JPK393229 JZG393228:JZG393229 KJC393228:KJC393229 KSY393228:KSY393229 LCU393228:LCU393229 LMQ393228:LMQ393229 LWM393228:LWM393229 MGI393228:MGI393229 MQE393228:MQE393229 NAA393228:NAA393229 NJW393228:NJW393229 NTS393228:NTS393229 ODO393228:ODO393229 ONK393228:ONK393229 OXG393228:OXG393229 PHC393228:PHC393229 PQY393228:PQY393229 QAU393228:QAU393229 QKQ393228:QKQ393229 QUM393228:QUM393229 REI393228:REI393229 ROE393228:ROE393229 RYA393228:RYA393229 SHW393228:SHW393229 SRS393228:SRS393229 TBO393228:TBO393229 TLK393228:TLK393229 TVG393228:TVG393229 UFC393228:UFC393229 UOY393228:UOY393229 UYU393228:UYU393229 VIQ393228:VIQ393229 VSM393228:VSM393229 WCI393228:WCI393229 WME393228:WME393229 WWA393228:WWA393229 S458764:S458765 JO458764:JO458765 TK458764:TK458765 ADG458764:ADG458765 ANC458764:ANC458765 AWY458764:AWY458765 BGU458764:BGU458765 BQQ458764:BQQ458765 CAM458764:CAM458765 CKI458764:CKI458765 CUE458764:CUE458765 DEA458764:DEA458765 DNW458764:DNW458765 DXS458764:DXS458765 EHO458764:EHO458765 ERK458764:ERK458765 FBG458764:FBG458765 FLC458764:FLC458765 FUY458764:FUY458765 GEU458764:GEU458765 GOQ458764:GOQ458765 GYM458764:GYM458765 HII458764:HII458765 HSE458764:HSE458765 ICA458764:ICA458765 ILW458764:ILW458765 IVS458764:IVS458765 JFO458764:JFO458765 JPK458764:JPK458765 JZG458764:JZG458765 KJC458764:KJC458765 KSY458764:KSY458765 LCU458764:LCU458765 LMQ458764:LMQ458765 LWM458764:LWM458765 MGI458764:MGI458765 MQE458764:MQE458765 NAA458764:NAA458765 NJW458764:NJW458765 NTS458764:NTS458765 ODO458764:ODO458765 ONK458764:ONK458765 OXG458764:OXG458765 PHC458764:PHC458765 PQY458764:PQY458765 QAU458764:QAU458765 QKQ458764:QKQ458765 QUM458764:QUM458765 REI458764:REI458765 ROE458764:ROE458765 RYA458764:RYA458765 SHW458764:SHW458765 SRS458764:SRS458765 TBO458764:TBO458765 TLK458764:TLK458765 TVG458764:TVG458765 UFC458764:UFC458765 UOY458764:UOY458765 UYU458764:UYU458765 VIQ458764:VIQ458765 VSM458764:VSM458765 WCI458764:WCI458765 WME458764:WME458765 WWA458764:WWA458765 S524300:S524301 JO524300:JO524301 TK524300:TK524301 ADG524300:ADG524301 ANC524300:ANC524301 AWY524300:AWY524301 BGU524300:BGU524301 BQQ524300:BQQ524301 CAM524300:CAM524301 CKI524300:CKI524301 CUE524300:CUE524301 DEA524300:DEA524301 DNW524300:DNW524301 DXS524300:DXS524301 EHO524300:EHO524301 ERK524300:ERK524301 FBG524300:FBG524301 FLC524300:FLC524301 FUY524300:FUY524301 GEU524300:GEU524301 GOQ524300:GOQ524301 GYM524300:GYM524301 HII524300:HII524301 HSE524300:HSE524301 ICA524300:ICA524301 ILW524300:ILW524301 IVS524300:IVS524301 JFO524300:JFO524301 JPK524300:JPK524301 JZG524300:JZG524301 KJC524300:KJC524301 KSY524300:KSY524301 LCU524300:LCU524301 LMQ524300:LMQ524301 LWM524300:LWM524301 MGI524300:MGI524301 MQE524300:MQE524301 NAA524300:NAA524301 NJW524300:NJW524301 NTS524300:NTS524301 ODO524300:ODO524301 ONK524300:ONK524301 OXG524300:OXG524301 PHC524300:PHC524301 PQY524300:PQY524301 QAU524300:QAU524301 QKQ524300:QKQ524301 QUM524300:QUM524301 REI524300:REI524301 ROE524300:ROE524301 RYA524300:RYA524301 SHW524300:SHW524301 SRS524300:SRS524301 TBO524300:TBO524301 TLK524300:TLK524301 TVG524300:TVG524301 UFC524300:UFC524301 UOY524300:UOY524301 UYU524300:UYU524301 VIQ524300:VIQ524301 VSM524300:VSM524301 WCI524300:WCI524301 WME524300:WME524301 WWA524300:WWA524301 S589836:S589837 JO589836:JO589837 TK589836:TK589837 ADG589836:ADG589837 ANC589836:ANC589837 AWY589836:AWY589837 BGU589836:BGU589837 BQQ589836:BQQ589837 CAM589836:CAM589837 CKI589836:CKI589837 CUE589836:CUE589837 DEA589836:DEA589837 DNW589836:DNW589837 DXS589836:DXS589837 EHO589836:EHO589837 ERK589836:ERK589837 FBG589836:FBG589837 FLC589836:FLC589837 FUY589836:FUY589837 GEU589836:GEU589837 GOQ589836:GOQ589837 GYM589836:GYM589837 HII589836:HII589837 HSE589836:HSE589837 ICA589836:ICA589837 ILW589836:ILW589837 IVS589836:IVS589837 JFO589836:JFO589837 JPK589836:JPK589837 JZG589836:JZG589837 KJC589836:KJC589837 KSY589836:KSY589837 LCU589836:LCU589837 LMQ589836:LMQ589837 LWM589836:LWM589837 MGI589836:MGI589837 MQE589836:MQE589837 NAA589836:NAA589837 NJW589836:NJW589837 NTS589836:NTS589837 ODO589836:ODO589837 ONK589836:ONK589837 OXG589836:OXG589837 PHC589836:PHC589837 PQY589836:PQY589837 QAU589836:QAU589837 QKQ589836:QKQ589837 QUM589836:QUM589837 REI589836:REI589837 ROE589836:ROE589837 RYA589836:RYA589837 SHW589836:SHW589837 SRS589836:SRS589837 TBO589836:TBO589837 TLK589836:TLK589837 TVG589836:TVG589837 UFC589836:UFC589837 UOY589836:UOY589837 UYU589836:UYU589837 VIQ589836:VIQ589837 VSM589836:VSM589837 WCI589836:WCI589837 WME589836:WME589837 WWA589836:WWA589837 S655372:S655373 JO655372:JO655373 TK655372:TK655373 ADG655372:ADG655373 ANC655372:ANC655373 AWY655372:AWY655373 BGU655372:BGU655373 BQQ655372:BQQ655373 CAM655372:CAM655373 CKI655372:CKI655373 CUE655372:CUE655373 DEA655372:DEA655373 DNW655372:DNW655373 DXS655372:DXS655373 EHO655372:EHO655373 ERK655372:ERK655373 FBG655372:FBG655373 FLC655372:FLC655373 FUY655372:FUY655373 GEU655372:GEU655373 GOQ655372:GOQ655373 GYM655372:GYM655373 HII655372:HII655373 HSE655372:HSE655373 ICA655372:ICA655373 ILW655372:ILW655373 IVS655372:IVS655373 JFO655372:JFO655373 JPK655372:JPK655373 JZG655372:JZG655373 KJC655372:KJC655373 KSY655372:KSY655373 LCU655372:LCU655373 LMQ655372:LMQ655373 LWM655372:LWM655373 MGI655372:MGI655373 MQE655372:MQE655373 NAA655372:NAA655373 NJW655372:NJW655373 NTS655372:NTS655373 ODO655372:ODO655373 ONK655372:ONK655373 OXG655372:OXG655373 PHC655372:PHC655373 PQY655372:PQY655373 QAU655372:QAU655373 QKQ655372:QKQ655373 QUM655372:QUM655373 REI655372:REI655373 ROE655372:ROE655373 RYA655372:RYA655373 SHW655372:SHW655373 SRS655372:SRS655373 TBO655372:TBO655373 TLK655372:TLK655373 TVG655372:TVG655373 UFC655372:UFC655373 UOY655372:UOY655373 UYU655372:UYU655373 VIQ655372:VIQ655373 VSM655372:VSM655373 WCI655372:WCI655373 WME655372:WME655373 WWA655372:WWA655373 S720908:S720909 JO720908:JO720909 TK720908:TK720909 ADG720908:ADG720909 ANC720908:ANC720909 AWY720908:AWY720909 BGU720908:BGU720909 BQQ720908:BQQ720909 CAM720908:CAM720909 CKI720908:CKI720909 CUE720908:CUE720909 DEA720908:DEA720909 DNW720908:DNW720909 DXS720908:DXS720909 EHO720908:EHO720909 ERK720908:ERK720909 FBG720908:FBG720909 FLC720908:FLC720909 FUY720908:FUY720909 GEU720908:GEU720909 GOQ720908:GOQ720909 GYM720908:GYM720909 HII720908:HII720909 HSE720908:HSE720909 ICA720908:ICA720909 ILW720908:ILW720909 IVS720908:IVS720909 JFO720908:JFO720909 JPK720908:JPK720909 JZG720908:JZG720909 KJC720908:KJC720909 KSY720908:KSY720909 LCU720908:LCU720909 LMQ720908:LMQ720909 LWM720908:LWM720909 MGI720908:MGI720909 MQE720908:MQE720909 NAA720908:NAA720909 NJW720908:NJW720909 NTS720908:NTS720909 ODO720908:ODO720909 ONK720908:ONK720909 OXG720908:OXG720909 PHC720908:PHC720909 PQY720908:PQY720909 QAU720908:QAU720909 QKQ720908:QKQ720909 QUM720908:QUM720909 REI720908:REI720909 ROE720908:ROE720909 RYA720908:RYA720909 SHW720908:SHW720909 SRS720908:SRS720909 TBO720908:TBO720909 TLK720908:TLK720909 TVG720908:TVG720909 UFC720908:UFC720909 UOY720908:UOY720909 UYU720908:UYU720909 VIQ720908:VIQ720909 VSM720908:VSM720909 WCI720908:WCI720909 WME720908:WME720909 WWA720908:WWA720909 S786444:S786445 JO786444:JO786445 TK786444:TK786445 ADG786444:ADG786445 ANC786444:ANC786445 AWY786444:AWY786445 BGU786444:BGU786445 BQQ786444:BQQ786445 CAM786444:CAM786445 CKI786444:CKI786445 CUE786444:CUE786445 DEA786444:DEA786445 DNW786444:DNW786445 DXS786444:DXS786445 EHO786444:EHO786445 ERK786444:ERK786445 FBG786444:FBG786445 FLC786444:FLC786445 FUY786444:FUY786445 GEU786444:GEU786445 GOQ786444:GOQ786445 GYM786444:GYM786445 HII786444:HII786445 HSE786444:HSE786445 ICA786444:ICA786445 ILW786444:ILW786445 IVS786444:IVS786445 JFO786444:JFO786445 JPK786444:JPK786445 JZG786444:JZG786445 KJC786444:KJC786445 KSY786444:KSY786445 LCU786444:LCU786445 LMQ786444:LMQ786445 LWM786444:LWM786445 MGI786444:MGI786445 MQE786444:MQE786445 NAA786444:NAA786445 NJW786444:NJW786445 NTS786444:NTS786445 ODO786444:ODO786445 ONK786444:ONK786445 OXG786444:OXG786445 PHC786444:PHC786445 PQY786444:PQY786445 QAU786444:QAU786445 QKQ786444:QKQ786445 QUM786444:QUM786445 REI786444:REI786445 ROE786444:ROE786445 RYA786444:RYA786445 SHW786444:SHW786445 SRS786444:SRS786445 TBO786444:TBO786445 TLK786444:TLK786445 TVG786444:TVG786445 UFC786444:UFC786445 UOY786444:UOY786445 UYU786444:UYU786445 VIQ786444:VIQ786445 VSM786444:VSM786445 WCI786444:WCI786445 WME786444:WME786445 WWA786444:WWA786445 S851980:S851981 JO851980:JO851981 TK851980:TK851981 ADG851980:ADG851981 ANC851980:ANC851981 AWY851980:AWY851981 BGU851980:BGU851981 BQQ851980:BQQ851981 CAM851980:CAM851981 CKI851980:CKI851981 CUE851980:CUE851981 DEA851980:DEA851981 DNW851980:DNW851981 DXS851980:DXS851981 EHO851980:EHO851981 ERK851980:ERK851981 FBG851980:FBG851981 FLC851980:FLC851981 FUY851980:FUY851981 GEU851980:GEU851981 GOQ851980:GOQ851981 GYM851980:GYM851981 HII851980:HII851981 HSE851980:HSE851981 ICA851980:ICA851981 ILW851980:ILW851981 IVS851980:IVS851981 JFO851980:JFO851981 JPK851980:JPK851981 JZG851980:JZG851981 KJC851980:KJC851981 KSY851980:KSY851981 LCU851980:LCU851981 LMQ851980:LMQ851981 LWM851980:LWM851981 MGI851980:MGI851981 MQE851980:MQE851981 NAA851980:NAA851981 NJW851980:NJW851981 NTS851980:NTS851981 ODO851980:ODO851981 ONK851980:ONK851981 OXG851980:OXG851981 PHC851980:PHC851981 PQY851980:PQY851981 QAU851980:QAU851981 QKQ851980:QKQ851981 QUM851980:QUM851981 REI851980:REI851981 ROE851980:ROE851981 RYA851980:RYA851981 SHW851980:SHW851981 SRS851980:SRS851981 TBO851980:TBO851981 TLK851980:TLK851981 TVG851980:TVG851981 UFC851980:UFC851981 UOY851980:UOY851981 UYU851980:UYU851981 VIQ851980:VIQ851981 VSM851980:VSM851981 WCI851980:WCI851981 WME851980:WME851981 WWA851980:WWA851981 S917516:S917517 JO917516:JO917517 TK917516:TK917517 ADG917516:ADG917517 ANC917516:ANC917517 AWY917516:AWY917517 BGU917516:BGU917517 BQQ917516:BQQ917517 CAM917516:CAM917517 CKI917516:CKI917517 CUE917516:CUE917517 DEA917516:DEA917517 DNW917516:DNW917517 DXS917516:DXS917517 EHO917516:EHO917517 ERK917516:ERK917517 FBG917516:FBG917517 FLC917516:FLC917517 FUY917516:FUY917517 GEU917516:GEU917517 GOQ917516:GOQ917517 GYM917516:GYM917517 HII917516:HII917517 HSE917516:HSE917517 ICA917516:ICA917517 ILW917516:ILW917517 IVS917516:IVS917517 JFO917516:JFO917517 JPK917516:JPK917517 JZG917516:JZG917517 KJC917516:KJC917517 KSY917516:KSY917517 LCU917516:LCU917517 LMQ917516:LMQ917517 LWM917516:LWM917517 MGI917516:MGI917517 MQE917516:MQE917517 NAA917516:NAA917517 NJW917516:NJW917517 NTS917516:NTS917517 ODO917516:ODO917517 ONK917516:ONK917517 OXG917516:OXG917517 PHC917516:PHC917517 PQY917516:PQY917517 QAU917516:QAU917517 QKQ917516:QKQ917517 QUM917516:QUM917517 REI917516:REI917517 ROE917516:ROE917517 RYA917516:RYA917517 SHW917516:SHW917517 SRS917516:SRS917517 TBO917516:TBO917517 TLK917516:TLK917517 TVG917516:TVG917517 UFC917516:UFC917517 UOY917516:UOY917517 UYU917516:UYU917517 VIQ917516:VIQ917517 VSM917516:VSM917517 WCI917516:WCI917517 WME917516:WME917517 WWA917516:WWA917517 S983052:S983053 JO983052:JO983053 TK983052:TK983053 ADG983052:ADG983053 ANC983052:ANC983053 AWY983052:AWY983053 BGU983052:BGU983053 BQQ983052:BQQ983053 CAM983052:CAM983053 CKI983052:CKI983053 CUE983052:CUE983053 DEA983052:DEA983053 DNW983052:DNW983053 DXS983052:DXS983053 EHO983052:EHO983053 ERK983052:ERK983053 FBG983052:FBG983053 FLC983052:FLC983053 FUY983052:FUY983053 GEU983052:GEU983053 GOQ983052:GOQ983053 GYM983052:GYM983053 HII983052:HII983053 HSE983052:HSE983053 ICA983052:ICA983053 ILW983052:ILW983053 IVS983052:IVS983053 JFO983052:JFO983053 JPK983052:JPK983053 JZG983052:JZG983053 KJC983052:KJC983053 KSY983052:KSY983053 LCU983052:LCU983053 LMQ983052:LMQ983053 LWM983052:LWM983053 MGI983052:MGI983053 MQE983052:MQE983053 NAA983052:NAA983053 NJW983052:NJW983053 NTS983052:NTS983053 ODO983052:ODO983053 ONK983052:ONK983053 OXG983052:OXG983053 PHC983052:PHC983053 PQY983052:PQY983053 QAU983052:QAU983053 QKQ983052:QKQ983053 QUM983052:QUM983053 REI983052:REI983053 ROE983052:ROE983053 RYA983052:RYA983053 SHW983052:SHW983053 SRS983052:SRS983053 TBO983052:TBO983053 TLK983052:TLK983053 TVG983052:TVG983053 UFC983052:UFC983053 UOY983052:UOY983053 UYU983052:UYU983053 VIQ983052:VIQ983053 VSM983052:VSM983053 WCI983052:WCI983053 WME983052:WME983053 WWA983052:WWA983053" xr:uid="{2377AEC4-CE68-47E0-93EA-009EC89780C0}">
      <formula1>$AH$15:$AH$17</formula1>
    </dataValidation>
    <dataValidation type="list" allowBlank="1" showInputMessage="1" showErrorMessage="1" sqref="AA12:AA18 JW12:JW18 TS12:TS18 ADO12:ADO18 ANK12:ANK18 AXG12:AXG18 BHC12:BHC18 BQY12:BQY18 CAU12:CAU18 CKQ12:CKQ18 CUM12:CUM18 DEI12:DEI18 DOE12:DOE18 DYA12:DYA18 EHW12:EHW18 ERS12:ERS18 FBO12:FBO18 FLK12:FLK18 FVG12:FVG18 GFC12:GFC18 GOY12:GOY18 GYU12:GYU18 HIQ12:HIQ18 HSM12:HSM18 ICI12:ICI18 IME12:IME18 IWA12:IWA18 JFW12:JFW18 JPS12:JPS18 JZO12:JZO18 KJK12:KJK18 KTG12:KTG18 LDC12:LDC18 LMY12:LMY18 LWU12:LWU18 MGQ12:MGQ18 MQM12:MQM18 NAI12:NAI18 NKE12:NKE18 NUA12:NUA18 ODW12:ODW18 ONS12:ONS18 OXO12:OXO18 PHK12:PHK18 PRG12:PRG18 QBC12:QBC18 QKY12:QKY18 QUU12:QUU18 REQ12:REQ18 ROM12:ROM18 RYI12:RYI18 SIE12:SIE18 SSA12:SSA18 TBW12:TBW18 TLS12:TLS18 TVO12:TVO18 UFK12:UFK18 UPG12:UPG18 UZC12:UZC18 VIY12:VIY18 VSU12:VSU18 WCQ12:WCQ18 WMM12:WMM18 WWI12:WWI18 AA65548:AA65554 JW65548:JW65554 TS65548:TS65554 ADO65548:ADO65554 ANK65548:ANK65554 AXG65548:AXG65554 BHC65548:BHC65554 BQY65548:BQY65554 CAU65548:CAU65554 CKQ65548:CKQ65554 CUM65548:CUM65554 DEI65548:DEI65554 DOE65548:DOE65554 DYA65548:DYA65554 EHW65548:EHW65554 ERS65548:ERS65554 FBO65548:FBO65554 FLK65548:FLK65554 FVG65548:FVG65554 GFC65548:GFC65554 GOY65548:GOY65554 GYU65548:GYU65554 HIQ65548:HIQ65554 HSM65548:HSM65554 ICI65548:ICI65554 IME65548:IME65554 IWA65548:IWA65554 JFW65548:JFW65554 JPS65548:JPS65554 JZO65548:JZO65554 KJK65548:KJK65554 KTG65548:KTG65554 LDC65548:LDC65554 LMY65548:LMY65554 LWU65548:LWU65554 MGQ65548:MGQ65554 MQM65548:MQM65554 NAI65548:NAI65554 NKE65548:NKE65554 NUA65548:NUA65554 ODW65548:ODW65554 ONS65548:ONS65554 OXO65548:OXO65554 PHK65548:PHK65554 PRG65548:PRG65554 QBC65548:QBC65554 QKY65548:QKY65554 QUU65548:QUU65554 REQ65548:REQ65554 ROM65548:ROM65554 RYI65548:RYI65554 SIE65548:SIE65554 SSA65548:SSA65554 TBW65548:TBW65554 TLS65548:TLS65554 TVO65548:TVO65554 UFK65548:UFK65554 UPG65548:UPG65554 UZC65548:UZC65554 VIY65548:VIY65554 VSU65548:VSU65554 WCQ65548:WCQ65554 WMM65548:WMM65554 WWI65548:WWI65554 AA131084:AA131090 JW131084:JW131090 TS131084:TS131090 ADO131084:ADO131090 ANK131084:ANK131090 AXG131084:AXG131090 BHC131084:BHC131090 BQY131084:BQY131090 CAU131084:CAU131090 CKQ131084:CKQ131090 CUM131084:CUM131090 DEI131084:DEI131090 DOE131084:DOE131090 DYA131084:DYA131090 EHW131084:EHW131090 ERS131084:ERS131090 FBO131084:FBO131090 FLK131084:FLK131090 FVG131084:FVG131090 GFC131084:GFC131090 GOY131084:GOY131090 GYU131084:GYU131090 HIQ131084:HIQ131090 HSM131084:HSM131090 ICI131084:ICI131090 IME131084:IME131090 IWA131084:IWA131090 JFW131084:JFW131090 JPS131084:JPS131090 JZO131084:JZO131090 KJK131084:KJK131090 KTG131084:KTG131090 LDC131084:LDC131090 LMY131084:LMY131090 LWU131084:LWU131090 MGQ131084:MGQ131090 MQM131084:MQM131090 NAI131084:NAI131090 NKE131084:NKE131090 NUA131084:NUA131090 ODW131084:ODW131090 ONS131084:ONS131090 OXO131084:OXO131090 PHK131084:PHK131090 PRG131084:PRG131090 QBC131084:QBC131090 QKY131084:QKY131090 QUU131084:QUU131090 REQ131084:REQ131090 ROM131084:ROM131090 RYI131084:RYI131090 SIE131084:SIE131090 SSA131084:SSA131090 TBW131084:TBW131090 TLS131084:TLS131090 TVO131084:TVO131090 UFK131084:UFK131090 UPG131084:UPG131090 UZC131084:UZC131090 VIY131084:VIY131090 VSU131084:VSU131090 WCQ131084:WCQ131090 WMM131084:WMM131090 WWI131084:WWI131090 AA196620:AA196626 JW196620:JW196626 TS196620:TS196626 ADO196620:ADO196626 ANK196620:ANK196626 AXG196620:AXG196626 BHC196620:BHC196626 BQY196620:BQY196626 CAU196620:CAU196626 CKQ196620:CKQ196626 CUM196620:CUM196626 DEI196620:DEI196626 DOE196620:DOE196626 DYA196620:DYA196626 EHW196620:EHW196626 ERS196620:ERS196626 FBO196620:FBO196626 FLK196620:FLK196626 FVG196620:FVG196626 GFC196620:GFC196626 GOY196620:GOY196626 GYU196620:GYU196626 HIQ196620:HIQ196626 HSM196620:HSM196626 ICI196620:ICI196626 IME196620:IME196626 IWA196620:IWA196626 JFW196620:JFW196626 JPS196620:JPS196626 JZO196620:JZO196626 KJK196620:KJK196626 KTG196620:KTG196626 LDC196620:LDC196626 LMY196620:LMY196626 LWU196620:LWU196626 MGQ196620:MGQ196626 MQM196620:MQM196626 NAI196620:NAI196626 NKE196620:NKE196626 NUA196620:NUA196626 ODW196620:ODW196626 ONS196620:ONS196626 OXO196620:OXO196626 PHK196620:PHK196626 PRG196620:PRG196626 QBC196620:QBC196626 QKY196620:QKY196626 QUU196620:QUU196626 REQ196620:REQ196626 ROM196620:ROM196626 RYI196620:RYI196626 SIE196620:SIE196626 SSA196620:SSA196626 TBW196620:TBW196626 TLS196620:TLS196626 TVO196620:TVO196626 UFK196620:UFK196626 UPG196620:UPG196626 UZC196620:UZC196626 VIY196620:VIY196626 VSU196620:VSU196626 WCQ196620:WCQ196626 WMM196620:WMM196626 WWI196620:WWI196626 AA262156:AA262162 JW262156:JW262162 TS262156:TS262162 ADO262156:ADO262162 ANK262156:ANK262162 AXG262156:AXG262162 BHC262156:BHC262162 BQY262156:BQY262162 CAU262156:CAU262162 CKQ262156:CKQ262162 CUM262156:CUM262162 DEI262156:DEI262162 DOE262156:DOE262162 DYA262156:DYA262162 EHW262156:EHW262162 ERS262156:ERS262162 FBO262156:FBO262162 FLK262156:FLK262162 FVG262156:FVG262162 GFC262156:GFC262162 GOY262156:GOY262162 GYU262156:GYU262162 HIQ262156:HIQ262162 HSM262156:HSM262162 ICI262156:ICI262162 IME262156:IME262162 IWA262156:IWA262162 JFW262156:JFW262162 JPS262156:JPS262162 JZO262156:JZO262162 KJK262156:KJK262162 KTG262156:KTG262162 LDC262156:LDC262162 LMY262156:LMY262162 LWU262156:LWU262162 MGQ262156:MGQ262162 MQM262156:MQM262162 NAI262156:NAI262162 NKE262156:NKE262162 NUA262156:NUA262162 ODW262156:ODW262162 ONS262156:ONS262162 OXO262156:OXO262162 PHK262156:PHK262162 PRG262156:PRG262162 QBC262156:QBC262162 QKY262156:QKY262162 QUU262156:QUU262162 REQ262156:REQ262162 ROM262156:ROM262162 RYI262156:RYI262162 SIE262156:SIE262162 SSA262156:SSA262162 TBW262156:TBW262162 TLS262156:TLS262162 TVO262156:TVO262162 UFK262156:UFK262162 UPG262156:UPG262162 UZC262156:UZC262162 VIY262156:VIY262162 VSU262156:VSU262162 WCQ262156:WCQ262162 WMM262156:WMM262162 WWI262156:WWI262162 AA327692:AA327698 JW327692:JW327698 TS327692:TS327698 ADO327692:ADO327698 ANK327692:ANK327698 AXG327692:AXG327698 BHC327692:BHC327698 BQY327692:BQY327698 CAU327692:CAU327698 CKQ327692:CKQ327698 CUM327692:CUM327698 DEI327692:DEI327698 DOE327692:DOE327698 DYA327692:DYA327698 EHW327692:EHW327698 ERS327692:ERS327698 FBO327692:FBO327698 FLK327692:FLK327698 FVG327692:FVG327698 GFC327692:GFC327698 GOY327692:GOY327698 GYU327692:GYU327698 HIQ327692:HIQ327698 HSM327692:HSM327698 ICI327692:ICI327698 IME327692:IME327698 IWA327692:IWA327698 JFW327692:JFW327698 JPS327692:JPS327698 JZO327692:JZO327698 KJK327692:KJK327698 KTG327692:KTG327698 LDC327692:LDC327698 LMY327692:LMY327698 LWU327692:LWU327698 MGQ327692:MGQ327698 MQM327692:MQM327698 NAI327692:NAI327698 NKE327692:NKE327698 NUA327692:NUA327698 ODW327692:ODW327698 ONS327692:ONS327698 OXO327692:OXO327698 PHK327692:PHK327698 PRG327692:PRG327698 QBC327692:QBC327698 QKY327692:QKY327698 QUU327692:QUU327698 REQ327692:REQ327698 ROM327692:ROM327698 RYI327692:RYI327698 SIE327692:SIE327698 SSA327692:SSA327698 TBW327692:TBW327698 TLS327692:TLS327698 TVO327692:TVO327698 UFK327692:UFK327698 UPG327692:UPG327698 UZC327692:UZC327698 VIY327692:VIY327698 VSU327692:VSU327698 WCQ327692:WCQ327698 WMM327692:WMM327698 WWI327692:WWI327698 AA393228:AA393234 JW393228:JW393234 TS393228:TS393234 ADO393228:ADO393234 ANK393228:ANK393234 AXG393228:AXG393234 BHC393228:BHC393234 BQY393228:BQY393234 CAU393228:CAU393234 CKQ393228:CKQ393234 CUM393228:CUM393234 DEI393228:DEI393234 DOE393228:DOE393234 DYA393228:DYA393234 EHW393228:EHW393234 ERS393228:ERS393234 FBO393228:FBO393234 FLK393228:FLK393234 FVG393228:FVG393234 GFC393228:GFC393234 GOY393228:GOY393234 GYU393228:GYU393234 HIQ393228:HIQ393234 HSM393228:HSM393234 ICI393228:ICI393234 IME393228:IME393234 IWA393228:IWA393234 JFW393228:JFW393234 JPS393228:JPS393234 JZO393228:JZO393234 KJK393228:KJK393234 KTG393228:KTG393234 LDC393228:LDC393234 LMY393228:LMY393234 LWU393228:LWU393234 MGQ393228:MGQ393234 MQM393228:MQM393234 NAI393228:NAI393234 NKE393228:NKE393234 NUA393228:NUA393234 ODW393228:ODW393234 ONS393228:ONS393234 OXO393228:OXO393234 PHK393228:PHK393234 PRG393228:PRG393234 QBC393228:QBC393234 QKY393228:QKY393234 QUU393228:QUU393234 REQ393228:REQ393234 ROM393228:ROM393234 RYI393228:RYI393234 SIE393228:SIE393234 SSA393228:SSA393234 TBW393228:TBW393234 TLS393228:TLS393234 TVO393228:TVO393234 UFK393228:UFK393234 UPG393228:UPG393234 UZC393228:UZC393234 VIY393228:VIY393234 VSU393228:VSU393234 WCQ393228:WCQ393234 WMM393228:WMM393234 WWI393228:WWI393234 AA458764:AA458770 JW458764:JW458770 TS458764:TS458770 ADO458764:ADO458770 ANK458764:ANK458770 AXG458764:AXG458770 BHC458764:BHC458770 BQY458764:BQY458770 CAU458764:CAU458770 CKQ458764:CKQ458770 CUM458764:CUM458770 DEI458764:DEI458770 DOE458764:DOE458770 DYA458764:DYA458770 EHW458764:EHW458770 ERS458764:ERS458770 FBO458764:FBO458770 FLK458764:FLK458770 FVG458764:FVG458770 GFC458764:GFC458770 GOY458764:GOY458770 GYU458764:GYU458770 HIQ458764:HIQ458770 HSM458764:HSM458770 ICI458764:ICI458770 IME458764:IME458770 IWA458764:IWA458770 JFW458764:JFW458770 JPS458764:JPS458770 JZO458764:JZO458770 KJK458764:KJK458770 KTG458764:KTG458770 LDC458764:LDC458770 LMY458764:LMY458770 LWU458764:LWU458770 MGQ458764:MGQ458770 MQM458764:MQM458770 NAI458764:NAI458770 NKE458764:NKE458770 NUA458764:NUA458770 ODW458764:ODW458770 ONS458764:ONS458770 OXO458764:OXO458770 PHK458764:PHK458770 PRG458764:PRG458770 QBC458764:QBC458770 QKY458764:QKY458770 QUU458764:QUU458770 REQ458764:REQ458770 ROM458764:ROM458770 RYI458764:RYI458770 SIE458764:SIE458770 SSA458764:SSA458770 TBW458764:TBW458770 TLS458764:TLS458770 TVO458764:TVO458770 UFK458764:UFK458770 UPG458764:UPG458770 UZC458764:UZC458770 VIY458764:VIY458770 VSU458764:VSU458770 WCQ458764:WCQ458770 WMM458764:WMM458770 WWI458764:WWI458770 AA524300:AA524306 JW524300:JW524306 TS524300:TS524306 ADO524300:ADO524306 ANK524300:ANK524306 AXG524300:AXG524306 BHC524300:BHC524306 BQY524300:BQY524306 CAU524300:CAU524306 CKQ524300:CKQ524306 CUM524300:CUM524306 DEI524300:DEI524306 DOE524300:DOE524306 DYA524300:DYA524306 EHW524300:EHW524306 ERS524300:ERS524306 FBO524300:FBO524306 FLK524300:FLK524306 FVG524300:FVG524306 GFC524300:GFC524306 GOY524300:GOY524306 GYU524300:GYU524306 HIQ524300:HIQ524306 HSM524300:HSM524306 ICI524300:ICI524306 IME524300:IME524306 IWA524300:IWA524306 JFW524300:JFW524306 JPS524300:JPS524306 JZO524300:JZO524306 KJK524300:KJK524306 KTG524300:KTG524306 LDC524300:LDC524306 LMY524300:LMY524306 LWU524300:LWU524306 MGQ524300:MGQ524306 MQM524300:MQM524306 NAI524300:NAI524306 NKE524300:NKE524306 NUA524300:NUA524306 ODW524300:ODW524306 ONS524300:ONS524306 OXO524300:OXO524306 PHK524300:PHK524306 PRG524300:PRG524306 QBC524300:QBC524306 QKY524300:QKY524306 QUU524300:QUU524306 REQ524300:REQ524306 ROM524300:ROM524306 RYI524300:RYI524306 SIE524300:SIE524306 SSA524300:SSA524306 TBW524300:TBW524306 TLS524300:TLS524306 TVO524300:TVO524306 UFK524300:UFK524306 UPG524300:UPG524306 UZC524300:UZC524306 VIY524300:VIY524306 VSU524300:VSU524306 WCQ524300:WCQ524306 WMM524300:WMM524306 WWI524300:WWI524306 AA589836:AA589842 JW589836:JW589842 TS589836:TS589842 ADO589836:ADO589842 ANK589836:ANK589842 AXG589836:AXG589842 BHC589836:BHC589842 BQY589836:BQY589842 CAU589836:CAU589842 CKQ589836:CKQ589842 CUM589836:CUM589842 DEI589836:DEI589842 DOE589836:DOE589842 DYA589836:DYA589842 EHW589836:EHW589842 ERS589836:ERS589842 FBO589836:FBO589842 FLK589836:FLK589842 FVG589836:FVG589842 GFC589836:GFC589842 GOY589836:GOY589842 GYU589836:GYU589842 HIQ589836:HIQ589842 HSM589836:HSM589842 ICI589836:ICI589842 IME589836:IME589842 IWA589836:IWA589842 JFW589836:JFW589842 JPS589836:JPS589842 JZO589836:JZO589842 KJK589836:KJK589842 KTG589836:KTG589842 LDC589836:LDC589842 LMY589836:LMY589842 LWU589836:LWU589842 MGQ589836:MGQ589842 MQM589836:MQM589842 NAI589836:NAI589842 NKE589836:NKE589842 NUA589836:NUA589842 ODW589836:ODW589842 ONS589836:ONS589842 OXO589836:OXO589842 PHK589836:PHK589842 PRG589836:PRG589842 QBC589836:QBC589842 QKY589836:QKY589842 QUU589836:QUU589842 REQ589836:REQ589842 ROM589836:ROM589842 RYI589836:RYI589842 SIE589836:SIE589842 SSA589836:SSA589842 TBW589836:TBW589842 TLS589836:TLS589842 TVO589836:TVO589842 UFK589836:UFK589842 UPG589836:UPG589842 UZC589836:UZC589842 VIY589836:VIY589842 VSU589836:VSU589842 WCQ589836:WCQ589842 WMM589836:WMM589842 WWI589836:WWI589842 AA655372:AA655378 JW655372:JW655378 TS655372:TS655378 ADO655372:ADO655378 ANK655372:ANK655378 AXG655372:AXG655378 BHC655372:BHC655378 BQY655372:BQY655378 CAU655372:CAU655378 CKQ655372:CKQ655378 CUM655372:CUM655378 DEI655372:DEI655378 DOE655372:DOE655378 DYA655372:DYA655378 EHW655372:EHW655378 ERS655372:ERS655378 FBO655372:FBO655378 FLK655372:FLK655378 FVG655372:FVG655378 GFC655372:GFC655378 GOY655372:GOY655378 GYU655372:GYU655378 HIQ655372:HIQ655378 HSM655372:HSM655378 ICI655372:ICI655378 IME655372:IME655378 IWA655372:IWA655378 JFW655372:JFW655378 JPS655372:JPS655378 JZO655372:JZO655378 KJK655372:KJK655378 KTG655372:KTG655378 LDC655372:LDC655378 LMY655372:LMY655378 LWU655372:LWU655378 MGQ655372:MGQ655378 MQM655372:MQM655378 NAI655372:NAI655378 NKE655372:NKE655378 NUA655372:NUA655378 ODW655372:ODW655378 ONS655372:ONS655378 OXO655372:OXO655378 PHK655372:PHK655378 PRG655372:PRG655378 QBC655372:QBC655378 QKY655372:QKY655378 QUU655372:QUU655378 REQ655372:REQ655378 ROM655372:ROM655378 RYI655372:RYI655378 SIE655372:SIE655378 SSA655372:SSA655378 TBW655372:TBW655378 TLS655372:TLS655378 TVO655372:TVO655378 UFK655372:UFK655378 UPG655372:UPG655378 UZC655372:UZC655378 VIY655372:VIY655378 VSU655372:VSU655378 WCQ655372:WCQ655378 WMM655372:WMM655378 WWI655372:WWI655378 AA720908:AA720914 JW720908:JW720914 TS720908:TS720914 ADO720908:ADO720914 ANK720908:ANK720914 AXG720908:AXG720914 BHC720908:BHC720914 BQY720908:BQY720914 CAU720908:CAU720914 CKQ720908:CKQ720914 CUM720908:CUM720914 DEI720908:DEI720914 DOE720908:DOE720914 DYA720908:DYA720914 EHW720908:EHW720914 ERS720908:ERS720914 FBO720908:FBO720914 FLK720908:FLK720914 FVG720908:FVG720914 GFC720908:GFC720914 GOY720908:GOY720914 GYU720908:GYU720914 HIQ720908:HIQ720914 HSM720908:HSM720914 ICI720908:ICI720914 IME720908:IME720914 IWA720908:IWA720914 JFW720908:JFW720914 JPS720908:JPS720914 JZO720908:JZO720914 KJK720908:KJK720914 KTG720908:KTG720914 LDC720908:LDC720914 LMY720908:LMY720914 LWU720908:LWU720914 MGQ720908:MGQ720914 MQM720908:MQM720914 NAI720908:NAI720914 NKE720908:NKE720914 NUA720908:NUA720914 ODW720908:ODW720914 ONS720908:ONS720914 OXO720908:OXO720914 PHK720908:PHK720914 PRG720908:PRG720914 QBC720908:QBC720914 QKY720908:QKY720914 QUU720908:QUU720914 REQ720908:REQ720914 ROM720908:ROM720914 RYI720908:RYI720914 SIE720908:SIE720914 SSA720908:SSA720914 TBW720908:TBW720914 TLS720908:TLS720914 TVO720908:TVO720914 UFK720908:UFK720914 UPG720908:UPG720914 UZC720908:UZC720914 VIY720908:VIY720914 VSU720908:VSU720914 WCQ720908:WCQ720914 WMM720908:WMM720914 WWI720908:WWI720914 AA786444:AA786450 JW786444:JW786450 TS786444:TS786450 ADO786444:ADO786450 ANK786444:ANK786450 AXG786444:AXG786450 BHC786444:BHC786450 BQY786444:BQY786450 CAU786444:CAU786450 CKQ786444:CKQ786450 CUM786444:CUM786450 DEI786444:DEI786450 DOE786444:DOE786450 DYA786444:DYA786450 EHW786444:EHW786450 ERS786444:ERS786450 FBO786444:FBO786450 FLK786444:FLK786450 FVG786444:FVG786450 GFC786444:GFC786450 GOY786444:GOY786450 GYU786444:GYU786450 HIQ786444:HIQ786450 HSM786444:HSM786450 ICI786444:ICI786450 IME786444:IME786450 IWA786444:IWA786450 JFW786444:JFW786450 JPS786444:JPS786450 JZO786444:JZO786450 KJK786444:KJK786450 KTG786444:KTG786450 LDC786444:LDC786450 LMY786444:LMY786450 LWU786444:LWU786450 MGQ786444:MGQ786450 MQM786444:MQM786450 NAI786444:NAI786450 NKE786444:NKE786450 NUA786444:NUA786450 ODW786444:ODW786450 ONS786444:ONS786450 OXO786444:OXO786450 PHK786444:PHK786450 PRG786444:PRG786450 QBC786444:QBC786450 QKY786444:QKY786450 QUU786444:QUU786450 REQ786444:REQ786450 ROM786444:ROM786450 RYI786444:RYI786450 SIE786444:SIE786450 SSA786444:SSA786450 TBW786444:TBW786450 TLS786444:TLS786450 TVO786444:TVO786450 UFK786444:UFK786450 UPG786444:UPG786450 UZC786444:UZC786450 VIY786444:VIY786450 VSU786444:VSU786450 WCQ786444:WCQ786450 WMM786444:WMM786450 WWI786444:WWI786450 AA851980:AA851986 JW851980:JW851986 TS851980:TS851986 ADO851980:ADO851986 ANK851980:ANK851986 AXG851980:AXG851986 BHC851980:BHC851986 BQY851980:BQY851986 CAU851980:CAU851986 CKQ851980:CKQ851986 CUM851980:CUM851986 DEI851980:DEI851986 DOE851980:DOE851986 DYA851980:DYA851986 EHW851980:EHW851986 ERS851980:ERS851986 FBO851980:FBO851986 FLK851980:FLK851986 FVG851980:FVG851986 GFC851980:GFC851986 GOY851980:GOY851986 GYU851980:GYU851986 HIQ851980:HIQ851986 HSM851980:HSM851986 ICI851980:ICI851986 IME851980:IME851986 IWA851980:IWA851986 JFW851980:JFW851986 JPS851980:JPS851986 JZO851980:JZO851986 KJK851980:KJK851986 KTG851980:KTG851986 LDC851980:LDC851986 LMY851980:LMY851986 LWU851980:LWU851986 MGQ851980:MGQ851986 MQM851980:MQM851986 NAI851980:NAI851986 NKE851980:NKE851986 NUA851980:NUA851986 ODW851980:ODW851986 ONS851980:ONS851986 OXO851980:OXO851986 PHK851980:PHK851986 PRG851980:PRG851986 QBC851980:QBC851986 QKY851980:QKY851986 QUU851980:QUU851986 REQ851980:REQ851986 ROM851980:ROM851986 RYI851980:RYI851986 SIE851980:SIE851986 SSA851980:SSA851986 TBW851980:TBW851986 TLS851980:TLS851986 TVO851980:TVO851986 UFK851980:UFK851986 UPG851980:UPG851986 UZC851980:UZC851986 VIY851980:VIY851986 VSU851980:VSU851986 WCQ851980:WCQ851986 WMM851980:WMM851986 WWI851980:WWI851986 AA917516:AA917522 JW917516:JW917522 TS917516:TS917522 ADO917516:ADO917522 ANK917516:ANK917522 AXG917516:AXG917522 BHC917516:BHC917522 BQY917516:BQY917522 CAU917516:CAU917522 CKQ917516:CKQ917522 CUM917516:CUM917522 DEI917516:DEI917522 DOE917516:DOE917522 DYA917516:DYA917522 EHW917516:EHW917522 ERS917516:ERS917522 FBO917516:FBO917522 FLK917516:FLK917522 FVG917516:FVG917522 GFC917516:GFC917522 GOY917516:GOY917522 GYU917516:GYU917522 HIQ917516:HIQ917522 HSM917516:HSM917522 ICI917516:ICI917522 IME917516:IME917522 IWA917516:IWA917522 JFW917516:JFW917522 JPS917516:JPS917522 JZO917516:JZO917522 KJK917516:KJK917522 KTG917516:KTG917522 LDC917516:LDC917522 LMY917516:LMY917522 LWU917516:LWU917522 MGQ917516:MGQ917522 MQM917516:MQM917522 NAI917516:NAI917522 NKE917516:NKE917522 NUA917516:NUA917522 ODW917516:ODW917522 ONS917516:ONS917522 OXO917516:OXO917522 PHK917516:PHK917522 PRG917516:PRG917522 QBC917516:QBC917522 QKY917516:QKY917522 QUU917516:QUU917522 REQ917516:REQ917522 ROM917516:ROM917522 RYI917516:RYI917522 SIE917516:SIE917522 SSA917516:SSA917522 TBW917516:TBW917522 TLS917516:TLS917522 TVO917516:TVO917522 UFK917516:UFK917522 UPG917516:UPG917522 UZC917516:UZC917522 VIY917516:VIY917522 VSU917516:VSU917522 WCQ917516:WCQ917522 WMM917516:WMM917522 WWI917516:WWI917522 AA983052:AA983058 JW983052:JW983058 TS983052:TS983058 ADO983052:ADO983058 ANK983052:ANK983058 AXG983052:AXG983058 BHC983052:BHC983058 BQY983052:BQY983058 CAU983052:CAU983058 CKQ983052:CKQ983058 CUM983052:CUM983058 DEI983052:DEI983058 DOE983052:DOE983058 DYA983052:DYA983058 EHW983052:EHW983058 ERS983052:ERS983058 FBO983052:FBO983058 FLK983052:FLK983058 FVG983052:FVG983058 GFC983052:GFC983058 GOY983052:GOY983058 GYU983052:GYU983058 HIQ983052:HIQ983058 HSM983052:HSM983058 ICI983052:ICI983058 IME983052:IME983058 IWA983052:IWA983058 JFW983052:JFW983058 JPS983052:JPS983058 JZO983052:JZO983058 KJK983052:KJK983058 KTG983052:KTG983058 LDC983052:LDC983058 LMY983052:LMY983058 LWU983052:LWU983058 MGQ983052:MGQ983058 MQM983052:MQM983058 NAI983052:NAI983058 NKE983052:NKE983058 NUA983052:NUA983058 ODW983052:ODW983058 ONS983052:ONS983058 OXO983052:OXO983058 PHK983052:PHK983058 PRG983052:PRG983058 QBC983052:QBC983058 QKY983052:QKY983058 QUU983052:QUU983058 REQ983052:REQ983058 ROM983052:ROM983058 RYI983052:RYI983058 SIE983052:SIE983058 SSA983052:SSA983058 TBW983052:TBW983058 TLS983052:TLS983058 TVO983052:TVO983058 UFK983052:UFK983058 UPG983052:UPG983058 UZC983052:UZC983058 VIY983052:VIY983058 VSU983052:VSU983058 WCQ983052:WCQ983058 WMM983052:WMM983058 WWI983052:WWI983058" xr:uid="{BE6A2BAD-1019-4221-BD54-88525EDE8311}">
      <formula1>$AN$12:$AN$13</formula1>
    </dataValidation>
    <dataValidation type="list" allowBlank="1" showInputMessage="1" showErrorMessage="1" sqref="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xr:uid="{2D73A508-E59A-4BF8-9141-A89FC5A19376}">
      <formula1>$AJ$16:$AL$16</formula1>
    </dataValidation>
    <dataValidation type="list" allowBlank="1" showInputMessage="1" showErrorMessage="1" sqref="U12:U18 JQ12:JQ18 TM12:TM18 ADI12:ADI18 ANE12:ANE18 AXA12:AXA18 BGW12:BGW18 BQS12:BQS18 CAO12:CAO18 CKK12:CKK18 CUG12:CUG18 DEC12:DEC18 DNY12:DNY18 DXU12:DXU18 EHQ12:EHQ18 ERM12:ERM18 FBI12:FBI18 FLE12:FLE18 FVA12:FVA18 GEW12:GEW18 GOS12:GOS18 GYO12:GYO18 HIK12:HIK18 HSG12:HSG18 ICC12:ICC18 ILY12:ILY18 IVU12:IVU18 JFQ12:JFQ18 JPM12:JPM18 JZI12:JZI18 KJE12:KJE18 KTA12:KTA18 LCW12:LCW18 LMS12:LMS18 LWO12:LWO18 MGK12:MGK18 MQG12:MQG18 NAC12:NAC18 NJY12:NJY18 NTU12:NTU18 ODQ12:ODQ18 ONM12:ONM18 OXI12:OXI18 PHE12:PHE18 PRA12:PRA18 QAW12:QAW18 QKS12:QKS18 QUO12:QUO18 REK12:REK18 ROG12:ROG18 RYC12:RYC18 SHY12:SHY18 SRU12:SRU18 TBQ12:TBQ18 TLM12:TLM18 TVI12:TVI18 UFE12:UFE18 UPA12:UPA18 UYW12:UYW18 VIS12:VIS18 VSO12:VSO18 WCK12:WCK18 WMG12:WMG18 WWC12:WWC18 U65548:U65554 JQ65548:JQ65554 TM65548:TM65554 ADI65548:ADI65554 ANE65548:ANE65554 AXA65548:AXA65554 BGW65548:BGW65554 BQS65548:BQS65554 CAO65548:CAO65554 CKK65548:CKK65554 CUG65548:CUG65554 DEC65548:DEC65554 DNY65548:DNY65554 DXU65548:DXU65554 EHQ65548:EHQ65554 ERM65548:ERM65554 FBI65548:FBI65554 FLE65548:FLE65554 FVA65548:FVA65554 GEW65548:GEW65554 GOS65548:GOS65554 GYO65548:GYO65554 HIK65548:HIK65554 HSG65548:HSG65554 ICC65548:ICC65554 ILY65548:ILY65554 IVU65548:IVU65554 JFQ65548:JFQ65554 JPM65548:JPM65554 JZI65548:JZI65554 KJE65548:KJE65554 KTA65548:KTA65554 LCW65548:LCW65554 LMS65548:LMS65554 LWO65548:LWO65554 MGK65548:MGK65554 MQG65548:MQG65554 NAC65548:NAC65554 NJY65548:NJY65554 NTU65548:NTU65554 ODQ65548:ODQ65554 ONM65548:ONM65554 OXI65548:OXI65554 PHE65548:PHE65554 PRA65548:PRA65554 QAW65548:QAW65554 QKS65548:QKS65554 QUO65548:QUO65554 REK65548:REK65554 ROG65548:ROG65554 RYC65548:RYC65554 SHY65548:SHY65554 SRU65548:SRU65554 TBQ65548:TBQ65554 TLM65548:TLM65554 TVI65548:TVI65554 UFE65548:UFE65554 UPA65548:UPA65554 UYW65548:UYW65554 VIS65548:VIS65554 VSO65548:VSO65554 WCK65548:WCK65554 WMG65548:WMG65554 WWC65548:WWC65554 U131084:U131090 JQ131084:JQ131090 TM131084:TM131090 ADI131084:ADI131090 ANE131084:ANE131090 AXA131084:AXA131090 BGW131084:BGW131090 BQS131084:BQS131090 CAO131084:CAO131090 CKK131084:CKK131090 CUG131084:CUG131090 DEC131084:DEC131090 DNY131084:DNY131090 DXU131084:DXU131090 EHQ131084:EHQ131090 ERM131084:ERM131090 FBI131084:FBI131090 FLE131084:FLE131090 FVA131084:FVA131090 GEW131084:GEW131090 GOS131084:GOS131090 GYO131084:GYO131090 HIK131084:HIK131090 HSG131084:HSG131090 ICC131084:ICC131090 ILY131084:ILY131090 IVU131084:IVU131090 JFQ131084:JFQ131090 JPM131084:JPM131090 JZI131084:JZI131090 KJE131084:KJE131090 KTA131084:KTA131090 LCW131084:LCW131090 LMS131084:LMS131090 LWO131084:LWO131090 MGK131084:MGK131090 MQG131084:MQG131090 NAC131084:NAC131090 NJY131084:NJY131090 NTU131084:NTU131090 ODQ131084:ODQ131090 ONM131084:ONM131090 OXI131084:OXI131090 PHE131084:PHE131090 PRA131084:PRA131090 QAW131084:QAW131090 QKS131084:QKS131090 QUO131084:QUO131090 REK131084:REK131090 ROG131084:ROG131090 RYC131084:RYC131090 SHY131084:SHY131090 SRU131084:SRU131090 TBQ131084:TBQ131090 TLM131084:TLM131090 TVI131084:TVI131090 UFE131084:UFE131090 UPA131084:UPA131090 UYW131084:UYW131090 VIS131084:VIS131090 VSO131084:VSO131090 WCK131084:WCK131090 WMG131084:WMG131090 WWC131084:WWC131090 U196620:U196626 JQ196620:JQ196626 TM196620:TM196626 ADI196620:ADI196626 ANE196620:ANE196626 AXA196620:AXA196626 BGW196620:BGW196626 BQS196620:BQS196626 CAO196620:CAO196626 CKK196620:CKK196626 CUG196620:CUG196626 DEC196620:DEC196626 DNY196620:DNY196626 DXU196620:DXU196626 EHQ196620:EHQ196626 ERM196620:ERM196626 FBI196620:FBI196626 FLE196620:FLE196626 FVA196620:FVA196626 GEW196620:GEW196626 GOS196620:GOS196626 GYO196620:GYO196626 HIK196620:HIK196626 HSG196620:HSG196626 ICC196620:ICC196626 ILY196620:ILY196626 IVU196620:IVU196626 JFQ196620:JFQ196626 JPM196620:JPM196626 JZI196620:JZI196626 KJE196620:KJE196626 KTA196620:KTA196626 LCW196620:LCW196626 LMS196620:LMS196626 LWO196620:LWO196626 MGK196620:MGK196626 MQG196620:MQG196626 NAC196620:NAC196626 NJY196620:NJY196626 NTU196620:NTU196626 ODQ196620:ODQ196626 ONM196620:ONM196626 OXI196620:OXI196626 PHE196620:PHE196626 PRA196620:PRA196626 QAW196620:QAW196626 QKS196620:QKS196626 QUO196620:QUO196626 REK196620:REK196626 ROG196620:ROG196626 RYC196620:RYC196626 SHY196620:SHY196626 SRU196620:SRU196626 TBQ196620:TBQ196626 TLM196620:TLM196626 TVI196620:TVI196626 UFE196620:UFE196626 UPA196620:UPA196626 UYW196620:UYW196626 VIS196620:VIS196626 VSO196620:VSO196626 WCK196620:WCK196626 WMG196620:WMG196626 WWC196620:WWC196626 U262156:U262162 JQ262156:JQ262162 TM262156:TM262162 ADI262156:ADI262162 ANE262156:ANE262162 AXA262156:AXA262162 BGW262156:BGW262162 BQS262156:BQS262162 CAO262156:CAO262162 CKK262156:CKK262162 CUG262156:CUG262162 DEC262156:DEC262162 DNY262156:DNY262162 DXU262156:DXU262162 EHQ262156:EHQ262162 ERM262156:ERM262162 FBI262156:FBI262162 FLE262156:FLE262162 FVA262156:FVA262162 GEW262156:GEW262162 GOS262156:GOS262162 GYO262156:GYO262162 HIK262156:HIK262162 HSG262156:HSG262162 ICC262156:ICC262162 ILY262156:ILY262162 IVU262156:IVU262162 JFQ262156:JFQ262162 JPM262156:JPM262162 JZI262156:JZI262162 KJE262156:KJE262162 KTA262156:KTA262162 LCW262156:LCW262162 LMS262156:LMS262162 LWO262156:LWO262162 MGK262156:MGK262162 MQG262156:MQG262162 NAC262156:NAC262162 NJY262156:NJY262162 NTU262156:NTU262162 ODQ262156:ODQ262162 ONM262156:ONM262162 OXI262156:OXI262162 PHE262156:PHE262162 PRA262156:PRA262162 QAW262156:QAW262162 QKS262156:QKS262162 QUO262156:QUO262162 REK262156:REK262162 ROG262156:ROG262162 RYC262156:RYC262162 SHY262156:SHY262162 SRU262156:SRU262162 TBQ262156:TBQ262162 TLM262156:TLM262162 TVI262156:TVI262162 UFE262156:UFE262162 UPA262156:UPA262162 UYW262156:UYW262162 VIS262156:VIS262162 VSO262156:VSO262162 WCK262156:WCK262162 WMG262156:WMG262162 WWC262156:WWC262162 U327692:U327698 JQ327692:JQ327698 TM327692:TM327698 ADI327692:ADI327698 ANE327692:ANE327698 AXA327692:AXA327698 BGW327692:BGW327698 BQS327692:BQS327698 CAO327692:CAO327698 CKK327692:CKK327698 CUG327692:CUG327698 DEC327692:DEC327698 DNY327692:DNY327698 DXU327692:DXU327698 EHQ327692:EHQ327698 ERM327692:ERM327698 FBI327692:FBI327698 FLE327692:FLE327698 FVA327692:FVA327698 GEW327692:GEW327698 GOS327692:GOS327698 GYO327692:GYO327698 HIK327692:HIK327698 HSG327692:HSG327698 ICC327692:ICC327698 ILY327692:ILY327698 IVU327692:IVU327698 JFQ327692:JFQ327698 JPM327692:JPM327698 JZI327692:JZI327698 KJE327692:KJE327698 KTA327692:KTA327698 LCW327692:LCW327698 LMS327692:LMS327698 LWO327692:LWO327698 MGK327692:MGK327698 MQG327692:MQG327698 NAC327692:NAC327698 NJY327692:NJY327698 NTU327692:NTU327698 ODQ327692:ODQ327698 ONM327692:ONM327698 OXI327692:OXI327698 PHE327692:PHE327698 PRA327692:PRA327698 QAW327692:QAW327698 QKS327692:QKS327698 QUO327692:QUO327698 REK327692:REK327698 ROG327692:ROG327698 RYC327692:RYC327698 SHY327692:SHY327698 SRU327692:SRU327698 TBQ327692:TBQ327698 TLM327692:TLM327698 TVI327692:TVI327698 UFE327692:UFE327698 UPA327692:UPA327698 UYW327692:UYW327698 VIS327692:VIS327698 VSO327692:VSO327698 WCK327692:WCK327698 WMG327692:WMG327698 WWC327692:WWC327698 U393228:U393234 JQ393228:JQ393234 TM393228:TM393234 ADI393228:ADI393234 ANE393228:ANE393234 AXA393228:AXA393234 BGW393228:BGW393234 BQS393228:BQS393234 CAO393228:CAO393234 CKK393228:CKK393234 CUG393228:CUG393234 DEC393228:DEC393234 DNY393228:DNY393234 DXU393228:DXU393234 EHQ393228:EHQ393234 ERM393228:ERM393234 FBI393228:FBI393234 FLE393228:FLE393234 FVA393228:FVA393234 GEW393228:GEW393234 GOS393228:GOS393234 GYO393228:GYO393234 HIK393228:HIK393234 HSG393228:HSG393234 ICC393228:ICC393234 ILY393228:ILY393234 IVU393228:IVU393234 JFQ393228:JFQ393234 JPM393228:JPM393234 JZI393228:JZI393234 KJE393228:KJE393234 KTA393228:KTA393234 LCW393228:LCW393234 LMS393228:LMS393234 LWO393228:LWO393234 MGK393228:MGK393234 MQG393228:MQG393234 NAC393228:NAC393234 NJY393228:NJY393234 NTU393228:NTU393234 ODQ393228:ODQ393234 ONM393228:ONM393234 OXI393228:OXI393234 PHE393228:PHE393234 PRA393228:PRA393234 QAW393228:QAW393234 QKS393228:QKS393234 QUO393228:QUO393234 REK393228:REK393234 ROG393228:ROG393234 RYC393228:RYC393234 SHY393228:SHY393234 SRU393228:SRU393234 TBQ393228:TBQ393234 TLM393228:TLM393234 TVI393228:TVI393234 UFE393228:UFE393234 UPA393228:UPA393234 UYW393228:UYW393234 VIS393228:VIS393234 VSO393228:VSO393234 WCK393228:WCK393234 WMG393228:WMG393234 WWC393228:WWC393234 U458764:U458770 JQ458764:JQ458770 TM458764:TM458770 ADI458764:ADI458770 ANE458764:ANE458770 AXA458764:AXA458770 BGW458764:BGW458770 BQS458764:BQS458770 CAO458764:CAO458770 CKK458764:CKK458770 CUG458764:CUG458770 DEC458764:DEC458770 DNY458764:DNY458770 DXU458764:DXU458770 EHQ458764:EHQ458770 ERM458764:ERM458770 FBI458764:FBI458770 FLE458764:FLE458770 FVA458764:FVA458770 GEW458764:GEW458770 GOS458764:GOS458770 GYO458764:GYO458770 HIK458764:HIK458770 HSG458764:HSG458770 ICC458764:ICC458770 ILY458764:ILY458770 IVU458764:IVU458770 JFQ458764:JFQ458770 JPM458764:JPM458770 JZI458764:JZI458770 KJE458764:KJE458770 KTA458764:KTA458770 LCW458764:LCW458770 LMS458764:LMS458770 LWO458764:LWO458770 MGK458764:MGK458770 MQG458764:MQG458770 NAC458764:NAC458770 NJY458764:NJY458770 NTU458764:NTU458770 ODQ458764:ODQ458770 ONM458764:ONM458770 OXI458764:OXI458770 PHE458764:PHE458770 PRA458764:PRA458770 QAW458764:QAW458770 QKS458764:QKS458770 QUO458764:QUO458770 REK458764:REK458770 ROG458764:ROG458770 RYC458764:RYC458770 SHY458764:SHY458770 SRU458764:SRU458770 TBQ458764:TBQ458770 TLM458764:TLM458770 TVI458764:TVI458770 UFE458764:UFE458770 UPA458764:UPA458770 UYW458764:UYW458770 VIS458764:VIS458770 VSO458764:VSO458770 WCK458764:WCK458770 WMG458764:WMG458770 WWC458764:WWC458770 U524300:U524306 JQ524300:JQ524306 TM524300:TM524306 ADI524300:ADI524306 ANE524300:ANE524306 AXA524300:AXA524306 BGW524300:BGW524306 BQS524300:BQS524306 CAO524300:CAO524306 CKK524300:CKK524306 CUG524300:CUG524306 DEC524300:DEC524306 DNY524300:DNY524306 DXU524300:DXU524306 EHQ524300:EHQ524306 ERM524300:ERM524306 FBI524300:FBI524306 FLE524300:FLE524306 FVA524300:FVA524306 GEW524300:GEW524306 GOS524300:GOS524306 GYO524300:GYO524306 HIK524300:HIK524306 HSG524300:HSG524306 ICC524300:ICC524306 ILY524300:ILY524306 IVU524300:IVU524306 JFQ524300:JFQ524306 JPM524300:JPM524306 JZI524300:JZI524306 KJE524300:KJE524306 KTA524300:KTA524306 LCW524300:LCW524306 LMS524300:LMS524306 LWO524300:LWO524306 MGK524300:MGK524306 MQG524300:MQG524306 NAC524300:NAC524306 NJY524300:NJY524306 NTU524300:NTU524306 ODQ524300:ODQ524306 ONM524300:ONM524306 OXI524300:OXI524306 PHE524300:PHE524306 PRA524300:PRA524306 QAW524300:QAW524306 QKS524300:QKS524306 QUO524300:QUO524306 REK524300:REK524306 ROG524300:ROG524306 RYC524300:RYC524306 SHY524300:SHY524306 SRU524300:SRU524306 TBQ524300:TBQ524306 TLM524300:TLM524306 TVI524300:TVI524306 UFE524300:UFE524306 UPA524300:UPA524306 UYW524300:UYW524306 VIS524300:VIS524306 VSO524300:VSO524306 WCK524300:WCK524306 WMG524300:WMG524306 WWC524300:WWC524306 U589836:U589842 JQ589836:JQ589842 TM589836:TM589842 ADI589836:ADI589842 ANE589836:ANE589842 AXA589836:AXA589842 BGW589836:BGW589842 BQS589836:BQS589842 CAO589836:CAO589842 CKK589836:CKK589842 CUG589836:CUG589842 DEC589836:DEC589842 DNY589836:DNY589842 DXU589836:DXU589842 EHQ589836:EHQ589842 ERM589836:ERM589842 FBI589836:FBI589842 FLE589836:FLE589842 FVA589836:FVA589842 GEW589836:GEW589842 GOS589836:GOS589842 GYO589836:GYO589842 HIK589836:HIK589842 HSG589836:HSG589842 ICC589836:ICC589842 ILY589836:ILY589842 IVU589836:IVU589842 JFQ589836:JFQ589842 JPM589836:JPM589842 JZI589836:JZI589842 KJE589836:KJE589842 KTA589836:KTA589842 LCW589836:LCW589842 LMS589836:LMS589842 LWO589836:LWO589842 MGK589836:MGK589842 MQG589836:MQG589842 NAC589836:NAC589842 NJY589836:NJY589842 NTU589836:NTU589842 ODQ589836:ODQ589842 ONM589836:ONM589842 OXI589836:OXI589842 PHE589836:PHE589842 PRA589836:PRA589842 QAW589836:QAW589842 QKS589836:QKS589842 QUO589836:QUO589842 REK589836:REK589842 ROG589836:ROG589842 RYC589836:RYC589842 SHY589836:SHY589842 SRU589836:SRU589842 TBQ589836:TBQ589842 TLM589836:TLM589842 TVI589836:TVI589842 UFE589836:UFE589842 UPA589836:UPA589842 UYW589836:UYW589842 VIS589836:VIS589842 VSO589836:VSO589842 WCK589836:WCK589842 WMG589836:WMG589842 WWC589836:WWC589842 U655372:U655378 JQ655372:JQ655378 TM655372:TM655378 ADI655372:ADI655378 ANE655372:ANE655378 AXA655372:AXA655378 BGW655372:BGW655378 BQS655372:BQS655378 CAO655372:CAO655378 CKK655372:CKK655378 CUG655372:CUG655378 DEC655372:DEC655378 DNY655372:DNY655378 DXU655372:DXU655378 EHQ655372:EHQ655378 ERM655372:ERM655378 FBI655372:FBI655378 FLE655372:FLE655378 FVA655372:FVA655378 GEW655372:GEW655378 GOS655372:GOS655378 GYO655372:GYO655378 HIK655372:HIK655378 HSG655372:HSG655378 ICC655372:ICC655378 ILY655372:ILY655378 IVU655372:IVU655378 JFQ655372:JFQ655378 JPM655372:JPM655378 JZI655372:JZI655378 KJE655372:KJE655378 KTA655372:KTA655378 LCW655372:LCW655378 LMS655372:LMS655378 LWO655372:LWO655378 MGK655372:MGK655378 MQG655372:MQG655378 NAC655372:NAC655378 NJY655372:NJY655378 NTU655372:NTU655378 ODQ655372:ODQ655378 ONM655372:ONM655378 OXI655372:OXI655378 PHE655372:PHE655378 PRA655372:PRA655378 QAW655372:QAW655378 QKS655372:QKS655378 QUO655372:QUO655378 REK655372:REK655378 ROG655372:ROG655378 RYC655372:RYC655378 SHY655372:SHY655378 SRU655372:SRU655378 TBQ655372:TBQ655378 TLM655372:TLM655378 TVI655372:TVI655378 UFE655372:UFE655378 UPA655372:UPA655378 UYW655372:UYW655378 VIS655372:VIS655378 VSO655372:VSO655378 WCK655372:WCK655378 WMG655372:WMG655378 WWC655372:WWC655378 U720908:U720914 JQ720908:JQ720914 TM720908:TM720914 ADI720908:ADI720914 ANE720908:ANE720914 AXA720908:AXA720914 BGW720908:BGW720914 BQS720908:BQS720914 CAO720908:CAO720914 CKK720908:CKK720914 CUG720908:CUG720914 DEC720908:DEC720914 DNY720908:DNY720914 DXU720908:DXU720914 EHQ720908:EHQ720914 ERM720908:ERM720914 FBI720908:FBI720914 FLE720908:FLE720914 FVA720908:FVA720914 GEW720908:GEW720914 GOS720908:GOS720914 GYO720908:GYO720914 HIK720908:HIK720914 HSG720908:HSG720914 ICC720908:ICC720914 ILY720908:ILY720914 IVU720908:IVU720914 JFQ720908:JFQ720914 JPM720908:JPM720914 JZI720908:JZI720914 KJE720908:KJE720914 KTA720908:KTA720914 LCW720908:LCW720914 LMS720908:LMS720914 LWO720908:LWO720914 MGK720908:MGK720914 MQG720908:MQG720914 NAC720908:NAC720914 NJY720908:NJY720914 NTU720908:NTU720914 ODQ720908:ODQ720914 ONM720908:ONM720914 OXI720908:OXI720914 PHE720908:PHE720914 PRA720908:PRA720914 QAW720908:QAW720914 QKS720908:QKS720914 QUO720908:QUO720914 REK720908:REK720914 ROG720908:ROG720914 RYC720908:RYC720914 SHY720908:SHY720914 SRU720908:SRU720914 TBQ720908:TBQ720914 TLM720908:TLM720914 TVI720908:TVI720914 UFE720908:UFE720914 UPA720908:UPA720914 UYW720908:UYW720914 VIS720908:VIS720914 VSO720908:VSO720914 WCK720908:WCK720914 WMG720908:WMG720914 WWC720908:WWC720914 U786444:U786450 JQ786444:JQ786450 TM786444:TM786450 ADI786444:ADI786450 ANE786444:ANE786450 AXA786444:AXA786450 BGW786444:BGW786450 BQS786444:BQS786450 CAO786444:CAO786450 CKK786444:CKK786450 CUG786444:CUG786450 DEC786444:DEC786450 DNY786444:DNY786450 DXU786444:DXU786450 EHQ786444:EHQ786450 ERM786444:ERM786450 FBI786444:FBI786450 FLE786444:FLE786450 FVA786444:FVA786450 GEW786444:GEW786450 GOS786444:GOS786450 GYO786444:GYO786450 HIK786444:HIK786450 HSG786444:HSG786450 ICC786444:ICC786450 ILY786444:ILY786450 IVU786444:IVU786450 JFQ786444:JFQ786450 JPM786444:JPM786450 JZI786444:JZI786450 KJE786444:KJE786450 KTA786444:KTA786450 LCW786444:LCW786450 LMS786444:LMS786450 LWO786444:LWO786450 MGK786444:MGK786450 MQG786444:MQG786450 NAC786444:NAC786450 NJY786444:NJY786450 NTU786444:NTU786450 ODQ786444:ODQ786450 ONM786444:ONM786450 OXI786444:OXI786450 PHE786444:PHE786450 PRA786444:PRA786450 QAW786444:QAW786450 QKS786444:QKS786450 QUO786444:QUO786450 REK786444:REK786450 ROG786444:ROG786450 RYC786444:RYC786450 SHY786444:SHY786450 SRU786444:SRU786450 TBQ786444:TBQ786450 TLM786444:TLM786450 TVI786444:TVI786450 UFE786444:UFE786450 UPA786444:UPA786450 UYW786444:UYW786450 VIS786444:VIS786450 VSO786444:VSO786450 WCK786444:WCK786450 WMG786444:WMG786450 WWC786444:WWC786450 U851980:U851986 JQ851980:JQ851986 TM851980:TM851986 ADI851980:ADI851986 ANE851980:ANE851986 AXA851980:AXA851986 BGW851980:BGW851986 BQS851980:BQS851986 CAO851980:CAO851986 CKK851980:CKK851986 CUG851980:CUG851986 DEC851980:DEC851986 DNY851980:DNY851986 DXU851980:DXU851986 EHQ851980:EHQ851986 ERM851980:ERM851986 FBI851980:FBI851986 FLE851980:FLE851986 FVA851980:FVA851986 GEW851980:GEW851986 GOS851980:GOS851986 GYO851980:GYO851986 HIK851980:HIK851986 HSG851980:HSG851986 ICC851980:ICC851986 ILY851980:ILY851986 IVU851980:IVU851986 JFQ851980:JFQ851986 JPM851980:JPM851986 JZI851980:JZI851986 KJE851980:KJE851986 KTA851980:KTA851986 LCW851980:LCW851986 LMS851980:LMS851986 LWO851980:LWO851986 MGK851980:MGK851986 MQG851980:MQG851986 NAC851980:NAC851986 NJY851980:NJY851986 NTU851980:NTU851986 ODQ851980:ODQ851986 ONM851980:ONM851986 OXI851980:OXI851986 PHE851980:PHE851986 PRA851980:PRA851986 QAW851980:QAW851986 QKS851980:QKS851986 QUO851980:QUO851986 REK851980:REK851986 ROG851980:ROG851986 RYC851980:RYC851986 SHY851980:SHY851986 SRU851980:SRU851986 TBQ851980:TBQ851986 TLM851980:TLM851986 TVI851980:TVI851986 UFE851980:UFE851986 UPA851980:UPA851986 UYW851980:UYW851986 VIS851980:VIS851986 VSO851980:VSO851986 WCK851980:WCK851986 WMG851980:WMG851986 WWC851980:WWC851986 U917516:U917522 JQ917516:JQ917522 TM917516:TM917522 ADI917516:ADI917522 ANE917516:ANE917522 AXA917516:AXA917522 BGW917516:BGW917522 BQS917516:BQS917522 CAO917516:CAO917522 CKK917516:CKK917522 CUG917516:CUG917522 DEC917516:DEC917522 DNY917516:DNY917522 DXU917516:DXU917522 EHQ917516:EHQ917522 ERM917516:ERM917522 FBI917516:FBI917522 FLE917516:FLE917522 FVA917516:FVA917522 GEW917516:GEW917522 GOS917516:GOS917522 GYO917516:GYO917522 HIK917516:HIK917522 HSG917516:HSG917522 ICC917516:ICC917522 ILY917516:ILY917522 IVU917516:IVU917522 JFQ917516:JFQ917522 JPM917516:JPM917522 JZI917516:JZI917522 KJE917516:KJE917522 KTA917516:KTA917522 LCW917516:LCW917522 LMS917516:LMS917522 LWO917516:LWO917522 MGK917516:MGK917522 MQG917516:MQG917522 NAC917516:NAC917522 NJY917516:NJY917522 NTU917516:NTU917522 ODQ917516:ODQ917522 ONM917516:ONM917522 OXI917516:OXI917522 PHE917516:PHE917522 PRA917516:PRA917522 QAW917516:QAW917522 QKS917516:QKS917522 QUO917516:QUO917522 REK917516:REK917522 ROG917516:ROG917522 RYC917516:RYC917522 SHY917516:SHY917522 SRU917516:SRU917522 TBQ917516:TBQ917522 TLM917516:TLM917522 TVI917516:TVI917522 UFE917516:UFE917522 UPA917516:UPA917522 UYW917516:UYW917522 VIS917516:VIS917522 VSO917516:VSO917522 WCK917516:WCK917522 WMG917516:WMG917522 WWC917516:WWC917522 U983052:U983058 JQ983052:JQ983058 TM983052:TM983058 ADI983052:ADI983058 ANE983052:ANE983058 AXA983052:AXA983058 BGW983052:BGW983058 BQS983052:BQS983058 CAO983052:CAO983058 CKK983052:CKK983058 CUG983052:CUG983058 DEC983052:DEC983058 DNY983052:DNY983058 DXU983052:DXU983058 EHQ983052:EHQ983058 ERM983052:ERM983058 FBI983052:FBI983058 FLE983052:FLE983058 FVA983052:FVA983058 GEW983052:GEW983058 GOS983052:GOS983058 GYO983052:GYO983058 HIK983052:HIK983058 HSG983052:HSG983058 ICC983052:ICC983058 ILY983052:ILY983058 IVU983052:IVU983058 JFQ983052:JFQ983058 JPM983052:JPM983058 JZI983052:JZI983058 KJE983052:KJE983058 KTA983052:KTA983058 LCW983052:LCW983058 LMS983052:LMS983058 LWO983052:LWO983058 MGK983052:MGK983058 MQG983052:MQG983058 NAC983052:NAC983058 NJY983052:NJY983058 NTU983052:NTU983058 ODQ983052:ODQ983058 ONM983052:ONM983058 OXI983052:OXI983058 PHE983052:PHE983058 PRA983052:PRA983058 QAW983052:QAW983058 QKS983052:QKS983058 QUO983052:QUO983058 REK983052:REK983058 ROG983052:ROG983058 RYC983052:RYC983058 SHY983052:SHY983058 SRU983052:SRU983058 TBQ983052:TBQ983058 TLM983052:TLM983058 TVI983052:TVI983058 UFE983052:UFE983058 UPA983052:UPA983058 UYW983052:UYW983058 VIS983052:VIS983058 VSO983052:VSO983058 WCK983052:WCK983058 WMG983052:WMG983058 WWC983052:WWC983058" xr:uid="{0DB63CBA-F0D7-4FDE-BA0F-C99DAF4CB6B8}">
      <formula1>$AO$10:$AO$55</formula1>
    </dataValidation>
    <dataValidation type="list" allowBlank="1" showInputMessage="1" showErrorMessage="1" sqref="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M65558 JI65558 TE65558 ADA65558 AMW65558 AWS65558 BGO65558 BQK65558 CAG65558 CKC65558 CTY65558 DDU65558 DNQ65558 DXM65558 EHI65558 ERE65558 FBA65558 FKW65558 FUS65558 GEO65558 GOK65558 GYG65558 HIC65558 HRY65558 IBU65558 ILQ65558 IVM65558 JFI65558 JPE65558 JZA65558 KIW65558 KSS65558 LCO65558 LMK65558 LWG65558 MGC65558 MPY65558 MZU65558 NJQ65558 NTM65558 ODI65558 ONE65558 OXA65558 PGW65558 PQS65558 QAO65558 QKK65558 QUG65558 REC65558 RNY65558 RXU65558 SHQ65558 SRM65558 TBI65558 TLE65558 TVA65558 UEW65558 UOS65558 UYO65558 VIK65558 VSG65558 WCC65558 WLY65558 WVU65558 M131094 JI131094 TE131094 ADA131094 AMW131094 AWS131094 BGO131094 BQK131094 CAG131094 CKC131094 CTY131094 DDU131094 DNQ131094 DXM131094 EHI131094 ERE131094 FBA131094 FKW131094 FUS131094 GEO131094 GOK131094 GYG131094 HIC131094 HRY131094 IBU131094 ILQ131094 IVM131094 JFI131094 JPE131094 JZA131094 KIW131094 KSS131094 LCO131094 LMK131094 LWG131094 MGC131094 MPY131094 MZU131094 NJQ131094 NTM131094 ODI131094 ONE131094 OXA131094 PGW131094 PQS131094 QAO131094 QKK131094 QUG131094 REC131094 RNY131094 RXU131094 SHQ131094 SRM131094 TBI131094 TLE131094 TVA131094 UEW131094 UOS131094 UYO131094 VIK131094 VSG131094 WCC131094 WLY131094 WVU131094 M196630 JI196630 TE196630 ADA196630 AMW196630 AWS196630 BGO196630 BQK196630 CAG196630 CKC196630 CTY196630 DDU196630 DNQ196630 DXM196630 EHI196630 ERE196630 FBA196630 FKW196630 FUS196630 GEO196630 GOK196630 GYG196630 HIC196630 HRY196630 IBU196630 ILQ196630 IVM196630 JFI196630 JPE196630 JZA196630 KIW196630 KSS196630 LCO196630 LMK196630 LWG196630 MGC196630 MPY196630 MZU196630 NJQ196630 NTM196630 ODI196630 ONE196630 OXA196630 PGW196630 PQS196630 QAO196630 QKK196630 QUG196630 REC196630 RNY196630 RXU196630 SHQ196630 SRM196630 TBI196630 TLE196630 TVA196630 UEW196630 UOS196630 UYO196630 VIK196630 VSG196630 WCC196630 WLY196630 WVU196630 M262166 JI262166 TE262166 ADA262166 AMW262166 AWS262166 BGO262166 BQK262166 CAG262166 CKC262166 CTY262166 DDU262166 DNQ262166 DXM262166 EHI262166 ERE262166 FBA262166 FKW262166 FUS262166 GEO262166 GOK262166 GYG262166 HIC262166 HRY262166 IBU262166 ILQ262166 IVM262166 JFI262166 JPE262166 JZA262166 KIW262166 KSS262166 LCO262166 LMK262166 LWG262166 MGC262166 MPY262166 MZU262166 NJQ262166 NTM262166 ODI262166 ONE262166 OXA262166 PGW262166 PQS262166 QAO262166 QKK262166 QUG262166 REC262166 RNY262166 RXU262166 SHQ262166 SRM262166 TBI262166 TLE262166 TVA262166 UEW262166 UOS262166 UYO262166 VIK262166 VSG262166 WCC262166 WLY262166 WVU262166 M327702 JI327702 TE327702 ADA327702 AMW327702 AWS327702 BGO327702 BQK327702 CAG327702 CKC327702 CTY327702 DDU327702 DNQ327702 DXM327702 EHI327702 ERE327702 FBA327702 FKW327702 FUS327702 GEO327702 GOK327702 GYG327702 HIC327702 HRY327702 IBU327702 ILQ327702 IVM327702 JFI327702 JPE327702 JZA327702 KIW327702 KSS327702 LCO327702 LMK327702 LWG327702 MGC327702 MPY327702 MZU327702 NJQ327702 NTM327702 ODI327702 ONE327702 OXA327702 PGW327702 PQS327702 QAO327702 QKK327702 QUG327702 REC327702 RNY327702 RXU327702 SHQ327702 SRM327702 TBI327702 TLE327702 TVA327702 UEW327702 UOS327702 UYO327702 VIK327702 VSG327702 WCC327702 WLY327702 WVU327702 M393238 JI393238 TE393238 ADA393238 AMW393238 AWS393238 BGO393238 BQK393238 CAG393238 CKC393238 CTY393238 DDU393238 DNQ393238 DXM393238 EHI393238 ERE393238 FBA393238 FKW393238 FUS393238 GEO393238 GOK393238 GYG393238 HIC393238 HRY393238 IBU393238 ILQ393238 IVM393238 JFI393238 JPE393238 JZA393238 KIW393238 KSS393238 LCO393238 LMK393238 LWG393238 MGC393238 MPY393238 MZU393238 NJQ393238 NTM393238 ODI393238 ONE393238 OXA393238 PGW393238 PQS393238 QAO393238 QKK393238 QUG393238 REC393238 RNY393238 RXU393238 SHQ393238 SRM393238 TBI393238 TLE393238 TVA393238 UEW393238 UOS393238 UYO393238 VIK393238 VSG393238 WCC393238 WLY393238 WVU393238 M458774 JI458774 TE458774 ADA458774 AMW458774 AWS458774 BGO458774 BQK458774 CAG458774 CKC458774 CTY458774 DDU458774 DNQ458774 DXM458774 EHI458774 ERE458774 FBA458774 FKW458774 FUS458774 GEO458774 GOK458774 GYG458774 HIC458774 HRY458774 IBU458774 ILQ458774 IVM458774 JFI458774 JPE458774 JZA458774 KIW458774 KSS458774 LCO458774 LMK458774 LWG458774 MGC458774 MPY458774 MZU458774 NJQ458774 NTM458774 ODI458774 ONE458774 OXA458774 PGW458774 PQS458774 QAO458774 QKK458774 QUG458774 REC458774 RNY458774 RXU458774 SHQ458774 SRM458774 TBI458774 TLE458774 TVA458774 UEW458774 UOS458774 UYO458774 VIK458774 VSG458774 WCC458774 WLY458774 WVU458774 M524310 JI524310 TE524310 ADA524310 AMW524310 AWS524310 BGO524310 BQK524310 CAG524310 CKC524310 CTY524310 DDU524310 DNQ524310 DXM524310 EHI524310 ERE524310 FBA524310 FKW524310 FUS524310 GEO524310 GOK524310 GYG524310 HIC524310 HRY524310 IBU524310 ILQ524310 IVM524310 JFI524310 JPE524310 JZA524310 KIW524310 KSS524310 LCO524310 LMK524310 LWG524310 MGC524310 MPY524310 MZU524310 NJQ524310 NTM524310 ODI524310 ONE524310 OXA524310 PGW524310 PQS524310 QAO524310 QKK524310 QUG524310 REC524310 RNY524310 RXU524310 SHQ524310 SRM524310 TBI524310 TLE524310 TVA524310 UEW524310 UOS524310 UYO524310 VIK524310 VSG524310 WCC524310 WLY524310 WVU524310 M589846 JI589846 TE589846 ADA589846 AMW589846 AWS589846 BGO589846 BQK589846 CAG589846 CKC589846 CTY589846 DDU589846 DNQ589846 DXM589846 EHI589846 ERE589846 FBA589846 FKW589846 FUS589846 GEO589846 GOK589846 GYG589846 HIC589846 HRY589846 IBU589846 ILQ589846 IVM589846 JFI589846 JPE589846 JZA589846 KIW589846 KSS589846 LCO589846 LMK589846 LWG589846 MGC589846 MPY589846 MZU589846 NJQ589846 NTM589846 ODI589846 ONE589846 OXA589846 PGW589846 PQS589846 QAO589846 QKK589846 QUG589846 REC589846 RNY589846 RXU589846 SHQ589846 SRM589846 TBI589846 TLE589846 TVA589846 UEW589846 UOS589846 UYO589846 VIK589846 VSG589846 WCC589846 WLY589846 WVU589846 M655382 JI655382 TE655382 ADA655382 AMW655382 AWS655382 BGO655382 BQK655382 CAG655382 CKC655382 CTY655382 DDU655382 DNQ655382 DXM655382 EHI655382 ERE655382 FBA655382 FKW655382 FUS655382 GEO655382 GOK655382 GYG655382 HIC655382 HRY655382 IBU655382 ILQ655382 IVM655382 JFI655382 JPE655382 JZA655382 KIW655382 KSS655382 LCO655382 LMK655382 LWG655382 MGC655382 MPY655382 MZU655382 NJQ655382 NTM655382 ODI655382 ONE655382 OXA655382 PGW655382 PQS655382 QAO655382 QKK655382 QUG655382 REC655382 RNY655382 RXU655382 SHQ655382 SRM655382 TBI655382 TLE655382 TVA655382 UEW655382 UOS655382 UYO655382 VIK655382 VSG655382 WCC655382 WLY655382 WVU655382 M720918 JI720918 TE720918 ADA720918 AMW720918 AWS720918 BGO720918 BQK720918 CAG720918 CKC720918 CTY720918 DDU720918 DNQ720918 DXM720918 EHI720918 ERE720918 FBA720918 FKW720918 FUS720918 GEO720918 GOK720918 GYG720918 HIC720918 HRY720918 IBU720918 ILQ720918 IVM720918 JFI720918 JPE720918 JZA720918 KIW720918 KSS720918 LCO720918 LMK720918 LWG720918 MGC720918 MPY720918 MZU720918 NJQ720918 NTM720918 ODI720918 ONE720918 OXA720918 PGW720918 PQS720918 QAO720918 QKK720918 QUG720918 REC720918 RNY720918 RXU720918 SHQ720918 SRM720918 TBI720918 TLE720918 TVA720918 UEW720918 UOS720918 UYO720918 VIK720918 VSG720918 WCC720918 WLY720918 WVU720918 M786454 JI786454 TE786454 ADA786454 AMW786454 AWS786454 BGO786454 BQK786454 CAG786454 CKC786454 CTY786454 DDU786454 DNQ786454 DXM786454 EHI786454 ERE786454 FBA786454 FKW786454 FUS786454 GEO786454 GOK786454 GYG786454 HIC786454 HRY786454 IBU786454 ILQ786454 IVM786454 JFI786454 JPE786454 JZA786454 KIW786454 KSS786454 LCO786454 LMK786454 LWG786454 MGC786454 MPY786454 MZU786454 NJQ786454 NTM786454 ODI786454 ONE786454 OXA786454 PGW786454 PQS786454 QAO786454 QKK786454 QUG786454 REC786454 RNY786454 RXU786454 SHQ786454 SRM786454 TBI786454 TLE786454 TVA786454 UEW786454 UOS786454 UYO786454 VIK786454 VSG786454 WCC786454 WLY786454 WVU786454 M851990 JI851990 TE851990 ADA851990 AMW851990 AWS851990 BGO851990 BQK851990 CAG851990 CKC851990 CTY851990 DDU851990 DNQ851990 DXM851990 EHI851990 ERE851990 FBA851990 FKW851990 FUS851990 GEO851990 GOK851990 GYG851990 HIC851990 HRY851990 IBU851990 ILQ851990 IVM851990 JFI851990 JPE851990 JZA851990 KIW851990 KSS851990 LCO851990 LMK851990 LWG851990 MGC851990 MPY851990 MZU851990 NJQ851990 NTM851990 ODI851990 ONE851990 OXA851990 PGW851990 PQS851990 QAO851990 QKK851990 QUG851990 REC851990 RNY851990 RXU851990 SHQ851990 SRM851990 TBI851990 TLE851990 TVA851990 UEW851990 UOS851990 UYO851990 VIK851990 VSG851990 WCC851990 WLY851990 WVU851990 M917526 JI917526 TE917526 ADA917526 AMW917526 AWS917526 BGO917526 BQK917526 CAG917526 CKC917526 CTY917526 DDU917526 DNQ917526 DXM917526 EHI917526 ERE917526 FBA917526 FKW917526 FUS917526 GEO917526 GOK917526 GYG917526 HIC917526 HRY917526 IBU917526 ILQ917526 IVM917526 JFI917526 JPE917526 JZA917526 KIW917526 KSS917526 LCO917526 LMK917526 LWG917526 MGC917526 MPY917526 MZU917526 NJQ917526 NTM917526 ODI917526 ONE917526 OXA917526 PGW917526 PQS917526 QAO917526 QKK917526 QUG917526 REC917526 RNY917526 RXU917526 SHQ917526 SRM917526 TBI917526 TLE917526 TVA917526 UEW917526 UOS917526 UYO917526 VIK917526 VSG917526 WCC917526 WLY917526 WVU917526 M983062 JI983062 TE983062 ADA983062 AMW983062 AWS983062 BGO983062 BQK983062 CAG983062 CKC983062 CTY983062 DDU983062 DNQ983062 DXM983062 EHI983062 ERE983062 FBA983062 FKW983062 FUS983062 GEO983062 GOK983062 GYG983062 HIC983062 HRY983062 IBU983062 ILQ983062 IVM983062 JFI983062 JPE983062 JZA983062 KIW983062 KSS983062 LCO983062 LMK983062 LWG983062 MGC983062 MPY983062 MZU983062 NJQ983062 NTM983062 ODI983062 ONE983062 OXA983062 PGW983062 PQS983062 QAO983062 QKK983062 QUG983062 REC983062 RNY983062 RXU983062 SHQ983062 SRM983062 TBI983062 TLE983062 TVA983062 UEW983062 UOS983062 UYO983062 VIK983062 VSG983062 WCC983062 WLY983062 WVU983062" xr:uid="{1E5B7409-94D0-4E61-8D71-495087F2ADD8}">
      <formula1>$AJ$23:$AL$23</formula1>
    </dataValidation>
    <dataValidation type="list" allowBlank="1" showInputMessage="1" showErrorMessage="1" sqref="AA19:AA25 JW19:JW25 TS19:TS25 ADO19:ADO25 ANK19:ANK25 AXG19:AXG25 BHC19:BHC25 BQY19:BQY25 CAU19:CAU25 CKQ19:CKQ25 CUM19:CUM25 DEI19:DEI25 DOE19:DOE25 DYA19:DYA25 EHW19:EHW25 ERS19:ERS25 FBO19:FBO25 FLK19:FLK25 FVG19:FVG25 GFC19:GFC25 GOY19:GOY25 GYU19:GYU25 HIQ19:HIQ25 HSM19:HSM25 ICI19:ICI25 IME19:IME25 IWA19:IWA25 JFW19:JFW25 JPS19:JPS25 JZO19:JZO25 KJK19:KJK25 KTG19:KTG25 LDC19:LDC25 LMY19:LMY25 LWU19:LWU25 MGQ19:MGQ25 MQM19:MQM25 NAI19:NAI25 NKE19:NKE25 NUA19:NUA25 ODW19:ODW25 ONS19:ONS25 OXO19:OXO25 PHK19:PHK25 PRG19:PRG25 QBC19:QBC25 QKY19:QKY25 QUU19:QUU25 REQ19:REQ25 ROM19:ROM25 RYI19:RYI25 SIE19:SIE25 SSA19:SSA25 TBW19:TBW25 TLS19:TLS25 TVO19:TVO25 UFK19:UFK25 UPG19:UPG25 UZC19:UZC25 VIY19:VIY25 VSU19:VSU25 WCQ19:WCQ25 WMM19:WMM25 WWI19:WWI25 AA65555:AA65561 JW65555:JW65561 TS65555:TS65561 ADO65555:ADO65561 ANK65555:ANK65561 AXG65555:AXG65561 BHC65555:BHC65561 BQY65555:BQY65561 CAU65555:CAU65561 CKQ65555:CKQ65561 CUM65555:CUM65561 DEI65555:DEI65561 DOE65555:DOE65561 DYA65555:DYA65561 EHW65555:EHW65561 ERS65555:ERS65561 FBO65555:FBO65561 FLK65555:FLK65561 FVG65555:FVG65561 GFC65555:GFC65561 GOY65555:GOY65561 GYU65555:GYU65561 HIQ65555:HIQ65561 HSM65555:HSM65561 ICI65555:ICI65561 IME65555:IME65561 IWA65555:IWA65561 JFW65555:JFW65561 JPS65555:JPS65561 JZO65555:JZO65561 KJK65555:KJK65561 KTG65555:KTG65561 LDC65555:LDC65561 LMY65555:LMY65561 LWU65555:LWU65561 MGQ65555:MGQ65561 MQM65555:MQM65561 NAI65555:NAI65561 NKE65555:NKE65561 NUA65555:NUA65561 ODW65555:ODW65561 ONS65555:ONS65561 OXO65555:OXO65561 PHK65555:PHK65561 PRG65555:PRG65561 QBC65555:QBC65561 QKY65555:QKY65561 QUU65555:QUU65561 REQ65555:REQ65561 ROM65555:ROM65561 RYI65555:RYI65561 SIE65555:SIE65561 SSA65555:SSA65561 TBW65555:TBW65561 TLS65555:TLS65561 TVO65555:TVO65561 UFK65555:UFK65561 UPG65555:UPG65561 UZC65555:UZC65561 VIY65555:VIY65561 VSU65555:VSU65561 WCQ65555:WCQ65561 WMM65555:WMM65561 WWI65555:WWI65561 AA131091:AA131097 JW131091:JW131097 TS131091:TS131097 ADO131091:ADO131097 ANK131091:ANK131097 AXG131091:AXG131097 BHC131091:BHC131097 BQY131091:BQY131097 CAU131091:CAU131097 CKQ131091:CKQ131097 CUM131091:CUM131097 DEI131091:DEI131097 DOE131091:DOE131097 DYA131091:DYA131097 EHW131091:EHW131097 ERS131091:ERS131097 FBO131091:FBO131097 FLK131091:FLK131097 FVG131091:FVG131097 GFC131091:GFC131097 GOY131091:GOY131097 GYU131091:GYU131097 HIQ131091:HIQ131097 HSM131091:HSM131097 ICI131091:ICI131097 IME131091:IME131097 IWA131091:IWA131097 JFW131091:JFW131097 JPS131091:JPS131097 JZO131091:JZO131097 KJK131091:KJK131097 KTG131091:KTG131097 LDC131091:LDC131097 LMY131091:LMY131097 LWU131091:LWU131097 MGQ131091:MGQ131097 MQM131091:MQM131097 NAI131091:NAI131097 NKE131091:NKE131097 NUA131091:NUA131097 ODW131091:ODW131097 ONS131091:ONS131097 OXO131091:OXO131097 PHK131091:PHK131097 PRG131091:PRG131097 QBC131091:QBC131097 QKY131091:QKY131097 QUU131091:QUU131097 REQ131091:REQ131097 ROM131091:ROM131097 RYI131091:RYI131097 SIE131091:SIE131097 SSA131091:SSA131097 TBW131091:TBW131097 TLS131091:TLS131097 TVO131091:TVO131097 UFK131091:UFK131097 UPG131091:UPG131097 UZC131091:UZC131097 VIY131091:VIY131097 VSU131091:VSU131097 WCQ131091:WCQ131097 WMM131091:WMM131097 WWI131091:WWI131097 AA196627:AA196633 JW196627:JW196633 TS196627:TS196633 ADO196627:ADO196633 ANK196627:ANK196633 AXG196627:AXG196633 BHC196627:BHC196633 BQY196627:BQY196633 CAU196627:CAU196633 CKQ196627:CKQ196633 CUM196627:CUM196633 DEI196627:DEI196633 DOE196627:DOE196633 DYA196627:DYA196633 EHW196627:EHW196633 ERS196627:ERS196633 FBO196627:FBO196633 FLK196627:FLK196633 FVG196627:FVG196633 GFC196627:GFC196633 GOY196627:GOY196633 GYU196627:GYU196633 HIQ196627:HIQ196633 HSM196627:HSM196633 ICI196627:ICI196633 IME196627:IME196633 IWA196627:IWA196633 JFW196627:JFW196633 JPS196627:JPS196633 JZO196627:JZO196633 KJK196627:KJK196633 KTG196627:KTG196633 LDC196627:LDC196633 LMY196627:LMY196633 LWU196627:LWU196633 MGQ196627:MGQ196633 MQM196627:MQM196633 NAI196627:NAI196633 NKE196627:NKE196633 NUA196627:NUA196633 ODW196627:ODW196633 ONS196627:ONS196633 OXO196627:OXO196633 PHK196627:PHK196633 PRG196627:PRG196633 QBC196627:QBC196633 QKY196627:QKY196633 QUU196627:QUU196633 REQ196627:REQ196633 ROM196627:ROM196633 RYI196627:RYI196633 SIE196627:SIE196633 SSA196627:SSA196633 TBW196627:TBW196633 TLS196627:TLS196633 TVO196627:TVO196633 UFK196627:UFK196633 UPG196627:UPG196633 UZC196627:UZC196633 VIY196627:VIY196633 VSU196627:VSU196633 WCQ196627:WCQ196633 WMM196627:WMM196633 WWI196627:WWI196633 AA262163:AA262169 JW262163:JW262169 TS262163:TS262169 ADO262163:ADO262169 ANK262163:ANK262169 AXG262163:AXG262169 BHC262163:BHC262169 BQY262163:BQY262169 CAU262163:CAU262169 CKQ262163:CKQ262169 CUM262163:CUM262169 DEI262163:DEI262169 DOE262163:DOE262169 DYA262163:DYA262169 EHW262163:EHW262169 ERS262163:ERS262169 FBO262163:FBO262169 FLK262163:FLK262169 FVG262163:FVG262169 GFC262163:GFC262169 GOY262163:GOY262169 GYU262163:GYU262169 HIQ262163:HIQ262169 HSM262163:HSM262169 ICI262163:ICI262169 IME262163:IME262169 IWA262163:IWA262169 JFW262163:JFW262169 JPS262163:JPS262169 JZO262163:JZO262169 KJK262163:KJK262169 KTG262163:KTG262169 LDC262163:LDC262169 LMY262163:LMY262169 LWU262163:LWU262169 MGQ262163:MGQ262169 MQM262163:MQM262169 NAI262163:NAI262169 NKE262163:NKE262169 NUA262163:NUA262169 ODW262163:ODW262169 ONS262163:ONS262169 OXO262163:OXO262169 PHK262163:PHK262169 PRG262163:PRG262169 QBC262163:QBC262169 QKY262163:QKY262169 QUU262163:QUU262169 REQ262163:REQ262169 ROM262163:ROM262169 RYI262163:RYI262169 SIE262163:SIE262169 SSA262163:SSA262169 TBW262163:TBW262169 TLS262163:TLS262169 TVO262163:TVO262169 UFK262163:UFK262169 UPG262163:UPG262169 UZC262163:UZC262169 VIY262163:VIY262169 VSU262163:VSU262169 WCQ262163:WCQ262169 WMM262163:WMM262169 WWI262163:WWI262169 AA327699:AA327705 JW327699:JW327705 TS327699:TS327705 ADO327699:ADO327705 ANK327699:ANK327705 AXG327699:AXG327705 BHC327699:BHC327705 BQY327699:BQY327705 CAU327699:CAU327705 CKQ327699:CKQ327705 CUM327699:CUM327705 DEI327699:DEI327705 DOE327699:DOE327705 DYA327699:DYA327705 EHW327699:EHW327705 ERS327699:ERS327705 FBO327699:FBO327705 FLK327699:FLK327705 FVG327699:FVG327705 GFC327699:GFC327705 GOY327699:GOY327705 GYU327699:GYU327705 HIQ327699:HIQ327705 HSM327699:HSM327705 ICI327699:ICI327705 IME327699:IME327705 IWA327699:IWA327705 JFW327699:JFW327705 JPS327699:JPS327705 JZO327699:JZO327705 KJK327699:KJK327705 KTG327699:KTG327705 LDC327699:LDC327705 LMY327699:LMY327705 LWU327699:LWU327705 MGQ327699:MGQ327705 MQM327699:MQM327705 NAI327699:NAI327705 NKE327699:NKE327705 NUA327699:NUA327705 ODW327699:ODW327705 ONS327699:ONS327705 OXO327699:OXO327705 PHK327699:PHK327705 PRG327699:PRG327705 QBC327699:QBC327705 QKY327699:QKY327705 QUU327699:QUU327705 REQ327699:REQ327705 ROM327699:ROM327705 RYI327699:RYI327705 SIE327699:SIE327705 SSA327699:SSA327705 TBW327699:TBW327705 TLS327699:TLS327705 TVO327699:TVO327705 UFK327699:UFK327705 UPG327699:UPG327705 UZC327699:UZC327705 VIY327699:VIY327705 VSU327699:VSU327705 WCQ327699:WCQ327705 WMM327699:WMM327705 WWI327699:WWI327705 AA393235:AA393241 JW393235:JW393241 TS393235:TS393241 ADO393235:ADO393241 ANK393235:ANK393241 AXG393235:AXG393241 BHC393235:BHC393241 BQY393235:BQY393241 CAU393235:CAU393241 CKQ393235:CKQ393241 CUM393235:CUM393241 DEI393235:DEI393241 DOE393235:DOE393241 DYA393235:DYA393241 EHW393235:EHW393241 ERS393235:ERS393241 FBO393235:FBO393241 FLK393235:FLK393241 FVG393235:FVG393241 GFC393235:GFC393241 GOY393235:GOY393241 GYU393235:GYU393241 HIQ393235:HIQ393241 HSM393235:HSM393241 ICI393235:ICI393241 IME393235:IME393241 IWA393235:IWA393241 JFW393235:JFW393241 JPS393235:JPS393241 JZO393235:JZO393241 KJK393235:KJK393241 KTG393235:KTG393241 LDC393235:LDC393241 LMY393235:LMY393241 LWU393235:LWU393241 MGQ393235:MGQ393241 MQM393235:MQM393241 NAI393235:NAI393241 NKE393235:NKE393241 NUA393235:NUA393241 ODW393235:ODW393241 ONS393235:ONS393241 OXO393235:OXO393241 PHK393235:PHK393241 PRG393235:PRG393241 QBC393235:QBC393241 QKY393235:QKY393241 QUU393235:QUU393241 REQ393235:REQ393241 ROM393235:ROM393241 RYI393235:RYI393241 SIE393235:SIE393241 SSA393235:SSA393241 TBW393235:TBW393241 TLS393235:TLS393241 TVO393235:TVO393241 UFK393235:UFK393241 UPG393235:UPG393241 UZC393235:UZC393241 VIY393235:VIY393241 VSU393235:VSU393241 WCQ393235:WCQ393241 WMM393235:WMM393241 WWI393235:WWI393241 AA458771:AA458777 JW458771:JW458777 TS458771:TS458777 ADO458771:ADO458777 ANK458771:ANK458777 AXG458771:AXG458777 BHC458771:BHC458777 BQY458771:BQY458777 CAU458771:CAU458777 CKQ458771:CKQ458777 CUM458771:CUM458777 DEI458771:DEI458777 DOE458771:DOE458777 DYA458771:DYA458777 EHW458771:EHW458777 ERS458771:ERS458777 FBO458771:FBO458777 FLK458771:FLK458777 FVG458771:FVG458777 GFC458771:GFC458777 GOY458771:GOY458777 GYU458771:GYU458777 HIQ458771:HIQ458777 HSM458771:HSM458777 ICI458771:ICI458777 IME458771:IME458777 IWA458771:IWA458777 JFW458771:JFW458777 JPS458771:JPS458777 JZO458771:JZO458777 KJK458771:KJK458777 KTG458771:KTG458777 LDC458771:LDC458777 LMY458771:LMY458777 LWU458771:LWU458777 MGQ458771:MGQ458777 MQM458771:MQM458777 NAI458771:NAI458777 NKE458771:NKE458777 NUA458771:NUA458777 ODW458771:ODW458777 ONS458771:ONS458777 OXO458771:OXO458777 PHK458771:PHK458777 PRG458771:PRG458777 QBC458771:QBC458777 QKY458771:QKY458777 QUU458771:QUU458777 REQ458771:REQ458777 ROM458771:ROM458777 RYI458771:RYI458777 SIE458771:SIE458777 SSA458771:SSA458777 TBW458771:TBW458777 TLS458771:TLS458777 TVO458771:TVO458777 UFK458771:UFK458777 UPG458771:UPG458777 UZC458771:UZC458777 VIY458771:VIY458777 VSU458771:VSU458777 WCQ458771:WCQ458777 WMM458771:WMM458777 WWI458771:WWI458777 AA524307:AA524313 JW524307:JW524313 TS524307:TS524313 ADO524307:ADO524313 ANK524307:ANK524313 AXG524307:AXG524313 BHC524307:BHC524313 BQY524307:BQY524313 CAU524307:CAU524313 CKQ524307:CKQ524313 CUM524307:CUM524313 DEI524307:DEI524313 DOE524307:DOE524313 DYA524307:DYA524313 EHW524307:EHW524313 ERS524307:ERS524313 FBO524307:FBO524313 FLK524307:FLK524313 FVG524307:FVG524313 GFC524307:GFC524313 GOY524307:GOY524313 GYU524307:GYU524313 HIQ524307:HIQ524313 HSM524307:HSM524313 ICI524307:ICI524313 IME524307:IME524313 IWA524307:IWA524313 JFW524307:JFW524313 JPS524307:JPS524313 JZO524307:JZO524313 KJK524307:KJK524313 KTG524307:KTG524313 LDC524307:LDC524313 LMY524307:LMY524313 LWU524307:LWU524313 MGQ524307:MGQ524313 MQM524307:MQM524313 NAI524307:NAI524313 NKE524307:NKE524313 NUA524307:NUA524313 ODW524307:ODW524313 ONS524307:ONS524313 OXO524307:OXO524313 PHK524307:PHK524313 PRG524307:PRG524313 QBC524307:QBC524313 QKY524307:QKY524313 QUU524307:QUU524313 REQ524307:REQ524313 ROM524307:ROM524313 RYI524307:RYI524313 SIE524307:SIE524313 SSA524307:SSA524313 TBW524307:TBW524313 TLS524307:TLS524313 TVO524307:TVO524313 UFK524307:UFK524313 UPG524307:UPG524313 UZC524307:UZC524313 VIY524307:VIY524313 VSU524307:VSU524313 WCQ524307:WCQ524313 WMM524307:WMM524313 WWI524307:WWI524313 AA589843:AA589849 JW589843:JW589849 TS589843:TS589849 ADO589843:ADO589849 ANK589843:ANK589849 AXG589843:AXG589849 BHC589843:BHC589849 BQY589843:BQY589849 CAU589843:CAU589849 CKQ589843:CKQ589849 CUM589843:CUM589849 DEI589843:DEI589849 DOE589843:DOE589849 DYA589843:DYA589849 EHW589843:EHW589849 ERS589843:ERS589849 FBO589843:FBO589849 FLK589843:FLK589849 FVG589843:FVG589849 GFC589843:GFC589849 GOY589843:GOY589849 GYU589843:GYU589849 HIQ589843:HIQ589849 HSM589843:HSM589849 ICI589843:ICI589849 IME589843:IME589849 IWA589843:IWA589849 JFW589843:JFW589849 JPS589843:JPS589849 JZO589843:JZO589849 KJK589843:KJK589849 KTG589843:KTG589849 LDC589843:LDC589849 LMY589843:LMY589849 LWU589843:LWU589849 MGQ589843:MGQ589849 MQM589843:MQM589849 NAI589843:NAI589849 NKE589843:NKE589849 NUA589843:NUA589849 ODW589843:ODW589849 ONS589843:ONS589849 OXO589843:OXO589849 PHK589843:PHK589849 PRG589843:PRG589849 QBC589843:QBC589849 QKY589843:QKY589849 QUU589843:QUU589849 REQ589843:REQ589849 ROM589843:ROM589849 RYI589843:RYI589849 SIE589843:SIE589849 SSA589843:SSA589849 TBW589843:TBW589849 TLS589843:TLS589849 TVO589843:TVO589849 UFK589843:UFK589849 UPG589843:UPG589849 UZC589843:UZC589849 VIY589843:VIY589849 VSU589843:VSU589849 WCQ589843:WCQ589849 WMM589843:WMM589849 WWI589843:WWI589849 AA655379:AA655385 JW655379:JW655385 TS655379:TS655385 ADO655379:ADO655385 ANK655379:ANK655385 AXG655379:AXG655385 BHC655379:BHC655385 BQY655379:BQY655385 CAU655379:CAU655385 CKQ655379:CKQ655385 CUM655379:CUM655385 DEI655379:DEI655385 DOE655379:DOE655385 DYA655379:DYA655385 EHW655379:EHW655385 ERS655379:ERS655385 FBO655379:FBO655385 FLK655379:FLK655385 FVG655379:FVG655385 GFC655379:GFC655385 GOY655379:GOY655385 GYU655379:GYU655385 HIQ655379:HIQ655385 HSM655379:HSM655385 ICI655379:ICI655385 IME655379:IME655385 IWA655379:IWA655385 JFW655379:JFW655385 JPS655379:JPS655385 JZO655379:JZO655385 KJK655379:KJK655385 KTG655379:KTG655385 LDC655379:LDC655385 LMY655379:LMY655385 LWU655379:LWU655385 MGQ655379:MGQ655385 MQM655379:MQM655385 NAI655379:NAI655385 NKE655379:NKE655385 NUA655379:NUA655385 ODW655379:ODW655385 ONS655379:ONS655385 OXO655379:OXO655385 PHK655379:PHK655385 PRG655379:PRG655385 QBC655379:QBC655385 QKY655379:QKY655385 QUU655379:QUU655385 REQ655379:REQ655385 ROM655379:ROM655385 RYI655379:RYI655385 SIE655379:SIE655385 SSA655379:SSA655385 TBW655379:TBW655385 TLS655379:TLS655385 TVO655379:TVO655385 UFK655379:UFK655385 UPG655379:UPG655385 UZC655379:UZC655385 VIY655379:VIY655385 VSU655379:VSU655385 WCQ655379:WCQ655385 WMM655379:WMM655385 WWI655379:WWI655385 AA720915:AA720921 JW720915:JW720921 TS720915:TS720921 ADO720915:ADO720921 ANK720915:ANK720921 AXG720915:AXG720921 BHC720915:BHC720921 BQY720915:BQY720921 CAU720915:CAU720921 CKQ720915:CKQ720921 CUM720915:CUM720921 DEI720915:DEI720921 DOE720915:DOE720921 DYA720915:DYA720921 EHW720915:EHW720921 ERS720915:ERS720921 FBO720915:FBO720921 FLK720915:FLK720921 FVG720915:FVG720921 GFC720915:GFC720921 GOY720915:GOY720921 GYU720915:GYU720921 HIQ720915:HIQ720921 HSM720915:HSM720921 ICI720915:ICI720921 IME720915:IME720921 IWA720915:IWA720921 JFW720915:JFW720921 JPS720915:JPS720921 JZO720915:JZO720921 KJK720915:KJK720921 KTG720915:KTG720921 LDC720915:LDC720921 LMY720915:LMY720921 LWU720915:LWU720921 MGQ720915:MGQ720921 MQM720915:MQM720921 NAI720915:NAI720921 NKE720915:NKE720921 NUA720915:NUA720921 ODW720915:ODW720921 ONS720915:ONS720921 OXO720915:OXO720921 PHK720915:PHK720921 PRG720915:PRG720921 QBC720915:QBC720921 QKY720915:QKY720921 QUU720915:QUU720921 REQ720915:REQ720921 ROM720915:ROM720921 RYI720915:RYI720921 SIE720915:SIE720921 SSA720915:SSA720921 TBW720915:TBW720921 TLS720915:TLS720921 TVO720915:TVO720921 UFK720915:UFK720921 UPG720915:UPG720921 UZC720915:UZC720921 VIY720915:VIY720921 VSU720915:VSU720921 WCQ720915:WCQ720921 WMM720915:WMM720921 WWI720915:WWI720921 AA786451:AA786457 JW786451:JW786457 TS786451:TS786457 ADO786451:ADO786457 ANK786451:ANK786457 AXG786451:AXG786457 BHC786451:BHC786457 BQY786451:BQY786457 CAU786451:CAU786457 CKQ786451:CKQ786457 CUM786451:CUM786457 DEI786451:DEI786457 DOE786451:DOE786457 DYA786451:DYA786457 EHW786451:EHW786457 ERS786451:ERS786457 FBO786451:FBO786457 FLK786451:FLK786457 FVG786451:FVG786457 GFC786451:GFC786457 GOY786451:GOY786457 GYU786451:GYU786457 HIQ786451:HIQ786457 HSM786451:HSM786457 ICI786451:ICI786457 IME786451:IME786457 IWA786451:IWA786457 JFW786451:JFW786457 JPS786451:JPS786457 JZO786451:JZO786457 KJK786451:KJK786457 KTG786451:KTG786457 LDC786451:LDC786457 LMY786451:LMY786457 LWU786451:LWU786457 MGQ786451:MGQ786457 MQM786451:MQM786457 NAI786451:NAI786457 NKE786451:NKE786457 NUA786451:NUA786457 ODW786451:ODW786457 ONS786451:ONS786457 OXO786451:OXO786457 PHK786451:PHK786457 PRG786451:PRG786457 QBC786451:QBC786457 QKY786451:QKY786457 QUU786451:QUU786457 REQ786451:REQ786457 ROM786451:ROM786457 RYI786451:RYI786457 SIE786451:SIE786457 SSA786451:SSA786457 TBW786451:TBW786457 TLS786451:TLS786457 TVO786451:TVO786457 UFK786451:UFK786457 UPG786451:UPG786457 UZC786451:UZC786457 VIY786451:VIY786457 VSU786451:VSU786457 WCQ786451:WCQ786457 WMM786451:WMM786457 WWI786451:WWI786457 AA851987:AA851993 JW851987:JW851993 TS851987:TS851993 ADO851987:ADO851993 ANK851987:ANK851993 AXG851987:AXG851993 BHC851987:BHC851993 BQY851987:BQY851993 CAU851987:CAU851993 CKQ851987:CKQ851993 CUM851987:CUM851993 DEI851987:DEI851993 DOE851987:DOE851993 DYA851987:DYA851993 EHW851987:EHW851993 ERS851987:ERS851993 FBO851987:FBO851993 FLK851987:FLK851993 FVG851987:FVG851993 GFC851987:GFC851993 GOY851987:GOY851993 GYU851987:GYU851993 HIQ851987:HIQ851993 HSM851987:HSM851993 ICI851987:ICI851993 IME851987:IME851993 IWA851987:IWA851993 JFW851987:JFW851993 JPS851987:JPS851993 JZO851987:JZO851993 KJK851987:KJK851993 KTG851987:KTG851993 LDC851987:LDC851993 LMY851987:LMY851993 LWU851987:LWU851993 MGQ851987:MGQ851993 MQM851987:MQM851993 NAI851987:NAI851993 NKE851987:NKE851993 NUA851987:NUA851993 ODW851987:ODW851993 ONS851987:ONS851993 OXO851987:OXO851993 PHK851987:PHK851993 PRG851987:PRG851993 QBC851987:QBC851993 QKY851987:QKY851993 QUU851987:QUU851993 REQ851987:REQ851993 ROM851987:ROM851993 RYI851987:RYI851993 SIE851987:SIE851993 SSA851987:SSA851993 TBW851987:TBW851993 TLS851987:TLS851993 TVO851987:TVO851993 UFK851987:UFK851993 UPG851987:UPG851993 UZC851987:UZC851993 VIY851987:VIY851993 VSU851987:VSU851993 WCQ851987:WCQ851993 WMM851987:WMM851993 WWI851987:WWI851993 AA917523:AA917529 JW917523:JW917529 TS917523:TS917529 ADO917523:ADO917529 ANK917523:ANK917529 AXG917523:AXG917529 BHC917523:BHC917529 BQY917523:BQY917529 CAU917523:CAU917529 CKQ917523:CKQ917529 CUM917523:CUM917529 DEI917523:DEI917529 DOE917523:DOE917529 DYA917523:DYA917529 EHW917523:EHW917529 ERS917523:ERS917529 FBO917523:FBO917529 FLK917523:FLK917529 FVG917523:FVG917529 GFC917523:GFC917529 GOY917523:GOY917529 GYU917523:GYU917529 HIQ917523:HIQ917529 HSM917523:HSM917529 ICI917523:ICI917529 IME917523:IME917529 IWA917523:IWA917529 JFW917523:JFW917529 JPS917523:JPS917529 JZO917523:JZO917529 KJK917523:KJK917529 KTG917523:KTG917529 LDC917523:LDC917529 LMY917523:LMY917529 LWU917523:LWU917529 MGQ917523:MGQ917529 MQM917523:MQM917529 NAI917523:NAI917529 NKE917523:NKE917529 NUA917523:NUA917529 ODW917523:ODW917529 ONS917523:ONS917529 OXO917523:OXO917529 PHK917523:PHK917529 PRG917523:PRG917529 QBC917523:QBC917529 QKY917523:QKY917529 QUU917523:QUU917529 REQ917523:REQ917529 ROM917523:ROM917529 RYI917523:RYI917529 SIE917523:SIE917529 SSA917523:SSA917529 TBW917523:TBW917529 TLS917523:TLS917529 TVO917523:TVO917529 UFK917523:UFK917529 UPG917523:UPG917529 UZC917523:UZC917529 VIY917523:VIY917529 VSU917523:VSU917529 WCQ917523:WCQ917529 WMM917523:WMM917529 WWI917523:WWI917529 AA983059:AA983065 JW983059:JW983065 TS983059:TS983065 ADO983059:ADO983065 ANK983059:ANK983065 AXG983059:AXG983065 BHC983059:BHC983065 BQY983059:BQY983065 CAU983059:CAU983065 CKQ983059:CKQ983065 CUM983059:CUM983065 DEI983059:DEI983065 DOE983059:DOE983065 DYA983059:DYA983065 EHW983059:EHW983065 ERS983059:ERS983065 FBO983059:FBO983065 FLK983059:FLK983065 FVG983059:FVG983065 GFC983059:GFC983065 GOY983059:GOY983065 GYU983059:GYU983065 HIQ983059:HIQ983065 HSM983059:HSM983065 ICI983059:ICI983065 IME983059:IME983065 IWA983059:IWA983065 JFW983059:JFW983065 JPS983059:JPS983065 JZO983059:JZO983065 KJK983059:KJK983065 KTG983059:KTG983065 LDC983059:LDC983065 LMY983059:LMY983065 LWU983059:LWU983065 MGQ983059:MGQ983065 MQM983059:MQM983065 NAI983059:NAI983065 NKE983059:NKE983065 NUA983059:NUA983065 ODW983059:ODW983065 ONS983059:ONS983065 OXO983059:OXO983065 PHK983059:PHK983065 PRG983059:PRG983065 QBC983059:QBC983065 QKY983059:QKY983065 QUU983059:QUU983065 REQ983059:REQ983065 ROM983059:ROM983065 RYI983059:RYI983065 SIE983059:SIE983065 SSA983059:SSA983065 TBW983059:TBW983065 TLS983059:TLS983065 TVO983059:TVO983065 UFK983059:UFK983065 UPG983059:UPG983065 UZC983059:UZC983065 VIY983059:VIY983065 VSU983059:VSU983065 WCQ983059:WCQ983065 WMM983059:WMM983065 WWI983059:WWI983065" xr:uid="{56FDD645-0F2E-43C8-A50A-706D04108E5D}">
      <formula1>$AN$19:$AN$20</formula1>
    </dataValidation>
    <dataValidation type="list" allowBlank="1" showInputMessage="1" showErrorMessage="1" sqref="T19 JP19 TL19 ADH19 AND19 AWZ19 BGV19 BQR19 CAN19 CKJ19 CUF19 DEB19 DNX19 DXT19 EHP19 ERL19 FBH19 FLD19 FUZ19 GEV19 GOR19 GYN19 HIJ19 HSF19 ICB19 ILX19 IVT19 JFP19 JPL19 JZH19 KJD19 KSZ19 LCV19 LMR19 LWN19 MGJ19 MQF19 NAB19 NJX19 NTT19 ODP19 ONL19 OXH19 PHD19 PQZ19 QAV19 QKR19 QUN19 REJ19 ROF19 RYB19 SHX19 SRT19 TBP19 TLL19 TVH19 UFD19 UOZ19 UYV19 VIR19 VSN19 WCJ19 WMF19 WWB19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S19:S20 JO19:JO20 TK19:TK20 ADG19:ADG20 ANC19:ANC20 AWY19:AWY20 BGU19:BGU20 BQQ19:BQQ20 CAM19:CAM20 CKI19:CKI20 CUE19:CUE20 DEA19:DEA20 DNW19:DNW20 DXS19:DXS20 EHO19:EHO20 ERK19:ERK20 FBG19:FBG20 FLC19:FLC20 FUY19:FUY20 GEU19:GEU20 GOQ19:GOQ20 GYM19:GYM20 HII19:HII20 HSE19:HSE20 ICA19:ICA20 ILW19:ILW20 IVS19:IVS20 JFO19:JFO20 JPK19:JPK20 JZG19:JZG20 KJC19:KJC20 KSY19:KSY20 LCU19:LCU20 LMQ19:LMQ20 LWM19:LWM20 MGI19:MGI20 MQE19:MQE20 NAA19:NAA20 NJW19:NJW20 NTS19:NTS20 ODO19:ODO20 ONK19:ONK20 OXG19:OXG20 PHC19:PHC20 PQY19:PQY20 QAU19:QAU20 QKQ19:QKQ20 QUM19:QUM20 REI19:REI20 ROE19:ROE20 RYA19:RYA20 SHW19:SHW20 SRS19:SRS20 TBO19:TBO20 TLK19:TLK20 TVG19:TVG20 UFC19:UFC20 UOY19:UOY20 UYU19:UYU20 VIQ19:VIQ20 VSM19:VSM20 WCI19:WCI20 WME19:WME20 WWA19:WWA20 S65555:S65556 JO65555:JO65556 TK65555:TK65556 ADG65555:ADG65556 ANC65555:ANC65556 AWY65555:AWY65556 BGU65555:BGU65556 BQQ65555:BQQ65556 CAM65555:CAM65556 CKI65555:CKI65556 CUE65555:CUE65556 DEA65555:DEA65556 DNW65555:DNW65556 DXS65555:DXS65556 EHO65555:EHO65556 ERK65555:ERK65556 FBG65555:FBG65556 FLC65555:FLC65556 FUY65555:FUY65556 GEU65555:GEU65556 GOQ65555:GOQ65556 GYM65555:GYM65556 HII65555:HII65556 HSE65555:HSE65556 ICA65555:ICA65556 ILW65555:ILW65556 IVS65555:IVS65556 JFO65555:JFO65556 JPK65555:JPK65556 JZG65555:JZG65556 KJC65555:KJC65556 KSY65555:KSY65556 LCU65555:LCU65556 LMQ65555:LMQ65556 LWM65555:LWM65556 MGI65555:MGI65556 MQE65555:MQE65556 NAA65555:NAA65556 NJW65555:NJW65556 NTS65555:NTS65556 ODO65555:ODO65556 ONK65555:ONK65556 OXG65555:OXG65556 PHC65555:PHC65556 PQY65555:PQY65556 QAU65555:QAU65556 QKQ65555:QKQ65556 QUM65555:QUM65556 REI65555:REI65556 ROE65555:ROE65556 RYA65555:RYA65556 SHW65555:SHW65556 SRS65555:SRS65556 TBO65555:TBO65556 TLK65555:TLK65556 TVG65555:TVG65556 UFC65555:UFC65556 UOY65555:UOY65556 UYU65555:UYU65556 VIQ65555:VIQ65556 VSM65555:VSM65556 WCI65555:WCI65556 WME65555:WME65556 WWA65555:WWA65556 S131091:S131092 JO131091:JO131092 TK131091:TK131092 ADG131091:ADG131092 ANC131091:ANC131092 AWY131091:AWY131092 BGU131091:BGU131092 BQQ131091:BQQ131092 CAM131091:CAM131092 CKI131091:CKI131092 CUE131091:CUE131092 DEA131091:DEA131092 DNW131091:DNW131092 DXS131091:DXS131092 EHO131091:EHO131092 ERK131091:ERK131092 FBG131091:FBG131092 FLC131091:FLC131092 FUY131091:FUY131092 GEU131091:GEU131092 GOQ131091:GOQ131092 GYM131091:GYM131092 HII131091:HII131092 HSE131091:HSE131092 ICA131091:ICA131092 ILW131091:ILW131092 IVS131091:IVS131092 JFO131091:JFO131092 JPK131091:JPK131092 JZG131091:JZG131092 KJC131091:KJC131092 KSY131091:KSY131092 LCU131091:LCU131092 LMQ131091:LMQ131092 LWM131091:LWM131092 MGI131091:MGI131092 MQE131091:MQE131092 NAA131091:NAA131092 NJW131091:NJW131092 NTS131091:NTS131092 ODO131091:ODO131092 ONK131091:ONK131092 OXG131091:OXG131092 PHC131091:PHC131092 PQY131091:PQY131092 QAU131091:QAU131092 QKQ131091:QKQ131092 QUM131091:QUM131092 REI131091:REI131092 ROE131091:ROE131092 RYA131091:RYA131092 SHW131091:SHW131092 SRS131091:SRS131092 TBO131091:TBO131092 TLK131091:TLK131092 TVG131091:TVG131092 UFC131091:UFC131092 UOY131091:UOY131092 UYU131091:UYU131092 VIQ131091:VIQ131092 VSM131091:VSM131092 WCI131091:WCI131092 WME131091:WME131092 WWA131091:WWA131092 S196627:S196628 JO196627:JO196628 TK196627:TK196628 ADG196627:ADG196628 ANC196627:ANC196628 AWY196627:AWY196628 BGU196627:BGU196628 BQQ196627:BQQ196628 CAM196627:CAM196628 CKI196627:CKI196628 CUE196627:CUE196628 DEA196627:DEA196628 DNW196627:DNW196628 DXS196627:DXS196628 EHO196627:EHO196628 ERK196627:ERK196628 FBG196627:FBG196628 FLC196627:FLC196628 FUY196627:FUY196628 GEU196627:GEU196628 GOQ196627:GOQ196628 GYM196627:GYM196628 HII196627:HII196628 HSE196627:HSE196628 ICA196627:ICA196628 ILW196627:ILW196628 IVS196627:IVS196628 JFO196627:JFO196628 JPK196627:JPK196628 JZG196627:JZG196628 KJC196627:KJC196628 KSY196627:KSY196628 LCU196627:LCU196628 LMQ196627:LMQ196628 LWM196627:LWM196628 MGI196627:MGI196628 MQE196627:MQE196628 NAA196627:NAA196628 NJW196627:NJW196628 NTS196627:NTS196628 ODO196627:ODO196628 ONK196627:ONK196628 OXG196627:OXG196628 PHC196627:PHC196628 PQY196627:PQY196628 QAU196627:QAU196628 QKQ196627:QKQ196628 QUM196627:QUM196628 REI196627:REI196628 ROE196627:ROE196628 RYA196627:RYA196628 SHW196627:SHW196628 SRS196627:SRS196628 TBO196627:TBO196628 TLK196627:TLK196628 TVG196627:TVG196628 UFC196627:UFC196628 UOY196627:UOY196628 UYU196627:UYU196628 VIQ196627:VIQ196628 VSM196627:VSM196628 WCI196627:WCI196628 WME196627:WME196628 WWA196627:WWA196628 S262163:S262164 JO262163:JO262164 TK262163:TK262164 ADG262163:ADG262164 ANC262163:ANC262164 AWY262163:AWY262164 BGU262163:BGU262164 BQQ262163:BQQ262164 CAM262163:CAM262164 CKI262163:CKI262164 CUE262163:CUE262164 DEA262163:DEA262164 DNW262163:DNW262164 DXS262163:DXS262164 EHO262163:EHO262164 ERK262163:ERK262164 FBG262163:FBG262164 FLC262163:FLC262164 FUY262163:FUY262164 GEU262163:GEU262164 GOQ262163:GOQ262164 GYM262163:GYM262164 HII262163:HII262164 HSE262163:HSE262164 ICA262163:ICA262164 ILW262163:ILW262164 IVS262163:IVS262164 JFO262163:JFO262164 JPK262163:JPK262164 JZG262163:JZG262164 KJC262163:KJC262164 KSY262163:KSY262164 LCU262163:LCU262164 LMQ262163:LMQ262164 LWM262163:LWM262164 MGI262163:MGI262164 MQE262163:MQE262164 NAA262163:NAA262164 NJW262163:NJW262164 NTS262163:NTS262164 ODO262163:ODO262164 ONK262163:ONK262164 OXG262163:OXG262164 PHC262163:PHC262164 PQY262163:PQY262164 QAU262163:QAU262164 QKQ262163:QKQ262164 QUM262163:QUM262164 REI262163:REI262164 ROE262163:ROE262164 RYA262163:RYA262164 SHW262163:SHW262164 SRS262163:SRS262164 TBO262163:TBO262164 TLK262163:TLK262164 TVG262163:TVG262164 UFC262163:UFC262164 UOY262163:UOY262164 UYU262163:UYU262164 VIQ262163:VIQ262164 VSM262163:VSM262164 WCI262163:WCI262164 WME262163:WME262164 WWA262163:WWA262164 S327699:S327700 JO327699:JO327700 TK327699:TK327700 ADG327699:ADG327700 ANC327699:ANC327700 AWY327699:AWY327700 BGU327699:BGU327700 BQQ327699:BQQ327700 CAM327699:CAM327700 CKI327699:CKI327700 CUE327699:CUE327700 DEA327699:DEA327700 DNW327699:DNW327700 DXS327699:DXS327700 EHO327699:EHO327700 ERK327699:ERK327700 FBG327699:FBG327700 FLC327699:FLC327700 FUY327699:FUY327700 GEU327699:GEU327700 GOQ327699:GOQ327700 GYM327699:GYM327700 HII327699:HII327700 HSE327699:HSE327700 ICA327699:ICA327700 ILW327699:ILW327700 IVS327699:IVS327700 JFO327699:JFO327700 JPK327699:JPK327700 JZG327699:JZG327700 KJC327699:KJC327700 KSY327699:KSY327700 LCU327699:LCU327700 LMQ327699:LMQ327700 LWM327699:LWM327700 MGI327699:MGI327700 MQE327699:MQE327700 NAA327699:NAA327700 NJW327699:NJW327700 NTS327699:NTS327700 ODO327699:ODO327700 ONK327699:ONK327700 OXG327699:OXG327700 PHC327699:PHC327700 PQY327699:PQY327700 QAU327699:QAU327700 QKQ327699:QKQ327700 QUM327699:QUM327700 REI327699:REI327700 ROE327699:ROE327700 RYA327699:RYA327700 SHW327699:SHW327700 SRS327699:SRS327700 TBO327699:TBO327700 TLK327699:TLK327700 TVG327699:TVG327700 UFC327699:UFC327700 UOY327699:UOY327700 UYU327699:UYU327700 VIQ327699:VIQ327700 VSM327699:VSM327700 WCI327699:WCI327700 WME327699:WME327700 WWA327699:WWA327700 S393235:S393236 JO393235:JO393236 TK393235:TK393236 ADG393235:ADG393236 ANC393235:ANC393236 AWY393235:AWY393236 BGU393235:BGU393236 BQQ393235:BQQ393236 CAM393235:CAM393236 CKI393235:CKI393236 CUE393235:CUE393236 DEA393235:DEA393236 DNW393235:DNW393236 DXS393235:DXS393236 EHO393235:EHO393236 ERK393235:ERK393236 FBG393235:FBG393236 FLC393235:FLC393236 FUY393235:FUY393236 GEU393235:GEU393236 GOQ393235:GOQ393236 GYM393235:GYM393236 HII393235:HII393236 HSE393235:HSE393236 ICA393235:ICA393236 ILW393235:ILW393236 IVS393235:IVS393236 JFO393235:JFO393236 JPK393235:JPK393236 JZG393235:JZG393236 KJC393235:KJC393236 KSY393235:KSY393236 LCU393235:LCU393236 LMQ393235:LMQ393236 LWM393235:LWM393236 MGI393235:MGI393236 MQE393235:MQE393236 NAA393235:NAA393236 NJW393235:NJW393236 NTS393235:NTS393236 ODO393235:ODO393236 ONK393235:ONK393236 OXG393235:OXG393236 PHC393235:PHC393236 PQY393235:PQY393236 QAU393235:QAU393236 QKQ393235:QKQ393236 QUM393235:QUM393236 REI393235:REI393236 ROE393235:ROE393236 RYA393235:RYA393236 SHW393235:SHW393236 SRS393235:SRS393236 TBO393235:TBO393236 TLK393235:TLK393236 TVG393235:TVG393236 UFC393235:UFC393236 UOY393235:UOY393236 UYU393235:UYU393236 VIQ393235:VIQ393236 VSM393235:VSM393236 WCI393235:WCI393236 WME393235:WME393236 WWA393235:WWA393236 S458771:S458772 JO458771:JO458772 TK458771:TK458772 ADG458771:ADG458772 ANC458771:ANC458772 AWY458771:AWY458772 BGU458771:BGU458772 BQQ458771:BQQ458772 CAM458771:CAM458772 CKI458771:CKI458772 CUE458771:CUE458772 DEA458771:DEA458772 DNW458771:DNW458772 DXS458771:DXS458772 EHO458771:EHO458772 ERK458771:ERK458772 FBG458771:FBG458772 FLC458771:FLC458772 FUY458771:FUY458772 GEU458771:GEU458772 GOQ458771:GOQ458772 GYM458771:GYM458772 HII458771:HII458772 HSE458771:HSE458772 ICA458771:ICA458772 ILW458771:ILW458772 IVS458771:IVS458772 JFO458771:JFO458772 JPK458771:JPK458772 JZG458771:JZG458772 KJC458771:KJC458772 KSY458771:KSY458772 LCU458771:LCU458772 LMQ458771:LMQ458772 LWM458771:LWM458772 MGI458771:MGI458772 MQE458771:MQE458772 NAA458771:NAA458772 NJW458771:NJW458772 NTS458771:NTS458772 ODO458771:ODO458772 ONK458771:ONK458772 OXG458771:OXG458772 PHC458771:PHC458772 PQY458771:PQY458772 QAU458771:QAU458772 QKQ458771:QKQ458772 QUM458771:QUM458772 REI458771:REI458772 ROE458771:ROE458772 RYA458771:RYA458772 SHW458771:SHW458772 SRS458771:SRS458772 TBO458771:TBO458772 TLK458771:TLK458772 TVG458771:TVG458772 UFC458771:UFC458772 UOY458771:UOY458772 UYU458771:UYU458772 VIQ458771:VIQ458772 VSM458771:VSM458772 WCI458771:WCI458772 WME458771:WME458772 WWA458771:WWA458772 S524307:S524308 JO524307:JO524308 TK524307:TK524308 ADG524307:ADG524308 ANC524307:ANC524308 AWY524307:AWY524308 BGU524307:BGU524308 BQQ524307:BQQ524308 CAM524307:CAM524308 CKI524307:CKI524308 CUE524307:CUE524308 DEA524307:DEA524308 DNW524307:DNW524308 DXS524307:DXS524308 EHO524307:EHO524308 ERK524307:ERK524308 FBG524307:FBG524308 FLC524307:FLC524308 FUY524307:FUY524308 GEU524307:GEU524308 GOQ524307:GOQ524308 GYM524307:GYM524308 HII524307:HII524308 HSE524307:HSE524308 ICA524307:ICA524308 ILW524307:ILW524308 IVS524307:IVS524308 JFO524307:JFO524308 JPK524307:JPK524308 JZG524307:JZG524308 KJC524307:KJC524308 KSY524307:KSY524308 LCU524307:LCU524308 LMQ524307:LMQ524308 LWM524307:LWM524308 MGI524307:MGI524308 MQE524307:MQE524308 NAA524307:NAA524308 NJW524307:NJW524308 NTS524307:NTS524308 ODO524307:ODO524308 ONK524307:ONK524308 OXG524307:OXG524308 PHC524307:PHC524308 PQY524307:PQY524308 QAU524307:QAU524308 QKQ524307:QKQ524308 QUM524307:QUM524308 REI524307:REI524308 ROE524307:ROE524308 RYA524307:RYA524308 SHW524307:SHW524308 SRS524307:SRS524308 TBO524307:TBO524308 TLK524307:TLK524308 TVG524307:TVG524308 UFC524307:UFC524308 UOY524307:UOY524308 UYU524307:UYU524308 VIQ524307:VIQ524308 VSM524307:VSM524308 WCI524307:WCI524308 WME524307:WME524308 WWA524307:WWA524308 S589843:S589844 JO589843:JO589844 TK589843:TK589844 ADG589843:ADG589844 ANC589843:ANC589844 AWY589843:AWY589844 BGU589843:BGU589844 BQQ589843:BQQ589844 CAM589843:CAM589844 CKI589843:CKI589844 CUE589843:CUE589844 DEA589843:DEA589844 DNW589843:DNW589844 DXS589843:DXS589844 EHO589843:EHO589844 ERK589843:ERK589844 FBG589843:FBG589844 FLC589843:FLC589844 FUY589843:FUY589844 GEU589843:GEU589844 GOQ589843:GOQ589844 GYM589843:GYM589844 HII589843:HII589844 HSE589843:HSE589844 ICA589843:ICA589844 ILW589843:ILW589844 IVS589843:IVS589844 JFO589843:JFO589844 JPK589843:JPK589844 JZG589843:JZG589844 KJC589843:KJC589844 KSY589843:KSY589844 LCU589843:LCU589844 LMQ589843:LMQ589844 LWM589843:LWM589844 MGI589843:MGI589844 MQE589843:MQE589844 NAA589843:NAA589844 NJW589843:NJW589844 NTS589843:NTS589844 ODO589843:ODO589844 ONK589843:ONK589844 OXG589843:OXG589844 PHC589843:PHC589844 PQY589843:PQY589844 QAU589843:QAU589844 QKQ589843:QKQ589844 QUM589843:QUM589844 REI589843:REI589844 ROE589843:ROE589844 RYA589843:RYA589844 SHW589843:SHW589844 SRS589843:SRS589844 TBO589843:TBO589844 TLK589843:TLK589844 TVG589843:TVG589844 UFC589843:UFC589844 UOY589843:UOY589844 UYU589843:UYU589844 VIQ589843:VIQ589844 VSM589843:VSM589844 WCI589843:WCI589844 WME589843:WME589844 WWA589843:WWA589844 S655379:S655380 JO655379:JO655380 TK655379:TK655380 ADG655379:ADG655380 ANC655379:ANC655380 AWY655379:AWY655380 BGU655379:BGU655380 BQQ655379:BQQ655380 CAM655379:CAM655380 CKI655379:CKI655380 CUE655379:CUE655380 DEA655379:DEA655380 DNW655379:DNW655380 DXS655379:DXS655380 EHO655379:EHO655380 ERK655379:ERK655380 FBG655379:FBG655380 FLC655379:FLC655380 FUY655379:FUY655380 GEU655379:GEU655380 GOQ655379:GOQ655380 GYM655379:GYM655380 HII655379:HII655380 HSE655379:HSE655380 ICA655379:ICA655380 ILW655379:ILW655380 IVS655379:IVS655380 JFO655379:JFO655380 JPK655379:JPK655380 JZG655379:JZG655380 KJC655379:KJC655380 KSY655379:KSY655380 LCU655379:LCU655380 LMQ655379:LMQ655380 LWM655379:LWM655380 MGI655379:MGI655380 MQE655379:MQE655380 NAA655379:NAA655380 NJW655379:NJW655380 NTS655379:NTS655380 ODO655379:ODO655380 ONK655379:ONK655380 OXG655379:OXG655380 PHC655379:PHC655380 PQY655379:PQY655380 QAU655379:QAU655380 QKQ655379:QKQ655380 QUM655379:QUM655380 REI655379:REI655380 ROE655379:ROE655380 RYA655379:RYA655380 SHW655379:SHW655380 SRS655379:SRS655380 TBO655379:TBO655380 TLK655379:TLK655380 TVG655379:TVG655380 UFC655379:UFC655380 UOY655379:UOY655380 UYU655379:UYU655380 VIQ655379:VIQ655380 VSM655379:VSM655380 WCI655379:WCI655380 WME655379:WME655380 WWA655379:WWA655380 S720915:S720916 JO720915:JO720916 TK720915:TK720916 ADG720915:ADG720916 ANC720915:ANC720916 AWY720915:AWY720916 BGU720915:BGU720916 BQQ720915:BQQ720916 CAM720915:CAM720916 CKI720915:CKI720916 CUE720915:CUE720916 DEA720915:DEA720916 DNW720915:DNW720916 DXS720915:DXS720916 EHO720915:EHO720916 ERK720915:ERK720916 FBG720915:FBG720916 FLC720915:FLC720916 FUY720915:FUY720916 GEU720915:GEU720916 GOQ720915:GOQ720916 GYM720915:GYM720916 HII720915:HII720916 HSE720915:HSE720916 ICA720915:ICA720916 ILW720915:ILW720916 IVS720915:IVS720916 JFO720915:JFO720916 JPK720915:JPK720916 JZG720915:JZG720916 KJC720915:KJC720916 KSY720915:KSY720916 LCU720915:LCU720916 LMQ720915:LMQ720916 LWM720915:LWM720916 MGI720915:MGI720916 MQE720915:MQE720916 NAA720915:NAA720916 NJW720915:NJW720916 NTS720915:NTS720916 ODO720915:ODO720916 ONK720915:ONK720916 OXG720915:OXG720916 PHC720915:PHC720916 PQY720915:PQY720916 QAU720915:QAU720916 QKQ720915:QKQ720916 QUM720915:QUM720916 REI720915:REI720916 ROE720915:ROE720916 RYA720915:RYA720916 SHW720915:SHW720916 SRS720915:SRS720916 TBO720915:TBO720916 TLK720915:TLK720916 TVG720915:TVG720916 UFC720915:UFC720916 UOY720915:UOY720916 UYU720915:UYU720916 VIQ720915:VIQ720916 VSM720915:VSM720916 WCI720915:WCI720916 WME720915:WME720916 WWA720915:WWA720916 S786451:S786452 JO786451:JO786452 TK786451:TK786452 ADG786451:ADG786452 ANC786451:ANC786452 AWY786451:AWY786452 BGU786451:BGU786452 BQQ786451:BQQ786452 CAM786451:CAM786452 CKI786451:CKI786452 CUE786451:CUE786452 DEA786451:DEA786452 DNW786451:DNW786452 DXS786451:DXS786452 EHO786451:EHO786452 ERK786451:ERK786452 FBG786451:FBG786452 FLC786451:FLC786452 FUY786451:FUY786452 GEU786451:GEU786452 GOQ786451:GOQ786452 GYM786451:GYM786452 HII786451:HII786452 HSE786451:HSE786452 ICA786451:ICA786452 ILW786451:ILW786452 IVS786451:IVS786452 JFO786451:JFO786452 JPK786451:JPK786452 JZG786451:JZG786452 KJC786451:KJC786452 KSY786451:KSY786452 LCU786451:LCU786452 LMQ786451:LMQ786452 LWM786451:LWM786452 MGI786451:MGI786452 MQE786451:MQE786452 NAA786451:NAA786452 NJW786451:NJW786452 NTS786451:NTS786452 ODO786451:ODO786452 ONK786451:ONK786452 OXG786451:OXG786452 PHC786451:PHC786452 PQY786451:PQY786452 QAU786451:QAU786452 QKQ786451:QKQ786452 QUM786451:QUM786452 REI786451:REI786452 ROE786451:ROE786452 RYA786451:RYA786452 SHW786451:SHW786452 SRS786451:SRS786452 TBO786451:TBO786452 TLK786451:TLK786452 TVG786451:TVG786452 UFC786451:UFC786452 UOY786451:UOY786452 UYU786451:UYU786452 VIQ786451:VIQ786452 VSM786451:VSM786452 WCI786451:WCI786452 WME786451:WME786452 WWA786451:WWA786452 S851987:S851988 JO851987:JO851988 TK851987:TK851988 ADG851987:ADG851988 ANC851987:ANC851988 AWY851987:AWY851988 BGU851987:BGU851988 BQQ851987:BQQ851988 CAM851987:CAM851988 CKI851987:CKI851988 CUE851987:CUE851988 DEA851987:DEA851988 DNW851987:DNW851988 DXS851987:DXS851988 EHO851987:EHO851988 ERK851987:ERK851988 FBG851987:FBG851988 FLC851987:FLC851988 FUY851987:FUY851988 GEU851987:GEU851988 GOQ851987:GOQ851988 GYM851987:GYM851988 HII851987:HII851988 HSE851987:HSE851988 ICA851987:ICA851988 ILW851987:ILW851988 IVS851987:IVS851988 JFO851987:JFO851988 JPK851987:JPK851988 JZG851987:JZG851988 KJC851987:KJC851988 KSY851987:KSY851988 LCU851987:LCU851988 LMQ851987:LMQ851988 LWM851987:LWM851988 MGI851987:MGI851988 MQE851987:MQE851988 NAA851987:NAA851988 NJW851987:NJW851988 NTS851987:NTS851988 ODO851987:ODO851988 ONK851987:ONK851988 OXG851987:OXG851988 PHC851987:PHC851988 PQY851987:PQY851988 QAU851987:QAU851988 QKQ851987:QKQ851988 QUM851987:QUM851988 REI851987:REI851988 ROE851987:ROE851988 RYA851987:RYA851988 SHW851987:SHW851988 SRS851987:SRS851988 TBO851987:TBO851988 TLK851987:TLK851988 TVG851987:TVG851988 UFC851987:UFC851988 UOY851987:UOY851988 UYU851987:UYU851988 VIQ851987:VIQ851988 VSM851987:VSM851988 WCI851987:WCI851988 WME851987:WME851988 WWA851987:WWA851988 S917523:S917524 JO917523:JO917524 TK917523:TK917524 ADG917523:ADG917524 ANC917523:ANC917524 AWY917523:AWY917524 BGU917523:BGU917524 BQQ917523:BQQ917524 CAM917523:CAM917524 CKI917523:CKI917524 CUE917523:CUE917524 DEA917523:DEA917524 DNW917523:DNW917524 DXS917523:DXS917524 EHO917523:EHO917524 ERK917523:ERK917524 FBG917523:FBG917524 FLC917523:FLC917524 FUY917523:FUY917524 GEU917523:GEU917524 GOQ917523:GOQ917524 GYM917523:GYM917524 HII917523:HII917524 HSE917523:HSE917524 ICA917523:ICA917524 ILW917523:ILW917524 IVS917523:IVS917524 JFO917523:JFO917524 JPK917523:JPK917524 JZG917523:JZG917524 KJC917523:KJC917524 KSY917523:KSY917524 LCU917523:LCU917524 LMQ917523:LMQ917524 LWM917523:LWM917524 MGI917523:MGI917524 MQE917523:MQE917524 NAA917523:NAA917524 NJW917523:NJW917524 NTS917523:NTS917524 ODO917523:ODO917524 ONK917523:ONK917524 OXG917523:OXG917524 PHC917523:PHC917524 PQY917523:PQY917524 QAU917523:QAU917524 QKQ917523:QKQ917524 QUM917523:QUM917524 REI917523:REI917524 ROE917523:ROE917524 RYA917523:RYA917524 SHW917523:SHW917524 SRS917523:SRS917524 TBO917523:TBO917524 TLK917523:TLK917524 TVG917523:TVG917524 UFC917523:UFC917524 UOY917523:UOY917524 UYU917523:UYU917524 VIQ917523:VIQ917524 VSM917523:VSM917524 WCI917523:WCI917524 WME917523:WME917524 WWA917523:WWA917524 S983059:S983060 JO983059:JO983060 TK983059:TK983060 ADG983059:ADG983060 ANC983059:ANC983060 AWY983059:AWY983060 BGU983059:BGU983060 BQQ983059:BQQ983060 CAM983059:CAM983060 CKI983059:CKI983060 CUE983059:CUE983060 DEA983059:DEA983060 DNW983059:DNW983060 DXS983059:DXS983060 EHO983059:EHO983060 ERK983059:ERK983060 FBG983059:FBG983060 FLC983059:FLC983060 FUY983059:FUY983060 GEU983059:GEU983060 GOQ983059:GOQ983060 GYM983059:GYM983060 HII983059:HII983060 HSE983059:HSE983060 ICA983059:ICA983060 ILW983059:ILW983060 IVS983059:IVS983060 JFO983059:JFO983060 JPK983059:JPK983060 JZG983059:JZG983060 KJC983059:KJC983060 KSY983059:KSY983060 LCU983059:LCU983060 LMQ983059:LMQ983060 LWM983059:LWM983060 MGI983059:MGI983060 MQE983059:MQE983060 NAA983059:NAA983060 NJW983059:NJW983060 NTS983059:NTS983060 ODO983059:ODO983060 ONK983059:ONK983060 OXG983059:OXG983060 PHC983059:PHC983060 PQY983059:PQY983060 QAU983059:QAU983060 QKQ983059:QKQ983060 QUM983059:QUM983060 REI983059:REI983060 ROE983059:ROE983060 RYA983059:RYA983060 SHW983059:SHW983060 SRS983059:SRS983060 TBO983059:TBO983060 TLK983059:TLK983060 TVG983059:TVG983060 UFC983059:UFC983060 UOY983059:UOY983060 UYU983059:UYU983060 VIQ983059:VIQ983060 VSM983059:VSM983060 WCI983059:WCI983060 WME983059:WME983060 WWA983059:WWA983060" xr:uid="{E9071A2A-F0B9-4E4B-A1A7-511171E4877A}">
      <formula1>$AH$22:$AH$24</formula1>
    </dataValidation>
    <dataValidation type="list" allowBlank="1" showInputMessage="1" showErrorMessage="1" sqref="D12:D25 IZ12:IZ25 SV12:SV25 ACR12:ACR25 AMN12:AMN25 AWJ12:AWJ25 BGF12:BGF25 BQB12:BQB25 BZX12:BZX25 CJT12:CJT25 CTP12:CTP25 DDL12:DDL25 DNH12:DNH25 DXD12:DXD25 EGZ12:EGZ25 EQV12:EQV25 FAR12:FAR25 FKN12:FKN25 FUJ12:FUJ25 GEF12:GEF25 GOB12:GOB25 GXX12:GXX25 HHT12:HHT25 HRP12:HRP25 IBL12:IBL25 ILH12:ILH25 IVD12:IVD25 JEZ12:JEZ25 JOV12:JOV25 JYR12:JYR25 KIN12:KIN25 KSJ12:KSJ25 LCF12:LCF25 LMB12:LMB25 LVX12:LVX25 MFT12:MFT25 MPP12:MPP25 MZL12:MZL25 NJH12:NJH25 NTD12:NTD25 OCZ12:OCZ25 OMV12:OMV25 OWR12:OWR25 PGN12:PGN25 PQJ12:PQJ25 QAF12:QAF25 QKB12:QKB25 QTX12:QTX25 RDT12:RDT25 RNP12:RNP25 RXL12:RXL25 SHH12:SHH25 SRD12:SRD25 TAZ12:TAZ25 TKV12:TKV25 TUR12:TUR25 UEN12:UEN25 UOJ12:UOJ25 UYF12:UYF25 VIB12:VIB25 VRX12:VRX25 WBT12:WBT25 WLP12:WLP25 WVL12:WVL25 D65548:D65561 IZ65548:IZ65561 SV65548:SV65561 ACR65548:ACR65561 AMN65548:AMN65561 AWJ65548:AWJ65561 BGF65548:BGF65561 BQB65548:BQB65561 BZX65548:BZX65561 CJT65548:CJT65561 CTP65548:CTP65561 DDL65548:DDL65561 DNH65548:DNH65561 DXD65548:DXD65561 EGZ65548:EGZ65561 EQV65548:EQV65561 FAR65548:FAR65561 FKN65548:FKN65561 FUJ65548:FUJ65561 GEF65548:GEF65561 GOB65548:GOB65561 GXX65548:GXX65561 HHT65548:HHT65561 HRP65548:HRP65561 IBL65548:IBL65561 ILH65548:ILH65561 IVD65548:IVD65561 JEZ65548:JEZ65561 JOV65548:JOV65561 JYR65548:JYR65561 KIN65548:KIN65561 KSJ65548:KSJ65561 LCF65548:LCF65561 LMB65548:LMB65561 LVX65548:LVX65561 MFT65548:MFT65561 MPP65548:MPP65561 MZL65548:MZL65561 NJH65548:NJH65561 NTD65548:NTD65561 OCZ65548:OCZ65561 OMV65548:OMV65561 OWR65548:OWR65561 PGN65548:PGN65561 PQJ65548:PQJ65561 QAF65548:QAF65561 QKB65548:QKB65561 QTX65548:QTX65561 RDT65548:RDT65561 RNP65548:RNP65561 RXL65548:RXL65561 SHH65548:SHH65561 SRD65548:SRD65561 TAZ65548:TAZ65561 TKV65548:TKV65561 TUR65548:TUR65561 UEN65548:UEN65561 UOJ65548:UOJ65561 UYF65548:UYF65561 VIB65548:VIB65561 VRX65548:VRX65561 WBT65548:WBT65561 WLP65548:WLP65561 WVL65548:WVL65561 D131084:D131097 IZ131084:IZ131097 SV131084:SV131097 ACR131084:ACR131097 AMN131084:AMN131097 AWJ131084:AWJ131097 BGF131084:BGF131097 BQB131084:BQB131097 BZX131084:BZX131097 CJT131084:CJT131097 CTP131084:CTP131097 DDL131084:DDL131097 DNH131084:DNH131097 DXD131084:DXD131097 EGZ131084:EGZ131097 EQV131084:EQV131097 FAR131084:FAR131097 FKN131084:FKN131097 FUJ131084:FUJ131097 GEF131084:GEF131097 GOB131084:GOB131097 GXX131084:GXX131097 HHT131084:HHT131097 HRP131084:HRP131097 IBL131084:IBL131097 ILH131084:ILH131097 IVD131084:IVD131097 JEZ131084:JEZ131097 JOV131084:JOV131097 JYR131084:JYR131097 KIN131084:KIN131097 KSJ131084:KSJ131097 LCF131084:LCF131097 LMB131084:LMB131097 LVX131084:LVX131097 MFT131084:MFT131097 MPP131084:MPP131097 MZL131084:MZL131097 NJH131084:NJH131097 NTD131084:NTD131097 OCZ131084:OCZ131097 OMV131084:OMV131097 OWR131084:OWR131097 PGN131084:PGN131097 PQJ131084:PQJ131097 QAF131084:QAF131097 QKB131084:QKB131097 QTX131084:QTX131097 RDT131084:RDT131097 RNP131084:RNP131097 RXL131084:RXL131097 SHH131084:SHH131097 SRD131084:SRD131097 TAZ131084:TAZ131097 TKV131084:TKV131097 TUR131084:TUR131097 UEN131084:UEN131097 UOJ131084:UOJ131097 UYF131084:UYF131097 VIB131084:VIB131097 VRX131084:VRX131097 WBT131084:WBT131097 WLP131084:WLP131097 WVL131084:WVL131097 D196620:D196633 IZ196620:IZ196633 SV196620:SV196633 ACR196620:ACR196633 AMN196620:AMN196633 AWJ196620:AWJ196633 BGF196620:BGF196633 BQB196620:BQB196633 BZX196620:BZX196633 CJT196620:CJT196633 CTP196620:CTP196633 DDL196620:DDL196633 DNH196620:DNH196633 DXD196620:DXD196633 EGZ196620:EGZ196633 EQV196620:EQV196633 FAR196620:FAR196633 FKN196620:FKN196633 FUJ196620:FUJ196633 GEF196620:GEF196633 GOB196620:GOB196633 GXX196620:GXX196633 HHT196620:HHT196633 HRP196620:HRP196633 IBL196620:IBL196633 ILH196620:ILH196633 IVD196620:IVD196633 JEZ196620:JEZ196633 JOV196620:JOV196633 JYR196620:JYR196633 KIN196620:KIN196633 KSJ196620:KSJ196633 LCF196620:LCF196633 LMB196620:LMB196633 LVX196620:LVX196633 MFT196620:MFT196633 MPP196620:MPP196633 MZL196620:MZL196633 NJH196620:NJH196633 NTD196620:NTD196633 OCZ196620:OCZ196633 OMV196620:OMV196633 OWR196620:OWR196633 PGN196620:PGN196633 PQJ196620:PQJ196633 QAF196620:QAF196633 QKB196620:QKB196633 QTX196620:QTX196633 RDT196620:RDT196633 RNP196620:RNP196633 RXL196620:RXL196633 SHH196620:SHH196633 SRD196620:SRD196633 TAZ196620:TAZ196633 TKV196620:TKV196633 TUR196620:TUR196633 UEN196620:UEN196633 UOJ196620:UOJ196633 UYF196620:UYF196633 VIB196620:VIB196633 VRX196620:VRX196633 WBT196620:WBT196633 WLP196620:WLP196633 WVL196620:WVL196633 D262156:D262169 IZ262156:IZ262169 SV262156:SV262169 ACR262156:ACR262169 AMN262156:AMN262169 AWJ262156:AWJ262169 BGF262156:BGF262169 BQB262156:BQB262169 BZX262156:BZX262169 CJT262156:CJT262169 CTP262156:CTP262169 DDL262156:DDL262169 DNH262156:DNH262169 DXD262156:DXD262169 EGZ262156:EGZ262169 EQV262156:EQV262169 FAR262156:FAR262169 FKN262156:FKN262169 FUJ262156:FUJ262169 GEF262156:GEF262169 GOB262156:GOB262169 GXX262156:GXX262169 HHT262156:HHT262169 HRP262156:HRP262169 IBL262156:IBL262169 ILH262156:ILH262169 IVD262156:IVD262169 JEZ262156:JEZ262169 JOV262156:JOV262169 JYR262156:JYR262169 KIN262156:KIN262169 KSJ262156:KSJ262169 LCF262156:LCF262169 LMB262156:LMB262169 LVX262156:LVX262169 MFT262156:MFT262169 MPP262156:MPP262169 MZL262156:MZL262169 NJH262156:NJH262169 NTD262156:NTD262169 OCZ262156:OCZ262169 OMV262156:OMV262169 OWR262156:OWR262169 PGN262156:PGN262169 PQJ262156:PQJ262169 QAF262156:QAF262169 QKB262156:QKB262169 QTX262156:QTX262169 RDT262156:RDT262169 RNP262156:RNP262169 RXL262156:RXL262169 SHH262156:SHH262169 SRD262156:SRD262169 TAZ262156:TAZ262169 TKV262156:TKV262169 TUR262156:TUR262169 UEN262156:UEN262169 UOJ262156:UOJ262169 UYF262156:UYF262169 VIB262156:VIB262169 VRX262156:VRX262169 WBT262156:WBT262169 WLP262156:WLP262169 WVL262156:WVL262169 D327692:D327705 IZ327692:IZ327705 SV327692:SV327705 ACR327692:ACR327705 AMN327692:AMN327705 AWJ327692:AWJ327705 BGF327692:BGF327705 BQB327692:BQB327705 BZX327692:BZX327705 CJT327692:CJT327705 CTP327692:CTP327705 DDL327692:DDL327705 DNH327692:DNH327705 DXD327692:DXD327705 EGZ327692:EGZ327705 EQV327692:EQV327705 FAR327692:FAR327705 FKN327692:FKN327705 FUJ327692:FUJ327705 GEF327692:GEF327705 GOB327692:GOB327705 GXX327692:GXX327705 HHT327692:HHT327705 HRP327692:HRP327705 IBL327692:IBL327705 ILH327692:ILH327705 IVD327692:IVD327705 JEZ327692:JEZ327705 JOV327692:JOV327705 JYR327692:JYR327705 KIN327692:KIN327705 KSJ327692:KSJ327705 LCF327692:LCF327705 LMB327692:LMB327705 LVX327692:LVX327705 MFT327692:MFT327705 MPP327692:MPP327705 MZL327692:MZL327705 NJH327692:NJH327705 NTD327692:NTD327705 OCZ327692:OCZ327705 OMV327692:OMV327705 OWR327692:OWR327705 PGN327692:PGN327705 PQJ327692:PQJ327705 QAF327692:QAF327705 QKB327692:QKB327705 QTX327692:QTX327705 RDT327692:RDT327705 RNP327692:RNP327705 RXL327692:RXL327705 SHH327692:SHH327705 SRD327692:SRD327705 TAZ327692:TAZ327705 TKV327692:TKV327705 TUR327692:TUR327705 UEN327692:UEN327705 UOJ327692:UOJ327705 UYF327692:UYF327705 VIB327692:VIB327705 VRX327692:VRX327705 WBT327692:WBT327705 WLP327692:WLP327705 WVL327692:WVL327705 D393228:D393241 IZ393228:IZ393241 SV393228:SV393241 ACR393228:ACR393241 AMN393228:AMN393241 AWJ393228:AWJ393241 BGF393228:BGF393241 BQB393228:BQB393241 BZX393228:BZX393241 CJT393228:CJT393241 CTP393228:CTP393241 DDL393228:DDL393241 DNH393228:DNH393241 DXD393228:DXD393241 EGZ393228:EGZ393241 EQV393228:EQV393241 FAR393228:FAR393241 FKN393228:FKN393241 FUJ393228:FUJ393241 GEF393228:GEF393241 GOB393228:GOB393241 GXX393228:GXX393241 HHT393228:HHT393241 HRP393228:HRP393241 IBL393228:IBL393241 ILH393228:ILH393241 IVD393228:IVD393241 JEZ393228:JEZ393241 JOV393228:JOV393241 JYR393228:JYR393241 KIN393228:KIN393241 KSJ393228:KSJ393241 LCF393228:LCF393241 LMB393228:LMB393241 LVX393228:LVX393241 MFT393228:MFT393241 MPP393228:MPP393241 MZL393228:MZL393241 NJH393228:NJH393241 NTD393228:NTD393241 OCZ393228:OCZ393241 OMV393228:OMV393241 OWR393228:OWR393241 PGN393228:PGN393241 PQJ393228:PQJ393241 QAF393228:QAF393241 QKB393228:QKB393241 QTX393228:QTX393241 RDT393228:RDT393241 RNP393228:RNP393241 RXL393228:RXL393241 SHH393228:SHH393241 SRD393228:SRD393241 TAZ393228:TAZ393241 TKV393228:TKV393241 TUR393228:TUR393241 UEN393228:UEN393241 UOJ393228:UOJ393241 UYF393228:UYF393241 VIB393228:VIB393241 VRX393228:VRX393241 WBT393228:WBT393241 WLP393228:WLP393241 WVL393228:WVL393241 D458764:D458777 IZ458764:IZ458777 SV458764:SV458777 ACR458764:ACR458777 AMN458764:AMN458777 AWJ458764:AWJ458777 BGF458764:BGF458777 BQB458764:BQB458777 BZX458764:BZX458777 CJT458764:CJT458777 CTP458764:CTP458777 DDL458764:DDL458777 DNH458764:DNH458777 DXD458764:DXD458777 EGZ458764:EGZ458777 EQV458764:EQV458777 FAR458764:FAR458777 FKN458764:FKN458777 FUJ458764:FUJ458777 GEF458764:GEF458777 GOB458764:GOB458777 GXX458764:GXX458777 HHT458764:HHT458777 HRP458764:HRP458777 IBL458764:IBL458777 ILH458764:ILH458777 IVD458764:IVD458777 JEZ458764:JEZ458777 JOV458764:JOV458777 JYR458764:JYR458777 KIN458764:KIN458777 KSJ458764:KSJ458777 LCF458764:LCF458777 LMB458764:LMB458777 LVX458764:LVX458777 MFT458764:MFT458777 MPP458764:MPP458777 MZL458764:MZL458777 NJH458764:NJH458777 NTD458764:NTD458777 OCZ458764:OCZ458777 OMV458764:OMV458777 OWR458764:OWR458777 PGN458764:PGN458777 PQJ458764:PQJ458777 QAF458764:QAF458777 QKB458764:QKB458777 QTX458764:QTX458777 RDT458764:RDT458777 RNP458764:RNP458777 RXL458764:RXL458777 SHH458764:SHH458777 SRD458764:SRD458777 TAZ458764:TAZ458777 TKV458764:TKV458777 TUR458764:TUR458777 UEN458764:UEN458777 UOJ458764:UOJ458777 UYF458764:UYF458777 VIB458764:VIB458777 VRX458764:VRX458777 WBT458764:WBT458777 WLP458764:WLP458777 WVL458764:WVL458777 D524300:D524313 IZ524300:IZ524313 SV524300:SV524313 ACR524300:ACR524313 AMN524300:AMN524313 AWJ524300:AWJ524313 BGF524300:BGF524313 BQB524300:BQB524313 BZX524300:BZX524313 CJT524300:CJT524313 CTP524300:CTP524313 DDL524300:DDL524313 DNH524300:DNH524313 DXD524300:DXD524313 EGZ524300:EGZ524313 EQV524300:EQV524313 FAR524300:FAR524313 FKN524300:FKN524313 FUJ524300:FUJ524313 GEF524300:GEF524313 GOB524300:GOB524313 GXX524300:GXX524313 HHT524300:HHT524313 HRP524300:HRP524313 IBL524300:IBL524313 ILH524300:ILH524313 IVD524300:IVD524313 JEZ524300:JEZ524313 JOV524300:JOV524313 JYR524300:JYR524313 KIN524300:KIN524313 KSJ524300:KSJ524313 LCF524300:LCF524313 LMB524300:LMB524313 LVX524300:LVX524313 MFT524300:MFT524313 MPP524300:MPP524313 MZL524300:MZL524313 NJH524300:NJH524313 NTD524300:NTD524313 OCZ524300:OCZ524313 OMV524300:OMV524313 OWR524300:OWR524313 PGN524300:PGN524313 PQJ524300:PQJ524313 QAF524300:QAF524313 QKB524300:QKB524313 QTX524300:QTX524313 RDT524300:RDT524313 RNP524300:RNP524313 RXL524300:RXL524313 SHH524300:SHH524313 SRD524300:SRD524313 TAZ524300:TAZ524313 TKV524300:TKV524313 TUR524300:TUR524313 UEN524300:UEN524313 UOJ524300:UOJ524313 UYF524300:UYF524313 VIB524300:VIB524313 VRX524300:VRX524313 WBT524300:WBT524313 WLP524300:WLP524313 WVL524300:WVL524313 D589836:D589849 IZ589836:IZ589849 SV589836:SV589849 ACR589836:ACR589849 AMN589836:AMN589849 AWJ589836:AWJ589849 BGF589836:BGF589849 BQB589836:BQB589849 BZX589836:BZX589849 CJT589836:CJT589849 CTP589836:CTP589849 DDL589836:DDL589849 DNH589836:DNH589849 DXD589836:DXD589849 EGZ589836:EGZ589849 EQV589836:EQV589849 FAR589836:FAR589849 FKN589836:FKN589849 FUJ589836:FUJ589849 GEF589836:GEF589849 GOB589836:GOB589849 GXX589836:GXX589849 HHT589836:HHT589849 HRP589836:HRP589849 IBL589836:IBL589849 ILH589836:ILH589849 IVD589836:IVD589849 JEZ589836:JEZ589849 JOV589836:JOV589849 JYR589836:JYR589849 KIN589836:KIN589849 KSJ589836:KSJ589849 LCF589836:LCF589849 LMB589836:LMB589849 LVX589836:LVX589849 MFT589836:MFT589849 MPP589836:MPP589849 MZL589836:MZL589849 NJH589836:NJH589849 NTD589836:NTD589849 OCZ589836:OCZ589849 OMV589836:OMV589849 OWR589836:OWR589849 PGN589836:PGN589849 PQJ589836:PQJ589849 QAF589836:QAF589849 QKB589836:QKB589849 QTX589836:QTX589849 RDT589836:RDT589849 RNP589836:RNP589849 RXL589836:RXL589849 SHH589836:SHH589849 SRD589836:SRD589849 TAZ589836:TAZ589849 TKV589836:TKV589849 TUR589836:TUR589849 UEN589836:UEN589849 UOJ589836:UOJ589849 UYF589836:UYF589849 VIB589836:VIB589849 VRX589836:VRX589849 WBT589836:WBT589849 WLP589836:WLP589849 WVL589836:WVL589849 D655372:D655385 IZ655372:IZ655385 SV655372:SV655385 ACR655372:ACR655385 AMN655372:AMN655385 AWJ655372:AWJ655385 BGF655372:BGF655385 BQB655372:BQB655385 BZX655372:BZX655385 CJT655372:CJT655385 CTP655372:CTP655385 DDL655372:DDL655385 DNH655372:DNH655385 DXD655372:DXD655385 EGZ655372:EGZ655385 EQV655372:EQV655385 FAR655372:FAR655385 FKN655372:FKN655385 FUJ655372:FUJ655385 GEF655372:GEF655385 GOB655372:GOB655385 GXX655372:GXX655385 HHT655372:HHT655385 HRP655372:HRP655385 IBL655372:IBL655385 ILH655372:ILH655385 IVD655372:IVD655385 JEZ655372:JEZ655385 JOV655372:JOV655385 JYR655372:JYR655385 KIN655372:KIN655385 KSJ655372:KSJ655385 LCF655372:LCF655385 LMB655372:LMB655385 LVX655372:LVX655385 MFT655372:MFT655385 MPP655372:MPP655385 MZL655372:MZL655385 NJH655372:NJH655385 NTD655372:NTD655385 OCZ655372:OCZ655385 OMV655372:OMV655385 OWR655372:OWR655385 PGN655372:PGN655385 PQJ655372:PQJ655385 QAF655372:QAF655385 QKB655372:QKB655385 QTX655372:QTX655385 RDT655372:RDT655385 RNP655372:RNP655385 RXL655372:RXL655385 SHH655372:SHH655385 SRD655372:SRD655385 TAZ655372:TAZ655385 TKV655372:TKV655385 TUR655372:TUR655385 UEN655372:UEN655385 UOJ655372:UOJ655385 UYF655372:UYF655385 VIB655372:VIB655385 VRX655372:VRX655385 WBT655372:WBT655385 WLP655372:WLP655385 WVL655372:WVL655385 D720908:D720921 IZ720908:IZ720921 SV720908:SV720921 ACR720908:ACR720921 AMN720908:AMN720921 AWJ720908:AWJ720921 BGF720908:BGF720921 BQB720908:BQB720921 BZX720908:BZX720921 CJT720908:CJT720921 CTP720908:CTP720921 DDL720908:DDL720921 DNH720908:DNH720921 DXD720908:DXD720921 EGZ720908:EGZ720921 EQV720908:EQV720921 FAR720908:FAR720921 FKN720908:FKN720921 FUJ720908:FUJ720921 GEF720908:GEF720921 GOB720908:GOB720921 GXX720908:GXX720921 HHT720908:HHT720921 HRP720908:HRP720921 IBL720908:IBL720921 ILH720908:ILH720921 IVD720908:IVD720921 JEZ720908:JEZ720921 JOV720908:JOV720921 JYR720908:JYR720921 KIN720908:KIN720921 KSJ720908:KSJ720921 LCF720908:LCF720921 LMB720908:LMB720921 LVX720908:LVX720921 MFT720908:MFT720921 MPP720908:MPP720921 MZL720908:MZL720921 NJH720908:NJH720921 NTD720908:NTD720921 OCZ720908:OCZ720921 OMV720908:OMV720921 OWR720908:OWR720921 PGN720908:PGN720921 PQJ720908:PQJ720921 QAF720908:QAF720921 QKB720908:QKB720921 QTX720908:QTX720921 RDT720908:RDT720921 RNP720908:RNP720921 RXL720908:RXL720921 SHH720908:SHH720921 SRD720908:SRD720921 TAZ720908:TAZ720921 TKV720908:TKV720921 TUR720908:TUR720921 UEN720908:UEN720921 UOJ720908:UOJ720921 UYF720908:UYF720921 VIB720908:VIB720921 VRX720908:VRX720921 WBT720908:WBT720921 WLP720908:WLP720921 WVL720908:WVL720921 D786444:D786457 IZ786444:IZ786457 SV786444:SV786457 ACR786444:ACR786457 AMN786444:AMN786457 AWJ786444:AWJ786457 BGF786444:BGF786457 BQB786444:BQB786457 BZX786444:BZX786457 CJT786444:CJT786457 CTP786444:CTP786457 DDL786444:DDL786457 DNH786444:DNH786457 DXD786444:DXD786457 EGZ786444:EGZ786457 EQV786444:EQV786457 FAR786444:FAR786457 FKN786444:FKN786457 FUJ786444:FUJ786457 GEF786444:GEF786457 GOB786444:GOB786457 GXX786444:GXX786457 HHT786444:HHT786457 HRP786444:HRP786457 IBL786444:IBL786457 ILH786444:ILH786457 IVD786444:IVD786457 JEZ786444:JEZ786457 JOV786444:JOV786457 JYR786444:JYR786457 KIN786444:KIN786457 KSJ786444:KSJ786457 LCF786444:LCF786457 LMB786444:LMB786457 LVX786444:LVX786457 MFT786444:MFT786457 MPP786444:MPP786457 MZL786444:MZL786457 NJH786444:NJH786457 NTD786444:NTD786457 OCZ786444:OCZ786457 OMV786444:OMV786457 OWR786444:OWR786457 PGN786444:PGN786457 PQJ786444:PQJ786457 QAF786444:QAF786457 QKB786444:QKB786457 QTX786444:QTX786457 RDT786444:RDT786457 RNP786444:RNP786457 RXL786444:RXL786457 SHH786444:SHH786457 SRD786444:SRD786457 TAZ786444:TAZ786457 TKV786444:TKV786457 TUR786444:TUR786457 UEN786444:UEN786457 UOJ786444:UOJ786457 UYF786444:UYF786457 VIB786444:VIB786457 VRX786444:VRX786457 WBT786444:WBT786457 WLP786444:WLP786457 WVL786444:WVL786457 D851980:D851993 IZ851980:IZ851993 SV851980:SV851993 ACR851980:ACR851993 AMN851980:AMN851993 AWJ851980:AWJ851993 BGF851980:BGF851993 BQB851980:BQB851993 BZX851980:BZX851993 CJT851980:CJT851993 CTP851980:CTP851993 DDL851980:DDL851993 DNH851980:DNH851993 DXD851980:DXD851993 EGZ851980:EGZ851993 EQV851980:EQV851993 FAR851980:FAR851993 FKN851980:FKN851993 FUJ851980:FUJ851993 GEF851980:GEF851993 GOB851980:GOB851993 GXX851980:GXX851993 HHT851980:HHT851993 HRP851980:HRP851993 IBL851980:IBL851993 ILH851980:ILH851993 IVD851980:IVD851993 JEZ851980:JEZ851993 JOV851980:JOV851993 JYR851980:JYR851993 KIN851980:KIN851993 KSJ851980:KSJ851993 LCF851980:LCF851993 LMB851980:LMB851993 LVX851980:LVX851993 MFT851980:MFT851993 MPP851980:MPP851993 MZL851980:MZL851993 NJH851980:NJH851993 NTD851980:NTD851993 OCZ851980:OCZ851993 OMV851980:OMV851993 OWR851980:OWR851993 PGN851980:PGN851993 PQJ851980:PQJ851993 QAF851980:QAF851993 QKB851980:QKB851993 QTX851980:QTX851993 RDT851980:RDT851993 RNP851980:RNP851993 RXL851980:RXL851993 SHH851980:SHH851993 SRD851980:SRD851993 TAZ851980:TAZ851993 TKV851980:TKV851993 TUR851980:TUR851993 UEN851980:UEN851993 UOJ851980:UOJ851993 UYF851980:UYF851993 VIB851980:VIB851993 VRX851980:VRX851993 WBT851980:WBT851993 WLP851980:WLP851993 WVL851980:WVL851993 D917516:D917529 IZ917516:IZ917529 SV917516:SV917529 ACR917516:ACR917529 AMN917516:AMN917529 AWJ917516:AWJ917529 BGF917516:BGF917529 BQB917516:BQB917529 BZX917516:BZX917529 CJT917516:CJT917529 CTP917516:CTP917529 DDL917516:DDL917529 DNH917516:DNH917529 DXD917516:DXD917529 EGZ917516:EGZ917529 EQV917516:EQV917529 FAR917516:FAR917529 FKN917516:FKN917529 FUJ917516:FUJ917529 GEF917516:GEF917529 GOB917516:GOB917529 GXX917516:GXX917529 HHT917516:HHT917529 HRP917516:HRP917529 IBL917516:IBL917529 ILH917516:ILH917529 IVD917516:IVD917529 JEZ917516:JEZ917529 JOV917516:JOV917529 JYR917516:JYR917529 KIN917516:KIN917529 KSJ917516:KSJ917529 LCF917516:LCF917529 LMB917516:LMB917529 LVX917516:LVX917529 MFT917516:MFT917529 MPP917516:MPP917529 MZL917516:MZL917529 NJH917516:NJH917529 NTD917516:NTD917529 OCZ917516:OCZ917529 OMV917516:OMV917529 OWR917516:OWR917529 PGN917516:PGN917529 PQJ917516:PQJ917529 QAF917516:QAF917529 QKB917516:QKB917529 QTX917516:QTX917529 RDT917516:RDT917529 RNP917516:RNP917529 RXL917516:RXL917529 SHH917516:SHH917529 SRD917516:SRD917529 TAZ917516:TAZ917529 TKV917516:TKV917529 TUR917516:TUR917529 UEN917516:UEN917529 UOJ917516:UOJ917529 UYF917516:UYF917529 VIB917516:VIB917529 VRX917516:VRX917529 WBT917516:WBT917529 WLP917516:WLP917529 WVL917516:WVL917529 D983052:D983065 IZ983052:IZ983065 SV983052:SV983065 ACR983052:ACR983065 AMN983052:AMN983065 AWJ983052:AWJ983065 BGF983052:BGF983065 BQB983052:BQB983065 BZX983052:BZX983065 CJT983052:CJT983065 CTP983052:CTP983065 DDL983052:DDL983065 DNH983052:DNH983065 DXD983052:DXD983065 EGZ983052:EGZ983065 EQV983052:EQV983065 FAR983052:FAR983065 FKN983052:FKN983065 FUJ983052:FUJ983065 GEF983052:GEF983065 GOB983052:GOB983065 GXX983052:GXX983065 HHT983052:HHT983065 HRP983052:HRP983065 IBL983052:IBL983065 ILH983052:ILH983065 IVD983052:IVD983065 JEZ983052:JEZ983065 JOV983052:JOV983065 JYR983052:JYR983065 KIN983052:KIN983065 KSJ983052:KSJ983065 LCF983052:LCF983065 LMB983052:LMB983065 LVX983052:LVX983065 MFT983052:MFT983065 MPP983052:MPP983065 MZL983052:MZL983065 NJH983052:NJH983065 NTD983052:NTD983065 OCZ983052:OCZ983065 OMV983052:OMV983065 OWR983052:OWR983065 PGN983052:PGN983065 PQJ983052:PQJ983065 QAF983052:QAF983065 QKB983052:QKB983065 QTX983052:QTX983065 RDT983052:RDT983065 RNP983052:RNP983065 RXL983052:RXL983065 SHH983052:SHH983065 SRD983052:SRD983065 TAZ983052:TAZ983065 TKV983052:TKV983065 TUR983052:TUR983065 UEN983052:UEN983065 UOJ983052:UOJ983065 UYF983052:UYF983065 VIB983052:VIB983065 VRX983052:VRX983065 WBT983052:WBT983065 WLP983052:WLP983065 WVL983052:WVL983065" xr:uid="{72AA5602-A430-41C3-94C7-3C0D04FC6E69}">
      <formula1>$AN$2:$AN$8</formula1>
    </dataValidation>
    <dataValidation type="list" allowBlank="1" showInputMessage="1" showErrorMessage="1" sqref="V19:V25 JR19:JR25 TN19:TN25 ADJ19:ADJ25 ANF19:ANF25 AXB19:AXB25 BGX19:BGX25 BQT19:BQT25 CAP19:CAP25 CKL19:CKL25 CUH19:CUH25 DED19:DED25 DNZ19:DNZ25 DXV19:DXV25 EHR19:EHR25 ERN19:ERN25 FBJ19:FBJ25 FLF19:FLF25 FVB19:FVB25 GEX19:GEX25 GOT19:GOT25 GYP19:GYP25 HIL19:HIL25 HSH19:HSH25 ICD19:ICD25 ILZ19:ILZ25 IVV19:IVV25 JFR19:JFR25 JPN19:JPN25 JZJ19:JZJ25 KJF19:KJF25 KTB19:KTB25 LCX19:LCX25 LMT19:LMT25 LWP19:LWP25 MGL19:MGL25 MQH19:MQH25 NAD19:NAD25 NJZ19:NJZ25 NTV19:NTV25 ODR19:ODR25 ONN19:ONN25 OXJ19:OXJ25 PHF19:PHF25 PRB19:PRB25 QAX19:QAX25 QKT19:QKT25 QUP19:QUP25 REL19:REL25 ROH19:ROH25 RYD19:RYD25 SHZ19:SHZ25 SRV19:SRV25 TBR19:TBR25 TLN19:TLN25 TVJ19:TVJ25 UFF19:UFF25 UPB19:UPB25 UYX19:UYX25 VIT19:VIT25 VSP19:VSP25 WCL19:WCL25 WMH19:WMH25 WWD19:WWD25 V65555:V65561 JR65555:JR65561 TN65555:TN65561 ADJ65555:ADJ65561 ANF65555:ANF65561 AXB65555:AXB65561 BGX65555:BGX65561 BQT65555:BQT65561 CAP65555:CAP65561 CKL65555:CKL65561 CUH65555:CUH65561 DED65555:DED65561 DNZ65555:DNZ65561 DXV65555:DXV65561 EHR65555:EHR65561 ERN65555:ERN65561 FBJ65555:FBJ65561 FLF65555:FLF65561 FVB65555:FVB65561 GEX65555:GEX65561 GOT65555:GOT65561 GYP65555:GYP65561 HIL65555:HIL65561 HSH65555:HSH65561 ICD65555:ICD65561 ILZ65555:ILZ65561 IVV65555:IVV65561 JFR65555:JFR65561 JPN65555:JPN65561 JZJ65555:JZJ65561 KJF65555:KJF65561 KTB65555:KTB65561 LCX65555:LCX65561 LMT65555:LMT65561 LWP65555:LWP65561 MGL65555:MGL65561 MQH65555:MQH65561 NAD65555:NAD65561 NJZ65555:NJZ65561 NTV65555:NTV65561 ODR65555:ODR65561 ONN65555:ONN65561 OXJ65555:OXJ65561 PHF65555:PHF65561 PRB65555:PRB65561 QAX65555:QAX65561 QKT65555:QKT65561 QUP65555:QUP65561 REL65555:REL65561 ROH65555:ROH65561 RYD65555:RYD65561 SHZ65555:SHZ65561 SRV65555:SRV65561 TBR65555:TBR65561 TLN65555:TLN65561 TVJ65555:TVJ65561 UFF65555:UFF65561 UPB65555:UPB65561 UYX65555:UYX65561 VIT65555:VIT65561 VSP65555:VSP65561 WCL65555:WCL65561 WMH65555:WMH65561 WWD65555:WWD65561 V131091:V131097 JR131091:JR131097 TN131091:TN131097 ADJ131091:ADJ131097 ANF131091:ANF131097 AXB131091:AXB131097 BGX131091:BGX131097 BQT131091:BQT131097 CAP131091:CAP131097 CKL131091:CKL131097 CUH131091:CUH131097 DED131091:DED131097 DNZ131091:DNZ131097 DXV131091:DXV131097 EHR131091:EHR131097 ERN131091:ERN131097 FBJ131091:FBJ131097 FLF131091:FLF131097 FVB131091:FVB131097 GEX131091:GEX131097 GOT131091:GOT131097 GYP131091:GYP131097 HIL131091:HIL131097 HSH131091:HSH131097 ICD131091:ICD131097 ILZ131091:ILZ131097 IVV131091:IVV131097 JFR131091:JFR131097 JPN131091:JPN131097 JZJ131091:JZJ131097 KJF131091:KJF131097 KTB131091:KTB131097 LCX131091:LCX131097 LMT131091:LMT131097 LWP131091:LWP131097 MGL131091:MGL131097 MQH131091:MQH131097 NAD131091:NAD131097 NJZ131091:NJZ131097 NTV131091:NTV131097 ODR131091:ODR131097 ONN131091:ONN131097 OXJ131091:OXJ131097 PHF131091:PHF131097 PRB131091:PRB131097 QAX131091:QAX131097 QKT131091:QKT131097 QUP131091:QUP131097 REL131091:REL131097 ROH131091:ROH131097 RYD131091:RYD131097 SHZ131091:SHZ131097 SRV131091:SRV131097 TBR131091:TBR131097 TLN131091:TLN131097 TVJ131091:TVJ131097 UFF131091:UFF131097 UPB131091:UPB131097 UYX131091:UYX131097 VIT131091:VIT131097 VSP131091:VSP131097 WCL131091:WCL131097 WMH131091:WMH131097 WWD131091:WWD131097 V196627:V196633 JR196627:JR196633 TN196627:TN196633 ADJ196627:ADJ196633 ANF196627:ANF196633 AXB196627:AXB196633 BGX196627:BGX196633 BQT196627:BQT196633 CAP196627:CAP196633 CKL196627:CKL196633 CUH196627:CUH196633 DED196627:DED196633 DNZ196627:DNZ196633 DXV196627:DXV196633 EHR196627:EHR196633 ERN196627:ERN196633 FBJ196627:FBJ196633 FLF196627:FLF196633 FVB196627:FVB196633 GEX196627:GEX196633 GOT196627:GOT196633 GYP196627:GYP196633 HIL196627:HIL196633 HSH196627:HSH196633 ICD196627:ICD196633 ILZ196627:ILZ196633 IVV196627:IVV196633 JFR196627:JFR196633 JPN196627:JPN196633 JZJ196627:JZJ196633 KJF196627:KJF196633 KTB196627:KTB196633 LCX196627:LCX196633 LMT196627:LMT196633 LWP196627:LWP196633 MGL196627:MGL196633 MQH196627:MQH196633 NAD196627:NAD196633 NJZ196627:NJZ196633 NTV196627:NTV196633 ODR196627:ODR196633 ONN196627:ONN196633 OXJ196627:OXJ196633 PHF196627:PHF196633 PRB196627:PRB196633 QAX196627:QAX196633 QKT196627:QKT196633 QUP196627:QUP196633 REL196627:REL196633 ROH196627:ROH196633 RYD196627:RYD196633 SHZ196627:SHZ196633 SRV196627:SRV196633 TBR196627:TBR196633 TLN196627:TLN196633 TVJ196627:TVJ196633 UFF196627:UFF196633 UPB196627:UPB196633 UYX196627:UYX196633 VIT196627:VIT196633 VSP196627:VSP196633 WCL196627:WCL196633 WMH196627:WMH196633 WWD196627:WWD196633 V262163:V262169 JR262163:JR262169 TN262163:TN262169 ADJ262163:ADJ262169 ANF262163:ANF262169 AXB262163:AXB262169 BGX262163:BGX262169 BQT262163:BQT262169 CAP262163:CAP262169 CKL262163:CKL262169 CUH262163:CUH262169 DED262163:DED262169 DNZ262163:DNZ262169 DXV262163:DXV262169 EHR262163:EHR262169 ERN262163:ERN262169 FBJ262163:FBJ262169 FLF262163:FLF262169 FVB262163:FVB262169 GEX262163:GEX262169 GOT262163:GOT262169 GYP262163:GYP262169 HIL262163:HIL262169 HSH262163:HSH262169 ICD262163:ICD262169 ILZ262163:ILZ262169 IVV262163:IVV262169 JFR262163:JFR262169 JPN262163:JPN262169 JZJ262163:JZJ262169 KJF262163:KJF262169 KTB262163:KTB262169 LCX262163:LCX262169 LMT262163:LMT262169 LWP262163:LWP262169 MGL262163:MGL262169 MQH262163:MQH262169 NAD262163:NAD262169 NJZ262163:NJZ262169 NTV262163:NTV262169 ODR262163:ODR262169 ONN262163:ONN262169 OXJ262163:OXJ262169 PHF262163:PHF262169 PRB262163:PRB262169 QAX262163:QAX262169 QKT262163:QKT262169 QUP262163:QUP262169 REL262163:REL262169 ROH262163:ROH262169 RYD262163:RYD262169 SHZ262163:SHZ262169 SRV262163:SRV262169 TBR262163:TBR262169 TLN262163:TLN262169 TVJ262163:TVJ262169 UFF262163:UFF262169 UPB262163:UPB262169 UYX262163:UYX262169 VIT262163:VIT262169 VSP262163:VSP262169 WCL262163:WCL262169 WMH262163:WMH262169 WWD262163:WWD262169 V327699:V327705 JR327699:JR327705 TN327699:TN327705 ADJ327699:ADJ327705 ANF327699:ANF327705 AXB327699:AXB327705 BGX327699:BGX327705 BQT327699:BQT327705 CAP327699:CAP327705 CKL327699:CKL327705 CUH327699:CUH327705 DED327699:DED327705 DNZ327699:DNZ327705 DXV327699:DXV327705 EHR327699:EHR327705 ERN327699:ERN327705 FBJ327699:FBJ327705 FLF327699:FLF327705 FVB327699:FVB327705 GEX327699:GEX327705 GOT327699:GOT327705 GYP327699:GYP327705 HIL327699:HIL327705 HSH327699:HSH327705 ICD327699:ICD327705 ILZ327699:ILZ327705 IVV327699:IVV327705 JFR327699:JFR327705 JPN327699:JPN327705 JZJ327699:JZJ327705 KJF327699:KJF327705 KTB327699:KTB327705 LCX327699:LCX327705 LMT327699:LMT327705 LWP327699:LWP327705 MGL327699:MGL327705 MQH327699:MQH327705 NAD327699:NAD327705 NJZ327699:NJZ327705 NTV327699:NTV327705 ODR327699:ODR327705 ONN327699:ONN327705 OXJ327699:OXJ327705 PHF327699:PHF327705 PRB327699:PRB327705 QAX327699:QAX327705 QKT327699:QKT327705 QUP327699:QUP327705 REL327699:REL327705 ROH327699:ROH327705 RYD327699:RYD327705 SHZ327699:SHZ327705 SRV327699:SRV327705 TBR327699:TBR327705 TLN327699:TLN327705 TVJ327699:TVJ327705 UFF327699:UFF327705 UPB327699:UPB327705 UYX327699:UYX327705 VIT327699:VIT327705 VSP327699:VSP327705 WCL327699:WCL327705 WMH327699:WMH327705 WWD327699:WWD327705 V393235:V393241 JR393235:JR393241 TN393235:TN393241 ADJ393235:ADJ393241 ANF393235:ANF393241 AXB393235:AXB393241 BGX393235:BGX393241 BQT393235:BQT393241 CAP393235:CAP393241 CKL393235:CKL393241 CUH393235:CUH393241 DED393235:DED393241 DNZ393235:DNZ393241 DXV393235:DXV393241 EHR393235:EHR393241 ERN393235:ERN393241 FBJ393235:FBJ393241 FLF393235:FLF393241 FVB393235:FVB393241 GEX393235:GEX393241 GOT393235:GOT393241 GYP393235:GYP393241 HIL393235:HIL393241 HSH393235:HSH393241 ICD393235:ICD393241 ILZ393235:ILZ393241 IVV393235:IVV393241 JFR393235:JFR393241 JPN393235:JPN393241 JZJ393235:JZJ393241 KJF393235:KJF393241 KTB393235:KTB393241 LCX393235:LCX393241 LMT393235:LMT393241 LWP393235:LWP393241 MGL393235:MGL393241 MQH393235:MQH393241 NAD393235:NAD393241 NJZ393235:NJZ393241 NTV393235:NTV393241 ODR393235:ODR393241 ONN393235:ONN393241 OXJ393235:OXJ393241 PHF393235:PHF393241 PRB393235:PRB393241 QAX393235:QAX393241 QKT393235:QKT393241 QUP393235:QUP393241 REL393235:REL393241 ROH393235:ROH393241 RYD393235:RYD393241 SHZ393235:SHZ393241 SRV393235:SRV393241 TBR393235:TBR393241 TLN393235:TLN393241 TVJ393235:TVJ393241 UFF393235:UFF393241 UPB393235:UPB393241 UYX393235:UYX393241 VIT393235:VIT393241 VSP393235:VSP393241 WCL393235:WCL393241 WMH393235:WMH393241 WWD393235:WWD393241 V458771:V458777 JR458771:JR458777 TN458771:TN458777 ADJ458771:ADJ458777 ANF458771:ANF458777 AXB458771:AXB458777 BGX458771:BGX458777 BQT458771:BQT458777 CAP458771:CAP458777 CKL458771:CKL458777 CUH458771:CUH458777 DED458771:DED458777 DNZ458771:DNZ458777 DXV458771:DXV458777 EHR458771:EHR458777 ERN458771:ERN458777 FBJ458771:FBJ458777 FLF458771:FLF458777 FVB458771:FVB458777 GEX458771:GEX458777 GOT458771:GOT458777 GYP458771:GYP458777 HIL458771:HIL458777 HSH458771:HSH458777 ICD458771:ICD458777 ILZ458771:ILZ458777 IVV458771:IVV458777 JFR458771:JFR458777 JPN458771:JPN458777 JZJ458771:JZJ458777 KJF458771:KJF458777 KTB458771:KTB458777 LCX458771:LCX458777 LMT458771:LMT458777 LWP458771:LWP458777 MGL458771:MGL458777 MQH458771:MQH458777 NAD458771:NAD458777 NJZ458771:NJZ458777 NTV458771:NTV458777 ODR458771:ODR458777 ONN458771:ONN458777 OXJ458771:OXJ458777 PHF458771:PHF458777 PRB458771:PRB458777 QAX458771:QAX458777 QKT458771:QKT458777 QUP458771:QUP458777 REL458771:REL458777 ROH458771:ROH458777 RYD458771:RYD458777 SHZ458771:SHZ458777 SRV458771:SRV458777 TBR458771:TBR458777 TLN458771:TLN458777 TVJ458771:TVJ458777 UFF458771:UFF458777 UPB458771:UPB458777 UYX458771:UYX458777 VIT458771:VIT458777 VSP458771:VSP458777 WCL458771:WCL458777 WMH458771:WMH458777 WWD458771:WWD458777 V524307:V524313 JR524307:JR524313 TN524307:TN524313 ADJ524307:ADJ524313 ANF524307:ANF524313 AXB524307:AXB524313 BGX524307:BGX524313 BQT524307:BQT524313 CAP524307:CAP524313 CKL524307:CKL524313 CUH524307:CUH524313 DED524307:DED524313 DNZ524307:DNZ524313 DXV524307:DXV524313 EHR524307:EHR524313 ERN524307:ERN524313 FBJ524307:FBJ524313 FLF524307:FLF524313 FVB524307:FVB524313 GEX524307:GEX524313 GOT524307:GOT524313 GYP524307:GYP524313 HIL524307:HIL524313 HSH524307:HSH524313 ICD524307:ICD524313 ILZ524307:ILZ524313 IVV524307:IVV524313 JFR524307:JFR524313 JPN524307:JPN524313 JZJ524307:JZJ524313 KJF524307:KJF524313 KTB524307:KTB524313 LCX524307:LCX524313 LMT524307:LMT524313 LWP524307:LWP524313 MGL524307:MGL524313 MQH524307:MQH524313 NAD524307:NAD524313 NJZ524307:NJZ524313 NTV524307:NTV524313 ODR524307:ODR524313 ONN524307:ONN524313 OXJ524307:OXJ524313 PHF524307:PHF524313 PRB524307:PRB524313 QAX524307:QAX524313 QKT524307:QKT524313 QUP524307:QUP524313 REL524307:REL524313 ROH524307:ROH524313 RYD524307:RYD524313 SHZ524307:SHZ524313 SRV524307:SRV524313 TBR524307:TBR524313 TLN524307:TLN524313 TVJ524307:TVJ524313 UFF524307:UFF524313 UPB524307:UPB524313 UYX524307:UYX524313 VIT524307:VIT524313 VSP524307:VSP524313 WCL524307:WCL524313 WMH524307:WMH524313 WWD524307:WWD524313 V589843:V589849 JR589843:JR589849 TN589843:TN589849 ADJ589843:ADJ589849 ANF589843:ANF589849 AXB589843:AXB589849 BGX589843:BGX589849 BQT589843:BQT589849 CAP589843:CAP589849 CKL589843:CKL589849 CUH589843:CUH589849 DED589843:DED589849 DNZ589843:DNZ589849 DXV589843:DXV589849 EHR589843:EHR589849 ERN589843:ERN589849 FBJ589843:FBJ589849 FLF589843:FLF589849 FVB589843:FVB589849 GEX589843:GEX589849 GOT589843:GOT589849 GYP589843:GYP589849 HIL589843:HIL589849 HSH589843:HSH589849 ICD589843:ICD589849 ILZ589843:ILZ589849 IVV589843:IVV589849 JFR589843:JFR589849 JPN589843:JPN589849 JZJ589843:JZJ589849 KJF589843:KJF589849 KTB589843:KTB589849 LCX589843:LCX589849 LMT589843:LMT589849 LWP589843:LWP589849 MGL589843:MGL589849 MQH589843:MQH589849 NAD589843:NAD589849 NJZ589843:NJZ589849 NTV589843:NTV589849 ODR589843:ODR589849 ONN589843:ONN589849 OXJ589843:OXJ589849 PHF589843:PHF589849 PRB589843:PRB589849 QAX589843:QAX589849 QKT589843:QKT589849 QUP589843:QUP589849 REL589843:REL589849 ROH589843:ROH589849 RYD589843:RYD589849 SHZ589843:SHZ589849 SRV589843:SRV589849 TBR589843:TBR589849 TLN589843:TLN589849 TVJ589843:TVJ589849 UFF589843:UFF589849 UPB589843:UPB589849 UYX589843:UYX589849 VIT589843:VIT589849 VSP589843:VSP589849 WCL589843:WCL589849 WMH589843:WMH589849 WWD589843:WWD589849 V655379:V655385 JR655379:JR655385 TN655379:TN655385 ADJ655379:ADJ655385 ANF655379:ANF655385 AXB655379:AXB655385 BGX655379:BGX655385 BQT655379:BQT655385 CAP655379:CAP655385 CKL655379:CKL655385 CUH655379:CUH655385 DED655379:DED655385 DNZ655379:DNZ655385 DXV655379:DXV655385 EHR655379:EHR655385 ERN655379:ERN655385 FBJ655379:FBJ655385 FLF655379:FLF655385 FVB655379:FVB655385 GEX655379:GEX655385 GOT655379:GOT655385 GYP655379:GYP655385 HIL655379:HIL655385 HSH655379:HSH655385 ICD655379:ICD655385 ILZ655379:ILZ655385 IVV655379:IVV655385 JFR655379:JFR655385 JPN655379:JPN655385 JZJ655379:JZJ655385 KJF655379:KJF655385 KTB655379:KTB655385 LCX655379:LCX655385 LMT655379:LMT655385 LWP655379:LWP655385 MGL655379:MGL655385 MQH655379:MQH655385 NAD655379:NAD655385 NJZ655379:NJZ655385 NTV655379:NTV655385 ODR655379:ODR655385 ONN655379:ONN655385 OXJ655379:OXJ655385 PHF655379:PHF655385 PRB655379:PRB655385 QAX655379:QAX655385 QKT655379:QKT655385 QUP655379:QUP655385 REL655379:REL655385 ROH655379:ROH655385 RYD655379:RYD655385 SHZ655379:SHZ655385 SRV655379:SRV655385 TBR655379:TBR655385 TLN655379:TLN655385 TVJ655379:TVJ655385 UFF655379:UFF655385 UPB655379:UPB655385 UYX655379:UYX655385 VIT655379:VIT655385 VSP655379:VSP655385 WCL655379:WCL655385 WMH655379:WMH655385 WWD655379:WWD655385 V720915:V720921 JR720915:JR720921 TN720915:TN720921 ADJ720915:ADJ720921 ANF720915:ANF720921 AXB720915:AXB720921 BGX720915:BGX720921 BQT720915:BQT720921 CAP720915:CAP720921 CKL720915:CKL720921 CUH720915:CUH720921 DED720915:DED720921 DNZ720915:DNZ720921 DXV720915:DXV720921 EHR720915:EHR720921 ERN720915:ERN720921 FBJ720915:FBJ720921 FLF720915:FLF720921 FVB720915:FVB720921 GEX720915:GEX720921 GOT720915:GOT720921 GYP720915:GYP720921 HIL720915:HIL720921 HSH720915:HSH720921 ICD720915:ICD720921 ILZ720915:ILZ720921 IVV720915:IVV720921 JFR720915:JFR720921 JPN720915:JPN720921 JZJ720915:JZJ720921 KJF720915:KJF720921 KTB720915:KTB720921 LCX720915:LCX720921 LMT720915:LMT720921 LWP720915:LWP720921 MGL720915:MGL720921 MQH720915:MQH720921 NAD720915:NAD720921 NJZ720915:NJZ720921 NTV720915:NTV720921 ODR720915:ODR720921 ONN720915:ONN720921 OXJ720915:OXJ720921 PHF720915:PHF720921 PRB720915:PRB720921 QAX720915:QAX720921 QKT720915:QKT720921 QUP720915:QUP720921 REL720915:REL720921 ROH720915:ROH720921 RYD720915:RYD720921 SHZ720915:SHZ720921 SRV720915:SRV720921 TBR720915:TBR720921 TLN720915:TLN720921 TVJ720915:TVJ720921 UFF720915:UFF720921 UPB720915:UPB720921 UYX720915:UYX720921 VIT720915:VIT720921 VSP720915:VSP720921 WCL720915:WCL720921 WMH720915:WMH720921 WWD720915:WWD720921 V786451:V786457 JR786451:JR786457 TN786451:TN786457 ADJ786451:ADJ786457 ANF786451:ANF786457 AXB786451:AXB786457 BGX786451:BGX786457 BQT786451:BQT786457 CAP786451:CAP786457 CKL786451:CKL786457 CUH786451:CUH786457 DED786451:DED786457 DNZ786451:DNZ786457 DXV786451:DXV786457 EHR786451:EHR786457 ERN786451:ERN786457 FBJ786451:FBJ786457 FLF786451:FLF786457 FVB786451:FVB786457 GEX786451:GEX786457 GOT786451:GOT786457 GYP786451:GYP786457 HIL786451:HIL786457 HSH786451:HSH786457 ICD786451:ICD786457 ILZ786451:ILZ786457 IVV786451:IVV786457 JFR786451:JFR786457 JPN786451:JPN786457 JZJ786451:JZJ786457 KJF786451:KJF786457 KTB786451:KTB786457 LCX786451:LCX786457 LMT786451:LMT786457 LWP786451:LWP786457 MGL786451:MGL786457 MQH786451:MQH786457 NAD786451:NAD786457 NJZ786451:NJZ786457 NTV786451:NTV786457 ODR786451:ODR786457 ONN786451:ONN786457 OXJ786451:OXJ786457 PHF786451:PHF786457 PRB786451:PRB786457 QAX786451:QAX786457 QKT786451:QKT786457 QUP786451:QUP786457 REL786451:REL786457 ROH786451:ROH786457 RYD786451:RYD786457 SHZ786451:SHZ786457 SRV786451:SRV786457 TBR786451:TBR786457 TLN786451:TLN786457 TVJ786451:TVJ786457 UFF786451:UFF786457 UPB786451:UPB786457 UYX786451:UYX786457 VIT786451:VIT786457 VSP786451:VSP786457 WCL786451:WCL786457 WMH786451:WMH786457 WWD786451:WWD786457 V851987:V851993 JR851987:JR851993 TN851987:TN851993 ADJ851987:ADJ851993 ANF851987:ANF851993 AXB851987:AXB851993 BGX851987:BGX851993 BQT851987:BQT851993 CAP851987:CAP851993 CKL851987:CKL851993 CUH851987:CUH851993 DED851987:DED851993 DNZ851987:DNZ851993 DXV851987:DXV851993 EHR851987:EHR851993 ERN851987:ERN851993 FBJ851987:FBJ851993 FLF851987:FLF851993 FVB851987:FVB851993 GEX851987:GEX851993 GOT851987:GOT851993 GYP851987:GYP851993 HIL851987:HIL851993 HSH851987:HSH851993 ICD851987:ICD851993 ILZ851987:ILZ851993 IVV851987:IVV851993 JFR851987:JFR851993 JPN851987:JPN851993 JZJ851987:JZJ851993 KJF851987:KJF851993 KTB851987:KTB851993 LCX851987:LCX851993 LMT851987:LMT851993 LWP851987:LWP851993 MGL851987:MGL851993 MQH851987:MQH851993 NAD851987:NAD851993 NJZ851987:NJZ851993 NTV851987:NTV851993 ODR851987:ODR851993 ONN851987:ONN851993 OXJ851987:OXJ851993 PHF851987:PHF851993 PRB851987:PRB851993 QAX851987:QAX851993 QKT851987:QKT851993 QUP851987:QUP851993 REL851987:REL851993 ROH851987:ROH851993 RYD851987:RYD851993 SHZ851987:SHZ851993 SRV851987:SRV851993 TBR851987:TBR851993 TLN851987:TLN851993 TVJ851987:TVJ851993 UFF851987:UFF851993 UPB851987:UPB851993 UYX851987:UYX851993 VIT851987:VIT851993 VSP851987:VSP851993 WCL851987:WCL851993 WMH851987:WMH851993 WWD851987:WWD851993 V917523:V917529 JR917523:JR917529 TN917523:TN917529 ADJ917523:ADJ917529 ANF917523:ANF917529 AXB917523:AXB917529 BGX917523:BGX917529 BQT917523:BQT917529 CAP917523:CAP917529 CKL917523:CKL917529 CUH917523:CUH917529 DED917523:DED917529 DNZ917523:DNZ917529 DXV917523:DXV917529 EHR917523:EHR917529 ERN917523:ERN917529 FBJ917523:FBJ917529 FLF917523:FLF917529 FVB917523:FVB917529 GEX917523:GEX917529 GOT917523:GOT917529 GYP917523:GYP917529 HIL917523:HIL917529 HSH917523:HSH917529 ICD917523:ICD917529 ILZ917523:ILZ917529 IVV917523:IVV917529 JFR917523:JFR917529 JPN917523:JPN917529 JZJ917523:JZJ917529 KJF917523:KJF917529 KTB917523:KTB917529 LCX917523:LCX917529 LMT917523:LMT917529 LWP917523:LWP917529 MGL917523:MGL917529 MQH917523:MQH917529 NAD917523:NAD917529 NJZ917523:NJZ917529 NTV917523:NTV917529 ODR917523:ODR917529 ONN917523:ONN917529 OXJ917523:OXJ917529 PHF917523:PHF917529 PRB917523:PRB917529 QAX917523:QAX917529 QKT917523:QKT917529 QUP917523:QUP917529 REL917523:REL917529 ROH917523:ROH917529 RYD917523:RYD917529 SHZ917523:SHZ917529 SRV917523:SRV917529 TBR917523:TBR917529 TLN917523:TLN917529 TVJ917523:TVJ917529 UFF917523:UFF917529 UPB917523:UPB917529 UYX917523:UYX917529 VIT917523:VIT917529 VSP917523:VSP917529 WCL917523:WCL917529 WMH917523:WMH917529 WWD917523:WWD917529 V983059:V983065 JR983059:JR983065 TN983059:TN983065 ADJ983059:ADJ983065 ANF983059:ANF983065 AXB983059:AXB983065 BGX983059:BGX983065 BQT983059:BQT983065 CAP983059:CAP983065 CKL983059:CKL983065 CUH983059:CUH983065 DED983059:DED983065 DNZ983059:DNZ983065 DXV983059:DXV983065 EHR983059:EHR983065 ERN983059:ERN983065 FBJ983059:FBJ983065 FLF983059:FLF983065 FVB983059:FVB983065 GEX983059:GEX983065 GOT983059:GOT983065 GYP983059:GYP983065 HIL983059:HIL983065 HSH983059:HSH983065 ICD983059:ICD983065 ILZ983059:ILZ983065 IVV983059:IVV983065 JFR983059:JFR983065 JPN983059:JPN983065 JZJ983059:JZJ983065 KJF983059:KJF983065 KTB983059:KTB983065 LCX983059:LCX983065 LMT983059:LMT983065 LWP983059:LWP983065 MGL983059:MGL983065 MQH983059:MQH983065 NAD983059:NAD983065 NJZ983059:NJZ983065 NTV983059:NTV983065 ODR983059:ODR983065 ONN983059:ONN983065 OXJ983059:OXJ983065 PHF983059:PHF983065 PRB983059:PRB983065 QAX983059:QAX983065 QKT983059:QKT983065 QUP983059:QUP983065 REL983059:REL983065 ROH983059:ROH983065 RYD983059:RYD983065 SHZ983059:SHZ983065 SRV983059:SRV983065 TBR983059:TBR983065 TLN983059:TLN983065 TVJ983059:TVJ983065 UFF983059:UFF983065 UPB983059:UPB983065 UYX983059:UYX983065 VIT983059:VIT983065 VSP983059:VSP983065 WCL983059:WCL983065 WMH983059:WMH983065 WWD983059:WWD983065" xr:uid="{2C96CC56-1E11-4ACC-BC70-56AC94227CE8}">
      <formula1>$AH$21:$AK$21</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xr:uid="{969F2B30-E5D9-4FC1-8AAC-1A05DE3BCBCA}">
      <formula1>$AH$10:$AJ$10</formula1>
    </dataValidation>
    <dataValidation type="list" allowBlank="1" showInputMessage="1" showErrorMessage="1" sqref="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xr:uid="{CFCD7623-2FA9-4FFF-A1F0-9B9816DA91FC}">
      <formula1>$AH$8:$AI$8</formula1>
    </dataValidation>
    <dataValidation type="list" allowBlank="1" showInputMessage="1" showErrorMessage="1" sqref="M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65559 JI65559 TE65559 ADA65559 AMW65559 AWS65559 BGO65559 BQK65559 CAG65559 CKC65559 CTY65559 DDU65559 DNQ65559 DXM65559 EHI65559 ERE65559 FBA65559 FKW65559 FUS65559 GEO65559 GOK65559 GYG65559 HIC65559 HRY65559 IBU65559 ILQ65559 IVM65559 JFI65559 JPE65559 JZA65559 KIW65559 KSS65559 LCO65559 LMK65559 LWG65559 MGC65559 MPY65559 MZU65559 NJQ65559 NTM65559 ODI65559 ONE65559 OXA65559 PGW65559 PQS65559 QAO65559 QKK65559 QUG65559 REC65559 RNY65559 RXU65559 SHQ65559 SRM65559 TBI65559 TLE65559 TVA65559 UEW65559 UOS65559 UYO65559 VIK65559 VSG65559 WCC65559 WLY65559 WVU65559 M131095 JI131095 TE131095 ADA131095 AMW131095 AWS131095 BGO131095 BQK131095 CAG131095 CKC131095 CTY131095 DDU131095 DNQ131095 DXM131095 EHI131095 ERE131095 FBA131095 FKW131095 FUS131095 GEO131095 GOK131095 GYG131095 HIC131095 HRY131095 IBU131095 ILQ131095 IVM131095 JFI131095 JPE131095 JZA131095 KIW131095 KSS131095 LCO131095 LMK131095 LWG131095 MGC131095 MPY131095 MZU131095 NJQ131095 NTM131095 ODI131095 ONE131095 OXA131095 PGW131095 PQS131095 QAO131095 QKK131095 QUG131095 REC131095 RNY131095 RXU131095 SHQ131095 SRM131095 TBI131095 TLE131095 TVA131095 UEW131095 UOS131095 UYO131095 VIK131095 VSG131095 WCC131095 WLY131095 WVU131095 M196631 JI196631 TE196631 ADA196631 AMW196631 AWS196631 BGO196631 BQK196631 CAG196631 CKC196631 CTY196631 DDU196631 DNQ196631 DXM196631 EHI196631 ERE196631 FBA196631 FKW196631 FUS196631 GEO196631 GOK196631 GYG196631 HIC196631 HRY196631 IBU196631 ILQ196631 IVM196631 JFI196631 JPE196631 JZA196631 KIW196631 KSS196631 LCO196631 LMK196631 LWG196631 MGC196631 MPY196631 MZU196631 NJQ196631 NTM196631 ODI196631 ONE196631 OXA196631 PGW196631 PQS196631 QAO196631 QKK196631 QUG196631 REC196631 RNY196631 RXU196631 SHQ196631 SRM196631 TBI196631 TLE196631 TVA196631 UEW196631 UOS196631 UYO196631 VIK196631 VSG196631 WCC196631 WLY196631 WVU196631 M262167 JI262167 TE262167 ADA262167 AMW262167 AWS262167 BGO262167 BQK262167 CAG262167 CKC262167 CTY262167 DDU262167 DNQ262167 DXM262167 EHI262167 ERE262167 FBA262167 FKW262167 FUS262167 GEO262167 GOK262167 GYG262167 HIC262167 HRY262167 IBU262167 ILQ262167 IVM262167 JFI262167 JPE262167 JZA262167 KIW262167 KSS262167 LCO262167 LMK262167 LWG262167 MGC262167 MPY262167 MZU262167 NJQ262167 NTM262167 ODI262167 ONE262167 OXA262167 PGW262167 PQS262167 QAO262167 QKK262167 QUG262167 REC262167 RNY262167 RXU262167 SHQ262167 SRM262167 TBI262167 TLE262167 TVA262167 UEW262167 UOS262167 UYO262167 VIK262167 VSG262167 WCC262167 WLY262167 WVU262167 M327703 JI327703 TE327703 ADA327703 AMW327703 AWS327703 BGO327703 BQK327703 CAG327703 CKC327703 CTY327703 DDU327703 DNQ327703 DXM327703 EHI327703 ERE327703 FBA327703 FKW327703 FUS327703 GEO327703 GOK327703 GYG327703 HIC327703 HRY327703 IBU327703 ILQ327703 IVM327703 JFI327703 JPE327703 JZA327703 KIW327703 KSS327703 LCO327703 LMK327703 LWG327703 MGC327703 MPY327703 MZU327703 NJQ327703 NTM327703 ODI327703 ONE327703 OXA327703 PGW327703 PQS327703 QAO327703 QKK327703 QUG327703 REC327703 RNY327703 RXU327703 SHQ327703 SRM327703 TBI327703 TLE327703 TVA327703 UEW327703 UOS327703 UYO327703 VIK327703 VSG327703 WCC327703 WLY327703 WVU327703 M393239 JI393239 TE393239 ADA393239 AMW393239 AWS393239 BGO393239 BQK393239 CAG393239 CKC393239 CTY393239 DDU393239 DNQ393239 DXM393239 EHI393239 ERE393239 FBA393239 FKW393239 FUS393239 GEO393239 GOK393239 GYG393239 HIC393239 HRY393239 IBU393239 ILQ393239 IVM393239 JFI393239 JPE393239 JZA393239 KIW393239 KSS393239 LCO393239 LMK393239 LWG393239 MGC393239 MPY393239 MZU393239 NJQ393239 NTM393239 ODI393239 ONE393239 OXA393239 PGW393239 PQS393239 QAO393239 QKK393239 QUG393239 REC393239 RNY393239 RXU393239 SHQ393239 SRM393239 TBI393239 TLE393239 TVA393239 UEW393239 UOS393239 UYO393239 VIK393239 VSG393239 WCC393239 WLY393239 WVU393239 M458775 JI458775 TE458775 ADA458775 AMW458775 AWS458775 BGO458775 BQK458775 CAG458775 CKC458775 CTY458775 DDU458775 DNQ458775 DXM458775 EHI458775 ERE458775 FBA458775 FKW458775 FUS458775 GEO458775 GOK458775 GYG458775 HIC458775 HRY458775 IBU458775 ILQ458775 IVM458775 JFI458775 JPE458775 JZA458775 KIW458775 KSS458775 LCO458775 LMK458775 LWG458775 MGC458775 MPY458775 MZU458775 NJQ458775 NTM458775 ODI458775 ONE458775 OXA458775 PGW458775 PQS458775 QAO458775 QKK458775 QUG458775 REC458775 RNY458775 RXU458775 SHQ458775 SRM458775 TBI458775 TLE458775 TVA458775 UEW458775 UOS458775 UYO458775 VIK458775 VSG458775 WCC458775 WLY458775 WVU458775 M524311 JI524311 TE524311 ADA524311 AMW524311 AWS524311 BGO524311 BQK524311 CAG524311 CKC524311 CTY524311 DDU524311 DNQ524311 DXM524311 EHI524311 ERE524311 FBA524311 FKW524311 FUS524311 GEO524311 GOK524311 GYG524311 HIC524311 HRY524311 IBU524311 ILQ524311 IVM524311 JFI524311 JPE524311 JZA524311 KIW524311 KSS524311 LCO524311 LMK524311 LWG524311 MGC524311 MPY524311 MZU524311 NJQ524311 NTM524311 ODI524311 ONE524311 OXA524311 PGW524311 PQS524311 QAO524311 QKK524311 QUG524311 REC524311 RNY524311 RXU524311 SHQ524311 SRM524311 TBI524311 TLE524311 TVA524311 UEW524311 UOS524311 UYO524311 VIK524311 VSG524311 WCC524311 WLY524311 WVU524311 M589847 JI589847 TE589847 ADA589847 AMW589847 AWS589847 BGO589847 BQK589847 CAG589847 CKC589847 CTY589847 DDU589847 DNQ589847 DXM589847 EHI589847 ERE589847 FBA589847 FKW589847 FUS589847 GEO589847 GOK589847 GYG589847 HIC589847 HRY589847 IBU589847 ILQ589847 IVM589847 JFI589847 JPE589847 JZA589847 KIW589847 KSS589847 LCO589847 LMK589847 LWG589847 MGC589847 MPY589847 MZU589847 NJQ589847 NTM589847 ODI589847 ONE589847 OXA589847 PGW589847 PQS589847 QAO589847 QKK589847 QUG589847 REC589847 RNY589847 RXU589847 SHQ589847 SRM589847 TBI589847 TLE589847 TVA589847 UEW589847 UOS589847 UYO589847 VIK589847 VSG589847 WCC589847 WLY589847 WVU589847 M655383 JI655383 TE655383 ADA655383 AMW655383 AWS655383 BGO655383 BQK655383 CAG655383 CKC655383 CTY655383 DDU655383 DNQ655383 DXM655383 EHI655383 ERE655383 FBA655383 FKW655383 FUS655383 GEO655383 GOK655383 GYG655383 HIC655383 HRY655383 IBU655383 ILQ655383 IVM655383 JFI655383 JPE655383 JZA655383 KIW655383 KSS655383 LCO655383 LMK655383 LWG655383 MGC655383 MPY655383 MZU655383 NJQ655383 NTM655383 ODI655383 ONE655383 OXA655383 PGW655383 PQS655383 QAO655383 QKK655383 QUG655383 REC655383 RNY655383 RXU655383 SHQ655383 SRM655383 TBI655383 TLE655383 TVA655383 UEW655383 UOS655383 UYO655383 VIK655383 VSG655383 WCC655383 WLY655383 WVU655383 M720919 JI720919 TE720919 ADA720919 AMW720919 AWS720919 BGO720919 BQK720919 CAG720919 CKC720919 CTY720919 DDU720919 DNQ720919 DXM720919 EHI720919 ERE720919 FBA720919 FKW720919 FUS720919 GEO720919 GOK720919 GYG720919 HIC720919 HRY720919 IBU720919 ILQ720919 IVM720919 JFI720919 JPE720919 JZA720919 KIW720919 KSS720919 LCO720919 LMK720919 LWG720919 MGC720919 MPY720919 MZU720919 NJQ720919 NTM720919 ODI720919 ONE720919 OXA720919 PGW720919 PQS720919 QAO720919 QKK720919 QUG720919 REC720919 RNY720919 RXU720919 SHQ720919 SRM720919 TBI720919 TLE720919 TVA720919 UEW720919 UOS720919 UYO720919 VIK720919 VSG720919 WCC720919 WLY720919 WVU720919 M786455 JI786455 TE786455 ADA786455 AMW786455 AWS786455 BGO786455 BQK786455 CAG786455 CKC786455 CTY786455 DDU786455 DNQ786455 DXM786455 EHI786455 ERE786455 FBA786455 FKW786455 FUS786455 GEO786455 GOK786455 GYG786455 HIC786455 HRY786455 IBU786455 ILQ786455 IVM786455 JFI786455 JPE786455 JZA786455 KIW786455 KSS786455 LCO786455 LMK786455 LWG786455 MGC786455 MPY786455 MZU786455 NJQ786455 NTM786455 ODI786455 ONE786455 OXA786455 PGW786455 PQS786455 QAO786455 QKK786455 QUG786455 REC786455 RNY786455 RXU786455 SHQ786455 SRM786455 TBI786455 TLE786455 TVA786455 UEW786455 UOS786455 UYO786455 VIK786455 VSG786455 WCC786455 WLY786455 WVU786455 M851991 JI851991 TE851991 ADA851991 AMW851991 AWS851991 BGO851991 BQK851991 CAG851991 CKC851991 CTY851991 DDU851991 DNQ851991 DXM851991 EHI851991 ERE851991 FBA851991 FKW851991 FUS851991 GEO851991 GOK851991 GYG851991 HIC851991 HRY851991 IBU851991 ILQ851991 IVM851991 JFI851991 JPE851991 JZA851991 KIW851991 KSS851991 LCO851991 LMK851991 LWG851991 MGC851991 MPY851991 MZU851991 NJQ851991 NTM851991 ODI851991 ONE851991 OXA851991 PGW851991 PQS851991 QAO851991 QKK851991 QUG851991 REC851991 RNY851991 RXU851991 SHQ851991 SRM851991 TBI851991 TLE851991 TVA851991 UEW851991 UOS851991 UYO851991 VIK851991 VSG851991 WCC851991 WLY851991 WVU851991 M917527 JI917527 TE917527 ADA917527 AMW917527 AWS917527 BGO917527 BQK917527 CAG917527 CKC917527 CTY917527 DDU917527 DNQ917527 DXM917527 EHI917527 ERE917527 FBA917527 FKW917527 FUS917527 GEO917527 GOK917527 GYG917527 HIC917527 HRY917527 IBU917527 ILQ917527 IVM917527 JFI917527 JPE917527 JZA917527 KIW917527 KSS917527 LCO917527 LMK917527 LWG917527 MGC917527 MPY917527 MZU917527 NJQ917527 NTM917527 ODI917527 ONE917527 OXA917527 PGW917527 PQS917527 QAO917527 QKK917527 QUG917527 REC917527 RNY917527 RXU917527 SHQ917527 SRM917527 TBI917527 TLE917527 TVA917527 UEW917527 UOS917527 UYO917527 VIK917527 VSG917527 WCC917527 WLY917527 WVU917527 M983063 JI983063 TE983063 ADA983063 AMW983063 AWS983063 BGO983063 BQK983063 CAG983063 CKC983063 CTY983063 DDU983063 DNQ983063 DXM983063 EHI983063 ERE983063 FBA983063 FKW983063 FUS983063 GEO983063 GOK983063 GYG983063 HIC983063 HRY983063 IBU983063 ILQ983063 IVM983063 JFI983063 JPE983063 JZA983063 KIW983063 KSS983063 LCO983063 LMK983063 LWG983063 MGC983063 MPY983063 MZU983063 NJQ983063 NTM983063 ODI983063 ONE983063 OXA983063 PGW983063 PQS983063 QAO983063 QKK983063 QUG983063 REC983063 RNY983063 RXU983063 SHQ983063 SRM983063 TBI983063 TLE983063 TVA983063 UEW983063 UOS983063 UYO983063 VIK983063 VSG983063 WCC983063 WLY983063 WVU98306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xr:uid="{F481CC49-BB49-4BAD-87F0-C80DC3206499}">
      <formula1>$AH$7:$AI$7</formula1>
    </dataValidation>
    <dataValidation type="list" allowBlank="1" showInputMessage="1" showErrorMessage="1" sqref="M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M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xr:uid="{A93704D0-9C2C-4C27-AFB8-681C2195C1BD}">
      <formula1>$AH$5:$AI$5</formula1>
    </dataValidation>
    <dataValidation type="list" allowBlank="1" showInputMessage="1" showErrorMessage="1" sqref="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M13 JI13 TE13 ADA13 AMW13 AWS13 BGO13 BQK13 CAG13 CKC13 CTY13 DDU13 DNQ13 DXM13 EHI13 ERE13 FBA13 FKW13 FUS13 GEO13 GOK13 GYG13 HIC13 HRY13 IBU13 ILQ13 IVM13 JFI13 JPE13 JZA13 KIW13 KSS13 LCO13 LMK13 LWG13 MGC13 MPY13 MZU13 NJQ13 NTM13 ODI13 ONE13 OXA13 PGW13 PQS13 QAO13 QKK13 QUG13 REC13 RNY13 RXU13 SHQ13 SRM13 TBI13 TLE13 TVA13 UEW13 UOS13 UYO13 VIK13 VSG13 WCC13 WLY13 WVU13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xr:uid="{89C68D6D-E5BE-473D-A341-EAB750AAC9DE}">
      <formula1>$AH$4:$AI$4</formula1>
    </dataValidation>
    <dataValidation type="list" allowBlank="1" showInputMessage="1" showErrorMessage="1" sqref="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xr:uid="{FDD99996-8E6A-464A-A640-0B9073BC2AD7}">
      <formula1>$AH$2:$AH$3</formula1>
    </dataValidation>
    <dataValidation type="list" allowBlank="1" showInputMessage="1" showErrorMessage="1" sqref="U19:U25 JQ19:JQ25 TM19:TM25 ADI19:ADI25 ANE19:ANE25 AXA19:AXA25 BGW19:BGW25 BQS19:BQS25 CAO19:CAO25 CKK19:CKK25 CUG19:CUG25 DEC19:DEC25 DNY19:DNY25 DXU19:DXU25 EHQ19:EHQ25 ERM19:ERM25 FBI19:FBI25 FLE19:FLE25 FVA19:FVA25 GEW19:GEW25 GOS19:GOS25 GYO19:GYO25 HIK19:HIK25 HSG19:HSG25 ICC19:ICC25 ILY19:ILY25 IVU19:IVU25 JFQ19:JFQ25 JPM19:JPM25 JZI19:JZI25 KJE19:KJE25 KTA19:KTA25 LCW19:LCW25 LMS19:LMS25 LWO19:LWO25 MGK19:MGK25 MQG19:MQG25 NAC19:NAC25 NJY19:NJY25 NTU19:NTU25 ODQ19:ODQ25 ONM19:ONM25 OXI19:OXI25 PHE19:PHE25 PRA19:PRA25 QAW19:QAW25 QKS19:QKS25 QUO19:QUO25 REK19:REK25 ROG19:ROG25 RYC19:RYC25 SHY19:SHY25 SRU19:SRU25 TBQ19:TBQ25 TLM19:TLM25 TVI19:TVI25 UFE19:UFE25 UPA19:UPA25 UYW19:UYW25 VIS19:VIS25 VSO19:VSO25 WCK19:WCK25 WMG19:WMG25 WWC19:WWC25 U65555:U65561 JQ65555:JQ65561 TM65555:TM65561 ADI65555:ADI65561 ANE65555:ANE65561 AXA65555:AXA65561 BGW65555:BGW65561 BQS65555:BQS65561 CAO65555:CAO65561 CKK65555:CKK65561 CUG65555:CUG65561 DEC65555:DEC65561 DNY65555:DNY65561 DXU65555:DXU65561 EHQ65555:EHQ65561 ERM65555:ERM65561 FBI65555:FBI65561 FLE65555:FLE65561 FVA65555:FVA65561 GEW65555:GEW65561 GOS65555:GOS65561 GYO65555:GYO65561 HIK65555:HIK65561 HSG65555:HSG65561 ICC65555:ICC65561 ILY65555:ILY65561 IVU65555:IVU65561 JFQ65555:JFQ65561 JPM65555:JPM65561 JZI65555:JZI65561 KJE65555:KJE65561 KTA65555:KTA65561 LCW65555:LCW65561 LMS65555:LMS65561 LWO65555:LWO65561 MGK65555:MGK65561 MQG65555:MQG65561 NAC65555:NAC65561 NJY65555:NJY65561 NTU65555:NTU65561 ODQ65555:ODQ65561 ONM65555:ONM65561 OXI65555:OXI65561 PHE65555:PHE65561 PRA65555:PRA65561 QAW65555:QAW65561 QKS65555:QKS65561 QUO65555:QUO65561 REK65555:REK65561 ROG65555:ROG65561 RYC65555:RYC65561 SHY65555:SHY65561 SRU65555:SRU65561 TBQ65555:TBQ65561 TLM65555:TLM65561 TVI65555:TVI65561 UFE65555:UFE65561 UPA65555:UPA65561 UYW65555:UYW65561 VIS65555:VIS65561 VSO65555:VSO65561 WCK65555:WCK65561 WMG65555:WMG65561 WWC65555:WWC65561 U131091:U131097 JQ131091:JQ131097 TM131091:TM131097 ADI131091:ADI131097 ANE131091:ANE131097 AXA131091:AXA131097 BGW131091:BGW131097 BQS131091:BQS131097 CAO131091:CAO131097 CKK131091:CKK131097 CUG131091:CUG131097 DEC131091:DEC131097 DNY131091:DNY131097 DXU131091:DXU131097 EHQ131091:EHQ131097 ERM131091:ERM131097 FBI131091:FBI131097 FLE131091:FLE131097 FVA131091:FVA131097 GEW131091:GEW131097 GOS131091:GOS131097 GYO131091:GYO131097 HIK131091:HIK131097 HSG131091:HSG131097 ICC131091:ICC131097 ILY131091:ILY131097 IVU131091:IVU131097 JFQ131091:JFQ131097 JPM131091:JPM131097 JZI131091:JZI131097 KJE131091:KJE131097 KTA131091:KTA131097 LCW131091:LCW131097 LMS131091:LMS131097 LWO131091:LWO131097 MGK131091:MGK131097 MQG131091:MQG131097 NAC131091:NAC131097 NJY131091:NJY131097 NTU131091:NTU131097 ODQ131091:ODQ131097 ONM131091:ONM131097 OXI131091:OXI131097 PHE131091:PHE131097 PRA131091:PRA131097 QAW131091:QAW131097 QKS131091:QKS131097 QUO131091:QUO131097 REK131091:REK131097 ROG131091:ROG131097 RYC131091:RYC131097 SHY131091:SHY131097 SRU131091:SRU131097 TBQ131091:TBQ131097 TLM131091:TLM131097 TVI131091:TVI131097 UFE131091:UFE131097 UPA131091:UPA131097 UYW131091:UYW131097 VIS131091:VIS131097 VSO131091:VSO131097 WCK131091:WCK131097 WMG131091:WMG131097 WWC131091:WWC131097 U196627:U196633 JQ196627:JQ196633 TM196627:TM196633 ADI196627:ADI196633 ANE196627:ANE196633 AXA196627:AXA196633 BGW196627:BGW196633 BQS196627:BQS196633 CAO196627:CAO196633 CKK196627:CKK196633 CUG196627:CUG196633 DEC196627:DEC196633 DNY196627:DNY196633 DXU196627:DXU196633 EHQ196627:EHQ196633 ERM196627:ERM196633 FBI196627:FBI196633 FLE196627:FLE196633 FVA196627:FVA196633 GEW196627:GEW196633 GOS196627:GOS196633 GYO196627:GYO196633 HIK196627:HIK196633 HSG196627:HSG196633 ICC196627:ICC196633 ILY196627:ILY196633 IVU196627:IVU196633 JFQ196627:JFQ196633 JPM196627:JPM196633 JZI196627:JZI196633 KJE196627:KJE196633 KTA196627:KTA196633 LCW196627:LCW196633 LMS196627:LMS196633 LWO196627:LWO196633 MGK196627:MGK196633 MQG196627:MQG196633 NAC196627:NAC196633 NJY196627:NJY196633 NTU196627:NTU196633 ODQ196627:ODQ196633 ONM196627:ONM196633 OXI196627:OXI196633 PHE196627:PHE196633 PRA196627:PRA196633 QAW196627:QAW196633 QKS196627:QKS196633 QUO196627:QUO196633 REK196627:REK196633 ROG196627:ROG196633 RYC196627:RYC196633 SHY196627:SHY196633 SRU196627:SRU196633 TBQ196627:TBQ196633 TLM196627:TLM196633 TVI196627:TVI196633 UFE196627:UFE196633 UPA196627:UPA196633 UYW196627:UYW196633 VIS196627:VIS196633 VSO196627:VSO196633 WCK196627:WCK196633 WMG196627:WMG196633 WWC196627:WWC196633 U262163:U262169 JQ262163:JQ262169 TM262163:TM262169 ADI262163:ADI262169 ANE262163:ANE262169 AXA262163:AXA262169 BGW262163:BGW262169 BQS262163:BQS262169 CAO262163:CAO262169 CKK262163:CKK262169 CUG262163:CUG262169 DEC262163:DEC262169 DNY262163:DNY262169 DXU262163:DXU262169 EHQ262163:EHQ262169 ERM262163:ERM262169 FBI262163:FBI262169 FLE262163:FLE262169 FVA262163:FVA262169 GEW262163:GEW262169 GOS262163:GOS262169 GYO262163:GYO262169 HIK262163:HIK262169 HSG262163:HSG262169 ICC262163:ICC262169 ILY262163:ILY262169 IVU262163:IVU262169 JFQ262163:JFQ262169 JPM262163:JPM262169 JZI262163:JZI262169 KJE262163:KJE262169 KTA262163:KTA262169 LCW262163:LCW262169 LMS262163:LMS262169 LWO262163:LWO262169 MGK262163:MGK262169 MQG262163:MQG262169 NAC262163:NAC262169 NJY262163:NJY262169 NTU262163:NTU262169 ODQ262163:ODQ262169 ONM262163:ONM262169 OXI262163:OXI262169 PHE262163:PHE262169 PRA262163:PRA262169 QAW262163:QAW262169 QKS262163:QKS262169 QUO262163:QUO262169 REK262163:REK262169 ROG262163:ROG262169 RYC262163:RYC262169 SHY262163:SHY262169 SRU262163:SRU262169 TBQ262163:TBQ262169 TLM262163:TLM262169 TVI262163:TVI262169 UFE262163:UFE262169 UPA262163:UPA262169 UYW262163:UYW262169 VIS262163:VIS262169 VSO262163:VSO262169 WCK262163:WCK262169 WMG262163:WMG262169 WWC262163:WWC262169 U327699:U327705 JQ327699:JQ327705 TM327699:TM327705 ADI327699:ADI327705 ANE327699:ANE327705 AXA327699:AXA327705 BGW327699:BGW327705 BQS327699:BQS327705 CAO327699:CAO327705 CKK327699:CKK327705 CUG327699:CUG327705 DEC327699:DEC327705 DNY327699:DNY327705 DXU327699:DXU327705 EHQ327699:EHQ327705 ERM327699:ERM327705 FBI327699:FBI327705 FLE327699:FLE327705 FVA327699:FVA327705 GEW327699:GEW327705 GOS327699:GOS327705 GYO327699:GYO327705 HIK327699:HIK327705 HSG327699:HSG327705 ICC327699:ICC327705 ILY327699:ILY327705 IVU327699:IVU327705 JFQ327699:JFQ327705 JPM327699:JPM327705 JZI327699:JZI327705 KJE327699:KJE327705 KTA327699:KTA327705 LCW327699:LCW327705 LMS327699:LMS327705 LWO327699:LWO327705 MGK327699:MGK327705 MQG327699:MQG327705 NAC327699:NAC327705 NJY327699:NJY327705 NTU327699:NTU327705 ODQ327699:ODQ327705 ONM327699:ONM327705 OXI327699:OXI327705 PHE327699:PHE327705 PRA327699:PRA327705 QAW327699:QAW327705 QKS327699:QKS327705 QUO327699:QUO327705 REK327699:REK327705 ROG327699:ROG327705 RYC327699:RYC327705 SHY327699:SHY327705 SRU327699:SRU327705 TBQ327699:TBQ327705 TLM327699:TLM327705 TVI327699:TVI327705 UFE327699:UFE327705 UPA327699:UPA327705 UYW327699:UYW327705 VIS327699:VIS327705 VSO327699:VSO327705 WCK327699:WCK327705 WMG327699:WMG327705 WWC327699:WWC327705 U393235:U393241 JQ393235:JQ393241 TM393235:TM393241 ADI393235:ADI393241 ANE393235:ANE393241 AXA393235:AXA393241 BGW393235:BGW393241 BQS393235:BQS393241 CAO393235:CAO393241 CKK393235:CKK393241 CUG393235:CUG393241 DEC393235:DEC393241 DNY393235:DNY393241 DXU393235:DXU393241 EHQ393235:EHQ393241 ERM393235:ERM393241 FBI393235:FBI393241 FLE393235:FLE393241 FVA393235:FVA393241 GEW393235:GEW393241 GOS393235:GOS393241 GYO393235:GYO393241 HIK393235:HIK393241 HSG393235:HSG393241 ICC393235:ICC393241 ILY393235:ILY393241 IVU393235:IVU393241 JFQ393235:JFQ393241 JPM393235:JPM393241 JZI393235:JZI393241 KJE393235:KJE393241 KTA393235:KTA393241 LCW393235:LCW393241 LMS393235:LMS393241 LWO393235:LWO393241 MGK393235:MGK393241 MQG393235:MQG393241 NAC393235:NAC393241 NJY393235:NJY393241 NTU393235:NTU393241 ODQ393235:ODQ393241 ONM393235:ONM393241 OXI393235:OXI393241 PHE393235:PHE393241 PRA393235:PRA393241 QAW393235:QAW393241 QKS393235:QKS393241 QUO393235:QUO393241 REK393235:REK393241 ROG393235:ROG393241 RYC393235:RYC393241 SHY393235:SHY393241 SRU393235:SRU393241 TBQ393235:TBQ393241 TLM393235:TLM393241 TVI393235:TVI393241 UFE393235:UFE393241 UPA393235:UPA393241 UYW393235:UYW393241 VIS393235:VIS393241 VSO393235:VSO393241 WCK393235:WCK393241 WMG393235:WMG393241 WWC393235:WWC393241 U458771:U458777 JQ458771:JQ458777 TM458771:TM458777 ADI458771:ADI458777 ANE458771:ANE458777 AXA458771:AXA458777 BGW458771:BGW458777 BQS458771:BQS458777 CAO458771:CAO458777 CKK458771:CKK458777 CUG458771:CUG458777 DEC458771:DEC458777 DNY458771:DNY458777 DXU458771:DXU458777 EHQ458771:EHQ458777 ERM458771:ERM458777 FBI458771:FBI458777 FLE458771:FLE458777 FVA458771:FVA458777 GEW458771:GEW458777 GOS458771:GOS458777 GYO458771:GYO458777 HIK458771:HIK458777 HSG458771:HSG458777 ICC458771:ICC458777 ILY458771:ILY458777 IVU458771:IVU458777 JFQ458771:JFQ458777 JPM458771:JPM458777 JZI458771:JZI458777 KJE458771:KJE458777 KTA458771:KTA458777 LCW458771:LCW458777 LMS458771:LMS458777 LWO458771:LWO458777 MGK458771:MGK458777 MQG458771:MQG458777 NAC458771:NAC458777 NJY458771:NJY458777 NTU458771:NTU458777 ODQ458771:ODQ458777 ONM458771:ONM458777 OXI458771:OXI458777 PHE458771:PHE458777 PRA458771:PRA458777 QAW458771:QAW458777 QKS458771:QKS458777 QUO458771:QUO458777 REK458771:REK458777 ROG458771:ROG458777 RYC458771:RYC458777 SHY458771:SHY458777 SRU458771:SRU458777 TBQ458771:TBQ458777 TLM458771:TLM458777 TVI458771:TVI458777 UFE458771:UFE458777 UPA458771:UPA458777 UYW458771:UYW458777 VIS458771:VIS458777 VSO458771:VSO458777 WCK458771:WCK458777 WMG458771:WMG458777 WWC458771:WWC458777 U524307:U524313 JQ524307:JQ524313 TM524307:TM524313 ADI524307:ADI524313 ANE524307:ANE524313 AXA524307:AXA524313 BGW524307:BGW524313 BQS524307:BQS524313 CAO524307:CAO524313 CKK524307:CKK524313 CUG524307:CUG524313 DEC524307:DEC524313 DNY524307:DNY524313 DXU524307:DXU524313 EHQ524307:EHQ524313 ERM524307:ERM524313 FBI524307:FBI524313 FLE524307:FLE524313 FVA524307:FVA524313 GEW524307:GEW524313 GOS524307:GOS524313 GYO524307:GYO524313 HIK524307:HIK524313 HSG524307:HSG524313 ICC524307:ICC524313 ILY524307:ILY524313 IVU524307:IVU524313 JFQ524307:JFQ524313 JPM524307:JPM524313 JZI524307:JZI524313 KJE524307:KJE524313 KTA524307:KTA524313 LCW524307:LCW524313 LMS524307:LMS524313 LWO524307:LWO524313 MGK524307:MGK524313 MQG524307:MQG524313 NAC524307:NAC524313 NJY524307:NJY524313 NTU524307:NTU524313 ODQ524307:ODQ524313 ONM524307:ONM524313 OXI524307:OXI524313 PHE524307:PHE524313 PRA524307:PRA524313 QAW524307:QAW524313 QKS524307:QKS524313 QUO524307:QUO524313 REK524307:REK524313 ROG524307:ROG524313 RYC524307:RYC524313 SHY524307:SHY524313 SRU524307:SRU524313 TBQ524307:TBQ524313 TLM524307:TLM524313 TVI524307:TVI524313 UFE524307:UFE524313 UPA524307:UPA524313 UYW524307:UYW524313 VIS524307:VIS524313 VSO524307:VSO524313 WCK524307:WCK524313 WMG524307:WMG524313 WWC524307:WWC524313 U589843:U589849 JQ589843:JQ589849 TM589843:TM589849 ADI589843:ADI589849 ANE589843:ANE589849 AXA589843:AXA589849 BGW589843:BGW589849 BQS589843:BQS589849 CAO589843:CAO589849 CKK589843:CKK589849 CUG589843:CUG589849 DEC589843:DEC589849 DNY589843:DNY589849 DXU589843:DXU589849 EHQ589843:EHQ589849 ERM589843:ERM589849 FBI589843:FBI589849 FLE589843:FLE589849 FVA589843:FVA589849 GEW589843:GEW589849 GOS589843:GOS589849 GYO589843:GYO589849 HIK589843:HIK589849 HSG589843:HSG589849 ICC589843:ICC589849 ILY589843:ILY589849 IVU589843:IVU589849 JFQ589843:JFQ589849 JPM589843:JPM589849 JZI589843:JZI589849 KJE589843:KJE589849 KTA589843:KTA589849 LCW589843:LCW589849 LMS589843:LMS589849 LWO589843:LWO589849 MGK589843:MGK589849 MQG589843:MQG589849 NAC589843:NAC589849 NJY589843:NJY589849 NTU589843:NTU589849 ODQ589843:ODQ589849 ONM589843:ONM589849 OXI589843:OXI589849 PHE589843:PHE589849 PRA589843:PRA589849 QAW589843:QAW589849 QKS589843:QKS589849 QUO589843:QUO589849 REK589843:REK589849 ROG589843:ROG589849 RYC589843:RYC589849 SHY589843:SHY589849 SRU589843:SRU589849 TBQ589843:TBQ589849 TLM589843:TLM589849 TVI589843:TVI589849 UFE589843:UFE589849 UPA589843:UPA589849 UYW589843:UYW589849 VIS589843:VIS589849 VSO589843:VSO589849 WCK589843:WCK589849 WMG589843:WMG589849 WWC589843:WWC589849 U655379:U655385 JQ655379:JQ655385 TM655379:TM655385 ADI655379:ADI655385 ANE655379:ANE655385 AXA655379:AXA655385 BGW655379:BGW655385 BQS655379:BQS655385 CAO655379:CAO655385 CKK655379:CKK655385 CUG655379:CUG655385 DEC655379:DEC655385 DNY655379:DNY655385 DXU655379:DXU655385 EHQ655379:EHQ655385 ERM655379:ERM655385 FBI655379:FBI655385 FLE655379:FLE655385 FVA655379:FVA655385 GEW655379:GEW655385 GOS655379:GOS655385 GYO655379:GYO655385 HIK655379:HIK655385 HSG655379:HSG655385 ICC655379:ICC655385 ILY655379:ILY655385 IVU655379:IVU655385 JFQ655379:JFQ655385 JPM655379:JPM655385 JZI655379:JZI655385 KJE655379:KJE655385 KTA655379:KTA655385 LCW655379:LCW655385 LMS655379:LMS655385 LWO655379:LWO655385 MGK655379:MGK655385 MQG655379:MQG655385 NAC655379:NAC655385 NJY655379:NJY655385 NTU655379:NTU655385 ODQ655379:ODQ655385 ONM655379:ONM655385 OXI655379:OXI655385 PHE655379:PHE655385 PRA655379:PRA655385 QAW655379:QAW655385 QKS655379:QKS655385 QUO655379:QUO655385 REK655379:REK655385 ROG655379:ROG655385 RYC655379:RYC655385 SHY655379:SHY655385 SRU655379:SRU655385 TBQ655379:TBQ655385 TLM655379:TLM655385 TVI655379:TVI655385 UFE655379:UFE655385 UPA655379:UPA655385 UYW655379:UYW655385 VIS655379:VIS655385 VSO655379:VSO655385 WCK655379:WCK655385 WMG655379:WMG655385 WWC655379:WWC655385 U720915:U720921 JQ720915:JQ720921 TM720915:TM720921 ADI720915:ADI720921 ANE720915:ANE720921 AXA720915:AXA720921 BGW720915:BGW720921 BQS720915:BQS720921 CAO720915:CAO720921 CKK720915:CKK720921 CUG720915:CUG720921 DEC720915:DEC720921 DNY720915:DNY720921 DXU720915:DXU720921 EHQ720915:EHQ720921 ERM720915:ERM720921 FBI720915:FBI720921 FLE720915:FLE720921 FVA720915:FVA720921 GEW720915:GEW720921 GOS720915:GOS720921 GYO720915:GYO720921 HIK720915:HIK720921 HSG720915:HSG720921 ICC720915:ICC720921 ILY720915:ILY720921 IVU720915:IVU720921 JFQ720915:JFQ720921 JPM720915:JPM720921 JZI720915:JZI720921 KJE720915:KJE720921 KTA720915:KTA720921 LCW720915:LCW720921 LMS720915:LMS720921 LWO720915:LWO720921 MGK720915:MGK720921 MQG720915:MQG720921 NAC720915:NAC720921 NJY720915:NJY720921 NTU720915:NTU720921 ODQ720915:ODQ720921 ONM720915:ONM720921 OXI720915:OXI720921 PHE720915:PHE720921 PRA720915:PRA720921 QAW720915:QAW720921 QKS720915:QKS720921 QUO720915:QUO720921 REK720915:REK720921 ROG720915:ROG720921 RYC720915:RYC720921 SHY720915:SHY720921 SRU720915:SRU720921 TBQ720915:TBQ720921 TLM720915:TLM720921 TVI720915:TVI720921 UFE720915:UFE720921 UPA720915:UPA720921 UYW720915:UYW720921 VIS720915:VIS720921 VSO720915:VSO720921 WCK720915:WCK720921 WMG720915:WMG720921 WWC720915:WWC720921 U786451:U786457 JQ786451:JQ786457 TM786451:TM786457 ADI786451:ADI786457 ANE786451:ANE786457 AXA786451:AXA786457 BGW786451:BGW786457 BQS786451:BQS786457 CAO786451:CAO786457 CKK786451:CKK786457 CUG786451:CUG786457 DEC786451:DEC786457 DNY786451:DNY786457 DXU786451:DXU786457 EHQ786451:EHQ786457 ERM786451:ERM786457 FBI786451:FBI786457 FLE786451:FLE786457 FVA786451:FVA786457 GEW786451:GEW786457 GOS786451:GOS786457 GYO786451:GYO786457 HIK786451:HIK786457 HSG786451:HSG786457 ICC786451:ICC786457 ILY786451:ILY786457 IVU786451:IVU786457 JFQ786451:JFQ786457 JPM786451:JPM786457 JZI786451:JZI786457 KJE786451:KJE786457 KTA786451:KTA786457 LCW786451:LCW786457 LMS786451:LMS786457 LWO786451:LWO786457 MGK786451:MGK786457 MQG786451:MQG786457 NAC786451:NAC786457 NJY786451:NJY786457 NTU786451:NTU786457 ODQ786451:ODQ786457 ONM786451:ONM786457 OXI786451:OXI786457 PHE786451:PHE786457 PRA786451:PRA786457 QAW786451:QAW786457 QKS786451:QKS786457 QUO786451:QUO786457 REK786451:REK786457 ROG786451:ROG786457 RYC786451:RYC786457 SHY786451:SHY786457 SRU786451:SRU786457 TBQ786451:TBQ786457 TLM786451:TLM786457 TVI786451:TVI786457 UFE786451:UFE786457 UPA786451:UPA786457 UYW786451:UYW786457 VIS786451:VIS786457 VSO786451:VSO786457 WCK786451:WCK786457 WMG786451:WMG786457 WWC786451:WWC786457 U851987:U851993 JQ851987:JQ851993 TM851987:TM851993 ADI851987:ADI851993 ANE851987:ANE851993 AXA851987:AXA851993 BGW851987:BGW851993 BQS851987:BQS851993 CAO851987:CAO851993 CKK851987:CKK851993 CUG851987:CUG851993 DEC851987:DEC851993 DNY851987:DNY851993 DXU851987:DXU851993 EHQ851987:EHQ851993 ERM851987:ERM851993 FBI851987:FBI851993 FLE851987:FLE851993 FVA851987:FVA851993 GEW851987:GEW851993 GOS851987:GOS851993 GYO851987:GYO851993 HIK851987:HIK851993 HSG851987:HSG851993 ICC851987:ICC851993 ILY851987:ILY851993 IVU851987:IVU851993 JFQ851987:JFQ851993 JPM851987:JPM851993 JZI851987:JZI851993 KJE851987:KJE851993 KTA851987:KTA851993 LCW851987:LCW851993 LMS851987:LMS851993 LWO851987:LWO851993 MGK851987:MGK851993 MQG851987:MQG851993 NAC851987:NAC851993 NJY851987:NJY851993 NTU851987:NTU851993 ODQ851987:ODQ851993 ONM851987:ONM851993 OXI851987:OXI851993 PHE851987:PHE851993 PRA851987:PRA851993 QAW851987:QAW851993 QKS851987:QKS851993 QUO851987:QUO851993 REK851987:REK851993 ROG851987:ROG851993 RYC851987:RYC851993 SHY851987:SHY851993 SRU851987:SRU851993 TBQ851987:TBQ851993 TLM851987:TLM851993 TVI851987:TVI851993 UFE851987:UFE851993 UPA851987:UPA851993 UYW851987:UYW851993 VIS851987:VIS851993 VSO851987:VSO851993 WCK851987:WCK851993 WMG851987:WMG851993 WWC851987:WWC851993 U917523:U917529 JQ917523:JQ917529 TM917523:TM917529 ADI917523:ADI917529 ANE917523:ANE917529 AXA917523:AXA917529 BGW917523:BGW917529 BQS917523:BQS917529 CAO917523:CAO917529 CKK917523:CKK917529 CUG917523:CUG917529 DEC917523:DEC917529 DNY917523:DNY917529 DXU917523:DXU917529 EHQ917523:EHQ917529 ERM917523:ERM917529 FBI917523:FBI917529 FLE917523:FLE917529 FVA917523:FVA917529 GEW917523:GEW917529 GOS917523:GOS917529 GYO917523:GYO917529 HIK917523:HIK917529 HSG917523:HSG917529 ICC917523:ICC917529 ILY917523:ILY917529 IVU917523:IVU917529 JFQ917523:JFQ917529 JPM917523:JPM917529 JZI917523:JZI917529 KJE917523:KJE917529 KTA917523:KTA917529 LCW917523:LCW917529 LMS917523:LMS917529 LWO917523:LWO917529 MGK917523:MGK917529 MQG917523:MQG917529 NAC917523:NAC917529 NJY917523:NJY917529 NTU917523:NTU917529 ODQ917523:ODQ917529 ONM917523:ONM917529 OXI917523:OXI917529 PHE917523:PHE917529 PRA917523:PRA917529 QAW917523:QAW917529 QKS917523:QKS917529 QUO917523:QUO917529 REK917523:REK917529 ROG917523:ROG917529 RYC917523:RYC917529 SHY917523:SHY917529 SRU917523:SRU917529 TBQ917523:TBQ917529 TLM917523:TLM917529 TVI917523:TVI917529 UFE917523:UFE917529 UPA917523:UPA917529 UYW917523:UYW917529 VIS917523:VIS917529 VSO917523:VSO917529 WCK917523:WCK917529 WMG917523:WMG917529 WWC917523:WWC917529 U983059:U983065 JQ983059:JQ983065 TM983059:TM983065 ADI983059:ADI983065 ANE983059:ANE983065 AXA983059:AXA983065 BGW983059:BGW983065 BQS983059:BQS983065 CAO983059:CAO983065 CKK983059:CKK983065 CUG983059:CUG983065 DEC983059:DEC983065 DNY983059:DNY983065 DXU983059:DXU983065 EHQ983059:EHQ983065 ERM983059:ERM983065 FBI983059:FBI983065 FLE983059:FLE983065 FVA983059:FVA983065 GEW983059:GEW983065 GOS983059:GOS983065 GYO983059:GYO983065 HIK983059:HIK983065 HSG983059:HSG983065 ICC983059:ICC983065 ILY983059:ILY983065 IVU983059:IVU983065 JFQ983059:JFQ983065 JPM983059:JPM983065 JZI983059:JZI983065 KJE983059:KJE983065 KTA983059:KTA983065 LCW983059:LCW983065 LMS983059:LMS983065 LWO983059:LWO983065 MGK983059:MGK983065 MQG983059:MQG983065 NAC983059:NAC983065 NJY983059:NJY983065 NTU983059:NTU983065 ODQ983059:ODQ983065 ONM983059:ONM983065 OXI983059:OXI983065 PHE983059:PHE983065 PRA983059:PRA983065 QAW983059:QAW983065 QKS983059:QKS983065 QUO983059:QUO983065 REK983059:REK983065 ROG983059:ROG983065 RYC983059:RYC983065 SHY983059:SHY983065 SRU983059:SRU983065 TBQ983059:TBQ983065 TLM983059:TLM983065 TVI983059:TVI983065 UFE983059:UFE983065 UPA983059:UPA983065 UYW983059:UYW983065 VIS983059:VIS983065 VSO983059:VSO983065 WCK983059:WCK983065 WMG983059:WMG983065 WWC983059:WWC983065" xr:uid="{0666F1E2-58DD-4743-80E8-9FA9E3376D15}">
      <formula1>$AO$10:$AO$41</formula1>
    </dataValidation>
    <dataValidation type="list" allowBlank="1" showInputMessage="1" showErrorMessage="1" sqref="G12:G25 JC12:JC25 SY12:SY25 ACU12:ACU25 AMQ12:AMQ25 AWM12:AWM25 BGI12:BGI25 BQE12:BQE25 CAA12:CAA25 CJW12:CJW25 CTS12:CTS25 DDO12:DDO25 DNK12:DNK25 DXG12:DXG25 EHC12:EHC25 EQY12:EQY25 FAU12:FAU25 FKQ12:FKQ25 FUM12:FUM25 GEI12:GEI25 GOE12:GOE25 GYA12:GYA25 HHW12:HHW25 HRS12:HRS25 IBO12:IBO25 ILK12:ILK25 IVG12:IVG25 JFC12:JFC25 JOY12:JOY25 JYU12:JYU25 KIQ12:KIQ25 KSM12:KSM25 LCI12:LCI25 LME12:LME25 LWA12:LWA25 MFW12:MFW25 MPS12:MPS25 MZO12:MZO25 NJK12:NJK25 NTG12:NTG25 ODC12:ODC25 OMY12:OMY25 OWU12:OWU25 PGQ12:PGQ25 PQM12:PQM25 QAI12:QAI25 QKE12:QKE25 QUA12:QUA25 RDW12:RDW25 RNS12:RNS25 RXO12:RXO25 SHK12:SHK25 SRG12:SRG25 TBC12:TBC25 TKY12:TKY25 TUU12:TUU25 UEQ12:UEQ25 UOM12:UOM25 UYI12:UYI25 VIE12:VIE25 VSA12:VSA25 WBW12:WBW25 WLS12:WLS25 WVO12:WVO25 G65548:G65561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84:G131097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20:G196633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56:G262169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92:G327705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28:G393241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64:G458777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300:G524313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36:G589849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72:G655385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908:G720921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44:G786457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80:G851993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16:G917529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52:G983065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xr:uid="{D9A0B7F5-E015-4E78-A98A-C069C10D8286}">
      <formula1>$AL$2:$AL$6</formula1>
    </dataValidation>
    <dataValidation type="list" allowBlank="1" showInputMessage="1" showErrorMessage="1" sqref="M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M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xr:uid="{611871B8-61A3-48D6-A9BD-1CE305CD4512}">
      <formula1>$AH$9:$AJ$9</formula1>
    </dataValidation>
    <dataValidation type="list" allowBlank="1" showInputMessage="1" showErrorMessage="1" sqref="H19:H25 JD19:JD25 SZ19:SZ25 ACV19:ACV25 AMR19:AMR25 AWN19:AWN25 BGJ19:BGJ25 BQF19:BQF25 CAB19:CAB25 CJX19:CJX25 CTT19:CTT25 DDP19:DDP25 DNL19:DNL25 DXH19:DXH25 EHD19:EHD25 EQZ19:EQZ25 FAV19:FAV25 FKR19:FKR25 FUN19:FUN25 GEJ19:GEJ25 GOF19:GOF25 GYB19:GYB25 HHX19:HHX25 HRT19:HRT25 IBP19:IBP25 ILL19:ILL25 IVH19:IVH25 JFD19:JFD25 JOZ19:JOZ25 JYV19:JYV25 KIR19:KIR25 KSN19:KSN25 LCJ19:LCJ25 LMF19:LMF25 LWB19:LWB25 MFX19:MFX25 MPT19:MPT25 MZP19:MZP25 NJL19:NJL25 NTH19:NTH25 ODD19:ODD25 OMZ19:OMZ25 OWV19:OWV25 PGR19:PGR25 PQN19:PQN25 QAJ19:QAJ25 QKF19:QKF25 QUB19:QUB25 RDX19:RDX25 RNT19:RNT25 RXP19:RXP25 SHL19:SHL25 SRH19:SRH25 TBD19:TBD25 TKZ19:TKZ25 TUV19:TUV25 UER19:UER25 UON19:UON25 UYJ19:UYJ25 VIF19:VIF25 VSB19:VSB25 WBX19:WBX25 WLT19:WLT25 WVP19:WVP25 H65555:H65561 JD65555:JD65561 SZ65555:SZ65561 ACV65555:ACV65561 AMR65555:AMR65561 AWN65555:AWN65561 BGJ65555:BGJ65561 BQF65555:BQF65561 CAB65555:CAB65561 CJX65555:CJX65561 CTT65555:CTT65561 DDP65555:DDP65561 DNL65555:DNL65561 DXH65555:DXH65561 EHD65555:EHD65561 EQZ65555:EQZ65561 FAV65555:FAV65561 FKR65555:FKR65561 FUN65555:FUN65561 GEJ65555:GEJ65561 GOF65555:GOF65561 GYB65555:GYB65561 HHX65555:HHX65561 HRT65555:HRT65561 IBP65555:IBP65561 ILL65555:ILL65561 IVH65555:IVH65561 JFD65555:JFD65561 JOZ65555:JOZ65561 JYV65555:JYV65561 KIR65555:KIR65561 KSN65555:KSN65561 LCJ65555:LCJ65561 LMF65555:LMF65561 LWB65555:LWB65561 MFX65555:MFX65561 MPT65555:MPT65561 MZP65555:MZP65561 NJL65555:NJL65561 NTH65555:NTH65561 ODD65555:ODD65561 OMZ65555:OMZ65561 OWV65555:OWV65561 PGR65555:PGR65561 PQN65555:PQN65561 QAJ65555:QAJ65561 QKF65555:QKF65561 QUB65555:QUB65561 RDX65555:RDX65561 RNT65555:RNT65561 RXP65555:RXP65561 SHL65555:SHL65561 SRH65555:SRH65561 TBD65555:TBD65561 TKZ65555:TKZ65561 TUV65555:TUV65561 UER65555:UER65561 UON65555:UON65561 UYJ65555:UYJ65561 VIF65555:VIF65561 VSB65555:VSB65561 WBX65555:WBX65561 WLT65555:WLT65561 WVP65555:WVP65561 H131091:H131097 JD131091:JD131097 SZ131091:SZ131097 ACV131091:ACV131097 AMR131091:AMR131097 AWN131091:AWN131097 BGJ131091:BGJ131097 BQF131091:BQF131097 CAB131091:CAB131097 CJX131091:CJX131097 CTT131091:CTT131097 DDP131091:DDP131097 DNL131091:DNL131097 DXH131091:DXH131097 EHD131091:EHD131097 EQZ131091:EQZ131097 FAV131091:FAV131097 FKR131091:FKR131097 FUN131091:FUN131097 GEJ131091:GEJ131097 GOF131091:GOF131097 GYB131091:GYB131097 HHX131091:HHX131097 HRT131091:HRT131097 IBP131091:IBP131097 ILL131091:ILL131097 IVH131091:IVH131097 JFD131091:JFD131097 JOZ131091:JOZ131097 JYV131091:JYV131097 KIR131091:KIR131097 KSN131091:KSN131097 LCJ131091:LCJ131097 LMF131091:LMF131097 LWB131091:LWB131097 MFX131091:MFX131097 MPT131091:MPT131097 MZP131091:MZP131097 NJL131091:NJL131097 NTH131091:NTH131097 ODD131091:ODD131097 OMZ131091:OMZ131097 OWV131091:OWV131097 PGR131091:PGR131097 PQN131091:PQN131097 QAJ131091:QAJ131097 QKF131091:QKF131097 QUB131091:QUB131097 RDX131091:RDX131097 RNT131091:RNT131097 RXP131091:RXP131097 SHL131091:SHL131097 SRH131091:SRH131097 TBD131091:TBD131097 TKZ131091:TKZ131097 TUV131091:TUV131097 UER131091:UER131097 UON131091:UON131097 UYJ131091:UYJ131097 VIF131091:VIF131097 VSB131091:VSB131097 WBX131091:WBX131097 WLT131091:WLT131097 WVP131091:WVP131097 H196627:H196633 JD196627:JD196633 SZ196627:SZ196633 ACV196627:ACV196633 AMR196627:AMR196633 AWN196627:AWN196633 BGJ196627:BGJ196633 BQF196627:BQF196633 CAB196627:CAB196633 CJX196627:CJX196633 CTT196627:CTT196633 DDP196627:DDP196633 DNL196627:DNL196633 DXH196627:DXH196633 EHD196627:EHD196633 EQZ196627:EQZ196633 FAV196627:FAV196633 FKR196627:FKR196633 FUN196627:FUN196633 GEJ196627:GEJ196633 GOF196627:GOF196633 GYB196627:GYB196633 HHX196627:HHX196633 HRT196627:HRT196633 IBP196627:IBP196633 ILL196627:ILL196633 IVH196627:IVH196633 JFD196627:JFD196633 JOZ196627:JOZ196633 JYV196627:JYV196633 KIR196627:KIR196633 KSN196627:KSN196633 LCJ196627:LCJ196633 LMF196627:LMF196633 LWB196627:LWB196633 MFX196627:MFX196633 MPT196627:MPT196633 MZP196627:MZP196633 NJL196627:NJL196633 NTH196627:NTH196633 ODD196627:ODD196633 OMZ196627:OMZ196633 OWV196627:OWV196633 PGR196627:PGR196633 PQN196627:PQN196633 QAJ196627:QAJ196633 QKF196627:QKF196633 QUB196627:QUB196633 RDX196627:RDX196633 RNT196627:RNT196633 RXP196627:RXP196633 SHL196627:SHL196633 SRH196627:SRH196633 TBD196627:TBD196633 TKZ196627:TKZ196633 TUV196627:TUV196633 UER196627:UER196633 UON196627:UON196633 UYJ196627:UYJ196633 VIF196627:VIF196633 VSB196627:VSB196633 WBX196627:WBX196633 WLT196627:WLT196633 WVP196627:WVP196633 H262163:H262169 JD262163:JD262169 SZ262163:SZ262169 ACV262163:ACV262169 AMR262163:AMR262169 AWN262163:AWN262169 BGJ262163:BGJ262169 BQF262163:BQF262169 CAB262163:CAB262169 CJX262163:CJX262169 CTT262163:CTT262169 DDP262163:DDP262169 DNL262163:DNL262169 DXH262163:DXH262169 EHD262163:EHD262169 EQZ262163:EQZ262169 FAV262163:FAV262169 FKR262163:FKR262169 FUN262163:FUN262169 GEJ262163:GEJ262169 GOF262163:GOF262169 GYB262163:GYB262169 HHX262163:HHX262169 HRT262163:HRT262169 IBP262163:IBP262169 ILL262163:ILL262169 IVH262163:IVH262169 JFD262163:JFD262169 JOZ262163:JOZ262169 JYV262163:JYV262169 KIR262163:KIR262169 KSN262163:KSN262169 LCJ262163:LCJ262169 LMF262163:LMF262169 LWB262163:LWB262169 MFX262163:MFX262169 MPT262163:MPT262169 MZP262163:MZP262169 NJL262163:NJL262169 NTH262163:NTH262169 ODD262163:ODD262169 OMZ262163:OMZ262169 OWV262163:OWV262169 PGR262163:PGR262169 PQN262163:PQN262169 QAJ262163:QAJ262169 QKF262163:QKF262169 QUB262163:QUB262169 RDX262163:RDX262169 RNT262163:RNT262169 RXP262163:RXP262169 SHL262163:SHL262169 SRH262163:SRH262169 TBD262163:TBD262169 TKZ262163:TKZ262169 TUV262163:TUV262169 UER262163:UER262169 UON262163:UON262169 UYJ262163:UYJ262169 VIF262163:VIF262169 VSB262163:VSB262169 WBX262163:WBX262169 WLT262163:WLT262169 WVP262163:WVP262169 H327699:H327705 JD327699:JD327705 SZ327699:SZ327705 ACV327699:ACV327705 AMR327699:AMR327705 AWN327699:AWN327705 BGJ327699:BGJ327705 BQF327699:BQF327705 CAB327699:CAB327705 CJX327699:CJX327705 CTT327699:CTT327705 DDP327699:DDP327705 DNL327699:DNL327705 DXH327699:DXH327705 EHD327699:EHD327705 EQZ327699:EQZ327705 FAV327699:FAV327705 FKR327699:FKR327705 FUN327699:FUN327705 GEJ327699:GEJ327705 GOF327699:GOF327705 GYB327699:GYB327705 HHX327699:HHX327705 HRT327699:HRT327705 IBP327699:IBP327705 ILL327699:ILL327705 IVH327699:IVH327705 JFD327699:JFD327705 JOZ327699:JOZ327705 JYV327699:JYV327705 KIR327699:KIR327705 KSN327699:KSN327705 LCJ327699:LCJ327705 LMF327699:LMF327705 LWB327699:LWB327705 MFX327699:MFX327705 MPT327699:MPT327705 MZP327699:MZP327705 NJL327699:NJL327705 NTH327699:NTH327705 ODD327699:ODD327705 OMZ327699:OMZ327705 OWV327699:OWV327705 PGR327699:PGR327705 PQN327699:PQN327705 QAJ327699:QAJ327705 QKF327699:QKF327705 QUB327699:QUB327705 RDX327699:RDX327705 RNT327699:RNT327705 RXP327699:RXP327705 SHL327699:SHL327705 SRH327699:SRH327705 TBD327699:TBD327705 TKZ327699:TKZ327705 TUV327699:TUV327705 UER327699:UER327705 UON327699:UON327705 UYJ327699:UYJ327705 VIF327699:VIF327705 VSB327699:VSB327705 WBX327699:WBX327705 WLT327699:WLT327705 WVP327699:WVP327705 H393235:H393241 JD393235:JD393241 SZ393235:SZ393241 ACV393235:ACV393241 AMR393235:AMR393241 AWN393235:AWN393241 BGJ393235:BGJ393241 BQF393235:BQF393241 CAB393235:CAB393241 CJX393235:CJX393241 CTT393235:CTT393241 DDP393235:DDP393241 DNL393235:DNL393241 DXH393235:DXH393241 EHD393235:EHD393241 EQZ393235:EQZ393241 FAV393235:FAV393241 FKR393235:FKR393241 FUN393235:FUN393241 GEJ393235:GEJ393241 GOF393235:GOF393241 GYB393235:GYB393241 HHX393235:HHX393241 HRT393235:HRT393241 IBP393235:IBP393241 ILL393235:ILL393241 IVH393235:IVH393241 JFD393235:JFD393241 JOZ393235:JOZ393241 JYV393235:JYV393241 KIR393235:KIR393241 KSN393235:KSN393241 LCJ393235:LCJ393241 LMF393235:LMF393241 LWB393235:LWB393241 MFX393235:MFX393241 MPT393235:MPT393241 MZP393235:MZP393241 NJL393235:NJL393241 NTH393235:NTH393241 ODD393235:ODD393241 OMZ393235:OMZ393241 OWV393235:OWV393241 PGR393235:PGR393241 PQN393235:PQN393241 QAJ393235:QAJ393241 QKF393235:QKF393241 QUB393235:QUB393241 RDX393235:RDX393241 RNT393235:RNT393241 RXP393235:RXP393241 SHL393235:SHL393241 SRH393235:SRH393241 TBD393235:TBD393241 TKZ393235:TKZ393241 TUV393235:TUV393241 UER393235:UER393241 UON393235:UON393241 UYJ393235:UYJ393241 VIF393235:VIF393241 VSB393235:VSB393241 WBX393235:WBX393241 WLT393235:WLT393241 WVP393235:WVP393241 H458771:H458777 JD458771:JD458777 SZ458771:SZ458777 ACV458771:ACV458777 AMR458771:AMR458777 AWN458771:AWN458777 BGJ458771:BGJ458777 BQF458771:BQF458777 CAB458771:CAB458777 CJX458771:CJX458777 CTT458771:CTT458777 DDP458771:DDP458777 DNL458771:DNL458777 DXH458771:DXH458777 EHD458771:EHD458777 EQZ458771:EQZ458777 FAV458771:FAV458777 FKR458771:FKR458777 FUN458771:FUN458777 GEJ458771:GEJ458777 GOF458771:GOF458777 GYB458771:GYB458777 HHX458771:HHX458777 HRT458771:HRT458777 IBP458771:IBP458777 ILL458771:ILL458777 IVH458771:IVH458777 JFD458771:JFD458777 JOZ458771:JOZ458777 JYV458771:JYV458777 KIR458771:KIR458777 KSN458771:KSN458777 LCJ458771:LCJ458777 LMF458771:LMF458777 LWB458771:LWB458777 MFX458771:MFX458777 MPT458771:MPT458777 MZP458771:MZP458777 NJL458771:NJL458777 NTH458771:NTH458777 ODD458771:ODD458777 OMZ458771:OMZ458777 OWV458771:OWV458777 PGR458771:PGR458777 PQN458771:PQN458777 QAJ458771:QAJ458777 QKF458771:QKF458777 QUB458771:QUB458777 RDX458771:RDX458777 RNT458771:RNT458777 RXP458771:RXP458777 SHL458771:SHL458777 SRH458771:SRH458777 TBD458771:TBD458777 TKZ458771:TKZ458777 TUV458771:TUV458777 UER458771:UER458777 UON458771:UON458777 UYJ458771:UYJ458777 VIF458771:VIF458777 VSB458771:VSB458777 WBX458771:WBX458777 WLT458771:WLT458777 WVP458771:WVP458777 H524307:H524313 JD524307:JD524313 SZ524307:SZ524313 ACV524307:ACV524313 AMR524307:AMR524313 AWN524307:AWN524313 BGJ524307:BGJ524313 BQF524307:BQF524313 CAB524307:CAB524313 CJX524307:CJX524313 CTT524307:CTT524313 DDP524307:DDP524313 DNL524307:DNL524313 DXH524307:DXH524313 EHD524307:EHD524313 EQZ524307:EQZ524313 FAV524307:FAV524313 FKR524307:FKR524313 FUN524307:FUN524313 GEJ524307:GEJ524313 GOF524307:GOF524313 GYB524307:GYB524313 HHX524307:HHX524313 HRT524307:HRT524313 IBP524307:IBP524313 ILL524307:ILL524313 IVH524307:IVH524313 JFD524307:JFD524313 JOZ524307:JOZ524313 JYV524307:JYV524313 KIR524307:KIR524313 KSN524307:KSN524313 LCJ524307:LCJ524313 LMF524307:LMF524313 LWB524307:LWB524313 MFX524307:MFX524313 MPT524307:MPT524313 MZP524307:MZP524313 NJL524307:NJL524313 NTH524307:NTH524313 ODD524307:ODD524313 OMZ524307:OMZ524313 OWV524307:OWV524313 PGR524307:PGR524313 PQN524307:PQN524313 QAJ524307:QAJ524313 QKF524307:QKF524313 QUB524307:QUB524313 RDX524307:RDX524313 RNT524307:RNT524313 RXP524307:RXP524313 SHL524307:SHL524313 SRH524307:SRH524313 TBD524307:TBD524313 TKZ524307:TKZ524313 TUV524307:TUV524313 UER524307:UER524313 UON524307:UON524313 UYJ524307:UYJ524313 VIF524307:VIF524313 VSB524307:VSB524313 WBX524307:WBX524313 WLT524307:WLT524313 WVP524307:WVP524313 H589843:H589849 JD589843:JD589849 SZ589843:SZ589849 ACV589843:ACV589849 AMR589843:AMR589849 AWN589843:AWN589849 BGJ589843:BGJ589849 BQF589843:BQF589849 CAB589843:CAB589849 CJX589843:CJX589849 CTT589843:CTT589849 DDP589843:DDP589849 DNL589843:DNL589849 DXH589843:DXH589849 EHD589843:EHD589849 EQZ589843:EQZ589849 FAV589843:FAV589849 FKR589843:FKR589849 FUN589843:FUN589849 GEJ589843:GEJ589849 GOF589843:GOF589849 GYB589843:GYB589849 HHX589843:HHX589849 HRT589843:HRT589849 IBP589843:IBP589849 ILL589843:ILL589849 IVH589843:IVH589849 JFD589843:JFD589849 JOZ589843:JOZ589849 JYV589843:JYV589849 KIR589843:KIR589849 KSN589843:KSN589849 LCJ589843:LCJ589849 LMF589843:LMF589849 LWB589843:LWB589849 MFX589843:MFX589849 MPT589843:MPT589849 MZP589843:MZP589849 NJL589843:NJL589849 NTH589843:NTH589849 ODD589843:ODD589849 OMZ589843:OMZ589849 OWV589843:OWV589849 PGR589843:PGR589849 PQN589843:PQN589849 QAJ589843:QAJ589849 QKF589843:QKF589849 QUB589843:QUB589849 RDX589843:RDX589849 RNT589843:RNT589849 RXP589843:RXP589849 SHL589843:SHL589849 SRH589843:SRH589849 TBD589843:TBD589849 TKZ589843:TKZ589849 TUV589843:TUV589849 UER589843:UER589849 UON589843:UON589849 UYJ589843:UYJ589849 VIF589843:VIF589849 VSB589843:VSB589849 WBX589843:WBX589849 WLT589843:WLT589849 WVP589843:WVP589849 H655379:H655385 JD655379:JD655385 SZ655379:SZ655385 ACV655379:ACV655385 AMR655379:AMR655385 AWN655379:AWN655385 BGJ655379:BGJ655385 BQF655379:BQF655385 CAB655379:CAB655385 CJX655379:CJX655385 CTT655379:CTT655385 DDP655379:DDP655385 DNL655379:DNL655385 DXH655379:DXH655385 EHD655379:EHD655385 EQZ655379:EQZ655385 FAV655379:FAV655385 FKR655379:FKR655385 FUN655379:FUN655385 GEJ655379:GEJ655385 GOF655379:GOF655385 GYB655379:GYB655385 HHX655379:HHX655385 HRT655379:HRT655385 IBP655379:IBP655385 ILL655379:ILL655385 IVH655379:IVH655385 JFD655379:JFD655385 JOZ655379:JOZ655385 JYV655379:JYV655385 KIR655379:KIR655385 KSN655379:KSN655385 LCJ655379:LCJ655385 LMF655379:LMF655385 LWB655379:LWB655385 MFX655379:MFX655385 MPT655379:MPT655385 MZP655379:MZP655385 NJL655379:NJL655385 NTH655379:NTH655385 ODD655379:ODD655385 OMZ655379:OMZ655385 OWV655379:OWV655385 PGR655379:PGR655385 PQN655379:PQN655385 QAJ655379:QAJ655385 QKF655379:QKF655385 QUB655379:QUB655385 RDX655379:RDX655385 RNT655379:RNT655385 RXP655379:RXP655385 SHL655379:SHL655385 SRH655379:SRH655385 TBD655379:TBD655385 TKZ655379:TKZ655385 TUV655379:TUV655385 UER655379:UER655385 UON655379:UON655385 UYJ655379:UYJ655385 VIF655379:VIF655385 VSB655379:VSB655385 WBX655379:WBX655385 WLT655379:WLT655385 WVP655379:WVP655385 H720915:H720921 JD720915:JD720921 SZ720915:SZ720921 ACV720915:ACV720921 AMR720915:AMR720921 AWN720915:AWN720921 BGJ720915:BGJ720921 BQF720915:BQF720921 CAB720915:CAB720921 CJX720915:CJX720921 CTT720915:CTT720921 DDP720915:DDP720921 DNL720915:DNL720921 DXH720915:DXH720921 EHD720915:EHD720921 EQZ720915:EQZ720921 FAV720915:FAV720921 FKR720915:FKR720921 FUN720915:FUN720921 GEJ720915:GEJ720921 GOF720915:GOF720921 GYB720915:GYB720921 HHX720915:HHX720921 HRT720915:HRT720921 IBP720915:IBP720921 ILL720915:ILL720921 IVH720915:IVH720921 JFD720915:JFD720921 JOZ720915:JOZ720921 JYV720915:JYV720921 KIR720915:KIR720921 KSN720915:KSN720921 LCJ720915:LCJ720921 LMF720915:LMF720921 LWB720915:LWB720921 MFX720915:MFX720921 MPT720915:MPT720921 MZP720915:MZP720921 NJL720915:NJL720921 NTH720915:NTH720921 ODD720915:ODD720921 OMZ720915:OMZ720921 OWV720915:OWV720921 PGR720915:PGR720921 PQN720915:PQN720921 QAJ720915:QAJ720921 QKF720915:QKF720921 QUB720915:QUB720921 RDX720915:RDX720921 RNT720915:RNT720921 RXP720915:RXP720921 SHL720915:SHL720921 SRH720915:SRH720921 TBD720915:TBD720921 TKZ720915:TKZ720921 TUV720915:TUV720921 UER720915:UER720921 UON720915:UON720921 UYJ720915:UYJ720921 VIF720915:VIF720921 VSB720915:VSB720921 WBX720915:WBX720921 WLT720915:WLT720921 WVP720915:WVP720921 H786451:H786457 JD786451:JD786457 SZ786451:SZ786457 ACV786451:ACV786457 AMR786451:AMR786457 AWN786451:AWN786457 BGJ786451:BGJ786457 BQF786451:BQF786457 CAB786451:CAB786457 CJX786451:CJX786457 CTT786451:CTT786457 DDP786451:DDP786457 DNL786451:DNL786457 DXH786451:DXH786457 EHD786451:EHD786457 EQZ786451:EQZ786457 FAV786451:FAV786457 FKR786451:FKR786457 FUN786451:FUN786457 GEJ786451:GEJ786457 GOF786451:GOF786457 GYB786451:GYB786457 HHX786451:HHX786457 HRT786451:HRT786457 IBP786451:IBP786457 ILL786451:ILL786457 IVH786451:IVH786457 JFD786451:JFD786457 JOZ786451:JOZ786457 JYV786451:JYV786457 KIR786451:KIR786457 KSN786451:KSN786457 LCJ786451:LCJ786457 LMF786451:LMF786457 LWB786451:LWB786457 MFX786451:MFX786457 MPT786451:MPT786457 MZP786451:MZP786457 NJL786451:NJL786457 NTH786451:NTH786457 ODD786451:ODD786457 OMZ786451:OMZ786457 OWV786451:OWV786457 PGR786451:PGR786457 PQN786451:PQN786457 QAJ786451:QAJ786457 QKF786451:QKF786457 QUB786451:QUB786457 RDX786451:RDX786457 RNT786451:RNT786457 RXP786451:RXP786457 SHL786451:SHL786457 SRH786451:SRH786457 TBD786451:TBD786457 TKZ786451:TKZ786457 TUV786451:TUV786457 UER786451:UER786457 UON786451:UON786457 UYJ786451:UYJ786457 VIF786451:VIF786457 VSB786451:VSB786457 WBX786451:WBX786457 WLT786451:WLT786457 WVP786451:WVP786457 H851987:H851993 JD851987:JD851993 SZ851987:SZ851993 ACV851987:ACV851993 AMR851987:AMR851993 AWN851987:AWN851993 BGJ851987:BGJ851993 BQF851987:BQF851993 CAB851987:CAB851993 CJX851987:CJX851993 CTT851987:CTT851993 DDP851987:DDP851993 DNL851987:DNL851993 DXH851987:DXH851993 EHD851987:EHD851993 EQZ851987:EQZ851993 FAV851987:FAV851993 FKR851987:FKR851993 FUN851987:FUN851993 GEJ851987:GEJ851993 GOF851987:GOF851993 GYB851987:GYB851993 HHX851987:HHX851993 HRT851987:HRT851993 IBP851987:IBP851993 ILL851987:ILL851993 IVH851987:IVH851993 JFD851987:JFD851993 JOZ851987:JOZ851993 JYV851987:JYV851993 KIR851987:KIR851993 KSN851987:KSN851993 LCJ851987:LCJ851993 LMF851987:LMF851993 LWB851987:LWB851993 MFX851987:MFX851993 MPT851987:MPT851993 MZP851987:MZP851993 NJL851987:NJL851993 NTH851987:NTH851993 ODD851987:ODD851993 OMZ851987:OMZ851993 OWV851987:OWV851993 PGR851987:PGR851993 PQN851987:PQN851993 QAJ851987:QAJ851993 QKF851987:QKF851993 QUB851987:QUB851993 RDX851987:RDX851993 RNT851987:RNT851993 RXP851987:RXP851993 SHL851987:SHL851993 SRH851987:SRH851993 TBD851987:TBD851993 TKZ851987:TKZ851993 TUV851987:TUV851993 UER851987:UER851993 UON851987:UON851993 UYJ851987:UYJ851993 VIF851987:VIF851993 VSB851987:VSB851993 WBX851987:WBX851993 WLT851987:WLT851993 WVP851987:WVP851993 H917523:H917529 JD917523:JD917529 SZ917523:SZ917529 ACV917523:ACV917529 AMR917523:AMR917529 AWN917523:AWN917529 BGJ917523:BGJ917529 BQF917523:BQF917529 CAB917523:CAB917529 CJX917523:CJX917529 CTT917523:CTT917529 DDP917523:DDP917529 DNL917523:DNL917529 DXH917523:DXH917529 EHD917523:EHD917529 EQZ917523:EQZ917529 FAV917523:FAV917529 FKR917523:FKR917529 FUN917523:FUN917529 GEJ917523:GEJ917529 GOF917523:GOF917529 GYB917523:GYB917529 HHX917523:HHX917529 HRT917523:HRT917529 IBP917523:IBP917529 ILL917523:ILL917529 IVH917523:IVH917529 JFD917523:JFD917529 JOZ917523:JOZ917529 JYV917523:JYV917529 KIR917523:KIR917529 KSN917523:KSN917529 LCJ917523:LCJ917529 LMF917523:LMF917529 LWB917523:LWB917529 MFX917523:MFX917529 MPT917523:MPT917529 MZP917523:MZP917529 NJL917523:NJL917529 NTH917523:NTH917529 ODD917523:ODD917529 OMZ917523:OMZ917529 OWV917523:OWV917529 PGR917523:PGR917529 PQN917523:PQN917529 QAJ917523:QAJ917529 QKF917523:QKF917529 QUB917523:QUB917529 RDX917523:RDX917529 RNT917523:RNT917529 RXP917523:RXP917529 SHL917523:SHL917529 SRH917523:SRH917529 TBD917523:TBD917529 TKZ917523:TKZ917529 TUV917523:TUV917529 UER917523:UER917529 UON917523:UON917529 UYJ917523:UYJ917529 VIF917523:VIF917529 VSB917523:VSB917529 WBX917523:WBX917529 WLT917523:WLT917529 WVP917523:WVP917529 H983059:H983065 JD983059:JD983065 SZ983059:SZ983065 ACV983059:ACV983065 AMR983059:AMR983065 AWN983059:AWN983065 BGJ983059:BGJ983065 BQF983059:BQF983065 CAB983059:CAB983065 CJX983059:CJX983065 CTT983059:CTT983065 DDP983059:DDP983065 DNL983059:DNL983065 DXH983059:DXH983065 EHD983059:EHD983065 EQZ983059:EQZ983065 FAV983059:FAV983065 FKR983059:FKR983065 FUN983059:FUN983065 GEJ983059:GEJ983065 GOF983059:GOF983065 GYB983059:GYB983065 HHX983059:HHX983065 HRT983059:HRT983065 IBP983059:IBP983065 ILL983059:ILL983065 IVH983059:IVH983065 JFD983059:JFD983065 JOZ983059:JOZ983065 JYV983059:JYV983065 KIR983059:KIR983065 KSN983059:KSN983065 LCJ983059:LCJ983065 LMF983059:LMF983065 LWB983059:LWB983065 MFX983059:MFX983065 MPT983059:MPT983065 MZP983059:MZP983065 NJL983059:NJL983065 NTH983059:NTH983065 ODD983059:ODD983065 OMZ983059:OMZ983065 OWV983059:OWV983065 PGR983059:PGR983065 PQN983059:PQN983065 QAJ983059:QAJ983065 QKF983059:QKF983065 QUB983059:QUB983065 RDX983059:RDX983065 RNT983059:RNT983065 RXP983059:RXP983065 SHL983059:SHL983065 SRH983059:SRH983065 TBD983059:TBD983065 TKZ983059:TKZ983065 TUV983059:TUV983065 UER983059:UER983065 UON983059:UON983065 UYJ983059:UYJ983065 VIF983059:VIF983065 VSB983059:VSB983065 WBX983059:WBX983065 WLT983059:WLT983065 WVP983059:WVP983065" xr:uid="{8A5C878E-8671-4233-A4FE-7D1C243A3133}">
      <formula1>$AL$10:$AL$21</formula1>
    </dataValidation>
  </dataValidations>
  <printOptions horizontalCentered="1"/>
  <pageMargins left="0" right="0" top="0.39370078740157483" bottom="0.51181102362204722" header="0.31496062992125984" footer="0.31496062992125984"/>
  <pageSetup scale="1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E530-125A-490F-9D1D-F9ABAD80E1DA}">
  <dimension ref="A1:AP43"/>
  <sheetViews>
    <sheetView view="pageBreakPreview" topLeftCell="W23" zoomScale="40" zoomScaleNormal="40" zoomScaleSheetLayoutView="40" workbookViewId="0">
      <selection activeCell="AG19" sqref="AG19:AG25"/>
    </sheetView>
  </sheetViews>
  <sheetFormatPr baseColWidth="10" defaultColWidth="11.42578125" defaultRowHeight="12.75" x14ac:dyDescent="0.25"/>
  <cols>
    <col min="1" max="2" width="22.5703125" style="37" customWidth="1"/>
    <col min="3" max="3" width="20.140625" style="37" customWidth="1"/>
    <col min="4" max="4" width="27.42578125" style="37" customWidth="1"/>
    <col min="5" max="5" width="31.140625" style="37" customWidth="1"/>
    <col min="6" max="6" width="23.140625" style="37" customWidth="1"/>
    <col min="7" max="7" width="19.140625" style="37" customWidth="1"/>
    <col min="8" max="8" width="17.42578125" style="37" customWidth="1"/>
    <col min="9" max="9" width="25.28515625" style="37" hidden="1" customWidth="1"/>
    <col min="10" max="10" width="22.85546875" style="37" customWidth="1"/>
    <col min="11" max="11" width="31" style="37" customWidth="1"/>
    <col min="12" max="12" width="48.7109375" style="37" customWidth="1"/>
    <col min="13" max="13" width="26" style="37" customWidth="1"/>
    <col min="14" max="14" width="7.7109375" style="37" hidden="1" customWidth="1"/>
    <col min="15" max="15" width="21.140625" style="37" customWidth="1"/>
    <col min="16" max="16" width="16.7109375" style="37" customWidth="1"/>
    <col min="17" max="17" width="16.5703125" style="37" customWidth="1"/>
    <col min="18" max="18" width="22.140625" style="37" customWidth="1"/>
    <col min="19" max="19" width="24.140625" style="37" customWidth="1"/>
    <col min="20" max="20" width="26.85546875" style="37" customWidth="1"/>
    <col min="21" max="21" width="23.42578125" style="37" customWidth="1"/>
    <col min="22" max="22" width="21" style="37" customWidth="1"/>
    <col min="23" max="23" width="27.7109375" style="37" customWidth="1"/>
    <col min="24" max="24" width="28.140625" style="37" customWidth="1"/>
    <col min="25" max="25" width="33.85546875" style="37" customWidth="1"/>
    <col min="26" max="26" width="30.85546875" style="37" customWidth="1"/>
    <col min="27" max="27" width="26.85546875" style="37" customWidth="1"/>
    <col min="28" max="28" width="28.7109375" style="37" customWidth="1"/>
    <col min="29" max="29" width="18" style="37" customWidth="1"/>
    <col min="30" max="30" width="37" style="37" customWidth="1"/>
    <col min="31" max="31" width="19.140625" style="37" customWidth="1"/>
    <col min="32" max="32" width="29.5703125" style="37" customWidth="1"/>
    <col min="33" max="33" width="151" style="37" customWidth="1"/>
    <col min="34" max="34" width="17.28515625" style="37" hidden="1" customWidth="1"/>
    <col min="35" max="42" width="11.42578125" style="37" hidden="1" customWidth="1"/>
    <col min="43" max="16384" width="11.42578125" style="37"/>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7" t="s">
        <v>0</v>
      </c>
      <c r="AL1" s="37" t="s">
        <v>1</v>
      </c>
      <c r="AN1" s="37"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7" t="s">
        <v>3</v>
      </c>
      <c r="AI2" s="37" t="s">
        <v>4</v>
      </c>
      <c r="AL2" s="37" t="s">
        <v>5</v>
      </c>
      <c r="AN2" s="37"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7" t="s">
        <v>7</v>
      </c>
      <c r="AI3" s="37" t="s">
        <v>8</v>
      </c>
      <c r="AL3" s="37" t="s">
        <v>9</v>
      </c>
      <c r="AN3" s="37"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7" t="s">
        <v>11</v>
      </c>
      <c r="AI4" s="37" t="s">
        <v>12</v>
      </c>
      <c r="AK4" s="37" t="s">
        <v>13</v>
      </c>
      <c r="AL4" s="37" t="s">
        <v>14</v>
      </c>
      <c r="AN4" s="37"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7" t="s">
        <v>16</v>
      </c>
      <c r="AI5" s="37" t="s">
        <v>17</v>
      </c>
      <c r="AK5" s="37" t="s">
        <v>18</v>
      </c>
      <c r="AL5" s="37" t="s">
        <v>19</v>
      </c>
      <c r="AN5" s="37"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7" t="s">
        <v>21</v>
      </c>
      <c r="AI6" s="37" t="s">
        <v>22</v>
      </c>
      <c r="AJ6" s="37" t="s">
        <v>23</v>
      </c>
      <c r="AK6" s="37" t="s">
        <v>24</v>
      </c>
      <c r="AL6" s="37" t="s">
        <v>25</v>
      </c>
      <c r="AN6" s="37" t="s">
        <v>26</v>
      </c>
    </row>
    <row r="7" spans="1:41" ht="24.75" customHeight="1" x14ac:dyDescent="0.25">
      <c r="A7" s="223" t="s">
        <v>27</v>
      </c>
      <c r="B7" s="223"/>
      <c r="C7" s="224">
        <v>44319</v>
      </c>
      <c r="D7" s="225"/>
      <c r="E7" s="225"/>
      <c r="F7" s="225"/>
      <c r="G7" s="359"/>
      <c r="H7" s="360"/>
      <c r="I7" s="360"/>
      <c r="J7" s="360"/>
      <c r="K7" s="360"/>
      <c r="L7" s="361"/>
      <c r="M7" s="229" t="s">
        <v>28</v>
      </c>
      <c r="N7" s="230"/>
      <c r="O7" s="230"/>
      <c r="P7" s="230"/>
      <c r="Q7" s="230"/>
      <c r="R7" s="230"/>
      <c r="S7" s="230"/>
      <c r="T7" s="230"/>
      <c r="U7" s="230"/>
      <c r="V7" s="231"/>
      <c r="W7" s="4" t="s">
        <v>29</v>
      </c>
      <c r="X7" s="82"/>
      <c r="Y7" s="6" t="s">
        <v>30</v>
      </c>
      <c r="Z7" s="232" t="s">
        <v>31</v>
      </c>
      <c r="AA7" s="233"/>
      <c r="AB7" s="4" t="s">
        <v>32</v>
      </c>
      <c r="AC7" s="5"/>
      <c r="AD7" s="7" t="s">
        <v>33</v>
      </c>
      <c r="AE7" s="8"/>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0"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51" t="s">
        <v>50</v>
      </c>
      <c r="H9" s="251"/>
      <c r="I9" s="251"/>
      <c r="J9" s="251"/>
      <c r="K9" s="365" t="s">
        <v>51</v>
      </c>
      <c r="L9" s="366"/>
      <c r="M9" s="366"/>
      <c r="N9" s="366"/>
      <c r="O9" s="366"/>
      <c r="P9" s="366"/>
      <c r="Q9" s="366"/>
      <c r="R9" s="366"/>
      <c r="S9" s="366"/>
      <c r="T9" s="367"/>
      <c r="U9" s="365" t="s">
        <v>52</v>
      </c>
      <c r="V9" s="366"/>
      <c r="W9" s="366"/>
      <c r="X9" s="366"/>
      <c r="Y9" s="366"/>
      <c r="Z9" s="366"/>
      <c r="AA9" s="366"/>
      <c r="AB9" s="367"/>
      <c r="AC9" s="241"/>
      <c r="AD9" s="243"/>
      <c r="AE9" s="244"/>
      <c r="AF9" s="244"/>
      <c r="AG9" s="244"/>
      <c r="AH9" s="37" t="s">
        <v>53</v>
      </c>
      <c r="AI9" s="37" t="s">
        <v>54</v>
      </c>
      <c r="AJ9" s="37" t="s">
        <v>55</v>
      </c>
    </row>
    <row r="10" spans="1:41" s="44" customFormat="1" ht="20.25" customHeight="1" x14ac:dyDescent="0.25">
      <c r="A10" s="247"/>
      <c r="B10" s="249"/>
      <c r="C10" s="247"/>
      <c r="D10" s="247"/>
      <c r="E10" s="247"/>
      <c r="F10" s="251"/>
      <c r="G10" s="242" t="s">
        <v>56</v>
      </c>
      <c r="H10" s="242"/>
      <c r="I10" s="242"/>
      <c r="J10" s="24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44" t="s">
        <v>72</v>
      </c>
      <c r="AI10" s="44" t="s">
        <v>73</v>
      </c>
      <c r="AJ10" s="44" t="s">
        <v>74</v>
      </c>
      <c r="AL10" s="44" t="s">
        <v>75</v>
      </c>
      <c r="AO10" s="37" t="s">
        <v>76</v>
      </c>
    </row>
    <row r="11" spans="1:41" s="44" customFormat="1" ht="57.75" customHeight="1" x14ac:dyDescent="0.25">
      <c r="A11" s="248"/>
      <c r="B11" s="250"/>
      <c r="C11" s="248"/>
      <c r="D11" s="248"/>
      <c r="E11" s="248"/>
      <c r="F11" s="240"/>
      <c r="G11" s="10" t="s">
        <v>1</v>
      </c>
      <c r="H11" s="10" t="s">
        <v>0</v>
      </c>
      <c r="I11" s="10"/>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14" t="s">
        <v>82</v>
      </c>
      <c r="AE11" s="14" t="s">
        <v>83</v>
      </c>
      <c r="AF11" s="14" t="s">
        <v>84</v>
      </c>
      <c r="AG11" s="12" t="s">
        <v>85</v>
      </c>
      <c r="AH11" s="44" t="s">
        <v>86</v>
      </c>
      <c r="AI11" s="44" t="s">
        <v>8</v>
      </c>
      <c r="AL11" s="44" t="s">
        <v>87</v>
      </c>
      <c r="AO11" s="37" t="s">
        <v>88</v>
      </c>
    </row>
    <row r="12" spans="1:41" ht="37.5" customHeight="1" x14ac:dyDescent="0.25">
      <c r="A12" s="474" t="s">
        <v>303</v>
      </c>
      <c r="B12" s="475" t="s">
        <v>304</v>
      </c>
      <c r="C12" s="429" t="s">
        <v>305</v>
      </c>
      <c r="D12" s="477" t="s">
        <v>15</v>
      </c>
      <c r="E12" s="430" t="s">
        <v>306</v>
      </c>
      <c r="F12" s="429" t="s">
        <v>307</v>
      </c>
      <c r="G12" s="480" t="s">
        <v>14</v>
      </c>
      <c r="H12" s="480" t="s">
        <v>87</v>
      </c>
      <c r="I12" s="83" t="str">
        <f>CONCATENATE(G12,H12)</f>
        <v>POSIBLEMENOR</v>
      </c>
      <c r="J12" s="307" t="str">
        <f>I13</f>
        <v>3. MODERADO</v>
      </c>
      <c r="K12" s="505" t="s">
        <v>308</v>
      </c>
      <c r="L12" s="49" t="s">
        <v>95</v>
      </c>
      <c r="M12" s="84" t="s">
        <v>3</v>
      </c>
      <c r="N12" s="18">
        <f>IF(M12="ASIGNADO",15,IF(M12="NO ASIGNADO",0,""))</f>
        <v>15</v>
      </c>
      <c r="O12" s="503">
        <f>SUM(N12:N18)</f>
        <v>100</v>
      </c>
      <c r="P12" s="302" t="s">
        <v>73</v>
      </c>
      <c r="Q12" s="507">
        <f>IF(Q15="DÉBIL",0,IF(Q15="MODERADO",50,IF(Q15="FUERTE",100,"")))</f>
        <v>50</v>
      </c>
      <c r="R12" s="498" t="s">
        <v>4</v>
      </c>
      <c r="S12" s="500" t="s">
        <v>96</v>
      </c>
      <c r="T12" s="500" t="s">
        <v>96</v>
      </c>
      <c r="U12" s="478" t="s">
        <v>88</v>
      </c>
      <c r="V12" s="501" t="s">
        <v>98</v>
      </c>
      <c r="W12" s="496" t="s">
        <v>309</v>
      </c>
      <c r="X12" s="430" t="s">
        <v>305</v>
      </c>
      <c r="Y12" s="430" t="s">
        <v>310</v>
      </c>
      <c r="Z12" s="462" t="s">
        <v>211</v>
      </c>
      <c r="AA12" s="479" t="s">
        <v>114</v>
      </c>
      <c r="AB12" s="429" t="s">
        <v>311</v>
      </c>
      <c r="AC12" s="495">
        <v>44319</v>
      </c>
      <c r="AD12" s="482" t="s">
        <v>312</v>
      </c>
      <c r="AE12" s="446" t="s">
        <v>313</v>
      </c>
      <c r="AF12" s="474" t="s">
        <v>314</v>
      </c>
      <c r="AG12" s="446" t="s">
        <v>315</v>
      </c>
      <c r="AH12" s="37" t="s">
        <v>109</v>
      </c>
      <c r="AI12" s="37" t="s">
        <v>110</v>
      </c>
      <c r="AJ12" s="37" t="s">
        <v>13</v>
      </c>
      <c r="AK12" s="37" t="s">
        <v>76</v>
      </c>
      <c r="AL12" s="37" t="s">
        <v>13</v>
      </c>
      <c r="AN12" s="37" t="s">
        <v>103</v>
      </c>
      <c r="AO12" s="37" t="s">
        <v>111</v>
      </c>
    </row>
    <row r="13" spans="1:41" ht="51.75" customHeight="1" x14ac:dyDescent="0.25">
      <c r="A13" s="474"/>
      <c r="B13" s="476"/>
      <c r="C13" s="461"/>
      <c r="D13" s="478"/>
      <c r="E13" s="443"/>
      <c r="F13" s="461"/>
      <c r="G13" s="480"/>
      <c r="H13" s="480"/>
      <c r="I13" s="83"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308"/>
      <c r="K13" s="505"/>
      <c r="L13" s="50" t="s">
        <v>112</v>
      </c>
      <c r="M13" s="85" t="s">
        <v>11</v>
      </c>
      <c r="N13" s="22">
        <f>IF(M13="ADECUADO",15,IF(M13="INADECUADO",0,""))</f>
        <v>15</v>
      </c>
      <c r="O13" s="504"/>
      <c r="P13" s="303"/>
      <c r="Q13" s="507"/>
      <c r="R13" s="499"/>
      <c r="S13" s="500"/>
      <c r="T13" s="500"/>
      <c r="U13" s="478"/>
      <c r="V13" s="502"/>
      <c r="W13" s="496"/>
      <c r="X13" s="443"/>
      <c r="Y13" s="491"/>
      <c r="Z13" s="491"/>
      <c r="AA13" s="493"/>
      <c r="AB13" s="461"/>
      <c r="AC13" s="496"/>
      <c r="AD13" s="482"/>
      <c r="AE13" s="446"/>
      <c r="AF13" s="429"/>
      <c r="AG13" s="446"/>
      <c r="AH13" s="37" t="s">
        <v>96</v>
      </c>
      <c r="AI13" s="37" t="s">
        <v>113</v>
      </c>
      <c r="AL13" s="37" t="s">
        <v>18</v>
      </c>
      <c r="AN13" s="37" t="s">
        <v>114</v>
      </c>
      <c r="AO13" s="37" t="s">
        <v>115</v>
      </c>
    </row>
    <row r="14" spans="1:41" ht="69.75" customHeight="1" x14ac:dyDescent="0.25">
      <c r="A14" s="474"/>
      <c r="B14" s="476"/>
      <c r="C14" s="461"/>
      <c r="D14" s="478"/>
      <c r="E14" s="443"/>
      <c r="F14" s="461"/>
      <c r="G14" s="480"/>
      <c r="H14" s="480"/>
      <c r="I14" s="83"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308"/>
      <c r="K14" s="505"/>
      <c r="L14" s="86" t="s">
        <v>116</v>
      </c>
      <c r="M14" s="85" t="s">
        <v>16</v>
      </c>
      <c r="N14" s="22">
        <f>IF(M14="OPORTUNA",15,IF(M14="INOPORTUNA",0,""))</f>
        <v>15</v>
      </c>
      <c r="O14" s="504"/>
      <c r="P14" s="303"/>
      <c r="Q14" s="507"/>
      <c r="R14" s="499"/>
      <c r="S14" s="24" t="s">
        <v>117</v>
      </c>
      <c r="T14" s="24" t="s">
        <v>118</v>
      </c>
      <c r="U14" s="478"/>
      <c r="V14" s="502"/>
      <c r="W14" s="496"/>
      <c r="X14" s="443"/>
      <c r="Y14" s="491"/>
      <c r="Z14" s="491"/>
      <c r="AA14" s="493"/>
      <c r="AB14" s="461"/>
      <c r="AC14" s="496"/>
      <c r="AD14" s="482"/>
      <c r="AE14" s="446"/>
      <c r="AF14" s="429"/>
      <c r="AG14" s="446"/>
      <c r="AH14" s="37" t="s">
        <v>119</v>
      </c>
      <c r="AI14" s="37" t="s">
        <v>98</v>
      </c>
      <c r="AJ14" s="37" t="s">
        <v>120</v>
      </c>
      <c r="AK14" s="37" t="s">
        <v>121</v>
      </c>
      <c r="AL14" s="37" t="s">
        <v>24</v>
      </c>
      <c r="AO14" s="37" t="s">
        <v>122</v>
      </c>
    </row>
    <row r="15" spans="1:41" ht="84" customHeight="1" x14ac:dyDescent="0.25">
      <c r="A15" s="474"/>
      <c r="B15" s="476"/>
      <c r="C15" s="461"/>
      <c r="D15" s="478"/>
      <c r="E15" s="87" t="s">
        <v>123</v>
      </c>
      <c r="F15" s="461"/>
      <c r="G15" s="480"/>
      <c r="H15" s="480"/>
      <c r="I15" s="83"/>
      <c r="J15" s="308"/>
      <c r="K15" s="505"/>
      <c r="L15" s="50" t="s">
        <v>217</v>
      </c>
      <c r="M15" s="85" t="s">
        <v>125</v>
      </c>
      <c r="N15" s="22">
        <f>IF(M15="PREVENIR",15,IF(M15="DETECTAR",10,IF(M15="NO ES UN CONTROL",0,"")))</f>
        <v>15</v>
      </c>
      <c r="O15" s="484" t="str">
        <f>IF(O12&lt;86,"DÉBIL",IF(O12&lt;96,"MODERADO",IF(O12&lt;101,"FUERTE","")))</f>
        <v>FUERTE</v>
      </c>
      <c r="P15" s="303"/>
      <c r="Q15" s="486" t="str">
        <f>IF(AND(O15="FUERTE",P12="FUERTE (SIEMPRE SE EJECUTA)"),"FUERTE",IF(OR(O15="DÉBIL",P12="DÉBIL (NO SE EJECUTA)"),"DÉBIL",IF(OR(O15="MODERADO",P12="MODERADO (ALGUNAS VECES)"),"MODERADO")))</f>
        <v>MODERADO</v>
      </c>
      <c r="R15" s="303" t="str">
        <f>IF(AND(O15="FUERTE",P12="FUERTE (SIEMPRE SE EJECUTA)"),"NO","SÍ")</f>
        <v>SÍ</v>
      </c>
      <c r="S15" s="48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48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478"/>
      <c r="V15" s="502"/>
      <c r="W15" s="496"/>
      <c r="X15" s="443"/>
      <c r="Y15" s="491"/>
      <c r="Z15" s="492"/>
      <c r="AA15" s="493"/>
      <c r="AB15" s="461"/>
      <c r="AC15" s="496"/>
      <c r="AD15" s="482"/>
      <c r="AE15" s="446"/>
      <c r="AF15" s="429" t="s">
        <v>316</v>
      </c>
      <c r="AG15" s="446"/>
      <c r="AH15" s="37" t="s">
        <v>96</v>
      </c>
      <c r="AO15" s="37" t="s">
        <v>127</v>
      </c>
    </row>
    <row r="16" spans="1:41" ht="55.5" customHeight="1" x14ac:dyDescent="0.25">
      <c r="A16" s="474"/>
      <c r="B16" s="476"/>
      <c r="C16" s="461"/>
      <c r="D16" s="478"/>
      <c r="E16" s="443" t="s">
        <v>317</v>
      </c>
      <c r="F16" s="461"/>
      <c r="G16" s="480"/>
      <c r="H16" s="480"/>
      <c r="I16" s="83"/>
      <c r="J16" s="308"/>
      <c r="K16" s="505"/>
      <c r="L16" s="50" t="s">
        <v>129</v>
      </c>
      <c r="M16" s="85" t="s">
        <v>34</v>
      </c>
      <c r="N16" s="22">
        <f>IF(M16="CONFIABLE",15,IF(M16="NO CONFIABLE",0,""))</f>
        <v>15</v>
      </c>
      <c r="O16" s="485"/>
      <c r="P16" s="303"/>
      <c r="Q16" s="486"/>
      <c r="R16" s="303"/>
      <c r="S16" s="488"/>
      <c r="T16" s="490"/>
      <c r="U16" s="478"/>
      <c r="V16" s="502"/>
      <c r="W16" s="496"/>
      <c r="X16" s="443"/>
      <c r="Y16" s="491"/>
      <c r="Z16" s="25" t="s">
        <v>130</v>
      </c>
      <c r="AA16" s="493"/>
      <c r="AB16" s="461"/>
      <c r="AC16" s="496"/>
      <c r="AD16" s="482"/>
      <c r="AE16" s="446"/>
      <c r="AF16" s="429"/>
      <c r="AG16" s="446"/>
      <c r="AH16" s="37" t="s">
        <v>131</v>
      </c>
      <c r="AJ16" s="37" t="s">
        <v>21</v>
      </c>
      <c r="AK16" s="37" t="s">
        <v>125</v>
      </c>
      <c r="AL16" s="37" t="s">
        <v>22</v>
      </c>
      <c r="AO16" s="37" t="s">
        <v>132</v>
      </c>
    </row>
    <row r="17" spans="1:41" ht="66.75" customHeight="1" x14ac:dyDescent="0.25">
      <c r="A17" s="474"/>
      <c r="B17" s="476"/>
      <c r="C17" s="461"/>
      <c r="D17" s="478"/>
      <c r="E17" s="443"/>
      <c r="F17" s="461"/>
      <c r="G17" s="480"/>
      <c r="H17" s="480"/>
      <c r="I17" s="83"/>
      <c r="J17" s="308"/>
      <c r="K17" s="505"/>
      <c r="L17" s="50" t="s">
        <v>133</v>
      </c>
      <c r="M17" s="85" t="s">
        <v>42</v>
      </c>
      <c r="N17" s="22">
        <f>IF(M17="SE INVESTIGAN Y SE RESUELVEN OPORTUNAMENTE",15,IF(M17="NO SE INVESTIGAN Y SE RESUELVEN OPORTUNAMENTE",0,""))</f>
        <v>15</v>
      </c>
      <c r="O17" s="485"/>
      <c r="P17" s="303"/>
      <c r="Q17" s="486"/>
      <c r="R17" s="303"/>
      <c r="S17" s="488"/>
      <c r="T17" s="490"/>
      <c r="U17" s="478"/>
      <c r="V17" s="502"/>
      <c r="W17" s="496"/>
      <c r="X17" s="443"/>
      <c r="Y17" s="491"/>
      <c r="Z17" s="462" t="s">
        <v>318</v>
      </c>
      <c r="AA17" s="493"/>
      <c r="AB17" s="461"/>
      <c r="AC17" s="496"/>
      <c r="AD17" s="482"/>
      <c r="AE17" s="446"/>
      <c r="AF17" s="429"/>
      <c r="AG17" s="446"/>
      <c r="AH17" s="37" t="s">
        <v>113</v>
      </c>
      <c r="AO17" s="37" t="s">
        <v>135</v>
      </c>
    </row>
    <row r="18" spans="1:41" ht="189" customHeight="1" x14ac:dyDescent="0.25">
      <c r="A18" s="475"/>
      <c r="B18" s="476"/>
      <c r="C18" s="462"/>
      <c r="D18" s="479"/>
      <c r="E18" s="444"/>
      <c r="F18" s="462"/>
      <c r="G18" s="481"/>
      <c r="H18" s="481"/>
      <c r="I18" s="83"/>
      <c r="J18" s="308"/>
      <c r="K18" s="506"/>
      <c r="L18" s="52" t="s">
        <v>136</v>
      </c>
      <c r="M18" s="88" t="s">
        <v>53</v>
      </c>
      <c r="N18" s="28">
        <f>IF(M18="COMPLETA",10,IF(M18="INCOMPLETA",5,IF(M18="NO EXISTE",0,"")))</f>
        <v>10</v>
      </c>
      <c r="O18" s="485"/>
      <c r="P18" s="304"/>
      <c r="Q18" s="487"/>
      <c r="R18" s="304"/>
      <c r="S18" s="489"/>
      <c r="T18" s="490"/>
      <c r="U18" s="479"/>
      <c r="V18" s="502"/>
      <c r="W18" s="497"/>
      <c r="X18" s="444"/>
      <c r="Y18" s="492"/>
      <c r="Z18" s="492"/>
      <c r="AA18" s="494"/>
      <c r="AB18" s="462"/>
      <c r="AC18" s="497"/>
      <c r="AD18" s="483"/>
      <c r="AE18" s="447"/>
      <c r="AF18" s="430"/>
      <c r="AG18" s="447"/>
      <c r="AO18" s="37" t="s">
        <v>97</v>
      </c>
    </row>
    <row r="19" spans="1:41" ht="37.5" customHeight="1" x14ac:dyDescent="0.25">
      <c r="A19" s="474" t="s">
        <v>303</v>
      </c>
      <c r="B19" s="475" t="s">
        <v>304</v>
      </c>
      <c r="C19" s="429" t="s">
        <v>319</v>
      </c>
      <c r="D19" s="477" t="s">
        <v>15</v>
      </c>
      <c r="E19" s="430" t="s">
        <v>320</v>
      </c>
      <c r="F19" s="429" t="s">
        <v>321</v>
      </c>
      <c r="G19" s="268" t="s">
        <v>19</v>
      </c>
      <c r="H19" s="268" t="s">
        <v>13</v>
      </c>
      <c r="I19" s="15" t="str">
        <f>CONCATENATE(G19,H19)</f>
        <v>PROBABLEMODERADO</v>
      </c>
      <c r="J19" s="307" t="str">
        <f>I20</f>
        <v>5. ALTO</v>
      </c>
      <c r="K19" s="505" t="s">
        <v>322</v>
      </c>
      <c r="L19" s="49" t="s">
        <v>95</v>
      </c>
      <c r="M19" s="17" t="s">
        <v>3</v>
      </c>
      <c r="N19" s="18">
        <f>IF(M19="ASIGNADO",15,IF(M19="NO ASIGNADO",0,""))</f>
        <v>15</v>
      </c>
      <c r="O19" s="300">
        <f>SUM(N19:N25)</f>
        <v>100</v>
      </c>
      <c r="P19" s="302" t="s">
        <v>73</v>
      </c>
      <c r="Q19" s="312">
        <f>IF(Q22="DÉBIL",0,IF(Q22="MODERADO",50,IF(Q22="FUERTE",100,"")))</f>
        <v>50</v>
      </c>
      <c r="R19" s="387" t="s">
        <v>4</v>
      </c>
      <c r="S19" s="297" t="s">
        <v>96</v>
      </c>
      <c r="T19" s="297" t="s">
        <v>96</v>
      </c>
      <c r="U19" s="263" t="s">
        <v>97</v>
      </c>
      <c r="V19" s="298" t="s">
        <v>98</v>
      </c>
      <c r="W19" s="266" t="s">
        <v>265</v>
      </c>
      <c r="X19" s="429" t="s">
        <v>323</v>
      </c>
      <c r="Y19" s="430" t="s">
        <v>324</v>
      </c>
      <c r="Z19" s="373" t="s">
        <v>211</v>
      </c>
      <c r="AA19" s="291" t="s">
        <v>114</v>
      </c>
      <c r="AB19" s="429" t="s">
        <v>325</v>
      </c>
      <c r="AC19" s="495">
        <v>44319</v>
      </c>
      <c r="AD19" s="482" t="s">
        <v>326</v>
      </c>
      <c r="AE19" s="508" t="s">
        <v>313</v>
      </c>
      <c r="AF19" s="429" t="s">
        <v>327</v>
      </c>
      <c r="AG19" s="510" t="s">
        <v>328</v>
      </c>
      <c r="AH19" s="37" t="s">
        <v>109</v>
      </c>
      <c r="AI19" s="37" t="s">
        <v>110</v>
      </c>
      <c r="AJ19" s="37" t="s">
        <v>13</v>
      </c>
      <c r="AK19" s="37" t="s">
        <v>76</v>
      </c>
      <c r="AL19" s="37" t="s">
        <v>13</v>
      </c>
      <c r="AN19" s="37" t="s">
        <v>103</v>
      </c>
      <c r="AO19" s="37" t="s">
        <v>111</v>
      </c>
    </row>
    <row r="20" spans="1:41" ht="51.75" customHeight="1" x14ac:dyDescent="0.25">
      <c r="A20" s="474"/>
      <c r="B20" s="476"/>
      <c r="C20" s="461"/>
      <c r="D20" s="478"/>
      <c r="E20" s="443"/>
      <c r="F20" s="461"/>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ALTO</v>
      </c>
      <c r="J20" s="308"/>
      <c r="K20" s="505"/>
      <c r="L20" s="50" t="s">
        <v>112</v>
      </c>
      <c r="M20" s="21" t="s">
        <v>11</v>
      </c>
      <c r="N20" s="22">
        <f>IF(M20="ADECUADO",15,IF(M20="INADECUADO",0,""))</f>
        <v>15</v>
      </c>
      <c r="O20" s="301"/>
      <c r="P20" s="303"/>
      <c r="Q20" s="312"/>
      <c r="R20" s="388"/>
      <c r="S20" s="297"/>
      <c r="T20" s="297"/>
      <c r="U20" s="263"/>
      <c r="V20" s="299"/>
      <c r="W20" s="266"/>
      <c r="X20" s="429"/>
      <c r="Y20" s="491"/>
      <c r="Z20" s="512"/>
      <c r="AA20" s="292"/>
      <c r="AB20" s="461"/>
      <c r="AC20" s="496"/>
      <c r="AD20" s="482"/>
      <c r="AE20" s="508"/>
      <c r="AF20" s="429"/>
      <c r="AG20" s="510"/>
      <c r="AH20" s="37" t="s">
        <v>96</v>
      </c>
      <c r="AI20" s="37" t="s">
        <v>113</v>
      </c>
      <c r="AL20" s="37" t="s">
        <v>18</v>
      </c>
      <c r="AN20" s="37" t="s">
        <v>114</v>
      </c>
      <c r="AO20" s="37" t="s">
        <v>115</v>
      </c>
    </row>
    <row r="21" spans="1:41" ht="120.75" customHeight="1" x14ac:dyDescent="0.25">
      <c r="A21" s="474"/>
      <c r="B21" s="476"/>
      <c r="C21" s="461"/>
      <c r="D21" s="478"/>
      <c r="E21" s="443"/>
      <c r="F21" s="461"/>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08"/>
      <c r="K21" s="505"/>
      <c r="L21" s="86" t="s">
        <v>116</v>
      </c>
      <c r="M21" s="21" t="s">
        <v>16</v>
      </c>
      <c r="N21" s="22">
        <f>IF(M21="OPORTUNA",15,IF(M21="INOPORTUNA",0,""))</f>
        <v>15</v>
      </c>
      <c r="O21" s="301"/>
      <c r="P21" s="303"/>
      <c r="Q21" s="312"/>
      <c r="R21" s="388"/>
      <c r="S21" s="24" t="s">
        <v>117</v>
      </c>
      <c r="T21" s="24" t="s">
        <v>118</v>
      </c>
      <c r="U21" s="263"/>
      <c r="V21" s="299"/>
      <c r="W21" s="266"/>
      <c r="X21" s="429"/>
      <c r="Y21" s="491"/>
      <c r="Z21" s="512"/>
      <c r="AA21" s="292"/>
      <c r="AB21" s="461"/>
      <c r="AC21" s="496"/>
      <c r="AD21" s="482"/>
      <c r="AE21" s="508"/>
      <c r="AF21" s="429"/>
      <c r="AG21" s="510"/>
      <c r="AH21" s="37" t="s">
        <v>119</v>
      </c>
      <c r="AI21" s="37" t="s">
        <v>98</v>
      </c>
      <c r="AJ21" s="37" t="s">
        <v>120</v>
      </c>
      <c r="AK21" s="37" t="s">
        <v>121</v>
      </c>
      <c r="AL21" s="37" t="s">
        <v>24</v>
      </c>
      <c r="AO21" s="37" t="s">
        <v>122</v>
      </c>
    </row>
    <row r="22" spans="1:41" ht="84" customHeight="1" x14ac:dyDescent="0.25">
      <c r="A22" s="474"/>
      <c r="B22" s="476"/>
      <c r="C22" s="461"/>
      <c r="D22" s="478"/>
      <c r="E22" s="87" t="s">
        <v>123</v>
      </c>
      <c r="F22" s="461"/>
      <c r="G22" s="268"/>
      <c r="H22" s="268"/>
      <c r="I22" s="15"/>
      <c r="J22" s="308"/>
      <c r="K22" s="505"/>
      <c r="L22" s="50" t="s">
        <v>217</v>
      </c>
      <c r="M22" s="21" t="s">
        <v>125</v>
      </c>
      <c r="N22" s="22">
        <f>IF(M22="PREVENIR",15,IF(M22="DETECTAR",10,IF(M22="NO ES UN CONTROL",0,"")))</f>
        <v>15</v>
      </c>
      <c r="O22" s="273" t="str">
        <f>IF(O19&lt;86,"DÉBIL",IF(O19&lt;96,"MODERADO",IF(O19&lt;101,"FUERTE","")))</f>
        <v>FUERTE</v>
      </c>
      <c r="P22" s="303"/>
      <c r="Q22" s="275" t="str">
        <f>IF(AND(O22="FUERTE",P19="FUERTE (SIEMPRE SE EJECUTA)"),"FUERTE",IF(OR(O22="DÉBIL",P19="DÉBIL (NO SE EJECUTA)"),"DÉBIL",IF(OR(O22="MODERADO",P19="MODERADO (ALGUNAS VECES)"),"MODERADO")))</f>
        <v>MODERADO</v>
      </c>
      <c r="R22" s="398" t="str">
        <f>IF(AND(O22="FUERTE",P19="FUERTE (SIEMPRE SE EJECUTA)"),"NO","SÍ")</f>
        <v>SÍ</v>
      </c>
      <c r="S22"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2"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2" s="263"/>
      <c r="V22" s="299"/>
      <c r="W22" s="266"/>
      <c r="X22" s="429"/>
      <c r="Y22" s="491"/>
      <c r="Z22" s="513"/>
      <c r="AA22" s="292"/>
      <c r="AB22" s="461"/>
      <c r="AC22" s="496"/>
      <c r="AD22" s="482"/>
      <c r="AE22" s="508"/>
      <c r="AF22" s="429" t="s">
        <v>329</v>
      </c>
      <c r="AG22" s="510"/>
      <c r="AH22" s="37" t="s">
        <v>96</v>
      </c>
      <c r="AO22" s="37" t="s">
        <v>127</v>
      </c>
    </row>
    <row r="23" spans="1:41" ht="55.5" customHeight="1" x14ac:dyDescent="0.25">
      <c r="A23" s="474"/>
      <c r="B23" s="476"/>
      <c r="C23" s="461"/>
      <c r="D23" s="478"/>
      <c r="E23" s="443" t="s">
        <v>330</v>
      </c>
      <c r="F23" s="461"/>
      <c r="G23" s="268"/>
      <c r="H23" s="268"/>
      <c r="I23" s="15"/>
      <c r="J23" s="308"/>
      <c r="K23" s="505"/>
      <c r="L23" s="50" t="s">
        <v>129</v>
      </c>
      <c r="M23" s="21" t="s">
        <v>34</v>
      </c>
      <c r="N23" s="22">
        <f>IF(M23="CONFIABLE",15,IF(M23="NO CONFIABLE",0,""))</f>
        <v>15</v>
      </c>
      <c r="O23" s="274"/>
      <c r="P23" s="303"/>
      <c r="Q23" s="275"/>
      <c r="R23" s="398"/>
      <c r="S23" s="279"/>
      <c r="T23" s="281"/>
      <c r="U23" s="263"/>
      <c r="V23" s="299"/>
      <c r="W23" s="266"/>
      <c r="X23" s="429"/>
      <c r="Y23" s="491"/>
      <c r="Z23" s="25" t="s">
        <v>130</v>
      </c>
      <c r="AA23" s="292"/>
      <c r="AB23" s="461"/>
      <c r="AC23" s="496"/>
      <c r="AD23" s="482"/>
      <c r="AE23" s="508"/>
      <c r="AF23" s="429"/>
      <c r="AG23" s="510"/>
      <c r="AH23" s="37" t="s">
        <v>131</v>
      </c>
      <c r="AJ23" s="37" t="s">
        <v>21</v>
      </c>
      <c r="AK23" s="37" t="s">
        <v>125</v>
      </c>
      <c r="AL23" s="37" t="s">
        <v>22</v>
      </c>
      <c r="AO23" s="37" t="s">
        <v>132</v>
      </c>
    </row>
    <row r="24" spans="1:41" ht="66.75" customHeight="1" x14ac:dyDescent="0.25">
      <c r="A24" s="474"/>
      <c r="B24" s="476"/>
      <c r="C24" s="461"/>
      <c r="D24" s="478"/>
      <c r="E24" s="443"/>
      <c r="F24" s="461"/>
      <c r="G24" s="268"/>
      <c r="H24" s="268"/>
      <c r="I24" s="15"/>
      <c r="J24" s="308"/>
      <c r="K24" s="505"/>
      <c r="L24" s="50" t="s">
        <v>133</v>
      </c>
      <c r="M24" s="21" t="s">
        <v>42</v>
      </c>
      <c r="N24" s="22">
        <f>IF(M24="SE INVESTIGAN Y SE RESUELVEN OPORTUNAMENTE",15,IF(M24="NO SE INVESTIGAN Y SE RESUELVEN OPORTUNAMENTE",0,""))</f>
        <v>15</v>
      </c>
      <c r="O24" s="274"/>
      <c r="P24" s="303"/>
      <c r="Q24" s="275"/>
      <c r="R24" s="398"/>
      <c r="S24" s="279"/>
      <c r="T24" s="281"/>
      <c r="U24" s="263"/>
      <c r="V24" s="299"/>
      <c r="W24" s="266"/>
      <c r="X24" s="429"/>
      <c r="Y24" s="491"/>
      <c r="Z24" s="373" t="s">
        <v>292</v>
      </c>
      <c r="AA24" s="292"/>
      <c r="AB24" s="461"/>
      <c r="AC24" s="496"/>
      <c r="AD24" s="482"/>
      <c r="AE24" s="508"/>
      <c r="AF24" s="429"/>
      <c r="AG24" s="510"/>
      <c r="AH24" s="37" t="s">
        <v>113</v>
      </c>
      <c r="AO24" s="37" t="s">
        <v>135</v>
      </c>
    </row>
    <row r="25" spans="1:41" ht="290.25" customHeight="1" x14ac:dyDescent="0.25">
      <c r="A25" s="475"/>
      <c r="B25" s="476"/>
      <c r="C25" s="462"/>
      <c r="D25" s="479"/>
      <c r="E25" s="444"/>
      <c r="F25" s="462"/>
      <c r="G25" s="269"/>
      <c r="H25" s="269"/>
      <c r="I25" s="15"/>
      <c r="J25" s="308"/>
      <c r="K25" s="506"/>
      <c r="L25" s="52" t="s">
        <v>136</v>
      </c>
      <c r="M25" s="27" t="s">
        <v>53</v>
      </c>
      <c r="N25" s="28">
        <f>IF(M25="COMPLETA",10,IF(M25="INCOMPLETA",5,IF(M25="NO EXISTE",0,"")))</f>
        <v>10</v>
      </c>
      <c r="O25" s="274"/>
      <c r="P25" s="304"/>
      <c r="Q25" s="276"/>
      <c r="R25" s="399"/>
      <c r="S25" s="280"/>
      <c r="T25" s="281"/>
      <c r="U25" s="264"/>
      <c r="V25" s="299"/>
      <c r="W25" s="267"/>
      <c r="X25" s="430"/>
      <c r="Y25" s="492"/>
      <c r="Z25" s="513"/>
      <c r="AA25" s="293"/>
      <c r="AB25" s="462"/>
      <c r="AC25" s="497"/>
      <c r="AD25" s="483"/>
      <c r="AE25" s="509"/>
      <c r="AF25" s="430"/>
      <c r="AG25" s="511"/>
      <c r="AO25" s="37" t="s">
        <v>97</v>
      </c>
    </row>
    <row r="26" spans="1:41" ht="37.5" customHeight="1" x14ac:dyDescent="0.25">
      <c r="A26" s="474" t="s">
        <v>303</v>
      </c>
      <c r="B26" s="475" t="s">
        <v>304</v>
      </c>
      <c r="C26" s="429" t="s">
        <v>331</v>
      </c>
      <c r="D26" s="477" t="s">
        <v>15</v>
      </c>
      <c r="E26" s="430" t="s">
        <v>332</v>
      </c>
      <c r="F26" s="429" t="s">
        <v>333</v>
      </c>
      <c r="G26" s="268" t="s">
        <v>14</v>
      </c>
      <c r="H26" s="268" t="s">
        <v>87</v>
      </c>
      <c r="I26" s="15" t="str">
        <f>CONCATENATE(G26,H26)</f>
        <v>POSIBLEMENOR</v>
      </c>
      <c r="J26" s="307" t="str">
        <f>I27</f>
        <v>3. MODERADO</v>
      </c>
      <c r="K26" s="514" t="s">
        <v>334</v>
      </c>
      <c r="L26" s="49" t="s">
        <v>95</v>
      </c>
      <c r="M26" s="17" t="s">
        <v>3</v>
      </c>
      <c r="N26" s="18">
        <f>IF(M26="ASIGNADO",15,IF(M26="NO ASIGNADO",0,""))</f>
        <v>15</v>
      </c>
      <c r="O26" s="300">
        <f>SUM(N26:N32)</f>
        <v>95</v>
      </c>
      <c r="P26" s="302" t="s">
        <v>73</v>
      </c>
      <c r="Q26" s="312">
        <f>IF(Q29="DÉBIL",0,IF(Q29="MODERADO",50,IF(Q29="FUERTE",100,"")))</f>
        <v>50</v>
      </c>
      <c r="R26" s="387" t="s">
        <v>4</v>
      </c>
      <c r="S26" s="297" t="s">
        <v>96</v>
      </c>
      <c r="T26" s="297" t="s">
        <v>96</v>
      </c>
      <c r="U26" s="263" t="s">
        <v>115</v>
      </c>
      <c r="V26" s="298" t="s">
        <v>98</v>
      </c>
      <c r="W26" s="266" t="s">
        <v>265</v>
      </c>
      <c r="X26" s="429" t="s">
        <v>335</v>
      </c>
      <c r="Y26" s="430" t="s">
        <v>336</v>
      </c>
      <c r="Z26" s="373"/>
      <c r="AA26" s="291" t="s">
        <v>114</v>
      </c>
      <c r="AB26" s="429" t="s">
        <v>337</v>
      </c>
      <c r="AC26" s="496"/>
      <c r="AD26" s="482" t="s">
        <v>338</v>
      </c>
      <c r="AE26" s="508" t="s">
        <v>313</v>
      </c>
      <c r="AF26" s="429" t="s">
        <v>339</v>
      </c>
      <c r="AG26" s="446" t="s">
        <v>340</v>
      </c>
      <c r="AH26" s="37" t="s">
        <v>109</v>
      </c>
      <c r="AI26" s="37" t="s">
        <v>110</v>
      </c>
      <c r="AJ26" s="37" t="s">
        <v>13</v>
      </c>
      <c r="AK26" s="37" t="s">
        <v>76</v>
      </c>
      <c r="AL26" s="37" t="s">
        <v>13</v>
      </c>
      <c r="AN26" s="37" t="s">
        <v>103</v>
      </c>
      <c r="AO26" s="37" t="s">
        <v>111</v>
      </c>
    </row>
    <row r="27" spans="1:41" ht="51.75" customHeight="1" x14ac:dyDescent="0.25">
      <c r="A27" s="474"/>
      <c r="B27" s="476"/>
      <c r="C27" s="461"/>
      <c r="D27" s="478"/>
      <c r="E27" s="443"/>
      <c r="F27" s="461"/>
      <c r="G27" s="268"/>
      <c r="H27" s="268"/>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3. MODERADO</v>
      </c>
      <c r="J27" s="308"/>
      <c r="K27" s="514"/>
      <c r="L27" s="50" t="s">
        <v>112</v>
      </c>
      <c r="M27" s="21" t="s">
        <v>11</v>
      </c>
      <c r="N27" s="22">
        <f>IF(M27="ADECUADO",15,IF(M27="INADECUADO",0,""))</f>
        <v>15</v>
      </c>
      <c r="O27" s="301"/>
      <c r="P27" s="303"/>
      <c r="Q27" s="312"/>
      <c r="R27" s="388"/>
      <c r="S27" s="297"/>
      <c r="T27" s="297"/>
      <c r="U27" s="263"/>
      <c r="V27" s="299"/>
      <c r="W27" s="266"/>
      <c r="X27" s="461"/>
      <c r="Y27" s="443"/>
      <c r="Z27" s="512"/>
      <c r="AA27" s="292"/>
      <c r="AB27" s="461"/>
      <c r="AC27" s="496"/>
      <c r="AD27" s="482"/>
      <c r="AE27" s="508"/>
      <c r="AF27" s="429"/>
      <c r="AG27" s="446"/>
      <c r="AH27" s="37" t="s">
        <v>96</v>
      </c>
      <c r="AI27" s="37" t="s">
        <v>113</v>
      </c>
      <c r="AL27" s="37" t="s">
        <v>18</v>
      </c>
      <c r="AN27" s="37" t="s">
        <v>114</v>
      </c>
      <c r="AO27" s="37" t="s">
        <v>115</v>
      </c>
    </row>
    <row r="28" spans="1:41" ht="69.75" customHeight="1" x14ac:dyDescent="0.25">
      <c r="A28" s="474"/>
      <c r="B28" s="476"/>
      <c r="C28" s="461"/>
      <c r="D28" s="478"/>
      <c r="E28" s="443"/>
      <c r="F28" s="461"/>
      <c r="G28" s="268"/>
      <c r="H28" s="268"/>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MODERADO</v>
      </c>
      <c r="J28" s="308"/>
      <c r="K28" s="514"/>
      <c r="L28" s="86" t="s">
        <v>116</v>
      </c>
      <c r="M28" s="21" t="s">
        <v>16</v>
      </c>
      <c r="N28" s="22">
        <f>IF(M28="OPORTUNA",15,IF(M28="INOPORTUNA",0,""))</f>
        <v>15</v>
      </c>
      <c r="O28" s="301"/>
      <c r="P28" s="303"/>
      <c r="Q28" s="312"/>
      <c r="R28" s="388"/>
      <c r="S28" s="24" t="s">
        <v>117</v>
      </c>
      <c r="T28" s="24" t="s">
        <v>118</v>
      </c>
      <c r="U28" s="263"/>
      <c r="V28" s="299"/>
      <c r="W28" s="266"/>
      <c r="X28" s="461"/>
      <c r="Y28" s="443"/>
      <c r="Z28" s="512"/>
      <c r="AA28" s="292"/>
      <c r="AB28" s="461"/>
      <c r="AC28" s="496"/>
      <c r="AD28" s="482"/>
      <c r="AE28" s="508"/>
      <c r="AF28" s="429"/>
      <c r="AG28" s="446"/>
      <c r="AH28" s="37" t="s">
        <v>119</v>
      </c>
      <c r="AI28" s="37" t="s">
        <v>98</v>
      </c>
      <c r="AJ28" s="37" t="s">
        <v>120</v>
      </c>
      <c r="AK28" s="37" t="s">
        <v>121</v>
      </c>
      <c r="AL28" s="37" t="s">
        <v>24</v>
      </c>
      <c r="AO28" s="37" t="s">
        <v>122</v>
      </c>
    </row>
    <row r="29" spans="1:41" ht="84" customHeight="1" x14ac:dyDescent="0.25">
      <c r="A29" s="474"/>
      <c r="B29" s="476"/>
      <c r="C29" s="461"/>
      <c r="D29" s="478"/>
      <c r="E29" s="87" t="s">
        <v>123</v>
      </c>
      <c r="F29" s="461"/>
      <c r="G29" s="268"/>
      <c r="H29" s="268"/>
      <c r="I29" s="15"/>
      <c r="J29" s="308"/>
      <c r="K29" s="514"/>
      <c r="L29" s="50" t="s">
        <v>217</v>
      </c>
      <c r="M29" s="21" t="s">
        <v>21</v>
      </c>
      <c r="N29" s="22">
        <f>IF(M29="PREVENIR",15,IF(M29="DETECTAR",10,IF(M29="NO ES UN CONTROL",0,"")))</f>
        <v>10</v>
      </c>
      <c r="O29" s="273" t="str">
        <f>IF(O26&lt;86,"DÉBIL",IF(O26&lt;96,"MODERADO",IF(O26&lt;101,"FUERTE","")))</f>
        <v>MODERADO</v>
      </c>
      <c r="P29" s="303"/>
      <c r="Q29" s="275" t="str">
        <f>IF(AND(O29="FUERTE",P26="FUERTE (SIEMPRE SE EJECUTA)"),"FUERTE",IF(OR(O29="DÉBIL",P26="DÉBIL (NO SE EJECUTA)"),"DÉBIL",IF(OR(O29="MODERADO",P26="MODERADO (ALGUNAS VECES)"),"MODERADO")))</f>
        <v>MODERADO</v>
      </c>
      <c r="R29" s="398" t="str">
        <f>IF(AND(O29="FUERTE",P26="FUERTE (SIEMPRE SE EJECUTA)"),"NO","SÍ")</f>
        <v>SÍ</v>
      </c>
      <c r="S29" s="279">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29" s="280">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29" s="263"/>
      <c r="V29" s="299"/>
      <c r="W29" s="266"/>
      <c r="X29" s="461"/>
      <c r="Y29" s="443"/>
      <c r="Z29" s="513"/>
      <c r="AA29" s="292"/>
      <c r="AB29" s="461"/>
      <c r="AC29" s="496"/>
      <c r="AD29" s="482"/>
      <c r="AE29" s="508"/>
      <c r="AF29" s="429" t="s">
        <v>341</v>
      </c>
      <c r="AG29" s="446"/>
      <c r="AH29" s="37" t="s">
        <v>96</v>
      </c>
      <c r="AO29" s="37" t="s">
        <v>127</v>
      </c>
    </row>
    <row r="30" spans="1:41" ht="55.5" customHeight="1" x14ac:dyDescent="0.25">
      <c r="A30" s="474"/>
      <c r="B30" s="476"/>
      <c r="C30" s="461"/>
      <c r="D30" s="478"/>
      <c r="E30" s="443" t="s">
        <v>342</v>
      </c>
      <c r="F30" s="461"/>
      <c r="G30" s="268"/>
      <c r="H30" s="268"/>
      <c r="I30" s="15"/>
      <c r="J30" s="308"/>
      <c r="K30" s="514"/>
      <c r="L30" s="50" t="s">
        <v>129</v>
      </c>
      <c r="M30" s="21" t="s">
        <v>34</v>
      </c>
      <c r="N30" s="22">
        <f>IF(M30="CONFIABLE",15,IF(M30="NO CONFIABLE",0,""))</f>
        <v>15</v>
      </c>
      <c r="O30" s="274"/>
      <c r="P30" s="303"/>
      <c r="Q30" s="275"/>
      <c r="R30" s="398"/>
      <c r="S30" s="279"/>
      <c r="T30" s="281"/>
      <c r="U30" s="263"/>
      <c r="V30" s="299"/>
      <c r="W30" s="266"/>
      <c r="X30" s="461"/>
      <c r="Y30" s="443"/>
      <c r="Z30" s="25" t="s">
        <v>130</v>
      </c>
      <c r="AA30" s="292"/>
      <c r="AB30" s="461"/>
      <c r="AC30" s="496"/>
      <c r="AD30" s="482"/>
      <c r="AE30" s="508"/>
      <c r="AF30" s="429"/>
      <c r="AG30" s="446"/>
      <c r="AH30" s="37" t="s">
        <v>131</v>
      </c>
      <c r="AJ30" s="37" t="s">
        <v>21</v>
      </c>
      <c r="AK30" s="37" t="s">
        <v>125</v>
      </c>
      <c r="AL30" s="37" t="s">
        <v>22</v>
      </c>
      <c r="AO30" s="37" t="s">
        <v>132</v>
      </c>
    </row>
    <row r="31" spans="1:41" ht="66.75" customHeight="1" x14ac:dyDescent="0.25">
      <c r="A31" s="474"/>
      <c r="B31" s="476"/>
      <c r="C31" s="461"/>
      <c r="D31" s="478"/>
      <c r="E31" s="443"/>
      <c r="F31" s="461"/>
      <c r="G31" s="268"/>
      <c r="H31" s="268"/>
      <c r="I31" s="15"/>
      <c r="J31" s="308"/>
      <c r="K31" s="514"/>
      <c r="L31" s="50" t="s">
        <v>133</v>
      </c>
      <c r="M31" s="21" t="s">
        <v>42</v>
      </c>
      <c r="N31" s="22">
        <f>IF(M31="SE INVESTIGAN Y SE RESUELVEN OPORTUNAMENTE",15,IF(M31="NO SE INVESTIGAN Y SE RESUELVEN OPORTUNAMENTE",0,""))</f>
        <v>15</v>
      </c>
      <c r="O31" s="274"/>
      <c r="P31" s="303"/>
      <c r="Q31" s="275"/>
      <c r="R31" s="398"/>
      <c r="S31" s="279"/>
      <c r="T31" s="281"/>
      <c r="U31" s="263"/>
      <c r="V31" s="299"/>
      <c r="W31" s="266"/>
      <c r="X31" s="461"/>
      <c r="Y31" s="443"/>
      <c r="Z31" s="373" t="s">
        <v>343</v>
      </c>
      <c r="AA31" s="292"/>
      <c r="AB31" s="461"/>
      <c r="AC31" s="496"/>
      <c r="AD31" s="482"/>
      <c r="AE31" s="508"/>
      <c r="AF31" s="429"/>
      <c r="AG31" s="446"/>
      <c r="AH31" s="37" t="s">
        <v>113</v>
      </c>
      <c r="AO31" s="37" t="s">
        <v>135</v>
      </c>
    </row>
    <row r="32" spans="1:41" ht="155.25" customHeight="1" x14ac:dyDescent="0.25">
      <c r="A32" s="475"/>
      <c r="B32" s="476"/>
      <c r="C32" s="462"/>
      <c r="D32" s="479"/>
      <c r="E32" s="444"/>
      <c r="F32" s="462"/>
      <c r="G32" s="269"/>
      <c r="H32" s="269"/>
      <c r="I32" s="15"/>
      <c r="J32" s="308"/>
      <c r="K32" s="515"/>
      <c r="L32" s="52" t="s">
        <v>136</v>
      </c>
      <c r="M32" s="27" t="s">
        <v>53</v>
      </c>
      <c r="N32" s="28">
        <f>IF(M32="COMPLETA",10,IF(M32="INCOMPLETA",5,IF(M32="NO EXISTE",0,"")))</f>
        <v>10</v>
      </c>
      <c r="O32" s="274"/>
      <c r="P32" s="304"/>
      <c r="Q32" s="276"/>
      <c r="R32" s="399"/>
      <c r="S32" s="280"/>
      <c r="T32" s="281"/>
      <c r="U32" s="264"/>
      <c r="V32" s="299"/>
      <c r="W32" s="267"/>
      <c r="X32" s="462"/>
      <c r="Y32" s="444"/>
      <c r="Z32" s="513"/>
      <c r="AA32" s="293"/>
      <c r="AB32" s="462"/>
      <c r="AC32" s="497"/>
      <c r="AD32" s="483"/>
      <c r="AE32" s="509"/>
      <c r="AF32" s="430"/>
      <c r="AG32" s="447"/>
      <c r="AO32" s="37" t="s">
        <v>97</v>
      </c>
    </row>
    <row r="33" spans="1:41" s="89" customFormat="1" ht="30.75" customHeight="1" x14ac:dyDescent="0.25">
      <c r="A33" s="283" t="s">
        <v>165</v>
      </c>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30"/>
      <c r="AO33" s="37" t="s">
        <v>184</v>
      </c>
    </row>
    <row r="34" spans="1:41" s="90" customFormat="1" ht="33.75" customHeight="1" x14ac:dyDescent="0.25">
      <c r="A34" s="336" t="s">
        <v>167</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O34" s="37" t="s">
        <v>190</v>
      </c>
    </row>
    <row r="35" spans="1:41" s="90" customFormat="1" ht="32.25" customHeight="1" x14ac:dyDescent="0.25">
      <c r="A35" s="397" t="s">
        <v>169</v>
      </c>
      <c r="B35" s="397"/>
      <c r="C35" s="397" t="s">
        <v>170</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t="s">
        <v>221</v>
      </c>
      <c r="AA35" s="397"/>
      <c r="AB35" s="397"/>
      <c r="AC35" s="397"/>
      <c r="AD35" s="397" t="s">
        <v>172</v>
      </c>
      <c r="AE35" s="397"/>
      <c r="AF35" s="397"/>
      <c r="AG35" s="397"/>
      <c r="AO35" s="37" t="s">
        <v>196</v>
      </c>
    </row>
    <row r="36" spans="1:41" s="53" customFormat="1" ht="48" customHeight="1" x14ac:dyDescent="0.25">
      <c r="A36" s="282">
        <v>1</v>
      </c>
      <c r="B36" s="282"/>
      <c r="C36" s="516" t="s">
        <v>344</v>
      </c>
      <c r="D36" s="465"/>
      <c r="E36" s="465"/>
      <c r="F36" s="465"/>
      <c r="G36" s="465"/>
      <c r="H36" s="465"/>
      <c r="I36" s="465"/>
      <c r="J36" s="465"/>
      <c r="K36" s="465"/>
      <c r="L36" s="465"/>
      <c r="M36" s="465"/>
      <c r="N36" s="465"/>
      <c r="O36" s="465"/>
      <c r="P36" s="465"/>
      <c r="Q36" s="465"/>
      <c r="R36" s="465"/>
      <c r="S36" s="465"/>
      <c r="T36" s="465"/>
      <c r="U36" s="465"/>
      <c r="V36" s="465"/>
      <c r="W36" s="465"/>
      <c r="X36" s="465"/>
      <c r="Y36" s="465"/>
      <c r="Z36" s="517">
        <v>43120</v>
      </c>
      <c r="AA36" s="471"/>
      <c r="AB36" s="471"/>
      <c r="AC36" s="471"/>
      <c r="AD36" s="471" t="s">
        <v>345</v>
      </c>
      <c r="AE36" s="471"/>
      <c r="AF36" s="471"/>
      <c r="AG36" s="471"/>
      <c r="AO36" s="37" t="s">
        <v>197</v>
      </c>
    </row>
    <row r="37" spans="1:41" ht="48" customHeight="1" x14ac:dyDescent="0.25">
      <c r="A37" s="282">
        <v>2</v>
      </c>
      <c r="B37" s="282"/>
      <c r="C37" s="516" t="s">
        <v>346</v>
      </c>
      <c r="D37" s="465"/>
      <c r="E37" s="465"/>
      <c r="F37" s="465"/>
      <c r="G37" s="465"/>
      <c r="H37" s="465"/>
      <c r="I37" s="465"/>
      <c r="J37" s="465"/>
      <c r="K37" s="465"/>
      <c r="L37" s="465"/>
      <c r="M37" s="465"/>
      <c r="N37" s="465"/>
      <c r="O37" s="465"/>
      <c r="P37" s="465"/>
      <c r="Q37" s="465"/>
      <c r="R37" s="465"/>
      <c r="S37" s="465"/>
      <c r="T37" s="465"/>
      <c r="U37" s="465"/>
      <c r="V37" s="465"/>
      <c r="W37" s="465"/>
      <c r="X37" s="465"/>
      <c r="Y37" s="465"/>
      <c r="Z37" s="517">
        <v>43489</v>
      </c>
      <c r="AA37" s="471"/>
      <c r="AB37" s="471"/>
      <c r="AC37" s="471"/>
      <c r="AD37" s="471" t="s">
        <v>347</v>
      </c>
      <c r="AE37" s="471"/>
      <c r="AF37" s="471"/>
      <c r="AG37" s="471"/>
      <c r="AO37" s="37" t="s">
        <v>198</v>
      </c>
    </row>
    <row r="38" spans="1:41" ht="48" customHeight="1" x14ac:dyDescent="0.25">
      <c r="A38" s="282">
        <v>3</v>
      </c>
      <c r="B38" s="282"/>
      <c r="C38" s="516" t="s">
        <v>348</v>
      </c>
      <c r="D38" s="465"/>
      <c r="E38" s="465"/>
      <c r="F38" s="465"/>
      <c r="G38" s="465"/>
      <c r="H38" s="465"/>
      <c r="I38" s="465"/>
      <c r="J38" s="465"/>
      <c r="K38" s="465"/>
      <c r="L38" s="465"/>
      <c r="M38" s="465"/>
      <c r="N38" s="465"/>
      <c r="O38" s="465"/>
      <c r="P38" s="465"/>
      <c r="Q38" s="465"/>
      <c r="R38" s="465"/>
      <c r="S38" s="465"/>
      <c r="T38" s="465"/>
      <c r="U38" s="465"/>
      <c r="V38" s="465"/>
      <c r="W38" s="465"/>
      <c r="X38" s="465"/>
      <c r="Y38" s="465"/>
      <c r="Z38" s="517">
        <v>43769</v>
      </c>
      <c r="AA38" s="471"/>
      <c r="AB38" s="471"/>
      <c r="AC38" s="471"/>
      <c r="AD38" s="471" t="s">
        <v>349</v>
      </c>
      <c r="AE38" s="471"/>
      <c r="AF38" s="471"/>
      <c r="AG38" s="471"/>
      <c r="AO38" s="37" t="s">
        <v>199</v>
      </c>
    </row>
    <row r="39" spans="1:41" x14ac:dyDescent="0.25">
      <c r="A39" s="336" t="s">
        <v>179</v>
      </c>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row>
    <row r="40" spans="1:41" x14ac:dyDescent="0.25">
      <c r="A40" s="448" t="s">
        <v>172</v>
      </c>
      <c r="B40" s="448"/>
      <c r="C40" s="448"/>
      <c r="D40" s="448"/>
      <c r="E40" s="448"/>
      <c r="F40" s="448"/>
      <c r="G40" s="448" t="s">
        <v>181</v>
      </c>
      <c r="H40" s="448"/>
      <c r="I40" s="448"/>
      <c r="J40" s="448"/>
      <c r="K40" s="448"/>
      <c r="L40" s="448"/>
      <c r="M40" s="448" t="s">
        <v>182</v>
      </c>
      <c r="N40" s="448"/>
      <c r="O40" s="448"/>
      <c r="P40" s="448"/>
      <c r="Q40" s="448"/>
      <c r="R40" s="448"/>
      <c r="S40" s="448"/>
      <c r="T40" s="448"/>
      <c r="U40" s="448"/>
      <c r="V40" s="448"/>
      <c r="W40" s="448" t="s">
        <v>183</v>
      </c>
      <c r="X40" s="448"/>
      <c r="Y40" s="448"/>
      <c r="Z40" s="448"/>
      <c r="AA40" s="448"/>
      <c r="AB40" s="448" t="str">
        <f>IF(X7="X","APOYO OFICINA ASESORA DE PLANEACIÓN","APOYO OFICINA DE CONTROL INTERNO")</f>
        <v>APOYO OFICINA DE CONTROL INTERNO</v>
      </c>
      <c r="AC40" s="448"/>
      <c r="AD40" s="448"/>
      <c r="AE40" s="448"/>
      <c r="AF40" s="448"/>
      <c r="AG40" s="448"/>
    </row>
    <row r="41" spans="1:41" x14ac:dyDescent="0.25">
      <c r="A41" s="31" t="s">
        <v>185</v>
      </c>
      <c r="B41" s="397" t="s">
        <v>350</v>
      </c>
      <c r="C41" s="397"/>
      <c r="D41" s="397"/>
      <c r="E41" s="397"/>
      <c r="F41" s="397"/>
      <c r="G41" s="32" t="s">
        <v>185</v>
      </c>
      <c r="H41" s="397"/>
      <c r="I41" s="397"/>
      <c r="J41" s="397"/>
      <c r="K41" s="397"/>
      <c r="L41" s="397"/>
      <c r="M41" s="32" t="s">
        <v>185</v>
      </c>
      <c r="N41" s="33"/>
      <c r="O41" s="397" t="s">
        <v>226</v>
      </c>
      <c r="P41" s="397"/>
      <c r="Q41" s="397"/>
      <c r="R41" s="397"/>
      <c r="S41" s="397"/>
      <c r="T41" s="397"/>
      <c r="U41" s="397"/>
      <c r="V41" s="397"/>
      <c r="W41" s="34" t="s">
        <v>185</v>
      </c>
      <c r="X41" s="397"/>
      <c r="Y41" s="397"/>
      <c r="Z41" s="397"/>
      <c r="AA41" s="397"/>
      <c r="AB41" s="34" t="s">
        <v>185</v>
      </c>
      <c r="AC41" s="472" t="s">
        <v>351</v>
      </c>
      <c r="AD41" s="472"/>
      <c r="AE41" s="472"/>
      <c r="AF41" s="472"/>
      <c r="AG41" s="472"/>
      <c r="AO41" s="37" t="s">
        <v>201</v>
      </c>
    </row>
    <row r="42" spans="1:41" ht="40.5" customHeight="1" x14ac:dyDescent="0.25">
      <c r="A42" s="31" t="s">
        <v>191</v>
      </c>
      <c r="B42" s="397" t="s">
        <v>352</v>
      </c>
      <c r="C42" s="397"/>
      <c r="D42" s="397"/>
      <c r="E42" s="397"/>
      <c r="F42" s="397"/>
      <c r="G42" s="31" t="s">
        <v>191</v>
      </c>
      <c r="H42" s="397"/>
      <c r="I42" s="397"/>
      <c r="J42" s="397"/>
      <c r="K42" s="397"/>
      <c r="L42" s="397"/>
      <c r="M42" s="32" t="s">
        <v>191</v>
      </c>
      <c r="N42" s="36"/>
      <c r="O42" s="397" t="s">
        <v>353</v>
      </c>
      <c r="P42" s="397"/>
      <c r="Q42" s="397"/>
      <c r="R42" s="397"/>
      <c r="S42" s="397"/>
      <c r="T42" s="397"/>
      <c r="U42" s="397"/>
      <c r="V42" s="397"/>
      <c r="W42" s="31" t="s">
        <v>191</v>
      </c>
      <c r="X42" s="397" t="s">
        <v>232</v>
      </c>
      <c r="Y42" s="397"/>
      <c r="Z42" s="397"/>
      <c r="AA42" s="397"/>
      <c r="AB42" s="31" t="s">
        <v>191</v>
      </c>
      <c r="AC42" s="472" t="s">
        <v>354</v>
      </c>
      <c r="AD42" s="472"/>
      <c r="AE42" s="472"/>
      <c r="AF42" s="472"/>
      <c r="AG42" s="472"/>
      <c r="AO42" s="37" t="s">
        <v>202</v>
      </c>
    </row>
    <row r="43" spans="1:41" x14ac:dyDescent="0.25">
      <c r="A43" s="53"/>
      <c r="B43" s="53"/>
      <c r="C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sheetData>
  <sheetProtection selectLockedCells="1"/>
  <dataConsolidate/>
  <mergeCells count="180">
    <mergeCell ref="B41:F41"/>
    <mergeCell ref="H41:L41"/>
    <mergeCell ref="O41:V41"/>
    <mergeCell ref="X41:AA41"/>
    <mergeCell ref="AC41:AG41"/>
    <mergeCell ref="B42:F42"/>
    <mergeCell ref="H42:L42"/>
    <mergeCell ref="O42:V42"/>
    <mergeCell ref="X42:AA42"/>
    <mergeCell ref="AC42:AG42"/>
    <mergeCell ref="A38:B38"/>
    <mergeCell ref="C38:Y38"/>
    <mergeCell ref="Z38:AC38"/>
    <mergeCell ref="AD38:AG38"/>
    <mergeCell ref="A39:AG39"/>
    <mergeCell ref="A40:F40"/>
    <mergeCell ref="G40:L40"/>
    <mergeCell ref="M40:V40"/>
    <mergeCell ref="W40:AA40"/>
    <mergeCell ref="AB40:AG40"/>
    <mergeCell ref="A36:B36"/>
    <mergeCell ref="C36:Y36"/>
    <mergeCell ref="Z36:AC36"/>
    <mergeCell ref="AD36:AG36"/>
    <mergeCell ref="A37:B37"/>
    <mergeCell ref="C37:Y37"/>
    <mergeCell ref="Z37:AC37"/>
    <mergeCell ref="AD37:AG37"/>
    <mergeCell ref="E30:E32"/>
    <mergeCell ref="Z31:Z32"/>
    <mergeCell ref="A33:AG33"/>
    <mergeCell ref="A34:AG34"/>
    <mergeCell ref="A35:B35"/>
    <mergeCell ref="C35:Y35"/>
    <mergeCell ref="Z35:AC35"/>
    <mergeCell ref="AD35:AG35"/>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J26:J32"/>
    <mergeCell ref="K26:K32"/>
    <mergeCell ref="O26:O28"/>
    <mergeCell ref="P26:P32"/>
    <mergeCell ref="Q26:Q28"/>
    <mergeCell ref="R26:R28"/>
    <mergeCell ref="E23:E25"/>
    <mergeCell ref="Z24:Z25"/>
    <mergeCell ref="A26:A32"/>
    <mergeCell ref="B26:B32"/>
    <mergeCell ref="C26:C32"/>
    <mergeCell ref="D26:D32"/>
    <mergeCell ref="E26:E28"/>
    <mergeCell ref="F26:F32"/>
    <mergeCell ref="G26:G32"/>
    <mergeCell ref="H26:H32"/>
    <mergeCell ref="J19:J25"/>
    <mergeCell ref="K19:K25"/>
    <mergeCell ref="R19:R21"/>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A19:A25"/>
    <mergeCell ref="B19:B25"/>
    <mergeCell ref="C19:C25"/>
    <mergeCell ref="D19:D25"/>
    <mergeCell ref="E19:E21"/>
    <mergeCell ref="F19:F25"/>
    <mergeCell ref="G19:G25"/>
    <mergeCell ref="H19:H25"/>
    <mergeCell ref="H12:H18"/>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E16:E18"/>
    <mergeCell ref="Z17:Z18"/>
    <mergeCell ref="J12:J18"/>
    <mergeCell ref="K12:K18"/>
    <mergeCell ref="Q12:Q14"/>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219" priority="21" operator="containsText" text="EXTREMO">
      <formula>NOT(ISERROR(SEARCH("EXTREMO",J12)))</formula>
    </cfRule>
    <cfRule type="containsText" dxfId="218" priority="22" operator="containsText" text="ALTO">
      <formula>NOT(ISERROR(SEARCH("ALTO",J12)))</formula>
    </cfRule>
    <cfRule type="containsText" dxfId="217" priority="23" operator="containsText" text="MODERADO">
      <formula>NOT(ISERROR(SEARCH("MODERADO",J12)))</formula>
    </cfRule>
    <cfRule type="containsText" dxfId="216" priority="24" operator="containsText" text="BAJO">
      <formula>NOT(ISERROR(SEARCH("BAJO",J12)))</formula>
    </cfRule>
  </conditionalFormatting>
  <conditionalFormatting sqref="U12:U18">
    <cfRule type="containsText" dxfId="215" priority="17" operator="containsText" text="EXTREMO">
      <formula>NOT(ISERROR(SEARCH("EXTREMO",U12)))</formula>
    </cfRule>
    <cfRule type="containsText" dxfId="214" priority="18" operator="containsText" text="MODERADO">
      <formula>NOT(ISERROR(SEARCH("MODERADO",U12)))</formula>
    </cfRule>
    <cfRule type="containsText" dxfId="213" priority="19" operator="containsText" text="ALTO">
      <formula>NOT(ISERROR(SEARCH("ALTO",U12)))</formula>
    </cfRule>
    <cfRule type="containsText" dxfId="212" priority="20" operator="containsText" text="BAJO">
      <formula>NOT(ISERROR(SEARCH("BAJO",U12)))</formula>
    </cfRule>
  </conditionalFormatting>
  <conditionalFormatting sqref="J19:J25">
    <cfRule type="containsText" dxfId="211" priority="13" operator="containsText" text="EXTREMO">
      <formula>NOT(ISERROR(SEARCH("EXTREMO",J19)))</formula>
    </cfRule>
    <cfRule type="containsText" dxfId="210" priority="14" operator="containsText" text="ALTO">
      <formula>NOT(ISERROR(SEARCH("ALTO",J19)))</formula>
    </cfRule>
    <cfRule type="containsText" dxfId="209" priority="15" operator="containsText" text="MODERADO">
      <formula>NOT(ISERROR(SEARCH("MODERADO",J19)))</formula>
    </cfRule>
    <cfRule type="containsText" dxfId="208" priority="16" operator="containsText" text="BAJO">
      <formula>NOT(ISERROR(SEARCH("BAJO",J19)))</formula>
    </cfRule>
  </conditionalFormatting>
  <conditionalFormatting sqref="U19:U25">
    <cfRule type="containsText" dxfId="207" priority="9" operator="containsText" text="EXTREMO">
      <formula>NOT(ISERROR(SEARCH("EXTREMO",U19)))</formula>
    </cfRule>
    <cfRule type="containsText" dxfId="206" priority="10" operator="containsText" text="MODERADO">
      <formula>NOT(ISERROR(SEARCH("MODERADO",U19)))</formula>
    </cfRule>
    <cfRule type="containsText" dxfId="205" priority="11" operator="containsText" text="ALTO">
      <formula>NOT(ISERROR(SEARCH("ALTO",U19)))</formula>
    </cfRule>
    <cfRule type="containsText" dxfId="204" priority="12" operator="containsText" text="BAJO">
      <formula>NOT(ISERROR(SEARCH("BAJO",U19)))</formula>
    </cfRule>
  </conditionalFormatting>
  <conditionalFormatting sqref="J26:J32">
    <cfRule type="containsText" dxfId="203" priority="5" operator="containsText" text="EXTREMO">
      <formula>NOT(ISERROR(SEARCH("EXTREMO",J26)))</formula>
    </cfRule>
    <cfRule type="containsText" dxfId="202" priority="6" operator="containsText" text="ALTO">
      <formula>NOT(ISERROR(SEARCH("ALTO",J26)))</formula>
    </cfRule>
    <cfRule type="containsText" dxfId="201" priority="7" operator="containsText" text="MODERADO">
      <formula>NOT(ISERROR(SEARCH("MODERADO",J26)))</formula>
    </cfRule>
    <cfRule type="containsText" dxfId="200" priority="8" operator="containsText" text="BAJO">
      <formula>NOT(ISERROR(SEARCH("BAJO",J26)))</formula>
    </cfRule>
  </conditionalFormatting>
  <conditionalFormatting sqref="U26:U32">
    <cfRule type="containsText" dxfId="199" priority="1" operator="containsText" text="EXTREMO">
      <formula>NOT(ISERROR(SEARCH("EXTREMO",U26)))</formula>
    </cfRule>
    <cfRule type="containsText" dxfId="198" priority="2" operator="containsText" text="MODERADO">
      <formula>NOT(ISERROR(SEARCH("MODERADO",U26)))</formula>
    </cfRule>
    <cfRule type="containsText" dxfId="197" priority="3" operator="containsText" text="ALTO">
      <formula>NOT(ISERROR(SEARCH("ALTO",U26)))</formula>
    </cfRule>
    <cfRule type="containsText" dxfId="196" priority="4" operator="containsText" text="BAJO">
      <formula>NOT(ISERROR(SEARCH("BAJO",U26)))</formula>
    </cfRule>
  </conditionalFormatting>
  <dataValidations count="15">
    <dataValidation type="list" allowBlank="1" showInputMessage="1" showErrorMessage="1" sqref="U12:U32" xr:uid="{361545F0-39C7-4591-8725-689841339801}">
      <formula1>$AO$10:$AO$42</formula1>
    </dataValidation>
    <dataValidation type="list" allowBlank="1" showInputMessage="1" showErrorMessage="1" sqref="M15 M22 M29" xr:uid="{2F112384-A707-4DE5-AEDE-04F0C3FB1503}">
      <formula1>$AJ$16:$AL$16</formula1>
    </dataValidation>
    <dataValidation type="list" allowBlank="1" showInputMessage="1" showErrorMessage="1" sqref="AA12:AA32" xr:uid="{F880D155-BE45-4D91-BD22-ABFC3796A3ED}">
      <formula1>$AN$12:$AN$13</formula1>
    </dataValidation>
    <dataValidation type="list" allowBlank="1" showInputMessage="1" showErrorMessage="1" sqref="T12 S12:S13 T19 S19:S20 T26 S26:S27" xr:uid="{490E8070-A8E3-490F-BC22-7F39D2025579}">
      <formula1>$AH$15:$AH$17</formula1>
    </dataValidation>
    <dataValidation type="list" allowBlank="1" showInputMessage="1" showErrorMessage="1" sqref="D12:D32" xr:uid="{844C733F-CBF4-4F15-AED0-836734699FE1}">
      <formula1>$AN$2:$AN$8</formula1>
    </dataValidation>
    <dataValidation type="list" allowBlank="1" showInputMessage="1" showErrorMessage="1" sqref="V12:V32" xr:uid="{91F40435-9FBC-4CA5-97CF-6B0F4AE77CDC}">
      <formula1>$AH$14:$AK$14</formula1>
    </dataValidation>
    <dataValidation type="list" allowBlank="1" showInputMessage="1" showErrorMessage="1" sqref="P12 P19 P26" xr:uid="{F43238D3-A191-412B-B84A-89F13972033E}">
      <formula1>$AH$10:$AJ$10</formula1>
    </dataValidation>
    <dataValidation type="list" allowBlank="1" showInputMessage="1" showErrorMessage="1" sqref="M17 M24 M31" xr:uid="{17D8CBB7-6F74-457B-8619-BB8DCB46D9AF}">
      <formula1>$AH$8:$AI$8</formula1>
    </dataValidation>
    <dataValidation type="list" allowBlank="1" showInputMessage="1" showErrorMessage="1" sqref="M16 M23 M30" xr:uid="{B2579A60-6173-40C8-BF38-3F81A441B0D1}">
      <formula1>$AH$7:$AI$7</formula1>
    </dataValidation>
    <dataValidation type="list" allowBlank="1" showInputMessage="1" showErrorMessage="1" sqref="M14 M21 M28" xr:uid="{7D6EE3D9-8562-4356-8F4A-795737A0FC86}">
      <formula1>$AH$5:$AI$5</formula1>
    </dataValidation>
    <dataValidation type="list" allowBlank="1" showInputMessage="1" showErrorMessage="1" sqref="M13 M20 M27" xr:uid="{7C36A94F-593A-4A1F-8965-05EBA4599565}">
      <formula1>$AH$4:$AI$4</formula1>
    </dataValidation>
    <dataValidation type="list" allowBlank="1" showInputMessage="1" showErrorMessage="1" sqref="M12 M19 M26" xr:uid="{D3F194A6-8C2F-4D29-8982-7C5F5301FD15}">
      <formula1>$AH$2:$AH$3</formula1>
    </dataValidation>
    <dataValidation type="list" allowBlank="1" showInputMessage="1" showErrorMessage="1" sqref="G12:G32" xr:uid="{99FD4071-14A2-455A-AC86-26C1516BA6B7}">
      <formula1>$AL$2:$AL$6</formula1>
    </dataValidation>
    <dataValidation type="list" allowBlank="1" showInputMessage="1" showErrorMessage="1" sqref="M18 M25 M32" xr:uid="{A582D231-81EC-4FCB-959A-B9F2630BC190}">
      <formula1>$AH$9:$AJ$9</formula1>
    </dataValidation>
    <dataValidation type="list" allowBlank="1" showInputMessage="1" showErrorMessage="1" sqref="H12:H32" xr:uid="{76CCB1DF-7FF8-44FA-83BE-0019D9395B36}">
      <formula1>$AL$10:$AL$14</formula1>
    </dataValidation>
  </dataValidations>
  <printOptions horizontalCentered="1"/>
  <pageMargins left="0" right="0" top="0.39370078740157483" bottom="0.51181102362204722" header="0.31496062992125984" footer="0.31496062992125984"/>
  <pageSetup scale="2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41AB-6902-409A-BCBB-0ABF7CDCF8DF}">
  <dimension ref="A1:AP42"/>
  <sheetViews>
    <sheetView view="pageBreakPreview" topLeftCell="O7" zoomScale="40" zoomScaleNormal="40" zoomScaleSheetLayoutView="40" workbookViewId="0">
      <selection activeCell="C28" sqref="C28:Y28"/>
    </sheetView>
  </sheetViews>
  <sheetFormatPr baseColWidth="10" defaultColWidth="11.42578125" defaultRowHeight="12.75" x14ac:dyDescent="0.25"/>
  <cols>
    <col min="1" max="1" width="43" style="37" customWidth="1"/>
    <col min="2" max="2" width="22.42578125" style="37" customWidth="1"/>
    <col min="3" max="3" width="20" style="37" customWidth="1"/>
    <col min="4" max="4" width="27.42578125" style="37" customWidth="1"/>
    <col min="5" max="5" width="24" style="37" customWidth="1"/>
    <col min="6" max="6" width="23.140625" style="37" customWidth="1"/>
    <col min="7" max="7" width="19.140625" style="37" customWidth="1"/>
    <col min="8" max="8" width="22.42578125" style="37" customWidth="1"/>
    <col min="9" max="9" width="25.28515625" style="37" hidden="1" customWidth="1"/>
    <col min="10" max="10" width="22.85546875" style="37" customWidth="1"/>
    <col min="11" max="11" width="26" style="37" customWidth="1"/>
    <col min="12" max="12" width="66.28515625" style="37" customWidth="1"/>
    <col min="13" max="13" width="26" style="37" customWidth="1"/>
    <col min="14" max="14" width="19.7109375" style="37" hidden="1" customWidth="1"/>
    <col min="15" max="15" width="21.140625" style="37" customWidth="1"/>
    <col min="16" max="16" width="16.7109375" style="37" customWidth="1"/>
    <col min="17" max="17" width="20.42578125" style="37" customWidth="1"/>
    <col min="18" max="18" width="22.140625" style="37" customWidth="1"/>
    <col min="19" max="19" width="24.140625" style="37" customWidth="1"/>
    <col min="20" max="20" width="26.85546875" style="37" customWidth="1"/>
    <col min="21" max="21" width="23.42578125" style="37" customWidth="1"/>
    <col min="22" max="22" width="21" style="37" customWidth="1"/>
    <col min="23" max="23" width="27.7109375" style="37" customWidth="1"/>
    <col min="24" max="24" width="28.140625" style="37" customWidth="1"/>
    <col min="25" max="25" width="22.85546875" style="37" customWidth="1"/>
    <col min="26" max="26" width="30.85546875" style="37" customWidth="1"/>
    <col min="27" max="27" width="26.85546875" style="37" customWidth="1"/>
    <col min="28" max="28" width="19.140625" style="37" customWidth="1"/>
    <col min="29" max="29" width="17.42578125" style="37" customWidth="1"/>
    <col min="30" max="30" width="35.42578125" style="37" customWidth="1"/>
    <col min="31" max="31" width="19.140625" style="37" customWidth="1"/>
    <col min="32" max="33" width="23.42578125" style="37" customWidth="1"/>
    <col min="34" max="34" width="17.28515625" style="37" hidden="1" customWidth="1"/>
    <col min="35" max="42" width="11.42578125" style="37" hidden="1" customWidth="1"/>
    <col min="43" max="16384" width="11.42578125" style="37"/>
  </cols>
  <sheetData>
    <row r="1" spans="1:4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K1" s="37" t="s">
        <v>0</v>
      </c>
      <c r="AL1" s="37" t="s">
        <v>1</v>
      </c>
      <c r="AN1" s="37" t="s">
        <v>2</v>
      </c>
    </row>
    <row r="2" spans="1:4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7" t="s">
        <v>3</v>
      </c>
      <c r="AI2" s="37" t="s">
        <v>4</v>
      </c>
      <c r="AL2" s="37" t="s">
        <v>5</v>
      </c>
      <c r="AN2" s="37" t="s">
        <v>6</v>
      </c>
    </row>
    <row r="3" spans="1:4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7" t="s">
        <v>7</v>
      </c>
      <c r="AI3" s="37" t="s">
        <v>8</v>
      </c>
      <c r="AL3" s="37" t="s">
        <v>9</v>
      </c>
      <c r="AN3" s="37" t="s">
        <v>10</v>
      </c>
    </row>
    <row r="4" spans="1:4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37" t="s">
        <v>11</v>
      </c>
      <c r="AI4" s="37" t="s">
        <v>12</v>
      </c>
      <c r="AK4" s="37" t="s">
        <v>13</v>
      </c>
      <c r="AL4" s="37" t="s">
        <v>14</v>
      </c>
      <c r="AN4" s="37" t="s">
        <v>15</v>
      </c>
    </row>
    <row r="5" spans="1:4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37" t="s">
        <v>16</v>
      </c>
      <c r="AI5" s="37" t="s">
        <v>17</v>
      </c>
      <c r="AK5" s="37" t="s">
        <v>18</v>
      </c>
      <c r="AL5" s="37" t="s">
        <v>19</v>
      </c>
      <c r="AN5" s="37" t="s">
        <v>20</v>
      </c>
    </row>
    <row r="6" spans="1:41" ht="29.2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37" t="s">
        <v>21</v>
      </c>
      <c r="AI6" s="37" t="s">
        <v>22</v>
      </c>
      <c r="AJ6" s="37" t="s">
        <v>23</v>
      </c>
      <c r="AK6" s="37" t="s">
        <v>24</v>
      </c>
      <c r="AL6" s="37" t="s">
        <v>25</v>
      </c>
      <c r="AN6" s="37" t="s">
        <v>26</v>
      </c>
    </row>
    <row r="7" spans="1:41" ht="24.75" customHeight="1" x14ac:dyDescent="0.25">
      <c r="A7" s="223" t="s">
        <v>27</v>
      </c>
      <c r="B7" s="223"/>
      <c r="C7" s="224">
        <v>43854</v>
      </c>
      <c r="D7" s="225"/>
      <c r="E7" s="225"/>
      <c r="F7" s="225"/>
      <c r="G7" s="359"/>
      <c r="H7" s="360"/>
      <c r="I7" s="360"/>
      <c r="J7" s="360"/>
      <c r="K7" s="360"/>
      <c r="L7" s="361"/>
      <c r="M7" s="229" t="s">
        <v>28</v>
      </c>
      <c r="N7" s="230"/>
      <c r="O7" s="230"/>
      <c r="P7" s="230"/>
      <c r="Q7" s="230"/>
      <c r="R7" s="230"/>
      <c r="S7" s="230"/>
      <c r="T7" s="230"/>
      <c r="U7" s="230"/>
      <c r="V7" s="231"/>
      <c r="W7" s="4" t="s">
        <v>29</v>
      </c>
      <c r="X7" s="91"/>
      <c r="Y7" s="6" t="s">
        <v>30</v>
      </c>
      <c r="Z7" s="232" t="s">
        <v>31</v>
      </c>
      <c r="AA7" s="233"/>
      <c r="AB7" s="4" t="s">
        <v>32</v>
      </c>
      <c r="AD7" s="7" t="s">
        <v>33</v>
      </c>
      <c r="AE7" s="91"/>
      <c r="AF7" s="364"/>
      <c r="AG7" s="364"/>
      <c r="AH7" s="37" t="s">
        <v>34</v>
      </c>
      <c r="AI7" s="37" t="s">
        <v>35</v>
      </c>
      <c r="AJ7" s="37" t="s">
        <v>36</v>
      </c>
      <c r="AN7" s="37" t="s">
        <v>37</v>
      </c>
    </row>
    <row r="8" spans="1:41" x14ac:dyDescent="0.25">
      <c r="A8" s="251" t="s">
        <v>38</v>
      </c>
      <c r="B8" s="251"/>
      <c r="C8" s="251"/>
      <c r="D8" s="251"/>
      <c r="E8" s="251"/>
      <c r="F8" s="251"/>
      <c r="G8" s="365" t="s">
        <v>39</v>
      </c>
      <c r="H8" s="366"/>
      <c r="I8" s="366"/>
      <c r="J8" s="366"/>
      <c r="K8" s="366"/>
      <c r="L8" s="366"/>
      <c r="M8" s="366"/>
      <c r="N8" s="366"/>
      <c r="O8" s="366"/>
      <c r="P8" s="366"/>
      <c r="Q8" s="366"/>
      <c r="R8" s="366"/>
      <c r="S8" s="366"/>
      <c r="T8" s="366"/>
      <c r="U8" s="366"/>
      <c r="V8" s="366"/>
      <c r="W8" s="366"/>
      <c r="X8" s="246"/>
      <c r="Y8" s="366"/>
      <c r="Z8" s="366"/>
      <c r="AA8" s="366"/>
      <c r="AB8" s="367"/>
      <c r="AC8" s="240" t="s">
        <v>40</v>
      </c>
      <c r="AD8" s="243" t="s">
        <v>41</v>
      </c>
      <c r="AE8" s="244"/>
      <c r="AF8" s="244"/>
      <c r="AG8" s="244"/>
      <c r="AH8" s="37" t="s">
        <v>42</v>
      </c>
      <c r="AI8" s="37" t="s">
        <v>43</v>
      </c>
      <c r="AN8" s="37" t="s">
        <v>44</v>
      </c>
    </row>
    <row r="9" spans="1:41" s="44" customFormat="1" ht="14.25" customHeight="1" x14ac:dyDescent="0.25">
      <c r="A9" s="247" t="s">
        <v>45</v>
      </c>
      <c r="B9" s="248" t="s">
        <v>46</v>
      </c>
      <c r="C9" s="247" t="s">
        <v>47</v>
      </c>
      <c r="D9" s="247" t="s">
        <v>2</v>
      </c>
      <c r="E9" s="247" t="s">
        <v>48</v>
      </c>
      <c r="F9" s="251" t="s">
        <v>49</v>
      </c>
      <c r="G9" s="251" t="s">
        <v>50</v>
      </c>
      <c r="H9" s="251"/>
      <c r="I9" s="251"/>
      <c r="J9" s="251"/>
      <c r="K9" s="365" t="s">
        <v>51</v>
      </c>
      <c r="L9" s="366"/>
      <c r="M9" s="366"/>
      <c r="N9" s="366"/>
      <c r="O9" s="366"/>
      <c r="P9" s="366"/>
      <c r="Q9" s="366"/>
      <c r="R9" s="366"/>
      <c r="S9" s="366"/>
      <c r="T9" s="367"/>
      <c r="U9" s="365" t="s">
        <v>52</v>
      </c>
      <c r="V9" s="366"/>
      <c r="W9" s="366"/>
      <c r="X9" s="366"/>
      <c r="Y9" s="366"/>
      <c r="Z9" s="366"/>
      <c r="AA9" s="366"/>
      <c r="AB9" s="367"/>
      <c r="AC9" s="241"/>
      <c r="AD9" s="243"/>
      <c r="AE9" s="244"/>
      <c r="AF9" s="244"/>
      <c r="AG9" s="244"/>
      <c r="AH9" s="37" t="s">
        <v>53</v>
      </c>
      <c r="AI9" s="37" t="s">
        <v>54</v>
      </c>
      <c r="AJ9" s="37" t="s">
        <v>55</v>
      </c>
    </row>
    <row r="10" spans="1:41" s="44" customFormat="1" ht="20.25" customHeight="1" x14ac:dyDescent="0.25">
      <c r="A10" s="247"/>
      <c r="B10" s="249"/>
      <c r="C10" s="247"/>
      <c r="D10" s="247"/>
      <c r="E10" s="247"/>
      <c r="F10" s="251"/>
      <c r="G10" s="242" t="s">
        <v>56</v>
      </c>
      <c r="H10" s="242"/>
      <c r="I10" s="242"/>
      <c r="J10" s="242"/>
      <c r="K10" s="253" t="s">
        <v>57</v>
      </c>
      <c r="L10" s="251" t="s">
        <v>58</v>
      </c>
      <c r="M10" s="251" t="s">
        <v>59</v>
      </c>
      <c r="N10" s="240" t="s">
        <v>60</v>
      </c>
      <c r="O10" s="247" t="s">
        <v>61</v>
      </c>
      <c r="P10" s="249" t="s">
        <v>62</v>
      </c>
      <c r="Q10" s="248" t="s">
        <v>63</v>
      </c>
      <c r="R10" s="247" t="s">
        <v>64</v>
      </c>
      <c r="S10" s="248" t="s">
        <v>65</v>
      </c>
      <c r="T10" s="248" t="s">
        <v>66</v>
      </c>
      <c r="U10" s="254" t="s">
        <v>67</v>
      </c>
      <c r="V10" s="247" t="s">
        <v>68</v>
      </c>
      <c r="W10" s="253" t="s">
        <v>69</v>
      </c>
      <c r="X10" s="248" t="s">
        <v>70</v>
      </c>
      <c r="Y10" s="247" t="s">
        <v>71</v>
      </c>
      <c r="Z10" s="247"/>
      <c r="AA10" s="247"/>
      <c r="AB10" s="247"/>
      <c r="AC10" s="241"/>
      <c r="AD10" s="245"/>
      <c r="AE10" s="246"/>
      <c r="AF10" s="246"/>
      <c r="AG10" s="246"/>
      <c r="AH10" s="44" t="s">
        <v>72</v>
      </c>
      <c r="AI10" s="44" t="s">
        <v>73</v>
      </c>
      <c r="AJ10" s="44" t="s">
        <v>74</v>
      </c>
      <c r="AL10" s="44" t="s">
        <v>75</v>
      </c>
      <c r="AO10" s="37" t="s">
        <v>76</v>
      </c>
    </row>
    <row r="11" spans="1:41" s="44" customFormat="1" ht="57.75" customHeight="1" x14ac:dyDescent="0.25">
      <c r="A11" s="248"/>
      <c r="B11" s="250"/>
      <c r="C11" s="248"/>
      <c r="D11" s="248"/>
      <c r="E11" s="248"/>
      <c r="F11" s="240"/>
      <c r="G11" s="10" t="s">
        <v>1</v>
      </c>
      <c r="H11" s="10" t="s">
        <v>0</v>
      </c>
      <c r="I11" s="10"/>
      <c r="J11" s="11" t="s">
        <v>77</v>
      </c>
      <c r="K11" s="254"/>
      <c r="L11" s="251"/>
      <c r="M11" s="251"/>
      <c r="N11" s="242"/>
      <c r="O11" s="247"/>
      <c r="P11" s="250"/>
      <c r="Q11" s="250"/>
      <c r="R11" s="247"/>
      <c r="S11" s="250"/>
      <c r="T11" s="250"/>
      <c r="U11" s="270"/>
      <c r="V11" s="247"/>
      <c r="W11" s="254"/>
      <c r="X11" s="250"/>
      <c r="Y11" s="12" t="s">
        <v>78</v>
      </c>
      <c r="Z11" s="12" t="s">
        <v>79</v>
      </c>
      <c r="AA11" s="13" t="s">
        <v>80</v>
      </c>
      <c r="AB11" s="13" t="s">
        <v>81</v>
      </c>
      <c r="AC11" s="242"/>
      <c r="AD11" s="46" t="s">
        <v>82</v>
      </c>
      <c r="AE11" s="14" t="s">
        <v>83</v>
      </c>
      <c r="AF11" s="14" t="s">
        <v>84</v>
      </c>
      <c r="AG11" s="12" t="s">
        <v>85</v>
      </c>
      <c r="AH11" s="44" t="s">
        <v>86</v>
      </c>
      <c r="AI11" s="44" t="s">
        <v>8</v>
      </c>
      <c r="AL11" s="44" t="s">
        <v>87</v>
      </c>
      <c r="AO11" s="37" t="s">
        <v>88</v>
      </c>
    </row>
    <row r="12" spans="1:41" ht="58.5" customHeight="1" x14ac:dyDescent="0.25">
      <c r="A12" s="518" t="s">
        <v>355</v>
      </c>
      <c r="B12" s="257" t="s">
        <v>356</v>
      </c>
      <c r="C12" s="371" t="s">
        <v>357</v>
      </c>
      <c r="D12" s="262" t="s">
        <v>15</v>
      </c>
      <c r="E12" s="377" t="s">
        <v>358</v>
      </c>
      <c r="F12" s="371" t="s">
        <v>359</v>
      </c>
      <c r="G12" s="268" t="s">
        <v>14</v>
      </c>
      <c r="H12" s="268" t="s">
        <v>13</v>
      </c>
      <c r="I12" s="15" t="str">
        <f>CONCATENATE(G12,H12)</f>
        <v>POSIBLEMODERADO</v>
      </c>
      <c r="J12" s="307" t="str">
        <f>I13</f>
        <v>3. ALTO</v>
      </c>
      <c r="K12" s="514" t="s">
        <v>360</v>
      </c>
      <c r="L12" s="49" t="s">
        <v>95</v>
      </c>
      <c r="M12" s="17" t="s">
        <v>3</v>
      </c>
      <c r="N12" s="18">
        <f>IF(M12="ASIGNADO",15,IF(M12="NO ASIGNADO",0,""))</f>
        <v>15</v>
      </c>
      <c r="O12" s="300">
        <f>SUM(N12:N18)</f>
        <v>95</v>
      </c>
      <c r="P12" s="302" t="s">
        <v>72</v>
      </c>
      <c r="Q12" s="312">
        <f>IF(Q15="DÉBIL",0,IF(Q15="MODERADO",50,IF(Q15="FUERTE",100,"")))</f>
        <v>50</v>
      </c>
      <c r="R12" s="387"/>
      <c r="S12" s="297" t="s">
        <v>96</v>
      </c>
      <c r="T12" s="297" t="s">
        <v>96</v>
      </c>
      <c r="U12" s="263" t="s">
        <v>177</v>
      </c>
      <c r="V12" s="298" t="s">
        <v>120</v>
      </c>
      <c r="W12" s="266" t="s">
        <v>361</v>
      </c>
      <c r="X12" s="371" t="s">
        <v>362</v>
      </c>
      <c r="Y12" s="371" t="s">
        <v>363</v>
      </c>
      <c r="Z12" s="267" t="s">
        <v>241</v>
      </c>
      <c r="AA12" s="291" t="s">
        <v>103</v>
      </c>
      <c r="AB12" s="371" t="s">
        <v>364</v>
      </c>
      <c r="AC12" s="255" t="s">
        <v>365</v>
      </c>
      <c r="AD12" s="255" t="s">
        <v>366</v>
      </c>
      <c r="AE12" s="268" t="s">
        <v>367</v>
      </c>
      <c r="AF12" s="255" t="s">
        <v>368</v>
      </c>
      <c r="AG12" s="256" t="s">
        <v>369</v>
      </c>
      <c r="AH12" s="37" t="s">
        <v>109</v>
      </c>
      <c r="AI12" s="37" t="s">
        <v>110</v>
      </c>
      <c r="AJ12" s="37" t="s">
        <v>13</v>
      </c>
      <c r="AK12" s="37" t="s">
        <v>76</v>
      </c>
      <c r="AL12" s="37" t="s">
        <v>13</v>
      </c>
      <c r="AN12" s="37" t="s">
        <v>103</v>
      </c>
      <c r="AO12" s="37" t="s">
        <v>111</v>
      </c>
    </row>
    <row r="13" spans="1:41" ht="58.5" customHeight="1" x14ac:dyDescent="0.25">
      <c r="A13" s="518"/>
      <c r="B13" s="258"/>
      <c r="C13" s="372"/>
      <c r="D13" s="263"/>
      <c r="E13" s="378"/>
      <c r="F13" s="372"/>
      <c r="G13" s="268"/>
      <c r="H13" s="268"/>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308"/>
      <c r="K13" s="520"/>
      <c r="L13" s="50" t="s">
        <v>112</v>
      </c>
      <c r="M13" s="21" t="s">
        <v>11</v>
      </c>
      <c r="N13" s="22">
        <f>IF(M13="ADECUADO",15,IF(M13="INADECUADO",0,""))</f>
        <v>15</v>
      </c>
      <c r="O13" s="301"/>
      <c r="P13" s="303"/>
      <c r="Q13" s="312"/>
      <c r="R13" s="388"/>
      <c r="S13" s="297"/>
      <c r="T13" s="297"/>
      <c r="U13" s="263"/>
      <c r="V13" s="299"/>
      <c r="W13" s="266"/>
      <c r="X13" s="372"/>
      <c r="Y13" s="372"/>
      <c r="Z13" s="289"/>
      <c r="AA13" s="292"/>
      <c r="AB13" s="372"/>
      <c r="AC13" s="255"/>
      <c r="AD13" s="255"/>
      <c r="AE13" s="268"/>
      <c r="AF13" s="255"/>
      <c r="AG13" s="265"/>
      <c r="AH13" s="37" t="s">
        <v>96</v>
      </c>
      <c r="AI13" s="37" t="s">
        <v>113</v>
      </c>
      <c r="AL13" s="37" t="s">
        <v>18</v>
      </c>
      <c r="AN13" s="37" t="s">
        <v>114</v>
      </c>
      <c r="AO13" s="37" t="s">
        <v>115</v>
      </c>
    </row>
    <row r="14" spans="1:41" ht="91.5" customHeight="1" x14ac:dyDescent="0.25">
      <c r="A14" s="518"/>
      <c r="B14" s="258"/>
      <c r="C14" s="372"/>
      <c r="D14" s="263"/>
      <c r="E14" s="378"/>
      <c r="F14" s="372"/>
      <c r="G14" s="268"/>
      <c r="H14" s="268"/>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308"/>
      <c r="K14" s="520"/>
      <c r="L14" s="86" t="s">
        <v>116</v>
      </c>
      <c r="M14" s="21" t="s">
        <v>16</v>
      </c>
      <c r="N14" s="22">
        <f>IF(M14="OPORTUNA",15,IF(M14="INOPORTUNA",0,""))</f>
        <v>15</v>
      </c>
      <c r="O14" s="301"/>
      <c r="P14" s="303"/>
      <c r="Q14" s="312"/>
      <c r="R14" s="388"/>
      <c r="S14" s="24" t="s">
        <v>117</v>
      </c>
      <c r="T14" s="24" t="s">
        <v>118</v>
      </c>
      <c r="U14" s="263"/>
      <c r="V14" s="299"/>
      <c r="W14" s="266"/>
      <c r="X14" s="372"/>
      <c r="Y14" s="372"/>
      <c r="Z14" s="289"/>
      <c r="AA14" s="292"/>
      <c r="AB14" s="372"/>
      <c r="AC14" s="255"/>
      <c r="AD14" s="255"/>
      <c r="AE14" s="268"/>
      <c r="AF14" s="255"/>
      <c r="AG14" s="265"/>
      <c r="AH14" s="37" t="s">
        <v>119</v>
      </c>
      <c r="AI14" s="37" t="s">
        <v>98</v>
      </c>
      <c r="AJ14" s="37" t="s">
        <v>120</v>
      </c>
      <c r="AK14" s="37" t="s">
        <v>121</v>
      </c>
      <c r="AL14" s="37" t="s">
        <v>24</v>
      </c>
      <c r="AO14" s="37" t="s">
        <v>122</v>
      </c>
    </row>
    <row r="15" spans="1:41" ht="58.5" customHeight="1" x14ac:dyDescent="0.25">
      <c r="A15" s="518"/>
      <c r="B15" s="258"/>
      <c r="C15" s="372"/>
      <c r="D15" s="263"/>
      <c r="E15" s="25" t="s">
        <v>123</v>
      </c>
      <c r="F15" s="372"/>
      <c r="G15" s="268"/>
      <c r="H15" s="268"/>
      <c r="I15" s="15"/>
      <c r="J15" s="308"/>
      <c r="K15" s="520"/>
      <c r="L15" s="50" t="s">
        <v>217</v>
      </c>
      <c r="M15" s="21" t="s">
        <v>21</v>
      </c>
      <c r="N15" s="22">
        <f>IF(M15="PREVENIR",15,IF(M15="DETECTAR",10,IF(M15="NO ES UN CONTROL",0,"")))</f>
        <v>10</v>
      </c>
      <c r="O15" s="273" t="str">
        <f>IF(O12&lt;86,"DÉBIL",IF(O12&lt;96,"MODERADO",IF(O12&lt;101,"FUERTE","")))</f>
        <v>MODERADO</v>
      </c>
      <c r="P15" s="303"/>
      <c r="Q15" s="275" t="str">
        <f>IF(AND(O15="FUERTE",P12="FUERTE (SIEMPRE SE EJECUTA)"),"FUERTE",IF(OR(O15="DÉBIL",P12="DÉBIL (NO SE EJECUTA)"),"DÉBIL",IF(OR(O15="MODERADO",P12="MODERADO (ALGUNAS VECES)"),"MODERADO")))</f>
        <v>MODERADO</v>
      </c>
      <c r="R15" s="398" t="str">
        <f>IF(AND(O15="FUERTE",P12="FUERTE (SIEMPRE SE EJECUTA)"),"NO","SÍ")</f>
        <v>SÍ</v>
      </c>
      <c r="S15" s="279">
        <v>2</v>
      </c>
      <c r="T15" s="280">
        <v>2</v>
      </c>
      <c r="U15" s="263"/>
      <c r="V15" s="299"/>
      <c r="W15" s="266"/>
      <c r="X15" s="372"/>
      <c r="Y15" s="372"/>
      <c r="Z15" s="290"/>
      <c r="AA15" s="292"/>
      <c r="AB15" s="372"/>
      <c r="AC15" s="255"/>
      <c r="AD15" s="255"/>
      <c r="AE15" s="268"/>
      <c r="AF15" s="255" t="s">
        <v>370</v>
      </c>
      <c r="AG15" s="265"/>
      <c r="AH15" s="37" t="s">
        <v>96</v>
      </c>
      <c r="AO15" s="37" t="s">
        <v>127</v>
      </c>
    </row>
    <row r="16" spans="1:41" ht="58.5" customHeight="1" x14ac:dyDescent="0.25">
      <c r="A16" s="518"/>
      <c r="B16" s="258"/>
      <c r="C16" s="372"/>
      <c r="D16" s="263"/>
      <c r="E16" s="378" t="s">
        <v>371</v>
      </c>
      <c r="F16" s="372"/>
      <c r="G16" s="268"/>
      <c r="H16" s="268"/>
      <c r="I16" s="15"/>
      <c r="J16" s="308"/>
      <c r="K16" s="520"/>
      <c r="L16" s="50" t="s">
        <v>129</v>
      </c>
      <c r="M16" s="21" t="s">
        <v>34</v>
      </c>
      <c r="N16" s="22">
        <f>IF(M16="CONFIABLE",15,IF(M16="NO CONFIABLE",0,""))</f>
        <v>15</v>
      </c>
      <c r="O16" s="274"/>
      <c r="P16" s="303"/>
      <c r="Q16" s="275"/>
      <c r="R16" s="398"/>
      <c r="S16" s="279"/>
      <c r="T16" s="281"/>
      <c r="U16" s="263"/>
      <c r="V16" s="299"/>
      <c r="W16" s="266"/>
      <c r="X16" s="372"/>
      <c r="Y16" s="372"/>
      <c r="Z16" s="25" t="s">
        <v>130</v>
      </c>
      <c r="AA16" s="292"/>
      <c r="AB16" s="372"/>
      <c r="AC16" s="255"/>
      <c r="AD16" s="255"/>
      <c r="AE16" s="268"/>
      <c r="AF16" s="255"/>
      <c r="AG16" s="265"/>
      <c r="AH16" s="37" t="s">
        <v>131</v>
      </c>
      <c r="AJ16" s="37" t="s">
        <v>21</v>
      </c>
      <c r="AK16" s="37" t="s">
        <v>125</v>
      </c>
      <c r="AL16" s="37" t="s">
        <v>22</v>
      </c>
      <c r="AO16" s="37" t="s">
        <v>132</v>
      </c>
    </row>
    <row r="17" spans="1:41" ht="58.5" customHeight="1" x14ac:dyDescent="0.25">
      <c r="A17" s="518"/>
      <c r="B17" s="258"/>
      <c r="C17" s="372"/>
      <c r="D17" s="263"/>
      <c r="E17" s="378"/>
      <c r="F17" s="372"/>
      <c r="G17" s="268"/>
      <c r="H17" s="268"/>
      <c r="I17" s="15"/>
      <c r="J17" s="308"/>
      <c r="K17" s="520"/>
      <c r="L17" s="50" t="s">
        <v>133</v>
      </c>
      <c r="M17" s="21" t="s">
        <v>42</v>
      </c>
      <c r="N17" s="22">
        <f>IF(M17="SE INVESTIGAN Y SE RESUELVEN OPORTUNAMENTE",15,IF(M17="NO SE INVESTIGAN Y SE RESUELVEN OPORTUNAMENTE",0,""))</f>
        <v>15</v>
      </c>
      <c r="O17" s="274"/>
      <c r="P17" s="303"/>
      <c r="Q17" s="275"/>
      <c r="R17" s="398"/>
      <c r="S17" s="279"/>
      <c r="T17" s="281"/>
      <c r="U17" s="263"/>
      <c r="V17" s="299"/>
      <c r="W17" s="266"/>
      <c r="X17" s="372"/>
      <c r="Y17" s="372"/>
      <c r="Z17" s="267" t="s">
        <v>372</v>
      </c>
      <c r="AA17" s="292"/>
      <c r="AB17" s="372"/>
      <c r="AC17" s="255"/>
      <c r="AD17" s="255"/>
      <c r="AE17" s="268"/>
      <c r="AF17" s="255"/>
      <c r="AG17" s="265"/>
      <c r="AH17" s="37" t="s">
        <v>113</v>
      </c>
      <c r="AO17" s="37" t="s">
        <v>135</v>
      </c>
    </row>
    <row r="18" spans="1:41" ht="54" customHeight="1" x14ac:dyDescent="0.25">
      <c r="A18" s="519"/>
      <c r="B18" s="258"/>
      <c r="C18" s="373"/>
      <c r="D18" s="264"/>
      <c r="E18" s="402"/>
      <c r="F18" s="373"/>
      <c r="G18" s="269"/>
      <c r="H18" s="269"/>
      <c r="I18" s="15"/>
      <c r="J18" s="308"/>
      <c r="K18" s="521"/>
      <c r="L18" s="52" t="s">
        <v>136</v>
      </c>
      <c r="M18" s="27" t="s">
        <v>53</v>
      </c>
      <c r="N18" s="28">
        <f>IF(M18="COMPLETA",10,IF(M18="INCOMPLETA",5,IF(M18="NO EXISTE",0,"")))</f>
        <v>10</v>
      </c>
      <c r="O18" s="274"/>
      <c r="P18" s="304"/>
      <c r="Q18" s="276"/>
      <c r="R18" s="399"/>
      <c r="S18" s="280"/>
      <c r="T18" s="281"/>
      <c r="U18" s="264"/>
      <c r="V18" s="299"/>
      <c r="W18" s="267"/>
      <c r="X18" s="373"/>
      <c r="Y18" s="373"/>
      <c r="Z18" s="290"/>
      <c r="AA18" s="293"/>
      <c r="AB18" s="373"/>
      <c r="AC18" s="256"/>
      <c r="AD18" s="256"/>
      <c r="AE18" s="269"/>
      <c r="AF18" s="256"/>
      <c r="AG18" s="313"/>
      <c r="AO18" s="37" t="s">
        <v>97</v>
      </c>
    </row>
    <row r="19" spans="1:41" ht="57" customHeight="1" x14ac:dyDescent="0.25">
      <c r="A19" s="518" t="s">
        <v>355</v>
      </c>
      <c r="B19" s="257" t="s">
        <v>373</v>
      </c>
      <c r="C19" s="371" t="s">
        <v>374</v>
      </c>
      <c r="D19" s="262" t="s">
        <v>44</v>
      </c>
      <c r="E19" s="377" t="s">
        <v>375</v>
      </c>
      <c r="F19" s="371" t="s">
        <v>376</v>
      </c>
      <c r="G19" s="268" t="s">
        <v>14</v>
      </c>
      <c r="H19" s="268" t="s">
        <v>13</v>
      </c>
      <c r="I19" s="15" t="str">
        <f>CONCATENATE(G19,H19)</f>
        <v>POSIBLEMODERADO</v>
      </c>
      <c r="J19" s="307" t="str">
        <f>I20</f>
        <v>3. ALTO</v>
      </c>
      <c r="K19" s="514" t="s">
        <v>377</v>
      </c>
      <c r="L19" s="49" t="s">
        <v>95</v>
      </c>
      <c r="M19" s="17" t="s">
        <v>3</v>
      </c>
      <c r="N19" s="18">
        <f>IF(M19="ASIGNADO",15,IF(M19="NO ASIGNADO",0,""))</f>
        <v>15</v>
      </c>
      <c r="O19" s="300">
        <f>SUM(N19:N25)</f>
        <v>95</v>
      </c>
      <c r="P19" s="302" t="s">
        <v>72</v>
      </c>
      <c r="Q19" s="312">
        <f>IF(Q22="DÉBIL",0,IF(Q22="MODERADO",50,IF(Q22="FUERTE",100,"")))</f>
        <v>50</v>
      </c>
      <c r="R19" s="387"/>
      <c r="S19" s="297" t="s">
        <v>96</v>
      </c>
      <c r="T19" s="297" t="s">
        <v>96</v>
      </c>
      <c r="U19" s="263" t="s">
        <v>177</v>
      </c>
      <c r="V19" s="298" t="s">
        <v>120</v>
      </c>
      <c r="W19" s="266" t="s">
        <v>378</v>
      </c>
      <c r="X19" s="371" t="s">
        <v>379</v>
      </c>
      <c r="Y19" s="371" t="s">
        <v>380</v>
      </c>
      <c r="Z19" s="267" t="s">
        <v>241</v>
      </c>
      <c r="AA19" s="291" t="s">
        <v>114</v>
      </c>
      <c r="AB19" s="371" t="s">
        <v>381</v>
      </c>
      <c r="AC19" s="255" t="s">
        <v>382</v>
      </c>
      <c r="AD19" s="255" t="s">
        <v>383</v>
      </c>
      <c r="AE19" s="268" t="s">
        <v>367</v>
      </c>
      <c r="AF19" s="255" t="s">
        <v>384</v>
      </c>
      <c r="AG19" s="256" t="s">
        <v>385</v>
      </c>
      <c r="AH19" s="37" t="s">
        <v>109</v>
      </c>
      <c r="AI19" s="37" t="s">
        <v>110</v>
      </c>
      <c r="AJ19" s="37" t="s">
        <v>13</v>
      </c>
      <c r="AK19" s="37" t="s">
        <v>76</v>
      </c>
      <c r="AL19" s="37" t="s">
        <v>13</v>
      </c>
      <c r="AN19" s="37" t="s">
        <v>103</v>
      </c>
      <c r="AO19" s="37" t="s">
        <v>111</v>
      </c>
    </row>
    <row r="20" spans="1:41" ht="57" customHeight="1" x14ac:dyDescent="0.25">
      <c r="A20" s="518"/>
      <c r="B20" s="258"/>
      <c r="C20" s="372"/>
      <c r="D20" s="263"/>
      <c r="E20" s="378"/>
      <c r="F20" s="372"/>
      <c r="G20" s="268"/>
      <c r="H20" s="268"/>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308"/>
      <c r="K20" s="514"/>
      <c r="L20" s="50" t="s">
        <v>112</v>
      </c>
      <c r="M20" s="21" t="s">
        <v>11</v>
      </c>
      <c r="N20" s="22">
        <f>IF(M20="ADECUADO",15,IF(M20="INADECUADO",0,""))</f>
        <v>15</v>
      </c>
      <c r="O20" s="301"/>
      <c r="P20" s="303"/>
      <c r="Q20" s="312"/>
      <c r="R20" s="388"/>
      <c r="S20" s="297"/>
      <c r="T20" s="297"/>
      <c r="U20" s="263"/>
      <c r="V20" s="299"/>
      <c r="W20" s="266"/>
      <c r="X20" s="372"/>
      <c r="Y20" s="372"/>
      <c r="Z20" s="289"/>
      <c r="AA20" s="292"/>
      <c r="AB20" s="372"/>
      <c r="AC20" s="255"/>
      <c r="AD20" s="255"/>
      <c r="AE20" s="268"/>
      <c r="AF20" s="255"/>
      <c r="AG20" s="265"/>
      <c r="AH20" s="37" t="s">
        <v>96</v>
      </c>
      <c r="AI20" s="37" t="s">
        <v>113</v>
      </c>
      <c r="AL20" s="37" t="s">
        <v>18</v>
      </c>
      <c r="AN20" s="37" t="s">
        <v>114</v>
      </c>
      <c r="AO20" s="37" t="s">
        <v>115</v>
      </c>
    </row>
    <row r="21" spans="1:41" ht="57" customHeight="1" x14ac:dyDescent="0.25">
      <c r="A21" s="518"/>
      <c r="B21" s="258"/>
      <c r="C21" s="372"/>
      <c r="D21" s="263"/>
      <c r="E21" s="378"/>
      <c r="F21" s="372"/>
      <c r="G21" s="268"/>
      <c r="H21" s="268"/>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308"/>
      <c r="K21" s="514"/>
      <c r="L21" s="86" t="s">
        <v>116</v>
      </c>
      <c r="M21" s="21" t="s">
        <v>16</v>
      </c>
      <c r="N21" s="22">
        <f>IF(M21="OPORTUNA",15,IF(M21="INOPORTUNA",0,""))</f>
        <v>15</v>
      </c>
      <c r="O21" s="301"/>
      <c r="P21" s="303"/>
      <c r="Q21" s="312"/>
      <c r="R21" s="388"/>
      <c r="S21" s="24" t="s">
        <v>117</v>
      </c>
      <c r="T21" s="24" t="s">
        <v>118</v>
      </c>
      <c r="U21" s="263"/>
      <c r="V21" s="299"/>
      <c r="W21" s="266"/>
      <c r="X21" s="372"/>
      <c r="Y21" s="372"/>
      <c r="Z21" s="289"/>
      <c r="AA21" s="292"/>
      <c r="AB21" s="372"/>
      <c r="AC21" s="255"/>
      <c r="AD21" s="255"/>
      <c r="AE21" s="268"/>
      <c r="AF21" s="255"/>
      <c r="AG21" s="265"/>
      <c r="AH21" s="37" t="s">
        <v>119</v>
      </c>
      <c r="AI21" s="37" t="s">
        <v>98</v>
      </c>
      <c r="AJ21" s="37" t="s">
        <v>120</v>
      </c>
      <c r="AK21" s="37" t="s">
        <v>121</v>
      </c>
      <c r="AL21" s="37" t="s">
        <v>24</v>
      </c>
      <c r="AO21" s="37" t="s">
        <v>122</v>
      </c>
    </row>
    <row r="22" spans="1:41" ht="57" customHeight="1" x14ac:dyDescent="0.25">
      <c r="A22" s="518"/>
      <c r="B22" s="258"/>
      <c r="C22" s="372"/>
      <c r="D22" s="263"/>
      <c r="E22" s="25" t="s">
        <v>123</v>
      </c>
      <c r="F22" s="372"/>
      <c r="G22" s="268"/>
      <c r="H22" s="268"/>
      <c r="I22" s="15"/>
      <c r="J22" s="308"/>
      <c r="K22" s="514"/>
      <c r="L22" s="50" t="s">
        <v>217</v>
      </c>
      <c r="M22" s="21" t="s">
        <v>125</v>
      </c>
      <c r="N22" s="22">
        <f>IF(M22="PREVENIR",15,IF(M22="DETECTAR",10,IF(M22="NO ES UN CONTROL",0,"")))</f>
        <v>15</v>
      </c>
      <c r="O22" s="273" t="str">
        <f>IF(O19&lt;86,"DÉBIL",IF(O19&lt;96,"MODERADO",IF(O19&lt;101,"FUERTE","")))</f>
        <v>MODERADO</v>
      </c>
      <c r="P22" s="303"/>
      <c r="Q22" s="275" t="str">
        <f>IF(AND(O22="FUERTE",P19="FUERTE (SIEMPRE SE EJECUTA)"),"FUERTE",IF(OR(O22="DÉBIL",P19="DÉBIL (NO SE EJECUTA)"),"DÉBIL",IF(OR(O22="MODERADO",P19="MODERADO (ALGUNAS VECES)"),"MODERADO")))</f>
        <v>MODERADO</v>
      </c>
      <c r="R22" s="398" t="str">
        <f>IF(AND(O22="FUERTE",P19="FUERTE (SIEMPRE SE EJECUTA)"),"NO","SÍ")</f>
        <v>SÍ</v>
      </c>
      <c r="S22" s="279">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280">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263"/>
      <c r="V22" s="299"/>
      <c r="W22" s="266"/>
      <c r="X22" s="372"/>
      <c r="Y22" s="372"/>
      <c r="Z22" s="290"/>
      <c r="AA22" s="292"/>
      <c r="AB22" s="372"/>
      <c r="AC22" s="255"/>
      <c r="AD22" s="255"/>
      <c r="AE22" s="268"/>
      <c r="AF22" s="255" t="s">
        <v>386</v>
      </c>
      <c r="AG22" s="265"/>
      <c r="AH22" s="37" t="s">
        <v>96</v>
      </c>
      <c r="AO22" s="37" t="s">
        <v>127</v>
      </c>
    </row>
    <row r="23" spans="1:41" ht="57" customHeight="1" x14ac:dyDescent="0.25">
      <c r="A23" s="518"/>
      <c r="B23" s="258"/>
      <c r="C23" s="372"/>
      <c r="D23" s="263"/>
      <c r="E23" s="378" t="s">
        <v>387</v>
      </c>
      <c r="F23" s="372"/>
      <c r="G23" s="268"/>
      <c r="H23" s="268"/>
      <c r="I23" s="15"/>
      <c r="J23" s="308"/>
      <c r="K23" s="514"/>
      <c r="L23" s="50" t="s">
        <v>129</v>
      </c>
      <c r="M23" s="21" t="s">
        <v>34</v>
      </c>
      <c r="N23" s="22">
        <f>IF(M23="CONFIABLE",15,IF(M23="NO CONFIABLE",0,""))</f>
        <v>15</v>
      </c>
      <c r="O23" s="274"/>
      <c r="P23" s="303"/>
      <c r="Q23" s="275"/>
      <c r="R23" s="398"/>
      <c r="S23" s="279"/>
      <c r="T23" s="281"/>
      <c r="U23" s="263"/>
      <c r="V23" s="299"/>
      <c r="W23" s="266"/>
      <c r="X23" s="372"/>
      <c r="Y23" s="372"/>
      <c r="Z23" s="25" t="s">
        <v>130</v>
      </c>
      <c r="AA23" s="292"/>
      <c r="AB23" s="372"/>
      <c r="AC23" s="255"/>
      <c r="AD23" s="255"/>
      <c r="AE23" s="268"/>
      <c r="AF23" s="255"/>
      <c r="AG23" s="265"/>
      <c r="AH23" s="37" t="s">
        <v>131</v>
      </c>
      <c r="AJ23" s="37" t="s">
        <v>21</v>
      </c>
      <c r="AK23" s="37" t="s">
        <v>125</v>
      </c>
      <c r="AL23" s="37" t="s">
        <v>22</v>
      </c>
      <c r="AO23" s="37" t="s">
        <v>132</v>
      </c>
    </row>
    <row r="24" spans="1:41" ht="57" customHeight="1" x14ac:dyDescent="0.25">
      <c r="A24" s="518"/>
      <c r="B24" s="258"/>
      <c r="C24" s="372"/>
      <c r="D24" s="263"/>
      <c r="E24" s="378"/>
      <c r="F24" s="372"/>
      <c r="G24" s="268"/>
      <c r="H24" s="268"/>
      <c r="I24" s="15"/>
      <c r="J24" s="308"/>
      <c r="K24" s="514"/>
      <c r="L24" s="50" t="s">
        <v>133</v>
      </c>
      <c r="M24" s="21" t="s">
        <v>42</v>
      </c>
      <c r="N24" s="22">
        <f>IF(M24="SE INVESTIGAN Y SE RESUELVEN OPORTUNAMENTE",15,IF(M24="NO SE INVESTIGAN Y SE RESUELVEN OPORTUNAMENTE",0,""))</f>
        <v>15</v>
      </c>
      <c r="O24" s="274"/>
      <c r="P24" s="303"/>
      <c r="Q24" s="275"/>
      <c r="R24" s="398"/>
      <c r="S24" s="279"/>
      <c r="T24" s="281"/>
      <c r="U24" s="263"/>
      <c r="V24" s="299"/>
      <c r="W24" s="266"/>
      <c r="X24" s="372"/>
      <c r="Y24" s="372"/>
      <c r="Z24" s="267" t="s">
        <v>388</v>
      </c>
      <c r="AA24" s="292"/>
      <c r="AB24" s="372"/>
      <c r="AC24" s="255"/>
      <c r="AD24" s="255"/>
      <c r="AE24" s="268"/>
      <c r="AF24" s="255"/>
      <c r="AG24" s="265"/>
      <c r="AH24" s="37" t="s">
        <v>113</v>
      </c>
      <c r="AO24" s="37" t="s">
        <v>135</v>
      </c>
    </row>
    <row r="25" spans="1:41" ht="57" customHeight="1" x14ac:dyDescent="0.25">
      <c r="A25" s="519"/>
      <c r="B25" s="258"/>
      <c r="C25" s="373"/>
      <c r="D25" s="264"/>
      <c r="E25" s="402"/>
      <c r="F25" s="373"/>
      <c r="G25" s="269"/>
      <c r="H25" s="269"/>
      <c r="I25" s="15"/>
      <c r="J25" s="308"/>
      <c r="K25" s="515"/>
      <c r="L25" s="52" t="s">
        <v>136</v>
      </c>
      <c r="M25" s="27" t="s">
        <v>54</v>
      </c>
      <c r="N25" s="28">
        <f>IF(M25="COMPLETA",10,IF(M25="INCOMPLETA",5,IF(M25="NO EXISTE",0,"")))</f>
        <v>5</v>
      </c>
      <c r="O25" s="274"/>
      <c r="P25" s="304"/>
      <c r="Q25" s="276"/>
      <c r="R25" s="399"/>
      <c r="S25" s="280"/>
      <c r="T25" s="281"/>
      <c r="U25" s="264"/>
      <c r="V25" s="299"/>
      <c r="W25" s="267"/>
      <c r="X25" s="373"/>
      <c r="Y25" s="373"/>
      <c r="Z25" s="290"/>
      <c r="AA25" s="293"/>
      <c r="AB25" s="373"/>
      <c r="AC25" s="256"/>
      <c r="AD25" s="256"/>
      <c r="AE25" s="269"/>
      <c r="AF25" s="256"/>
      <c r="AG25" s="313"/>
      <c r="AO25" s="37" t="s">
        <v>97</v>
      </c>
    </row>
    <row r="26" spans="1:41" ht="27.75" customHeight="1" x14ac:dyDescent="0.25">
      <c r="A26" s="522" t="s">
        <v>165</v>
      </c>
      <c r="B26" s="393"/>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4"/>
      <c r="AO26" s="37" t="s">
        <v>166</v>
      </c>
    </row>
    <row r="27" spans="1:41" ht="21.75" customHeight="1" x14ac:dyDescent="0.25">
      <c r="A27" s="525" t="s">
        <v>167</v>
      </c>
      <c r="B27" s="526"/>
      <c r="C27" s="526"/>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7"/>
      <c r="AO27" s="37" t="s">
        <v>168</v>
      </c>
    </row>
    <row r="28" spans="1:41" ht="27.75" customHeight="1" x14ac:dyDescent="0.25">
      <c r="A28" s="528" t="s">
        <v>169</v>
      </c>
      <c r="B28" s="529"/>
      <c r="C28" s="528" t="s">
        <v>170</v>
      </c>
      <c r="D28" s="530"/>
      <c r="E28" s="530"/>
      <c r="F28" s="530"/>
      <c r="G28" s="530"/>
      <c r="H28" s="530"/>
      <c r="I28" s="530"/>
      <c r="J28" s="530"/>
      <c r="K28" s="530"/>
      <c r="L28" s="530"/>
      <c r="M28" s="530"/>
      <c r="N28" s="530"/>
      <c r="O28" s="530"/>
      <c r="P28" s="530"/>
      <c r="Q28" s="530"/>
      <c r="R28" s="530"/>
      <c r="S28" s="530"/>
      <c r="T28" s="530"/>
      <c r="U28" s="530"/>
      <c r="V28" s="530"/>
      <c r="W28" s="530"/>
      <c r="X28" s="530"/>
      <c r="Y28" s="529"/>
      <c r="Z28" s="531" t="s">
        <v>171</v>
      </c>
      <c r="AA28" s="532"/>
      <c r="AB28" s="532"/>
      <c r="AC28" s="533"/>
      <c r="AD28" s="531" t="s">
        <v>172</v>
      </c>
      <c r="AE28" s="532"/>
      <c r="AF28" s="532"/>
      <c r="AG28" s="533"/>
      <c r="AO28" s="37" t="s">
        <v>173</v>
      </c>
    </row>
    <row r="29" spans="1:41" s="53" customFormat="1" ht="27.75" customHeight="1" x14ac:dyDescent="0.25">
      <c r="A29" s="417">
        <v>1</v>
      </c>
      <c r="B29" s="418"/>
      <c r="C29" s="522" t="s">
        <v>389</v>
      </c>
      <c r="D29" s="523"/>
      <c r="E29" s="523"/>
      <c r="F29" s="523"/>
      <c r="G29" s="523"/>
      <c r="H29" s="523"/>
      <c r="I29" s="523"/>
      <c r="J29" s="523"/>
      <c r="K29" s="523"/>
      <c r="L29" s="523"/>
      <c r="M29" s="523"/>
      <c r="N29" s="523"/>
      <c r="O29" s="523"/>
      <c r="P29" s="523"/>
      <c r="Q29" s="523"/>
      <c r="R29" s="523"/>
      <c r="S29" s="523"/>
      <c r="T29" s="523"/>
      <c r="U29" s="523"/>
      <c r="V29" s="523"/>
      <c r="W29" s="523"/>
      <c r="X29" s="523"/>
      <c r="Y29" s="418"/>
      <c r="Z29" s="324">
        <v>43131</v>
      </c>
      <c r="AA29" s="325"/>
      <c r="AB29" s="325"/>
      <c r="AC29" s="326"/>
      <c r="AD29" s="524" t="s">
        <v>390</v>
      </c>
      <c r="AE29" s="325"/>
      <c r="AF29" s="325"/>
      <c r="AG29" s="325"/>
      <c r="AO29" s="37" t="s">
        <v>155</v>
      </c>
    </row>
    <row r="30" spans="1:41" s="53" customFormat="1" ht="27.75" customHeight="1" x14ac:dyDescent="0.25">
      <c r="A30" s="417">
        <v>2</v>
      </c>
      <c r="B30" s="418"/>
      <c r="C30" s="522" t="s">
        <v>391</v>
      </c>
      <c r="D30" s="523"/>
      <c r="E30" s="523"/>
      <c r="F30" s="523"/>
      <c r="G30" s="523"/>
      <c r="H30" s="523"/>
      <c r="I30" s="523"/>
      <c r="J30" s="523"/>
      <c r="K30" s="523"/>
      <c r="L30" s="523"/>
      <c r="M30" s="523"/>
      <c r="N30" s="523"/>
      <c r="O30" s="523"/>
      <c r="P30" s="523"/>
      <c r="Q30" s="523"/>
      <c r="R30" s="523"/>
      <c r="S30" s="523"/>
      <c r="T30" s="523"/>
      <c r="U30" s="523"/>
      <c r="V30" s="523"/>
      <c r="W30" s="523"/>
      <c r="X30" s="523"/>
      <c r="Y30" s="418"/>
      <c r="Z30" s="324">
        <v>43496</v>
      </c>
      <c r="AA30" s="325"/>
      <c r="AB30" s="325"/>
      <c r="AC30" s="326"/>
      <c r="AD30" s="522" t="s">
        <v>392</v>
      </c>
      <c r="AE30" s="325"/>
      <c r="AF30" s="325"/>
      <c r="AG30" s="326"/>
      <c r="AO30" s="37" t="s">
        <v>177</v>
      </c>
    </row>
    <row r="31" spans="1:41" s="53" customFormat="1" ht="27.75" customHeight="1" x14ac:dyDescent="0.25">
      <c r="A31" s="417">
        <v>3</v>
      </c>
      <c r="B31" s="418"/>
      <c r="C31" s="535" t="s">
        <v>391</v>
      </c>
      <c r="D31" s="536"/>
      <c r="E31" s="536"/>
      <c r="F31" s="536"/>
      <c r="G31" s="536"/>
      <c r="H31" s="536"/>
      <c r="I31" s="536"/>
      <c r="J31" s="536"/>
      <c r="K31" s="536"/>
      <c r="L31" s="536"/>
      <c r="M31" s="536"/>
      <c r="N31" s="536"/>
      <c r="O31" s="536"/>
      <c r="P31" s="536"/>
      <c r="Q31" s="536"/>
      <c r="R31" s="536"/>
      <c r="S31" s="536"/>
      <c r="T31" s="536"/>
      <c r="U31" s="536"/>
      <c r="V31" s="536"/>
      <c r="W31" s="536"/>
      <c r="X31" s="536"/>
      <c r="Y31" s="537"/>
      <c r="Z31" s="324">
        <v>43861</v>
      </c>
      <c r="AA31" s="325"/>
      <c r="AB31" s="325"/>
      <c r="AC31" s="326"/>
      <c r="AD31" s="522" t="s">
        <v>393</v>
      </c>
      <c r="AE31" s="325"/>
      <c r="AF31" s="325"/>
      <c r="AG31" s="325"/>
      <c r="AO31" s="37" t="s">
        <v>178</v>
      </c>
    </row>
    <row r="32" spans="1:41" s="53" customFormat="1" ht="27.75" customHeight="1" x14ac:dyDescent="0.25">
      <c r="A32" s="417">
        <v>4</v>
      </c>
      <c r="B32" s="523"/>
      <c r="C32" s="522"/>
      <c r="D32" s="393"/>
      <c r="E32" s="393"/>
      <c r="F32" s="393"/>
      <c r="G32" s="393"/>
      <c r="H32" s="393"/>
      <c r="I32" s="393"/>
      <c r="J32" s="393"/>
      <c r="K32" s="393"/>
      <c r="L32" s="393"/>
      <c r="M32" s="393"/>
      <c r="N32" s="393"/>
      <c r="O32" s="393"/>
      <c r="P32" s="393"/>
      <c r="Q32" s="393"/>
      <c r="R32" s="393"/>
      <c r="S32" s="393"/>
      <c r="T32" s="393"/>
      <c r="U32" s="393"/>
      <c r="V32" s="393"/>
      <c r="W32" s="393"/>
      <c r="X32" s="393"/>
      <c r="Y32" s="394"/>
      <c r="Z32" s="324"/>
      <c r="AA32" s="538"/>
      <c r="AB32" s="538"/>
      <c r="AC32" s="539"/>
      <c r="AD32" s="393"/>
      <c r="AE32" s="393"/>
      <c r="AF32" s="393"/>
      <c r="AG32" s="393"/>
      <c r="AO32" s="37"/>
    </row>
    <row r="33" spans="1:41" ht="15" customHeight="1" x14ac:dyDescent="0.25">
      <c r="A33" s="525" t="s">
        <v>179</v>
      </c>
      <c r="B33" s="526"/>
      <c r="C33" s="534"/>
      <c r="D33" s="534"/>
      <c r="E33" s="534"/>
      <c r="F33" s="534"/>
      <c r="G33" s="534"/>
      <c r="H33" s="534"/>
      <c r="I33" s="534"/>
      <c r="J33" s="534"/>
      <c r="K33" s="534"/>
      <c r="L33" s="534"/>
      <c r="M33" s="534"/>
      <c r="N33" s="534"/>
      <c r="O33" s="534"/>
      <c r="P33" s="534"/>
      <c r="Q33" s="534"/>
      <c r="R33" s="534"/>
      <c r="S33" s="534"/>
      <c r="T33" s="534"/>
      <c r="U33" s="534"/>
      <c r="V33" s="534"/>
      <c r="W33" s="534"/>
      <c r="X33" s="534"/>
      <c r="Y33" s="534"/>
      <c r="Z33" s="526"/>
      <c r="AA33" s="526"/>
      <c r="AB33" s="526"/>
      <c r="AC33" s="526"/>
      <c r="AD33" s="526"/>
      <c r="AE33" s="526"/>
      <c r="AF33" s="526"/>
      <c r="AG33" s="527"/>
      <c r="AO33" s="37" t="s">
        <v>180</v>
      </c>
    </row>
    <row r="34" spans="1:41" s="89" customFormat="1" ht="30.75" customHeight="1" x14ac:dyDescent="0.25">
      <c r="A34" s="342" t="s">
        <v>172</v>
      </c>
      <c r="B34" s="342"/>
      <c r="C34" s="342"/>
      <c r="D34" s="342"/>
      <c r="E34" s="342"/>
      <c r="F34" s="342"/>
      <c r="G34" s="342" t="s">
        <v>181</v>
      </c>
      <c r="H34" s="342"/>
      <c r="I34" s="342"/>
      <c r="J34" s="342"/>
      <c r="K34" s="342"/>
      <c r="L34" s="342"/>
      <c r="M34" s="343" t="s">
        <v>182</v>
      </c>
      <c r="N34" s="344"/>
      <c r="O34" s="344"/>
      <c r="P34" s="344"/>
      <c r="Q34" s="344"/>
      <c r="R34" s="344"/>
      <c r="S34" s="344"/>
      <c r="T34" s="344"/>
      <c r="U34" s="344"/>
      <c r="V34" s="345"/>
      <c r="W34" s="343" t="s">
        <v>183</v>
      </c>
      <c r="X34" s="344"/>
      <c r="Y34" s="344"/>
      <c r="Z34" s="344"/>
      <c r="AA34" s="345"/>
      <c r="AB34" s="346" t="s">
        <v>394</v>
      </c>
      <c r="AC34" s="346"/>
      <c r="AD34" s="346"/>
      <c r="AE34" s="346"/>
      <c r="AF34" s="346"/>
      <c r="AG34" s="346"/>
      <c r="AH34" s="30"/>
      <c r="AO34" s="37" t="s">
        <v>184</v>
      </c>
    </row>
    <row r="35" spans="1:41" s="90" customFormat="1" ht="33.75" customHeight="1" x14ac:dyDescent="0.25">
      <c r="A35" s="31" t="s">
        <v>185</v>
      </c>
      <c r="B35" s="347" t="s">
        <v>395</v>
      </c>
      <c r="C35" s="348"/>
      <c r="D35" s="348"/>
      <c r="E35" s="348"/>
      <c r="F35" s="349"/>
      <c r="G35" s="32" t="s">
        <v>185</v>
      </c>
      <c r="H35" s="347" t="s">
        <v>396</v>
      </c>
      <c r="I35" s="348"/>
      <c r="J35" s="348"/>
      <c r="K35" s="348"/>
      <c r="L35" s="349"/>
      <c r="M35" s="32" t="s">
        <v>185</v>
      </c>
      <c r="N35" s="33"/>
      <c r="O35" s="350" t="s">
        <v>397</v>
      </c>
      <c r="P35" s="350"/>
      <c r="Q35" s="350"/>
      <c r="R35" s="350"/>
      <c r="S35" s="350"/>
      <c r="T35" s="350"/>
      <c r="U35" s="350"/>
      <c r="V35" s="351"/>
      <c r="W35" s="92" t="s">
        <v>185</v>
      </c>
      <c r="X35" s="350" t="s">
        <v>398</v>
      </c>
      <c r="Y35" s="350"/>
      <c r="Z35" s="350"/>
      <c r="AA35" s="350"/>
      <c r="AB35" s="92" t="s">
        <v>185</v>
      </c>
      <c r="AC35" s="347" t="s">
        <v>189</v>
      </c>
      <c r="AD35" s="348"/>
      <c r="AE35" s="348"/>
      <c r="AF35" s="348"/>
      <c r="AG35" s="348"/>
      <c r="AO35" s="37" t="s">
        <v>190</v>
      </c>
    </row>
    <row r="36" spans="1:41" s="90" customFormat="1" ht="32.25" customHeight="1" x14ac:dyDescent="0.25">
      <c r="A36" s="31" t="s">
        <v>191</v>
      </c>
      <c r="B36" s="347" t="s">
        <v>399</v>
      </c>
      <c r="C36" s="348"/>
      <c r="D36" s="348"/>
      <c r="E36" s="348"/>
      <c r="F36" s="349"/>
      <c r="G36" s="31" t="s">
        <v>191</v>
      </c>
      <c r="H36" s="401" t="s">
        <v>400</v>
      </c>
      <c r="I36" s="401"/>
      <c r="J36" s="401"/>
      <c r="K36" s="401"/>
      <c r="L36" s="401"/>
      <c r="M36" s="32" t="s">
        <v>191</v>
      </c>
      <c r="N36" s="36"/>
      <c r="O36" s="401" t="s">
        <v>401</v>
      </c>
      <c r="P36" s="401"/>
      <c r="Q36" s="401"/>
      <c r="R36" s="401"/>
      <c r="S36" s="401"/>
      <c r="T36" s="401"/>
      <c r="U36" s="401"/>
      <c r="V36" s="401"/>
      <c r="W36" s="93" t="s">
        <v>191</v>
      </c>
      <c r="X36" s="350" t="s">
        <v>402</v>
      </c>
      <c r="Y36" s="350"/>
      <c r="Z36" s="350"/>
      <c r="AA36" s="350"/>
      <c r="AB36" s="93" t="s">
        <v>191</v>
      </c>
      <c r="AC36" s="540" t="s">
        <v>403</v>
      </c>
      <c r="AD36" s="350"/>
      <c r="AE36" s="350"/>
      <c r="AF36" s="350"/>
      <c r="AG36" s="350"/>
      <c r="AO36" s="37" t="s">
        <v>196</v>
      </c>
    </row>
    <row r="37" spans="1:41" s="53" customFormat="1" x14ac:dyDescent="0.25">
      <c r="D37" s="37"/>
      <c r="AO37" s="37" t="s">
        <v>197</v>
      </c>
    </row>
    <row r="38" spans="1:41" x14ac:dyDescent="0.25">
      <c r="AO38" s="37" t="s">
        <v>198</v>
      </c>
    </row>
    <row r="39" spans="1:41" x14ac:dyDescent="0.25">
      <c r="AO39" s="37" t="s">
        <v>199</v>
      </c>
    </row>
    <row r="40" spans="1:41" x14ac:dyDescent="0.25">
      <c r="AO40" s="37" t="s">
        <v>200</v>
      </c>
    </row>
    <row r="41" spans="1:41" x14ac:dyDescent="0.25">
      <c r="AO41" s="37" t="s">
        <v>201</v>
      </c>
    </row>
    <row r="42" spans="1:41" x14ac:dyDescent="0.25">
      <c r="AO42" s="37" t="s">
        <v>202</v>
      </c>
    </row>
  </sheetData>
  <sheetProtection selectLockedCells="1"/>
  <dataConsolidate/>
  <mergeCells count="147">
    <mergeCell ref="B35:F35"/>
    <mergeCell ref="H35:L35"/>
    <mergeCell ref="O35:V35"/>
    <mergeCell ref="X35:AA35"/>
    <mergeCell ref="AC35:AG35"/>
    <mergeCell ref="B36:F36"/>
    <mergeCell ref="H36:L36"/>
    <mergeCell ref="O36:V36"/>
    <mergeCell ref="X36:AA36"/>
    <mergeCell ref="AC36:AG36"/>
    <mergeCell ref="A33:AG33"/>
    <mergeCell ref="A34:F34"/>
    <mergeCell ref="G34:L34"/>
    <mergeCell ref="M34:V34"/>
    <mergeCell ref="W34:AA34"/>
    <mergeCell ref="AB34:AG34"/>
    <mergeCell ref="A31:B31"/>
    <mergeCell ref="C31:Y31"/>
    <mergeCell ref="Z31:AC31"/>
    <mergeCell ref="AD31:AG31"/>
    <mergeCell ref="A32:B32"/>
    <mergeCell ref="C32:Y32"/>
    <mergeCell ref="Z32:AC32"/>
    <mergeCell ref="AD32:AG32"/>
    <mergeCell ref="A29:B29"/>
    <mergeCell ref="C29:Y29"/>
    <mergeCell ref="Z29:AC29"/>
    <mergeCell ref="AD29:AG29"/>
    <mergeCell ref="A30:B30"/>
    <mergeCell ref="C30:Y30"/>
    <mergeCell ref="Z30:AC30"/>
    <mergeCell ref="AD30:AG30"/>
    <mergeCell ref="E23:E25"/>
    <mergeCell ref="Z24:Z25"/>
    <mergeCell ref="A26:AG26"/>
    <mergeCell ref="A27:AG27"/>
    <mergeCell ref="A28:B28"/>
    <mergeCell ref="C28:Y28"/>
    <mergeCell ref="Z28:AC28"/>
    <mergeCell ref="AD28:AG28"/>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J19:J25"/>
    <mergeCell ref="K19:K25"/>
    <mergeCell ref="O19:O21"/>
    <mergeCell ref="P19:P25"/>
    <mergeCell ref="Q19:Q21"/>
    <mergeCell ref="R19:R21"/>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9:J25">
    <cfRule type="containsText" dxfId="195" priority="13" operator="containsText" text="EXTREMO">
      <formula>NOT(ISERROR(SEARCH("EXTREMO",J19)))</formula>
    </cfRule>
    <cfRule type="containsText" dxfId="194" priority="14" operator="containsText" text="ALTO">
      <formula>NOT(ISERROR(SEARCH("ALTO",J19)))</formula>
    </cfRule>
    <cfRule type="containsText" dxfId="193" priority="15" operator="containsText" text="MODERADO">
      <formula>NOT(ISERROR(SEARCH("MODERADO",J19)))</formula>
    </cfRule>
    <cfRule type="containsText" dxfId="192" priority="16" operator="containsText" text="BAJO">
      <formula>NOT(ISERROR(SEARCH("BAJO",J19)))</formula>
    </cfRule>
  </conditionalFormatting>
  <conditionalFormatting sqref="U19:U25">
    <cfRule type="containsText" dxfId="191" priority="9" operator="containsText" text="EXTREMO">
      <formula>NOT(ISERROR(SEARCH("EXTREMO",U19)))</formula>
    </cfRule>
    <cfRule type="containsText" dxfId="190" priority="10" operator="containsText" text="MODERADO">
      <formula>NOT(ISERROR(SEARCH("MODERADO",U19)))</formula>
    </cfRule>
    <cfRule type="containsText" dxfId="189" priority="11" operator="containsText" text="ALTO">
      <formula>NOT(ISERROR(SEARCH("ALTO",U19)))</formula>
    </cfRule>
    <cfRule type="containsText" dxfId="188" priority="12" operator="containsText" text="BAJO">
      <formula>NOT(ISERROR(SEARCH("BAJO",U19)))</formula>
    </cfRule>
  </conditionalFormatting>
  <conditionalFormatting sqref="U12:U18">
    <cfRule type="containsText" dxfId="187" priority="1" operator="containsText" text="EXTREMO">
      <formula>NOT(ISERROR(SEARCH("EXTREMO",U12)))</formula>
    </cfRule>
    <cfRule type="containsText" dxfId="186" priority="2" operator="containsText" text="MODERADO">
      <formula>NOT(ISERROR(SEARCH("MODERADO",U12)))</formula>
    </cfRule>
    <cfRule type="containsText" dxfId="185" priority="3" operator="containsText" text="ALTO">
      <formula>NOT(ISERROR(SEARCH("ALTO",U12)))</formula>
    </cfRule>
    <cfRule type="containsText" dxfId="184" priority="4" operator="containsText" text="BAJO">
      <formula>NOT(ISERROR(SEARCH("BAJO",U12)))</formula>
    </cfRule>
  </conditionalFormatting>
  <conditionalFormatting sqref="J12:J18">
    <cfRule type="containsText" dxfId="183" priority="5" operator="containsText" text="EXTREMO">
      <formula>NOT(ISERROR(SEARCH("EXTREMO",J12)))</formula>
    </cfRule>
    <cfRule type="containsText" dxfId="182" priority="6" operator="containsText" text="ALTO">
      <formula>NOT(ISERROR(SEARCH("ALTO",J12)))</formula>
    </cfRule>
    <cfRule type="containsText" dxfId="181" priority="7" operator="containsText" text="MODERADO">
      <formula>NOT(ISERROR(SEARCH("MODERADO",J12)))</formula>
    </cfRule>
    <cfRule type="containsText" dxfId="180" priority="8" operator="containsText" text="BAJO">
      <formula>NOT(ISERROR(SEARCH("BAJO",J12)))</formula>
    </cfRule>
  </conditionalFormatting>
  <dataValidations count="15">
    <dataValidation type="list" allowBlank="1" showInputMessage="1" showErrorMessage="1" sqref="M22 M15" xr:uid="{4B86BD4D-B15A-467D-A78B-E45E11BE9C07}">
      <formula1>$AJ$23:$AL$23</formula1>
    </dataValidation>
    <dataValidation type="list" allowBlank="1" showInputMessage="1" showErrorMessage="1" sqref="AA12:AA25" xr:uid="{FF5508FA-6E96-496D-9E07-AC110CB91582}">
      <formula1>$AN$19:$AN$20</formula1>
    </dataValidation>
    <dataValidation type="list" allowBlank="1" showInputMessage="1" showErrorMessage="1" sqref="T19 S19:S20 T12 S12:S13" xr:uid="{6CBFDEC6-009B-484F-BA39-5C70529EF27C}">
      <formula1>$AH$22:$AH$24</formula1>
    </dataValidation>
    <dataValidation type="list" allowBlank="1" showInputMessage="1" showErrorMessage="1" sqref="D12:D25" xr:uid="{9E090C56-634D-4849-A05C-EBE29DE0D268}">
      <formula1>$AN$2:$AN$8</formula1>
    </dataValidation>
    <dataValidation type="list" allowBlank="1" showInputMessage="1" showErrorMessage="1" sqref="V12:V25" xr:uid="{25517B1F-4FC0-4521-893A-50E433BA1F6B}">
      <formula1>$AH$21:$AK$21</formula1>
    </dataValidation>
    <dataValidation type="list" allowBlank="1" showInputMessage="1" showErrorMessage="1" sqref="P19 P12" xr:uid="{C960AD53-EEC8-43A6-9CD6-1AE9400E7DB1}">
      <formula1>$AH$10:$AJ$10</formula1>
    </dataValidation>
    <dataValidation type="list" allowBlank="1" showInputMessage="1" showErrorMessage="1" sqref="M24 M17" xr:uid="{DFC851CE-1440-4E66-B1A0-A5D19991A317}">
      <formula1>$AH$8:$AI$8</formula1>
    </dataValidation>
    <dataValidation type="list" allowBlank="1" showInputMessage="1" showErrorMessage="1" sqref="M23 M16" xr:uid="{99E952D3-1AB8-43F7-85DE-D8F2A670C0B7}">
      <formula1>$AH$7:$AI$7</formula1>
    </dataValidation>
    <dataValidation type="list" allowBlank="1" showInputMessage="1" showErrorMessage="1" sqref="M21 M14" xr:uid="{0A1A0AED-10FF-4466-9C29-31BECF8BD82D}">
      <formula1>$AH$5:$AI$5</formula1>
    </dataValidation>
    <dataValidation type="list" allowBlank="1" showInputMessage="1" showErrorMessage="1" sqref="M20 M13" xr:uid="{6FFF198A-8A02-49B3-B52D-6BD760F8DE39}">
      <formula1>$AH$4:$AI$4</formula1>
    </dataValidation>
    <dataValidation type="list" allowBlank="1" showInputMessage="1" showErrorMessage="1" sqref="M19 M12" xr:uid="{AF084714-74CF-48F8-A28C-B148D654918F}">
      <formula1>$AH$2:$AH$3</formula1>
    </dataValidation>
    <dataValidation type="list" allowBlank="1" showInputMessage="1" showErrorMessage="1" sqref="U12:U25" xr:uid="{8E8985CE-B0DA-4826-A260-B5E8E6685CA6}">
      <formula1>$AO$10:$AO$42</formula1>
    </dataValidation>
    <dataValidation type="list" allowBlank="1" showInputMessage="1" showErrorMessage="1" sqref="G12:G25" xr:uid="{965C0C5C-B3B5-40EF-862B-4F2C85791281}">
      <formula1>$AL$2:$AL$6</formula1>
    </dataValidation>
    <dataValidation type="list" allowBlank="1" showInputMessage="1" showErrorMessage="1" sqref="M25 M18" xr:uid="{1893B543-648A-4C85-93F9-3CFDB980A413}">
      <formula1>$AH$9:$AJ$9</formula1>
    </dataValidation>
    <dataValidation type="list" allowBlank="1" showInputMessage="1" showErrorMessage="1" sqref="H12:H25" xr:uid="{4B6EEA4D-EAAB-414B-B656-6A4467EF603D}">
      <formula1>$AL$10:$AL$21</formula1>
    </dataValidation>
  </dataValidations>
  <printOptions horizontalCentered="1"/>
  <pageMargins left="0" right="0" top="0.39370078740157483" bottom="0.51181102362204722" header="0.31496062992125984" footer="0.31496062992125984"/>
  <pageSetup scale="1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0DBD-DF86-44C0-AE85-5B64400B8D72}">
  <dimension ref="A1:AQ33"/>
  <sheetViews>
    <sheetView topLeftCell="AA23" zoomScale="60" zoomScaleNormal="60" workbookViewId="0">
      <selection activeCell="AD52" sqref="AD52"/>
    </sheetView>
  </sheetViews>
  <sheetFormatPr baseColWidth="10" defaultColWidth="11.42578125" defaultRowHeight="15" x14ac:dyDescent="0.25"/>
  <cols>
    <col min="1" max="1" width="32.5703125" style="54" customWidth="1"/>
    <col min="2" max="2" width="22.28515625" style="54" customWidth="1"/>
    <col min="3" max="3" width="22.85546875" style="54" customWidth="1"/>
    <col min="4" max="4" width="32.5703125" style="113" customWidth="1"/>
    <col min="5" max="5" width="32.5703125" style="54" customWidth="1"/>
    <col min="6" max="6" width="39.42578125" style="54" customWidth="1"/>
    <col min="7" max="7" width="18.5703125" style="54" customWidth="1"/>
    <col min="8" max="8" width="20.85546875" style="54" customWidth="1"/>
    <col min="9" max="9" width="20.85546875" style="54" hidden="1" customWidth="1"/>
    <col min="10" max="10" width="25.42578125" style="54" customWidth="1"/>
    <col min="11" max="11" width="62.85546875" style="54" customWidth="1"/>
    <col min="12" max="12" width="53.7109375" style="54" customWidth="1"/>
    <col min="13" max="13" width="34.42578125" style="54" customWidth="1"/>
    <col min="14" max="14" width="0" style="54" hidden="1" customWidth="1"/>
    <col min="15" max="17" width="17.42578125" style="54" customWidth="1"/>
    <col min="18" max="18" width="34" style="54" customWidth="1"/>
    <col min="19" max="21" width="25.140625" style="54" customWidth="1"/>
    <col min="22" max="22" width="16.5703125" style="54" customWidth="1"/>
    <col min="23" max="23" width="21.42578125" style="54" customWidth="1"/>
    <col min="24" max="24" width="25.42578125" style="54" customWidth="1"/>
    <col min="25" max="25" width="39.42578125" style="54" customWidth="1"/>
    <col min="26" max="26" width="28" style="54" customWidth="1"/>
    <col min="27" max="27" width="25.42578125" style="54" customWidth="1"/>
    <col min="28" max="28" width="64" style="54" customWidth="1"/>
    <col min="29" max="29" width="25.42578125" style="54" customWidth="1"/>
    <col min="30" max="30" width="59.85546875" style="54" customWidth="1"/>
    <col min="31" max="31" width="25.42578125" style="54" customWidth="1"/>
    <col min="32" max="32" width="34.85546875" style="54" customWidth="1"/>
    <col min="33" max="33" width="44.85546875" style="54" customWidth="1"/>
    <col min="34" max="41" width="11.42578125" style="54" hidden="1" customWidth="1"/>
    <col min="42" max="42" width="0" style="54" hidden="1" customWidth="1"/>
    <col min="43" max="16384" width="11.42578125" style="54"/>
  </cols>
  <sheetData>
    <row r="1" spans="1:43" ht="27" customHeight="1" x14ac:dyDescent="0.25">
      <c r="A1" s="339"/>
      <c r="B1" s="554" t="s">
        <v>516</v>
      </c>
      <c r="C1" s="555"/>
      <c r="D1" s="555"/>
      <c r="E1" s="556"/>
      <c r="F1" s="554" t="s">
        <v>517</v>
      </c>
      <c r="G1" s="555"/>
      <c r="H1" s="555"/>
      <c r="I1" s="555"/>
      <c r="J1" s="555"/>
      <c r="K1" s="555"/>
      <c r="L1" s="555"/>
      <c r="M1" s="555"/>
      <c r="N1" s="555"/>
      <c r="O1" s="555"/>
      <c r="P1" s="555"/>
      <c r="Q1" s="555"/>
      <c r="R1" s="555"/>
      <c r="S1" s="555"/>
      <c r="T1" s="555"/>
      <c r="U1" s="555"/>
      <c r="V1" s="555"/>
      <c r="W1" s="555"/>
      <c r="X1" s="555"/>
      <c r="Y1" s="555"/>
      <c r="Z1" s="555"/>
      <c r="AA1" s="555"/>
      <c r="AB1" s="555"/>
      <c r="AC1" s="556"/>
      <c r="AD1" s="531" t="s">
        <v>518</v>
      </c>
      <c r="AE1" s="533"/>
      <c r="AF1" s="531" t="s">
        <v>519</v>
      </c>
      <c r="AG1" s="533"/>
      <c r="AH1" s="37"/>
      <c r="AI1" s="37"/>
      <c r="AJ1" s="37"/>
      <c r="AK1" s="37" t="s">
        <v>0</v>
      </c>
      <c r="AL1" s="37" t="s">
        <v>5</v>
      </c>
      <c r="AM1" s="37"/>
      <c r="AN1" s="37" t="s">
        <v>2</v>
      </c>
      <c r="AO1" s="37"/>
      <c r="AP1" s="37"/>
    </row>
    <row r="2" spans="1:43" ht="27" customHeight="1" x14ac:dyDescent="0.25">
      <c r="A2" s="339"/>
      <c r="B2" s="557"/>
      <c r="C2" s="558"/>
      <c r="D2" s="558"/>
      <c r="E2" s="559"/>
      <c r="F2" s="557"/>
      <c r="G2" s="558"/>
      <c r="H2" s="558"/>
      <c r="I2" s="558"/>
      <c r="J2" s="558"/>
      <c r="K2" s="558"/>
      <c r="L2" s="558"/>
      <c r="M2" s="558"/>
      <c r="N2" s="558"/>
      <c r="O2" s="558"/>
      <c r="P2" s="558"/>
      <c r="Q2" s="558"/>
      <c r="R2" s="558"/>
      <c r="S2" s="558"/>
      <c r="T2" s="558"/>
      <c r="U2" s="558"/>
      <c r="V2" s="558"/>
      <c r="W2" s="558"/>
      <c r="X2" s="558"/>
      <c r="Y2" s="558"/>
      <c r="Z2" s="558"/>
      <c r="AA2" s="558"/>
      <c r="AB2" s="558"/>
      <c r="AC2" s="559"/>
      <c r="AD2" s="531" t="s">
        <v>520</v>
      </c>
      <c r="AE2" s="533"/>
      <c r="AF2" s="560" t="s">
        <v>521</v>
      </c>
      <c r="AG2" s="561"/>
      <c r="AH2" s="37" t="s">
        <v>3</v>
      </c>
      <c r="AI2" s="37" t="s">
        <v>4</v>
      </c>
      <c r="AJ2" s="37"/>
      <c r="AK2" s="37"/>
      <c r="AL2" s="37" t="s">
        <v>9</v>
      </c>
      <c r="AM2" s="37"/>
      <c r="AN2" s="37" t="s">
        <v>6</v>
      </c>
      <c r="AO2" s="37"/>
      <c r="AP2" s="37"/>
    </row>
    <row r="3" spans="1:43" ht="27" customHeight="1" x14ac:dyDescent="0.25">
      <c r="A3" s="339"/>
      <c r="B3" s="554" t="s">
        <v>522</v>
      </c>
      <c r="C3" s="555"/>
      <c r="D3" s="555"/>
      <c r="E3" s="556"/>
      <c r="F3" s="554" t="s">
        <v>523</v>
      </c>
      <c r="G3" s="555"/>
      <c r="H3" s="555"/>
      <c r="I3" s="555"/>
      <c r="J3" s="555"/>
      <c r="K3" s="555"/>
      <c r="L3" s="555"/>
      <c r="M3" s="555"/>
      <c r="N3" s="555"/>
      <c r="O3" s="555"/>
      <c r="P3" s="555"/>
      <c r="Q3" s="555"/>
      <c r="R3" s="555"/>
      <c r="S3" s="555"/>
      <c r="T3" s="555"/>
      <c r="U3" s="555"/>
      <c r="V3" s="555"/>
      <c r="W3" s="555"/>
      <c r="X3" s="555"/>
      <c r="Y3" s="555"/>
      <c r="Z3" s="555"/>
      <c r="AA3" s="555"/>
      <c r="AB3" s="555"/>
      <c r="AC3" s="556"/>
      <c r="AD3" s="531" t="s">
        <v>524</v>
      </c>
      <c r="AE3" s="533"/>
      <c r="AF3" s="531" t="s">
        <v>525</v>
      </c>
      <c r="AG3" s="533"/>
      <c r="AH3" s="37" t="s">
        <v>7</v>
      </c>
      <c r="AI3" s="37" t="s">
        <v>8</v>
      </c>
      <c r="AJ3" s="37"/>
      <c r="AK3" s="37"/>
      <c r="AL3" s="37" t="s">
        <v>14</v>
      </c>
      <c r="AM3" s="37"/>
      <c r="AN3" s="37" t="s">
        <v>10</v>
      </c>
      <c r="AO3" s="37"/>
      <c r="AP3" s="37"/>
    </row>
    <row r="4" spans="1:43" ht="27" customHeight="1" x14ac:dyDescent="0.25">
      <c r="A4" s="339"/>
      <c r="B4" s="557"/>
      <c r="C4" s="558"/>
      <c r="D4" s="558"/>
      <c r="E4" s="559"/>
      <c r="F4" s="557"/>
      <c r="G4" s="558"/>
      <c r="H4" s="558"/>
      <c r="I4" s="558"/>
      <c r="J4" s="558"/>
      <c r="K4" s="558"/>
      <c r="L4" s="558"/>
      <c r="M4" s="558"/>
      <c r="N4" s="558"/>
      <c r="O4" s="558"/>
      <c r="P4" s="558"/>
      <c r="Q4" s="558"/>
      <c r="R4" s="558"/>
      <c r="S4" s="558"/>
      <c r="T4" s="558"/>
      <c r="U4" s="558"/>
      <c r="V4" s="558"/>
      <c r="W4" s="558"/>
      <c r="X4" s="558"/>
      <c r="Y4" s="558"/>
      <c r="Z4" s="558"/>
      <c r="AA4" s="558"/>
      <c r="AB4" s="558"/>
      <c r="AC4" s="559"/>
      <c r="AD4" s="531" t="s">
        <v>526</v>
      </c>
      <c r="AE4" s="533"/>
      <c r="AF4" s="541">
        <v>44212</v>
      </c>
      <c r="AG4" s="533"/>
      <c r="AH4" s="37" t="s">
        <v>11</v>
      </c>
      <c r="AI4" s="37" t="s">
        <v>12</v>
      </c>
      <c r="AJ4" s="37"/>
      <c r="AK4" s="37" t="s">
        <v>13</v>
      </c>
      <c r="AL4" s="37" t="s">
        <v>19</v>
      </c>
      <c r="AM4" s="37"/>
      <c r="AN4" s="37" t="s">
        <v>15</v>
      </c>
      <c r="AO4" s="37"/>
      <c r="AP4" s="37"/>
    </row>
    <row r="5" spans="1:43" ht="42" customHeight="1" x14ac:dyDescent="0.25">
      <c r="A5" s="542" t="s">
        <v>27</v>
      </c>
      <c r="B5" s="542"/>
      <c r="C5" s="543">
        <v>44317</v>
      </c>
      <c r="D5" s="544"/>
      <c r="E5" s="544"/>
      <c r="F5" s="544"/>
      <c r="G5" s="545"/>
      <c r="H5" s="546"/>
      <c r="I5" s="546"/>
      <c r="J5" s="546"/>
      <c r="K5" s="546"/>
      <c r="L5" s="547"/>
      <c r="M5" s="548" t="s">
        <v>527</v>
      </c>
      <c r="N5" s="549"/>
      <c r="O5" s="549"/>
      <c r="P5" s="549"/>
      <c r="Q5" s="549"/>
      <c r="R5" s="549"/>
      <c r="S5" s="549"/>
      <c r="T5" s="549"/>
      <c r="U5" s="549"/>
      <c r="V5" s="550"/>
      <c r="W5" s="38" t="s">
        <v>29</v>
      </c>
      <c r="X5" s="104"/>
      <c r="Y5" s="40" t="s">
        <v>30</v>
      </c>
      <c r="Z5" s="551" t="s">
        <v>31</v>
      </c>
      <c r="AA5" s="552"/>
      <c r="AB5" s="38" t="s">
        <v>32</v>
      </c>
      <c r="AC5" s="57"/>
      <c r="AD5" s="42" t="s">
        <v>33</v>
      </c>
      <c r="AE5" s="57"/>
      <c r="AF5" s="553"/>
      <c r="AG5" s="553"/>
      <c r="AH5" s="54" t="s">
        <v>34</v>
      </c>
      <c r="AI5" s="54" t="s">
        <v>35</v>
      </c>
      <c r="AJ5" s="54" t="s">
        <v>36</v>
      </c>
      <c r="AL5" s="54" t="s">
        <v>25</v>
      </c>
      <c r="AN5" s="54" t="s">
        <v>37</v>
      </c>
    </row>
    <row r="6" spans="1:43" ht="15.75" x14ac:dyDescent="0.25">
      <c r="A6" s="562" t="s">
        <v>38</v>
      </c>
      <c r="B6" s="562"/>
      <c r="C6" s="562"/>
      <c r="D6" s="562"/>
      <c r="E6" s="562"/>
      <c r="F6" s="562"/>
      <c r="G6" s="563" t="s">
        <v>39</v>
      </c>
      <c r="H6" s="564"/>
      <c r="I6" s="564"/>
      <c r="J6" s="564"/>
      <c r="K6" s="564"/>
      <c r="L6" s="564"/>
      <c r="M6" s="564"/>
      <c r="N6" s="564"/>
      <c r="O6" s="564"/>
      <c r="P6" s="564"/>
      <c r="Q6" s="564"/>
      <c r="R6" s="564"/>
      <c r="S6" s="564"/>
      <c r="T6" s="564"/>
      <c r="U6" s="564"/>
      <c r="V6" s="564"/>
      <c r="W6" s="564"/>
      <c r="X6" s="565"/>
      <c r="Y6" s="564"/>
      <c r="Z6" s="564"/>
      <c r="AA6" s="564"/>
      <c r="AB6" s="566"/>
      <c r="AC6" s="567" t="s">
        <v>40</v>
      </c>
      <c r="AD6" s="570" t="s">
        <v>41</v>
      </c>
      <c r="AE6" s="571"/>
      <c r="AF6" s="571"/>
      <c r="AG6" s="571"/>
      <c r="AH6" s="105" t="s">
        <v>42</v>
      </c>
      <c r="AI6" s="105" t="s">
        <v>43</v>
      </c>
      <c r="AJ6" s="105"/>
      <c r="AK6" s="105"/>
      <c r="AL6" s="105"/>
      <c r="AM6" s="105"/>
      <c r="AN6" s="105" t="s">
        <v>44</v>
      </c>
      <c r="AO6" s="105"/>
      <c r="AP6" s="105"/>
      <c r="AQ6" s="105"/>
    </row>
    <row r="7" spans="1:43" ht="15.75" x14ac:dyDescent="0.25">
      <c r="A7" s="573" t="s">
        <v>45</v>
      </c>
      <c r="B7" s="574" t="s">
        <v>46</v>
      </c>
      <c r="C7" s="573" t="s">
        <v>47</v>
      </c>
      <c r="D7" s="573" t="s">
        <v>2</v>
      </c>
      <c r="E7" s="573" t="s">
        <v>48</v>
      </c>
      <c r="F7" s="562" t="s">
        <v>49</v>
      </c>
      <c r="G7" s="562" t="s">
        <v>50</v>
      </c>
      <c r="H7" s="562"/>
      <c r="I7" s="562"/>
      <c r="J7" s="562"/>
      <c r="K7" s="563" t="s">
        <v>51</v>
      </c>
      <c r="L7" s="564"/>
      <c r="M7" s="564"/>
      <c r="N7" s="564"/>
      <c r="O7" s="564"/>
      <c r="P7" s="564"/>
      <c r="Q7" s="564"/>
      <c r="R7" s="564"/>
      <c r="S7" s="564"/>
      <c r="T7" s="566"/>
      <c r="U7" s="563" t="s">
        <v>52</v>
      </c>
      <c r="V7" s="564"/>
      <c r="W7" s="564"/>
      <c r="X7" s="564"/>
      <c r="Y7" s="564"/>
      <c r="Z7" s="564"/>
      <c r="AA7" s="564"/>
      <c r="AB7" s="566"/>
      <c r="AC7" s="568"/>
      <c r="AD7" s="570"/>
      <c r="AE7" s="571"/>
      <c r="AF7" s="571"/>
      <c r="AG7" s="571"/>
      <c r="AH7" s="105" t="s">
        <v>53</v>
      </c>
      <c r="AI7" s="105" t="s">
        <v>54</v>
      </c>
      <c r="AJ7" s="105" t="s">
        <v>55</v>
      </c>
      <c r="AK7" s="106"/>
      <c r="AL7" s="106"/>
      <c r="AM7" s="106"/>
      <c r="AN7" s="106"/>
      <c r="AO7" s="106"/>
      <c r="AP7" s="106"/>
      <c r="AQ7" s="105"/>
    </row>
    <row r="8" spans="1:43" ht="15.75" x14ac:dyDescent="0.25">
      <c r="A8" s="573"/>
      <c r="B8" s="575"/>
      <c r="C8" s="573"/>
      <c r="D8" s="573"/>
      <c r="E8" s="573"/>
      <c r="F8" s="562"/>
      <c r="G8" s="569" t="s">
        <v>56</v>
      </c>
      <c r="H8" s="569"/>
      <c r="I8" s="569"/>
      <c r="J8" s="569"/>
      <c r="K8" s="577" t="s">
        <v>57</v>
      </c>
      <c r="L8" s="562" t="s">
        <v>58</v>
      </c>
      <c r="M8" s="562" t="s">
        <v>59</v>
      </c>
      <c r="N8" s="567" t="s">
        <v>60</v>
      </c>
      <c r="O8" s="573" t="s">
        <v>61</v>
      </c>
      <c r="P8" s="575" t="s">
        <v>62</v>
      </c>
      <c r="Q8" s="574" t="s">
        <v>63</v>
      </c>
      <c r="R8" s="573" t="s">
        <v>64</v>
      </c>
      <c r="S8" s="574" t="s">
        <v>65</v>
      </c>
      <c r="T8" s="574" t="s">
        <v>66</v>
      </c>
      <c r="U8" s="578" t="s">
        <v>67</v>
      </c>
      <c r="V8" s="573" t="s">
        <v>68</v>
      </c>
      <c r="W8" s="577" t="s">
        <v>69</v>
      </c>
      <c r="X8" s="574" t="s">
        <v>70</v>
      </c>
      <c r="Y8" s="573" t="s">
        <v>71</v>
      </c>
      <c r="Z8" s="573"/>
      <c r="AA8" s="573"/>
      <c r="AB8" s="573"/>
      <c r="AC8" s="568"/>
      <c r="AD8" s="572"/>
      <c r="AE8" s="565"/>
      <c r="AF8" s="565"/>
      <c r="AG8" s="565"/>
      <c r="AH8" s="106" t="s">
        <v>72</v>
      </c>
      <c r="AI8" s="106" t="s">
        <v>73</v>
      </c>
      <c r="AJ8" s="106" t="s">
        <v>74</v>
      </c>
      <c r="AK8" s="106"/>
      <c r="AL8" s="106" t="s">
        <v>75</v>
      </c>
      <c r="AM8" s="106"/>
      <c r="AN8" s="106"/>
      <c r="AO8" s="105" t="s">
        <v>76</v>
      </c>
      <c r="AP8" s="106"/>
      <c r="AQ8" s="105"/>
    </row>
    <row r="9" spans="1:43" ht="65.25" customHeight="1" x14ac:dyDescent="0.25">
      <c r="A9" s="574"/>
      <c r="B9" s="576"/>
      <c r="C9" s="574"/>
      <c r="D9" s="574"/>
      <c r="E9" s="574"/>
      <c r="F9" s="567"/>
      <c r="G9" s="107" t="s">
        <v>1</v>
      </c>
      <c r="H9" s="107" t="s">
        <v>0</v>
      </c>
      <c r="I9" s="107"/>
      <c r="J9" s="11" t="s">
        <v>77</v>
      </c>
      <c r="K9" s="578"/>
      <c r="L9" s="562"/>
      <c r="M9" s="562"/>
      <c r="N9" s="569"/>
      <c r="O9" s="573"/>
      <c r="P9" s="576"/>
      <c r="Q9" s="576"/>
      <c r="R9" s="573"/>
      <c r="S9" s="576"/>
      <c r="T9" s="576"/>
      <c r="U9" s="583"/>
      <c r="V9" s="573"/>
      <c r="W9" s="578"/>
      <c r="X9" s="576"/>
      <c r="Y9" s="108" t="s">
        <v>78</v>
      </c>
      <c r="Z9" s="108" t="s">
        <v>79</v>
      </c>
      <c r="AA9" s="109" t="s">
        <v>80</v>
      </c>
      <c r="AB9" s="109" t="s">
        <v>81</v>
      </c>
      <c r="AC9" s="569"/>
      <c r="AD9" s="110" t="s">
        <v>82</v>
      </c>
      <c r="AE9" s="111" t="s">
        <v>83</v>
      </c>
      <c r="AF9" s="111" t="s">
        <v>84</v>
      </c>
      <c r="AG9" s="108" t="s">
        <v>85</v>
      </c>
      <c r="AH9" s="106" t="s">
        <v>86</v>
      </c>
      <c r="AI9" s="106" t="s">
        <v>8</v>
      </c>
      <c r="AJ9" s="106"/>
      <c r="AK9" s="106"/>
      <c r="AL9" s="106" t="s">
        <v>87</v>
      </c>
      <c r="AM9" s="106"/>
      <c r="AN9" s="106"/>
      <c r="AO9" s="105" t="s">
        <v>88</v>
      </c>
      <c r="AP9" s="106"/>
      <c r="AQ9" s="105"/>
    </row>
    <row r="10" spans="1:43" s="105" customFormat="1" ht="40.5" customHeight="1" x14ac:dyDescent="0.25">
      <c r="A10" s="475" t="s">
        <v>528</v>
      </c>
      <c r="B10" s="580" t="s">
        <v>529</v>
      </c>
      <c r="C10" s="429" t="s">
        <v>530</v>
      </c>
      <c r="D10" s="477" t="s">
        <v>531</v>
      </c>
      <c r="E10" s="430" t="s">
        <v>532</v>
      </c>
      <c r="F10" s="446" t="s">
        <v>533</v>
      </c>
      <c r="G10" s="480" t="s">
        <v>5</v>
      </c>
      <c r="H10" s="480" t="s">
        <v>18</v>
      </c>
      <c r="I10" s="83" t="str">
        <f>CONCATENATE(G10,H10)</f>
        <v>RARA VEZMAYOR</v>
      </c>
      <c r="J10" s="307" t="str">
        <f>I11</f>
        <v>1. ALTO</v>
      </c>
      <c r="K10" s="505" t="s">
        <v>534</v>
      </c>
      <c r="L10" s="49" t="s">
        <v>95</v>
      </c>
      <c r="M10" s="84" t="s">
        <v>3</v>
      </c>
      <c r="N10" s="18">
        <f>IF(M10="ASIGNADO",15,IF(M10="NO ASIGNADO",0,""))</f>
        <v>15</v>
      </c>
      <c r="O10" s="503">
        <f>SUM(N10:N16)</f>
        <v>100</v>
      </c>
      <c r="P10" s="302" t="s">
        <v>72</v>
      </c>
      <c r="Q10" s="507">
        <f>IF(Q13="DÉBIL",0,IF(Q13="MODERADO",50,IF(Q13="FUERTE",100,"")))</f>
        <v>100</v>
      </c>
      <c r="R10" s="302" t="str">
        <f>IF(AND(O13="FUERTE",P10="FUERTE (SIEMPRE SE EJECUTA)"),"NO","SÍ")</f>
        <v>NO</v>
      </c>
      <c r="S10" s="500" t="s">
        <v>96</v>
      </c>
      <c r="T10" s="500" t="s">
        <v>96</v>
      </c>
      <c r="U10" s="478" t="s">
        <v>132</v>
      </c>
      <c r="V10" s="501" t="s">
        <v>98</v>
      </c>
      <c r="W10" s="446" t="s">
        <v>535</v>
      </c>
      <c r="X10" s="429" t="s">
        <v>536</v>
      </c>
      <c r="Y10" s="430" t="s">
        <v>537</v>
      </c>
      <c r="Z10" s="447" t="s">
        <v>538</v>
      </c>
      <c r="AA10" s="479" t="s">
        <v>103</v>
      </c>
      <c r="AB10" s="429" t="s">
        <v>539</v>
      </c>
      <c r="AC10" s="474" t="s">
        <v>540</v>
      </c>
      <c r="AD10" s="429" t="s">
        <v>541</v>
      </c>
      <c r="AE10" s="584" t="s">
        <v>542</v>
      </c>
      <c r="AF10" s="431" t="s">
        <v>543</v>
      </c>
      <c r="AG10" s="446" t="s">
        <v>544</v>
      </c>
      <c r="AH10" s="105" t="s">
        <v>109</v>
      </c>
      <c r="AI10" s="105" t="s">
        <v>110</v>
      </c>
      <c r="AJ10" s="105" t="s">
        <v>13</v>
      </c>
      <c r="AK10" s="105" t="s">
        <v>76</v>
      </c>
      <c r="AL10" s="105" t="s">
        <v>13</v>
      </c>
      <c r="AN10" s="105" t="s">
        <v>103</v>
      </c>
      <c r="AO10" s="105" t="s">
        <v>111</v>
      </c>
    </row>
    <row r="11" spans="1:43" s="105" customFormat="1" ht="40.5" customHeight="1" x14ac:dyDescent="0.25">
      <c r="A11" s="476"/>
      <c r="B11" s="581"/>
      <c r="C11" s="461"/>
      <c r="D11" s="478"/>
      <c r="E11" s="443"/>
      <c r="F11" s="496"/>
      <c r="G11" s="480"/>
      <c r="H11" s="480"/>
      <c r="I11" s="83"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ALTO</v>
      </c>
      <c r="J11" s="308"/>
      <c r="K11" s="588"/>
      <c r="L11" s="50" t="s">
        <v>112</v>
      </c>
      <c r="M11" s="85" t="s">
        <v>11</v>
      </c>
      <c r="N11" s="22">
        <f>IF(M11="ADECUADO",15,IF(M11="INADECUADO",0,""))</f>
        <v>15</v>
      </c>
      <c r="O11" s="504"/>
      <c r="P11" s="303"/>
      <c r="Q11" s="507"/>
      <c r="R11" s="303"/>
      <c r="S11" s="500"/>
      <c r="T11" s="500"/>
      <c r="U11" s="478"/>
      <c r="V11" s="502"/>
      <c r="W11" s="446"/>
      <c r="X11" s="429"/>
      <c r="Y11" s="491"/>
      <c r="Z11" s="586"/>
      <c r="AA11" s="493"/>
      <c r="AB11" s="461"/>
      <c r="AC11" s="461"/>
      <c r="AD11" s="461"/>
      <c r="AE11" s="584"/>
      <c r="AF11" s="431"/>
      <c r="AG11" s="446"/>
      <c r="AH11" s="105" t="s">
        <v>96</v>
      </c>
      <c r="AI11" s="105" t="s">
        <v>113</v>
      </c>
      <c r="AL11" s="105" t="s">
        <v>18</v>
      </c>
      <c r="AN11" s="105" t="s">
        <v>114</v>
      </c>
      <c r="AO11" s="105" t="s">
        <v>115</v>
      </c>
    </row>
    <row r="12" spans="1:43" s="105" customFormat="1" ht="168" customHeight="1" x14ac:dyDescent="0.25">
      <c r="A12" s="476"/>
      <c r="B12" s="581"/>
      <c r="C12" s="461"/>
      <c r="D12" s="478"/>
      <c r="E12" s="443"/>
      <c r="F12" s="496"/>
      <c r="G12" s="480"/>
      <c r="H12" s="480"/>
      <c r="I12" s="83"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308"/>
      <c r="K12" s="588"/>
      <c r="L12" s="95" t="s">
        <v>116</v>
      </c>
      <c r="M12" s="85" t="s">
        <v>16</v>
      </c>
      <c r="N12" s="22">
        <f>IF(M12="OPORTUNA",15,IF(M12="INOPORTUNA",0,""))</f>
        <v>15</v>
      </c>
      <c r="O12" s="504"/>
      <c r="P12" s="303"/>
      <c r="Q12" s="507"/>
      <c r="R12" s="303"/>
      <c r="S12" s="75" t="s">
        <v>117</v>
      </c>
      <c r="T12" s="75" t="s">
        <v>118</v>
      </c>
      <c r="U12" s="478"/>
      <c r="V12" s="502"/>
      <c r="W12" s="446"/>
      <c r="X12" s="429"/>
      <c r="Y12" s="491"/>
      <c r="Z12" s="586"/>
      <c r="AA12" s="493"/>
      <c r="AB12" s="461"/>
      <c r="AC12" s="461"/>
      <c r="AD12" s="461"/>
      <c r="AE12" s="584"/>
      <c r="AF12" s="431"/>
      <c r="AG12" s="446"/>
      <c r="AH12" s="105" t="s">
        <v>119</v>
      </c>
      <c r="AI12" s="105" t="s">
        <v>98</v>
      </c>
      <c r="AJ12" s="105" t="s">
        <v>120</v>
      </c>
      <c r="AK12" s="105" t="s">
        <v>121</v>
      </c>
      <c r="AL12" s="105" t="s">
        <v>24</v>
      </c>
      <c r="AO12" s="105" t="s">
        <v>122</v>
      </c>
    </row>
    <row r="13" spans="1:43" s="105" customFormat="1" ht="40.5" customHeight="1" x14ac:dyDescent="0.25">
      <c r="A13" s="476"/>
      <c r="B13" s="581"/>
      <c r="C13" s="461"/>
      <c r="D13" s="478"/>
      <c r="E13" s="87" t="s">
        <v>123</v>
      </c>
      <c r="F13" s="496"/>
      <c r="G13" s="480"/>
      <c r="H13" s="480"/>
      <c r="I13" s="83"/>
      <c r="J13" s="308"/>
      <c r="K13" s="588"/>
      <c r="L13" s="50" t="s">
        <v>217</v>
      </c>
      <c r="M13" s="85" t="s">
        <v>125</v>
      </c>
      <c r="N13" s="22">
        <f>IF(M13="PREVENIR",15,IF(M13="DETECTAR",10,IF(M13="NO ES UN CONTROL",0,"")))</f>
        <v>15</v>
      </c>
      <c r="O13" s="484" t="str">
        <f>IF(O10&lt;86,"DÉBIL",IF(O10&lt;96,"MODERADO",IF(O10&lt;101,"FUERTE","")))</f>
        <v>FUERTE</v>
      </c>
      <c r="P13" s="303"/>
      <c r="Q13" s="486" t="str">
        <f>IF(AND(O13="FUERTE",P10="FUERTE (SIEMPRE SE EJECUTA)"),"FUERTE",IF(OR(O13="DÉBIL",P10="DÉBIL (NO SE EJECUTA)"),"DÉBIL",IF(OR(O13="MODERADO",P10="MODERADO (ALGUNAS VECES)"),"MODERADO")))</f>
        <v>FUERTE</v>
      </c>
      <c r="R13" s="303"/>
      <c r="S13" s="48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48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478"/>
      <c r="V13" s="502"/>
      <c r="W13" s="446"/>
      <c r="X13" s="429"/>
      <c r="Y13" s="491"/>
      <c r="Z13" s="587"/>
      <c r="AA13" s="493"/>
      <c r="AB13" s="461"/>
      <c r="AC13" s="461"/>
      <c r="AD13" s="461"/>
      <c r="AE13" s="584"/>
      <c r="AF13" s="431" t="s">
        <v>545</v>
      </c>
      <c r="AG13" s="446"/>
      <c r="AH13" s="105" t="s">
        <v>96</v>
      </c>
      <c r="AJ13" s="105" t="s">
        <v>531</v>
      </c>
      <c r="AK13" s="105" t="s">
        <v>546</v>
      </c>
      <c r="AO13" s="105" t="s">
        <v>127</v>
      </c>
    </row>
    <row r="14" spans="1:43" s="105" customFormat="1" ht="75.75" customHeight="1" x14ac:dyDescent="0.25">
      <c r="A14" s="476"/>
      <c r="B14" s="581"/>
      <c r="C14" s="461"/>
      <c r="D14" s="478"/>
      <c r="E14" s="443" t="s">
        <v>547</v>
      </c>
      <c r="F14" s="496"/>
      <c r="G14" s="480"/>
      <c r="H14" s="480"/>
      <c r="I14" s="83"/>
      <c r="J14" s="308"/>
      <c r="K14" s="588"/>
      <c r="L14" s="50" t="s">
        <v>129</v>
      </c>
      <c r="M14" s="85" t="s">
        <v>34</v>
      </c>
      <c r="N14" s="22">
        <f>IF(M14="CONFIABLE",15,IF(M14="NO CONFIABLE",0,""))</f>
        <v>15</v>
      </c>
      <c r="O14" s="485"/>
      <c r="P14" s="303"/>
      <c r="Q14" s="486"/>
      <c r="R14" s="303"/>
      <c r="S14" s="488"/>
      <c r="T14" s="490"/>
      <c r="U14" s="478"/>
      <c r="V14" s="502"/>
      <c r="W14" s="446"/>
      <c r="X14" s="429"/>
      <c r="Y14" s="491"/>
      <c r="Z14" s="112" t="s">
        <v>130</v>
      </c>
      <c r="AA14" s="493"/>
      <c r="AB14" s="461"/>
      <c r="AC14" s="461"/>
      <c r="AD14" s="461"/>
      <c r="AE14" s="584"/>
      <c r="AF14" s="431"/>
      <c r="AG14" s="446"/>
      <c r="AH14" s="105" t="s">
        <v>131</v>
      </c>
      <c r="AJ14" s="105" t="s">
        <v>21</v>
      </c>
      <c r="AK14" s="105" t="s">
        <v>125</v>
      </c>
      <c r="AL14" s="105" t="s">
        <v>22</v>
      </c>
      <c r="AO14" s="105" t="s">
        <v>132</v>
      </c>
    </row>
    <row r="15" spans="1:43" s="105" customFormat="1" ht="66.75" customHeight="1" x14ac:dyDescent="0.25">
      <c r="A15" s="476"/>
      <c r="B15" s="581"/>
      <c r="C15" s="461"/>
      <c r="D15" s="478"/>
      <c r="E15" s="443"/>
      <c r="F15" s="496"/>
      <c r="G15" s="480"/>
      <c r="H15" s="480"/>
      <c r="I15" s="83"/>
      <c r="J15" s="308"/>
      <c r="K15" s="588"/>
      <c r="L15" s="50" t="s">
        <v>133</v>
      </c>
      <c r="M15" s="85" t="s">
        <v>42</v>
      </c>
      <c r="N15" s="22">
        <f>IF(M15="SE INVESTIGAN Y SE RESUELVEN OPORTUNAMENTE",15,IF(M15="NO SE INVESTIGAN Y SE RESUELVEN OPORTUNAMENTE",0,""))</f>
        <v>15</v>
      </c>
      <c r="O15" s="485"/>
      <c r="P15" s="303"/>
      <c r="Q15" s="486"/>
      <c r="R15" s="303"/>
      <c r="S15" s="488"/>
      <c r="T15" s="490"/>
      <c r="U15" s="478"/>
      <c r="V15" s="502"/>
      <c r="W15" s="446"/>
      <c r="X15" s="429"/>
      <c r="Y15" s="491"/>
      <c r="Z15" s="430" t="s">
        <v>548</v>
      </c>
      <c r="AA15" s="493"/>
      <c r="AB15" s="461"/>
      <c r="AC15" s="461"/>
      <c r="AD15" s="461"/>
      <c r="AE15" s="584"/>
      <c r="AF15" s="431"/>
      <c r="AG15" s="446"/>
      <c r="AH15" s="105" t="s">
        <v>113</v>
      </c>
      <c r="AO15" s="105" t="s">
        <v>135</v>
      </c>
    </row>
    <row r="16" spans="1:43" s="105" customFormat="1" ht="352.5" customHeight="1" x14ac:dyDescent="0.25">
      <c r="A16" s="476"/>
      <c r="B16" s="581"/>
      <c r="C16" s="462"/>
      <c r="D16" s="479"/>
      <c r="E16" s="444"/>
      <c r="F16" s="497"/>
      <c r="G16" s="481"/>
      <c r="H16" s="481"/>
      <c r="I16" s="83"/>
      <c r="J16" s="308"/>
      <c r="K16" s="589"/>
      <c r="L16" s="52" t="s">
        <v>136</v>
      </c>
      <c r="M16" s="88" t="s">
        <v>53</v>
      </c>
      <c r="N16" s="28">
        <f>IF(M16="COMPLETA",10,IF(M16="INCOMPLETA",5,IF(M16="NO EXISTE",0,"")))</f>
        <v>10</v>
      </c>
      <c r="O16" s="485"/>
      <c r="P16" s="304"/>
      <c r="Q16" s="487"/>
      <c r="R16" s="304"/>
      <c r="S16" s="489"/>
      <c r="T16" s="490"/>
      <c r="U16" s="479"/>
      <c r="V16" s="502"/>
      <c r="W16" s="447"/>
      <c r="X16" s="430"/>
      <c r="Y16" s="492"/>
      <c r="Z16" s="492"/>
      <c r="AA16" s="494"/>
      <c r="AB16" s="462"/>
      <c r="AC16" s="461"/>
      <c r="AD16" s="461"/>
      <c r="AE16" s="585"/>
      <c r="AF16" s="442"/>
      <c r="AG16" s="446"/>
      <c r="AO16" s="105" t="s">
        <v>97</v>
      </c>
    </row>
    <row r="17" spans="1:42" s="105" customFormat="1" ht="51" customHeight="1" x14ac:dyDescent="0.25">
      <c r="A17" s="476"/>
      <c r="B17" s="581"/>
      <c r="C17" s="429" t="s">
        <v>549</v>
      </c>
      <c r="D17" s="477" t="s">
        <v>531</v>
      </c>
      <c r="E17" s="430" t="s">
        <v>550</v>
      </c>
      <c r="F17" s="429" t="s">
        <v>551</v>
      </c>
      <c r="G17" s="480" t="s">
        <v>5</v>
      </c>
      <c r="H17" s="480" t="s">
        <v>13</v>
      </c>
      <c r="I17" s="83" t="str">
        <f>CONCATENATE(G17,H17)</f>
        <v>RARA VEZMODERADO</v>
      </c>
      <c r="J17" s="307" t="str">
        <f>I18</f>
        <v>1. MODERADO</v>
      </c>
      <c r="K17" s="505" t="s">
        <v>552</v>
      </c>
      <c r="L17" s="49" t="s">
        <v>95</v>
      </c>
      <c r="M17" s="84" t="s">
        <v>3</v>
      </c>
      <c r="N17" s="18">
        <f>IF(M17="ASIGNADO",15,IF(M17="NO ASIGNADO",0,""))</f>
        <v>15</v>
      </c>
      <c r="O17" s="503">
        <f>SUM(N17:N23)</f>
        <v>100</v>
      </c>
      <c r="P17" s="302" t="s">
        <v>72</v>
      </c>
      <c r="Q17" s="507">
        <f>IF(Q20="DÉBIL",0,IF(Q20="MODERADO",50,IF(Q20="FUERTE",100,"")))</f>
        <v>100</v>
      </c>
      <c r="R17" s="498"/>
      <c r="S17" s="500" t="s">
        <v>96</v>
      </c>
      <c r="T17" s="500" t="s">
        <v>96</v>
      </c>
      <c r="U17" s="478" t="s">
        <v>132</v>
      </c>
      <c r="V17" s="501" t="s">
        <v>120</v>
      </c>
      <c r="W17" s="446" t="s">
        <v>535</v>
      </c>
      <c r="X17" s="429" t="s">
        <v>536</v>
      </c>
      <c r="Y17" s="430" t="s">
        <v>553</v>
      </c>
      <c r="Z17" s="447" t="s">
        <v>538</v>
      </c>
      <c r="AA17" s="479" t="s">
        <v>103</v>
      </c>
      <c r="AB17" s="429" t="s">
        <v>554</v>
      </c>
      <c r="AC17" s="474" t="s">
        <v>555</v>
      </c>
      <c r="AD17" s="429" t="s">
        <v>556</v>
      </c>
      <c r="AE17" s="584" t="s">
        <v>542</v>
      </c>
      <c r="AF17" s="431" t="s">
        <v>557</v>
      </c>
      <c r="AG17" s="446" t="s">
        <v>558</v>
      </c>
      <c r="AH17" s="105" t="s">
        <v>109</v>
      </c>
      <c r="AI17" s="105" t="s">
        <v>110</v>
      </c>
      <c r="AJ17" s="105" t="s">
        <v>13</v>
      </c>
      <c r="AK17" s="105" t="s">
        <v>76</v>
      </c>
      <c r="AL17" s="105" t="s">
        <v>13</v>
      </c>
      <c r="AN17" s="105" t="s">
        <v>103</v>
      </c>
      <c r="AO17" s="105" t="s">
        <v>111</v>
      </c>
    </row>
    <row r="18" spans="1:42" s="105" customFormat="1" ht="51" customHeight="1" x14ac:dyDescent="0.25">
      <c r="A18" s="476"/>
      <c r="B18" s="581"/>
      <c r="C18" s="461"/>
      <c r="D18" s="478"/>
      <c r="E18" s="443"/>
      <c r="F18" s="461"/>
      <c r="G18" s="480"/>
      <c r="H18" s="480"/>
      <c r="I18" s="83"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308"/>
      <c r="K18" s="588"/>
      <c r="L18" s="50" t="s">
        <v>112</v>
      </c>
      <c r="M18" s="85" t="s">
        <v>11</v>
      </c>
      <c r="N18" s="22">
        <f>IF(M18="ADECUADO",15,IF(M18="INADECUADO",0,""))</f>
        <v>15</v>
      </c>
      <c r="O18" s="504"/>
      <c r="P18" s="303"/>
      <c r="Q18" s="507"/>
      <c r="R18" s="499"/>
      <c r="S18" s="500"/>
      <c r="T18" s="500"/>
      <c r="U18" s="478"/>
      <c r="V18" s="502"/>
      <c r="W18" s="446"/>
      <c r="X18" s="429"/>
      <c r="Y18" s="491"/>
      <c r="Z18" s="586"/>
      <c r="AA18" s="493"/>
      <c r="AB18" s="461"/>
      <c r="AC18" s="461"/>
      <c r="AD18" s="461"/>
      <c r="AE18" s="584"/>
      <c r="AF18" s="431"/>
      <c r="AG18" s="446"/>
      <c r="AH18" s="105" t="s">
        <v>96</v>
      </c>
      <c r="AI18" s="105" t="s">
        <v>113</v>
      </c>
      <c r="AL18" s="105" t="s">
        <v>18</v>
      </c>
      <c r="AN18" s="105" t="s">
        <v>114</v>
      </c>
      <c r="AO18" s="105" t="s">
        <v>115</v>
      </c>
    </row>
    <row r="19" spans="1:42" s="105" customFormat="1" ht="241.9" customHeight="1" x14ac:dyDescent="0.25">
      <c r="A19" s="476"/>
      <c r="B19" s="581"/>
      <c r="C19" s="461"/>
      <c r="D19" s="478"/>
      <c r="E19" s="443"/>
      <c r="F19" s="461"/>
      <c r="G19" s="480"/>
      <c r="H19" s="480"/>
      <c r="I19" s="83"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308"/>
      <c r="K19" s="588"/>
      <c r="L19" s="95" t="s">
        <v>116</v>
      </c>
      <c r="M19" s="85" t="s">
        <v>16</v>
      </c>
      <c r="N19" s="22">
        <f>IF(M19="OPORTUNA",15,IF(M19="INOPORTUNA",0,""))</f>
        <v>15</v>
      </c>
      <c r="O19" s="504"/>
      <c r="P19" s="303"/>
      <c r="Q19" s="507"/>
      <c r="R19" s="499"/>
      <c r="S19" s="75" t="s">
        <v>117</v>
      </c>
      <c r="T19" s="75" t="s">
        <v>118</v>
      </c>
      <c r="U19" s="478"/>
      <c r="V19" s="502"/>
      <c r="W19" s="446"/>
      <c r="X19" s="429"/>
      <c r="Y19" s="491"/>
      <c r="Z19" s="586"/>
      <c r="AA19" s="493"/>
      <c r="AB19" s="461"/>
      <c r="AC19" s="461"/>
      <c r="AD19" s="461"/>
      <c r="AE19" s="584"/>
      <c r="AF19" s="431"/>
      <c r="AG19" s="446"/>
      <c r="AH19" s="105" t="s">
        <v>119</v>
      </c>
      <c r="AI19" s="105" t="s">
        <v>98</v>
      </c>
      <c r="AJ19" s="105" t="s">
        <v>120</v>
      </c>
      <c r="AK19" s="105" t="s">
        <v>121</v>
      </c>
      <c r="AL19" s="105" t="s">
        <v>24</v>
      </c>
      <c r="AO19" s="105" t="s">
        <v>122</v>
      </c>
    </row>
    <row r="20" spans="1:42" s="105" customFormat="1" ht="51" customHeight="1" x14ac:dyDescent="0.25">
      <c r="A20" s="476"/>
      <c r="B20" s="581"/>
      <c r="C20" s="461"/>
      <c r="D20" s="478"/>
      <c r="E20" s="87" t="s">
        <v>123</v>
      </c>
      <c r="F20" s="461"/>
      <c r="G20" s="480"/>
      <c r="H20" s="480"/>
      <c r="I20" s="83"/>
      <c r="J20" s="308"/>
      <c r="K20" s="588"/>
      <c r="L20" s="50" t="s">
        <v>217</v>
      </c>
      <c r="M20" s="85" t="s">
        <v>125</v>
      </c>
      <c r="N20" s="22">
        <f>IF(M20="PREVENIR",15,IF(M20="DETECTAR",10,IF(M20="NO ES UN CONTROL",0,"")))</f>
        <v>15</v>
      </c>
      <c r="O20" s="484" t="str">
        <f>IF(O17&lt;86,"DÉBIL",IF(O17&lt;96,"MODERADO",IF(O17&lt;101,"FUERTE","")))</f>
        <v>FUERTE</v>
      </c>
      <c r="P20" s="303"/>
      <c r="Q20" s="486" t="str">
        <f>IF(AND(O20="FUERTE",P17="FUERTE (SIEMPRE SE EJECUTA)"),"FUERTE",IF(OR(O20="DÉBIL",P17="DÉBIL (NO SE EJECUTA)"),"DÉBIL",IF(OR(O20="MODERADO",P17="MODERADO (ALGUNAS VECES)"),"MODERADO")))</f>
        <v>FUERTE</v>
      </c>
      <c r="R20" s="303" t="str">
        <f>IF(AND(O20="FUERTE",P17="FUERTE (SIEMPRE SE EJECUTA)"),"NO","SÍ")</f>
        <v>NO</v>
      </c>
      <c r="S20" s="488">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489">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478"/>
      <c r="V20" s="502"/>
      <c r="W20" s="446"/>
      <c r="X20" s="429"/>
      <c r="Y20" s="491"/>
      <c r="Z20" s="587"/>
      <c r="AA20" s="493"/>
      <c r="AB20" s="461"/>
      <c r="AC20" s="461"/>
      <c r="AD20" s="461"/>
      <c r="AE20" s="584"/>
      <c r="AF20" s="431" t="s">
        <v>559</v>
      </c>
      <c r="AG20" s="446"/>
      <c r="AH20" s="105" t="s">
        <v>96</v>
      </c>
      <c r="AJ20" s="105" t="s">
        <v>531</v>
      </c>
      <c r="AK20" s="105" t="s">
        <v>546</v>
      </c>
      <c r="AO20" s="105" t="s">
        <v>127</v>
      </c>
    </row>
    <row r="21" spans="1:42" s="105" customFormat="1" ht="105" customHeight="1" x14ac:dyDescent="0.25">
      <c r="A21" s="476"/>
      <c r="B21" s="581"/>
      <c r="C21" s="461"/>
      <c r="D21" s="478"/>
      <c r="E21" s="443" t="s">
        <v>560</v>
      </c>
      <c r="F21" s="461"/>
      <c r="G21" s="480"/>
      <c r="H21" s="480"/>
      <c r="I21" s="83"/>
      <c r="J21" s="308"/>
      <c r="K21" s="588"/>
      <c r="L21" s="50" t="s">
        <v>129</v>
      </c>
      <c r="M21" s="85" t="s">
        <v>34</v>
      </c>
      <c r="N21" s="22">
        <f>IF(M21="CONFIABLE",15,IF(M21="NO CONFIABLE",0,""))</f>
        <v>15</v>
      </c>
      <c r="O21" s="485"/>
      <c r="P21" s="303"/>
      <c r="Q21" s="486"/>
      <c r="R21" s="303"/>
      <c r="S21" s="488"/>
      <c r="T21" s="490"/>
      <c r="U21" s="478"/>
      <c r="V21" s="502"/>
      <c r="W21" s="446"/>
      <c r="X21" s="429"/>
      <c r="Y21" s="491"/>
      <c r="Z21" s="112" t="s">
        <v>130</v>
      </c>
      <c r="AA21" s="493"/>
      <c r="AB21" s="461"/>
      <c r="AC21" s="461"/>
      <c r="AD21" s="461"/>
      <c r="AE21" s="584"/>
      <c r="AF21" s="431"/>
      <c r="AG21" s="446"/>
      <c r="AH21" s="105" t="s">
        <v>131</v>
      </c>
      <c r="AJ21" s="105" t="s">
        <v>21</v>
      </c>
      <c r="AK21" s="105" t="s">
        <v>125</v>
      </c>
      <c r="AL21" s="105" t="s">
        <v>22</v>
      </c>
      <c r="AO21" s="105" t="s">
        <v>132</v>
      </c>
    </row>
    <row r="22" spans="1:42" s="105" customFormat="1" ht="51" customHeight="1" x14ac:dyDescent="0.25">
      <c r="A22" s="476"/>
      <c r="B22" s="581"/>
      <c r="C22" s="461"/>
      <c r="D22" s="478"/>
      <c r="E22" s="443"/>
      <c r="F22" s="461"/>
      <c r="G22" s="480"/>
      <c r="H22" s="480"/>
      <c r="I22" s="83"/>
      <c r="J22" s="308"/>
      <c r="K22" s="588"/>
      <c r="L22" s="50" t="s">
        <v>133</v>
      </c>
      <c r="M22" s="85" t="s">
        <v>42</v>
      </c>
      <c r="N22" s="22">
        <f>IF(M22="SE INVESTIGAN Y SE RESUELVEN OPORTUNAMENTE",15,IF(M22="NO SE INVESTIGAN Y SE RESUELVEN OPORTUNAMENTE",0,""))</f>
        <v>15</v>
      </c>
      <c r="O22" s="485"/>
      <c r="P22" s="303"/>
      <c r="Q22" s="486"/>
      <c r="R22" s="303"/>
      <c r="S22" s="488"/>
      <c r="T22" s="490"/>
      <c r="U22" s="478"/>
      <c r="V22" s="502"/>
      <c r="W22" s="446"/>
      <c r="X22" s="429"/>
      <c r="Y22" s="491"/>
      <c r="Z22" s="430" t="s">
        <v>561</v>
      </c>
      <c r="AA22" s="493"/>
      <c r="AB22" s="461"/>
      <c r="AC22" s="461"/>
      <c r="AD22" s="461"/>
      <c r="AE22" s="584"/>
      <c r="AF22" s="431"/>
      <c r="AG22" s="446"/>
      <c r="AH22" s="105" t="s">
        <v>113</v>
      </c>
      <c r="AO22" s="105" t="s">
        <v>135</v>
      </c>
    </row>
    <row r="23" spans="1:42" s="105" customFormat="1" ht="75.75" customHeight="1" x14ac:dyDescent="0.25">
      <c r="A23" s="579"/>
      <c r="B23" s="582"/>
      <c r="C23" s="462"/>
      <c r="D23" s="479"/>
      <c r="E23" s="444"/>
      <c r="F23" s="462"/>
      <c r="G23" s="481"/>
      <c r="H23" s="481"/>
      <c r="I23" s="83"/>
      <c r="J23" s="308"/>
      <c r="K23" s="589"/>
      <c r="L23" s="52" t="s">
        <v>136</v>
      </c>
      <c r="M23" s="88" t="s">
        <v>53</v>
      </c>
      <c r="N23" s="28">
        <f>IF(M23="COMPLETA",10,IF(M23="INCOMPLETA",5,IF(M23="NO EXISTE",0,"")))</f>
        <v>10</v>
      </c>
      <c r="O23" s="485"/>
      <c r="P23" s="304"/>
      <c r="Q23" s="487"/>
      <c r="R23" s="304"/>
      <c r="S23" s="489"/>
      <c r="T23" s="490"/>
      <c r="U23" s="479"/>
      <c r="V23" s="502"/>
      <c r="W23" s="447"/>
      <c r="X23" s="430"/>
      <c r="Y23" s="492"/>
      <c r="Z23" s="492"/>
      <c r="AA23" s="494"/>
      <c r="AB23" s="462"/>
      <c r="AC23" s="461"/>
      <c r="AD23" s="461"/>
      <c r="AE23" s="585"/>
      <c r="AF23" s="442"/>
      <c r="AG23" s="447"/>
      <c r="AO23" s="105" t="s">
        <v>97</v>
      </c>
    </row>
    <row r="24" spans="1:42" x14ac:dyDescent="0.25">
      <c r="A24" s="283" t="s">
        <v>165</v>
      </c>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37"/>
      <c r="AI24" s="37"/>
      <c r="AJ24" s="37"/>
      <c r="AK24" s="37"/>
      <c r="AL24" s="37"/>
      <c r="AM24" s="37"/>
      <c r="AN24" s="37"/>
      <c r="AO24" s="37" t="s">
        <v>166</v>
      </c>
      <c r="AP24" s="37"/>
    </row>
    <row r="25" spans="1:42" ht="31.5" customHeight="1" x14ac:dyDescent="0.25">
      <c r="A25" s="336" t="s">
        <v>167</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7"/>
      <c r="AI25" s="37"/>
      <c r="AJ25" s="37"/>
      <c r="AK25" s="37"/>
      <c r="AL25" s="37"/>
      <c r="AM25" s="37"/>
      <c r="AN25" s="37"/>
      <c r="AO25" s="37" t="s">
        <v>168</v>
      </c>
      <c r="AP25" s="37"/>
    </row>
    <row r="26" spans="1:42" ht="30" customHeight="1" x14ac:dyDescent="0.25">
      <c r="A26" s="337" t="s">
        <v>169</v>
      </c>
      <c r="B26" s="337"/>
      <c r="C26" s="337" t="s">
        <v>170</v>
      </c>
      <c r="D26" s="337"/>
      <c r="E26" s="337"/>
      <c r="F26" s="337"/>
      <c r="G26" s="337"/>
      <c r="H26" s="337"/>
      <c r="I26" s="337"/>
      <c r="J26" s="337"/>
      <c r="K26" s="337"/>
      <c r="L26" s="337"/>
      <c r="M26" s="337"/>
      <c r="N26" s="337"/>
      <c r="O26" s="337"/>
      <c r="P26" s="337"/>
      <c r="Q26" s="337"/>
      <c r="R26" s="337"/>
      <c r="S26" s="337"/>
      <c r="T26" s="337"/>
      <c r="U26" s="337"/>
      <c r="V26" s="337"/>
      <c r="W26" s="337"/>
      <c r="X26" s="337"/>
      <c r="Y26" s="337"/>
      <c r="Z26" s="338" t="s">
        <v>221</v>
      </c>
      <c r="AA26" s="338"/>
      <c r="AB26" s="338"/>
      <c r="AC26" s="338"/>
      <c r="AD26" s="339" t="s">
        <v>172</v>
      </c>
      <c r="AE26" s="339"/>
      <c r="AF26" s="339"/>
      <c r="AG26" s="339"/>
      <c r="AH26" s="37"/>
      <c r="AI26" s="37"/>
      <c r="AJ26" s="37"/>
      <c r="AK26" s="37"/>
      <c r="AL26" s="37"/>
      <c r="AM26" s="37"/>
      <c r="AN26" s="37"/>
      <c r="AO26" s="37" t="s">
        <v>173</v>
      </c>
      <c r="AP26" s="37"/>
    </row>
    <row r="27" spans="1:42" ht="30" customHeight="1" x14ac:dyDescent="0.25">
      <c r="A27" s="417">
        <v>1</v>
      </c>
      <c r="B27" s="418"/>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324"/>
      <c r="AA27" s="325"/>
      <c r="AB27" s="325"/>
      <c r="AC27" s="326"/>
      <c r="AD27" s="327"/>
      <c r="AE27" s="328"/>
      <c r="AF27" s="328"/>
      <c r="AG27" s="328"/>
      <c r="AH27" s="53"/>
      <c r="AI27" s="53"/>
      <c r="AJ27" s="53"/>
      <c r="AK27" s="53"/>
      <c r="AL27" s="53"/>
      <c r="AM27" s="53"/>
      <c r="AN27" s="53"/>
      <c r="AO27" s="37" t="s">
        <v>155</v>
      </c>
      <c r="AP27" s="53"/>
    </row>
    <row r="28" spans="1:42" ht="30" customHeight="1" x14ac:dyDescent="0.25">
      <c r="A28" s="417">
        <v>2</v>
      </c>
      <c r="B28" s="418"/>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324"/>
      <c r="AA28" s="325"/>
      <c r="AB28" s="325"/>
      <c r="AC28" s="326"/>
      <c r="AD28" s="266"/>
      <c r="AE28" s="266"/>
      <c r="AF28" s="266"/>
      <c r="AG28" s="266"/>
      <c r="AH28" s="53"/>
      <c r="AI28" s="53"/>
      <c r="AJ28" s="53"/>
      <c r="AK28" s="53"/>
      <c r="AL28" s="53"/>
      <c r="AM28" s="53"/>
      <c r="AN28" s="53"/>
      <c r="AO28" s="37" t="s">
        <v>177</v>
      </c>
      <c r="AP28" s="53"/>
    </row>
    <row r="29" spans="1:42" ht="30" customHeight="1" x14ac:dyDescent="0.25">
      <c r="A29" s="417" t="s">
        <v>508</v>
      </c>
      <c r="B29" s="418"/>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524"/>
      <c r="AA29" s="325"/>
      <c r="AB29" s="325"/>
      <c r="AC29" s="326"/>
      <c r="AD29" s="266"/>
      <c r="AE29" s="266"/>
      <c r="AF29" s="266"/>
      <c r="AG29" s="266"/>
      <c r="AH29" s="53"/>
      <c r="AI29" s="53"/>
      <c r="AJ29" s="53"/>
      <c r="AK29" s="53"/>
      <c r="AL29" s="53"/>
      <c r="AM29" s="53"/>
      <c r="AN29" s="53"/>
      <c r="AO29" s="37" t="s">
        <v>178</v>
      </c>
      <c r="AP29" s="53"/>
    </row>
    <row r="30" spans="1:42" ht="30" customHeight="1" x14ac:dyDescent="0.25">
      <c r="A30" s="336" t="s">
        <v>179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7"/>
      <c r="AI30" s="37"/>
      <c r="AJ30" s="37"/>
      <c r="AK30" s="37"/>
      <c r="AL30" s="37"/>
      <c r="AM30" s="37"/>
      <c r="AN30" s="37"/>
      <c r="AO30" s="37" t="s">
        <v>180</v>
      </c>
      <c r="AP30" s="37"/>
    </row>
    <row r="31" spans="1:42" ht="30" customHeight="1" x14ac:dyDescent="0.25">
      <c r="A31" s="342" t="s">
        <v>172</v>
      </c>
      <c r="B31" s="342"/>
      <c r="C31" s="342"/>
      <c r="D31" s="342"/>
      <c r="E31" s="342"/>
      <c r="F31" s="342"/>
      <c r="G31" s="342" t="s">
        <v>181</v>
      </c>
      <c r="H31" s="342"/>
      <c r="I31" s="342"/>
      <c r="J31" s="342"/>
      <c r="K31" s="342"/>
      <c r="L31" s="342"/>
      <c r="M31" s="343" t="s">
        <v>182</v>
      </c>
      <c r="N31" s="344"/>
      <c r="O31" s="344"/>
      <c r="P31" s="344"/>
      <c r="Q31" s="344"/>
      <c r="R31" s="344"/>
      <c r="S31" s="344"/>
      <c r="T31" s="344"/>
      <c r="U31" s="344"/>
      <c r="V31" s="345"/>
      <c r="W31" s="343" t="s">
        <v>183</v>
      </c>
      <c r="X31" s="344"/>
      <c r="Y31" s="344"/>
      <c r="Z31" s="344"/>
      <c r="AA31" s="345"/>
      <c r="AB31" s="346" t="str">
        <f>IF(X5="X","APOYO OFICINA ASESORA DE PLANEACIÓN","APOYO OFICINA DE CONTROL INTERNO")</f>
        <v>APOYO OFICINA DE CONTROL INTERNO</v>
      </c>
      <c r="AC31" s="346"/>
      <c r="AD31" s="346"/>
      <c r="AE31" s="346"/>
      <c r="AF31" s="346"/>
      <c r="AG31" s="346"/>
      <c r="AH31" s="30"/>
      <c r="AO31" s="37" t="s">
        <v>184</v>
      </c>
    </row>
    <row r="32" spans="1:42" ht="30" customHeight="1" x14ac:dyDescent="0.25">
      <c r="A32" s="31" t="s">
        <v>185</v>
      </c>
      <c r="B32" s="347" t="s">
        <v>562</v>
      </c>
      <c r="C32" s="348"/>
      <c r="D32" s="348"/>
      <c r="E32" s="348"/>
      <c r="F32" s="349"/>
      <c r="G32" s="32" t="s">
        <v>185</v>
      </c>
      <c r="H32" s="347" t="s">
        <v>563</v>
      </c>
      <c r="I32" s="348"/>
      <c r="J32" s="348"/>
      <c r="K32" s="348"/>
      <c r="L32" s="349"/>
      <c r="M32" s="32" t="s">
        <v>185</v>
      </c>
      <c r="N32" s="33"/>
      <c r="O32" s="350" t="s">
        <v>226</v>
      </c>
      <c r="P32" s="350"/>
      <c r="Q32" s="350"/>
      <c r="R32" s="350"/>
      <c r="S32" s="350"/>
      <c r="T32" s="350"/>
      <c r="U32" s="350"/>
      <c r="V32" s="351"/>
      <c r="W32" s="34" t="s">
        <v>185</v>
      </c>
      <c r="X32" s="347" t="s">
        <v>254</v>
      </c>
      <c r="Y32" s="348"/>
      <c r="Z32" s="348"/>
      <c r="AA32" s="349"/>
      <c r="AB32" s="34" t="s">
        <v>185</v>
      </c>
      <c r="AC32" s="590" t="s">
        <v>564</v>
      </c>
      <c r="AD32" s="590"/>
      <c r="AE32" s="590"/>
      <c r="AF32" s="590"/>
      <c r="AG32" s="590"/>
      <c r="AH32" s="55"/>
      <c r="AI32" s="55"/>
      <c r="AJ32" s="55"/>
      <c r="AK32" s="55"/>
      <c r="AL32" s="55"/>
      <c r="AM32" s="55"/>
      <c r="AN32" s="55"/>
      <c r="AO32" s="37" t="s">
        <v>190</v>
      </c>
      <c r="AP32" s="55"/>
    </row>
    <row r="33" spans="1:42" ht="30" customHeight="1" x14ac:dyDescent="0.25">
      <c r="A33" s="31" t="s">
        <v>191</v>
      </c>
      <c r="B33" s="347" t="s">
        <v>565</v>
      </c>
      <c r="C33" s="348"/>
      <c r="D33" s="348"/>
      <c r="E33" s="348"/>
      <c r="F33" s="349"/>
      <c r="G33" s="31" t="s">
        <v>191</v>
      </c>
      <c r="H33" s="401" t="s">
        <v>566</v>
      </c>
      <c r="I33" s="401"/>
      <c r="J33" s="401"/>
      <c r="K33" s="401"/>
      <c r="L33" s="401"/>
      <c r="M33" s="32" t="s">
        <v>191</v>
      </c>
      <c r="N33" s="36"/>
      <c r="O33" s="401" t="s">
        <v>567</v>
      </c>
      <c r="P33" s="401"/>
      <c r="Q33" s="401"/>
      <c r="R33" s="401"/>
      <c r="S33" s="401"/>
      <c r="T33" s="401"/>
      <c r="U33" s="401"/>
      <c r="V33" s="401"/>
      <c r="W33" s="31" t="s">
        <v>191</v>
      </c>
      <c r="X33" s="347" t="s">
        <v>232</v>
      </c>
      <c r="Y33" s="348"/>
      <c r="Z33" s="348"/>
      <c r="AA33" s="349"/>
      <c r="AB33" s="31" t="s">
        <v>191</v>
      </c>
      <c r="AC33" s="590" t="s">
        <v>568</v>
      </c>
      <c r="AD33" s="590"/>
      <c r="AE33" s="590"/>
      <c r="AF33" s="590"/>
      <c r="AG33" s="590"/>
      <c r="AH33" s="55"/>
      <c r="AI33" s="55"/>
      <c r="AJ33" s="55"/>
      <c r="AK33" s="55"/>
      <c r="AL33" s="55"/>
      <c r="AM33" s="55"/>
      <c r="AN33" s="55"/>
      <c r="AO33" s="37" t="s">
        <v>196</v>
      </c>
      <c r="AP33" s="55"/>
    </row>
  </sheetData>
  <mergeCells count="153">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G17:AG23"/>
    <mergeCell ref="O20:O23"/>
    <mergeCell ref="Q20:Q23"/>
    <mergeCell ref="R20:R23"/>
    <mergeCell ref="S20:S23"/>
    <mergeCell ref="T20:T23"/>
    <mergeCell ref="AF20:AF23"/>
    <mergeCell ref="AA17:AA23"/>
    <mergeCell ref="AB17:AB23"/>
    <mergeCell ref="AC17:AC23"/>
    <mergeCell ref="AD17:AD23"/>
    <mergeCell ref="AE17:AE23"/>
    <mergeCell ref="AF17:AF19"/>
    <mergeCell ref="U17:U23"/>
    <mergeCell ref="V17:V23"/>
    <mergeCell ref="W17:W23"/>
    <mergeCell ref="X17:X23"/>
    <mergeCell ref="Y17:Y23"/>
    <mergeCell ref="Z17:Z20"/>
    <mergeCell ref="S17:S18"/>
    <mergeCell ref="T17:T18"/>
    <mergeCell ref="E14:E16"/>
    <mergeCell ref="Z15:Z16"/>
    <mergeCell ref="C17:C23"/>
    <mergeCell ref="D17:D23"/>
    <mergeCell ref="E17:E19"/>
    <mergeCell ref="F17:F23"/>
    <mergeCell ref="G17:G23"/>
    <mergeCell ref="H17:H23"/>
    <mergeCell ref="J17:J23"/>
    <mergeCell ref="K17:K23"/>
    <mergeCell ref="H10:H16"/>
    <mergeCell ref="J10:J16"/>
    <mergeCell ref="K10:K16"/>
    <mergeCell ref="T8:T9"/>
    <mergeCell ref="U8:U9"/>
    <mergeCell ref="V8:V9"/>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A10:A23"/>
    <mergeCell ref="B10:B23"/>
    <mergeCell ref="C10:C16"/>
    <mergeCell ref="D10:D16"/>
    <mergeCell ref="E10:E12"/>
    <mergeCell ref="F10:F16"/>
    <mergeCell ref="G10:G16"/>
    <mergeCell ref="Q8:Q9"/>
    <mergeCell ref="R8:R9"/>
    <mergeCell ref="O10:O12"/>
    <mergeCell ref="P10:P16"/>
    <mergeCell ref="Q10:Q12"/>
    <mergeCell ref="O17:O19"/>
    <mergeCell ref="P17:P23"/>
    <mergeCell ref="Q17:Q19"/>
    <mergeCell ref="R17:R19"/>
    <mergeCell ref="A6:F6"/>
    <mergeCell ref="G6:AB6"/>
    <mergeCell ref="AC6:AC9"/>
    <mergeCell ref="AD6:AG8"/>
    <mergeCell ref="A7:A9"/>
    <mergeCell ref="B7:B9"/>
    <mergeCell ref="C7:C9"/>
    <mergeCell ref="D7:D9"/>
    <mergeCell ref="E7:E9"/>
    <mergeCell ref="F7:F9"/>
    <mergeCell ref="G7:J7"/>
    <mergeCell ref="K7:T7"/>
    <mergeCell ref="U7:AB7"/>
    <mergeCell ref="G8:J8"/>
    <mergeCell ref="K8:K9"/>
    <mergeCell ref="L8:L9"/>
    <mergeCell ref="M8:M9"/>
    <mergeCell ref="N8:N9"/>
    <mergeCell ref="O8:O9"/>
    <mergeCell ref="P8:P9"/>
    <mergeCell ref="W8:W9"/>
    <mergeCell ref="X8:X9"/>
    <mergeCell ref="Y8:AB8"/>
    <mergeCell ref="S8:S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79" priority="13" operator="containsText" text="EXTREMO">
      <formula>NOT(ISERROR(SEARCH("EXTREMO",U10)))</formula>
    </cfRule>
    <cfRule type="containsText" dxfId="178" priority="14" operator="containsText" text="MODERADO">
      <formula>NOT(ISERROR(SEARCH("MODERADO",U10)))</formula>
    </cfRule>
    <cfRule type="containsText" dxfId="177" priority="15" operator="containsText" text="ALTO">
      <formula>NOT(ISERROR(SEARCH("ALTO",U10)))</formula>
    </cfRule>
    <cfRule type="containsText" dxfId="176" priority="16" operator="containsText" text="BAJO">
      <formula>NOT(ISERROR(SEARCH("BAJO",U10)))</formula>
    </cfRule>
  </conditionalFormatting>
  <conditionalFormatting sqref="J10:J16">
    <cfRule type="containsText" dxfId="175" priority="9" operator="containsText" text="EXTREMO">
      <formula>NOT(ISERROR(SEARCH("EXTREMO",J10)))</formula>
    </cfRule>
    <cfRule type="containsText" dxfId="174" priority="10" operator="containsText" text="ALTO">
      <formula>NOT(ISERROR(SEARCH("ALTO",J10)))</formula>
    </cfRule>
    <cfRule type="containsText" dxfId="173" priority="11" operator="containsText" text="MODERADO">
      <formula>NOT(ISERROR(SEARCH("MODERADO",J10)))</formula>
    </cfRule>
    <cfRule type="containsText" dxfId="172" priority="12" operator="containsText" text="BAJO">
      <formula>NOT(ISERROR(SEARCH("BAJO",J10)))</formula>
    </cfRule>
  </conditionalFormatting>
  <conditionalFormatting sqref="U17:U23">
    <cfRule type="containsText" dxfId="171" priority="5" operator="containsText" text="EXTREMO">
      <formula>NOT(ISERROR(SEARCH("EXTREMO",U17)))</formula>
    </cfRule>
    <cfRule type="containsText" dxfId="170" priority="6" operator="containsText" text="MODERADO">
      <formula>NOT(ISERROR(SEARCH("MODERADO",U17)))</formula>
    </cfRule>
    <cfRule type="containsText" dxfId="169" priority="7" operator="containsText" text="ALTO">
      <formula>NOT(ISERROR(SEARCH("ALTO",U17)))</formula>
    </cfRule>
    <cfRule type="containsText" dxfId="168" priority="8" operator="containsText" text="BAJO">
      <formula>NOT(ISERROR(SEARCH("BAJO",U17)))</formula>
    </cfRule>
  </conditionalFormatting>
  <conditionalFormatting sqref="J17:J23">
    <cfRule type="containsText" dxfId="167" priority="1" operator="containsText" text="EXTREMO">
      <formula>NOT(ISERROR(SEARCH("EXTREMO",J17)))</formula>
    </cfRule>
    <cfRule type="containsText" dxfId="166" priority="2" operator="containsText" text="ALTO">
      <formula>NOT(ISERROR(SEARCH("ALTO",J17)))</formula>
    </cfRule>
    <cfRule type="containsText" dxfId="165" priority="3" operator="containsText" text="MODERADO">
      <formula>NOT(ISERROR(SEARCH("MODERADO",J17)))</formula>
    </cfRule>
    <cfRule type="containsText" dxfId="164" priority="4" operator="containsText" text="BAJO">
      <formula>NOT(ISERROR(SEARCH("BAJO",J17)))</formula>
    </cfRule>
  </conditionalFormatting>
  <dataValidations count="15">
    <dataValidation type="list" allowBlank="1" showInputMessage="1" showErrorMessage="1" sqref="G10:G23" xr:uid="{708A18A6-64A5-4877-8849-E52D850BB68E}">
      <formula1>$AL$1:$AL$5</formula1>
    </dataValidation>
    <dataValidation type="list" allowBlank="1" showInputMessage="1" showErrorMessage="1" sqref="H10:H23" xr:uid="{E97BDAA2-EF00-4BCD-907D-AF861858D5B3}">
      <formula1>$AL$10:$AL$12</formula1>
    </dataValidation>
    <dataValidation type="list" allowBlank="1" showInputMessage="1" showErrorMessage="1" sqref="M16:M23" xr:uid="{FC9143DC-713D-472E-9DC4-A498B3FD89A6}">
      <formula1>$AH$7:$AJ$7</formula1>
    </dataValidation>
    <dataValidation type="list" allowBlank="1" showInputMessage="1" showErrorMessage="1" sqref="U10:U23" xr:uid="{F20393CF-6BC7-4973-80AF-2C08CD800DC1}">
      <formula1>$AO$8:$AO$39</formula1>
    </dataValidation>
    <dataValidation type="list" allowBlank="1" showInputMessage="1" showErrorMessage="1" sqref="M10" xr:uid="{32A2CC79-95E2-4422-884B-937A28E16D92}">
      <formula1>$AH$2:$AH$3</formula1>
    </dataValidation>
    <dataValidation type="list" allowBlank="1" showInputMessage="1" showErrorMessage="1" sqref="M11" xr:uid="{B2121361-0256-43DF-A98A-C6617DDDF3A3}">
      <formula1>$AH$4:$AI$4</formula1>
    </dataValidation>
    <dataValidation type="list" allowBlank="1" showInputMessage="1" showErrorMessage="1" sqref="M12" xr:uid="{02115DE0-EDAA-407F-89AB-B4B82D2F5D80}">
      <formula1>#REF!</formula1>
    </dataValidation>
    <dataValidation type="list" allowBlank="1" showInputMessage="1" showErrorMessage="1" sqref="M14" xr:uid="{F585E92A-3A5F-46C5-944B-049CF5D4321A}">
      <formula1>$AH$5:$AI$5</formula1>
    </dataValidation>
    <dataValidation type="list" allowBlank="1" showInputMessage="1" showErrorMessage="1" sqref="M15" xr:uid="{762F6A30-B26E-4A1C-9C6A-ED16D6F09E41}">
      <formula1>$AH$6:$AI$6</formula1>
    </dataValidation>
    <dataValidation type="list" allowBlank="1" showInputMessage="1" showErrorMessage="1" sqref="P10" xr:uid="{3D4A7B2A-DE96-4A7E-8CDE-7AB5BDBE2BB4}">
      <formula1>$AH$8:$AJ$8</formula1>
    </dataValidation>
    <dataValidation type="list" allowBlank="1" showInputMessage="1" showErrorMessage="1" sqref="V10:V23" xr:uid="{B69F0020-92D9-4177-B92C-4B7144203499}">
      <formula1>$AI$12:$AK$12</formula1>
    </dataValidation>
    <dataValidation type="list" allowBlank="1" showInputMessage="1" showErrorMessage="1" sqref="D10:D23" xr:uid="{B8EC9050-A189-4B13-A1E3-307ACCCD1688}">
      <formula1>$AJ$13:$AK$13</formula1>
    </dataValidation>
    <dataValidation type="list" allowBlank="1" showInputMessage="1" showErrorMessage="1" sqref="T10 S10:S11" xr:uid="{A4D35E9B-4404-4355-B778-CBB3329B835B}">
      <formula1>$AH$13:$AH$15</formula1>
    </dataValidation>
    <dataValidation type="list" allowBlank="1" showInputMessage="1" showErrorMessage="1" sqref="AA10:AA23" xr:uid="{B160CF8B-5DDB-4193-A70A-7651A58A2975}">
      <formula1>$AN$10:$AN$11</formula1>
    </dataValidation>
    <dataValidation type="list" allowBlank="1" showInputMessage="1" showErrorMessage="1" sqref="M13" xr:uid="{5FCE142B-6C89-4E62-A4E6-FCC34EB7FA80}">
      <formula1>$AJ$14:$AL$14</formula1>
    </dataValidation>
  </dataValidations>
  <pageMargins left="0.7" right="0.7" top="0.75" bottom="0.75" header="0.3" footer="0.3"/>
  <pageSetup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3955-8FC2-41AC-97B9-3615CB7DD237}">
  <dimension ref="A1:AO1000"/>
  <sheetViews>
    <sheetView topLeftCell="AA10" zoomScale="70" zoomScaleNormal="70" workbookViewId="0">
      <selection activeCell="AQ16" sqref="AQ16"/>
    </sheetView>
  </sheetViews>
  <sheetFormatPr baseColWidth="10" defaultColWidth="14.42578125" defaultRowHeight="15" customHeight="1" x14ac:dyDescent="0.2"/>
  <cols>
    <col min="1" max="1" width="30.42578125" style="177" customWidth="1"/>
    <col min="2" max="2" width="22.42578125" style="177" customWidth="1"/>
    <col min="3" max="3" width="38" style="177" customWidth="1"/>
    <col min="4" max="4" width="20.85546875" style="177" customWidth="1"/>
    <col min="5" max="5" width="24" style="177" customWidth="1"/>
    <col min="6" max="6" width="23.140625" style="177" customWidth="1"/>
    <col min="7" max="7" width="14.7109375" style="177" customWidth="1"/>
    <col min="8" max="8" width="12" style="177" customWidth="1"/>
    <col min="9" max="9" width="25.28515625" style="177" hidden="1" customWidth="1"/>
    <col min="10" max="10" width="22.85546875" style="177" customWidth="1"/>
    <col min="11" max="11" width="32.7109375" style="177" customWidth="1"/>
    <col min="12" max="12" width="48.7109375" style="177" customWidth="1"/>
    <col min="13" max="13" width="26" style="177" customWidth="1"/>
    <col min="14" max="14" width="7.7109375" style="177" hidden="1" customWidth="1"/>
    <col min="15" max="15" width="21.140625" style="177" customWidth="1"/>
    <col min="16" max="16" width="16.7109375" style="177" customWidth="1"/>
    <col min="17" max="17" width="16.42578125" style="177" customWidth="1"/>
    <col min="18" max="18" width="22.140625" style="177" customWidth="1"/>
    <col min="19" max="19" width="24.140625" style="177" customWidth="1"/>
    <col min="20" max="20" width="26.85546875" style="177" customWidth="1"/>
    <col min="21" max="21" width="23.42578125" style="177" customWidth="1"/>
    <col min="22" max="22" width="16.28515625" style="177" customWidth="1"/>
    <col min="23" max="23" width="24.140625" style="177" customWidth="1"/>
    <col min="24" max="24" width="37.7109375" style="177" customWidth="1"/>
    <col min="25" max="25" width="31.42578125" style="177" customWidth="1"/>
    <col min="26" max="26" width="30.85546875" style="177" customWidth="1"/>
    <col min="27" max="27" width="26.85546875" style="177" customWidth="1"/>
    <col min="28" max="28" width="28.7109375" style="177" customWidth="1"/>
    <col min="29" max="29" width="18" style="177" customWidth="1"/>
    <col min="30" max="30" width="27.7109375" style="177" customWidth="1"/>
    <col min="31" max="31" width="19.140625" style="177" customWidth="1"/>
    <col min="32" max="32" width="36.5703125" style="177" customWidth="1"/>
    <col min="33" max="33" width="43.140625" style="177" customWidth="1"/>
    <col min="34" max="34" width="17.28515625" style="177" hidden="1" customWidth="1"/>
    <col min="35" max="41" width="11.42578125" style="177" hidden="1" customWidth="1"/>
    <col min="42" max="16384" width="14.42578125" style="177"/>
  </cols>
  <sheetData>
    <row r="1" spans="1:41" ht="11.25" customHeight="1" x14ac:dyDescent="0.2">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c r="AI1" s="176"/>
      <c r="AJ1" s="176"/>
      <c r="AK1" s="176" t="s">
        <v>0</v>
      </c>
      <c r="AL1" s="176" t="s">
        <v>1</v>
      </c>
      <c r="AM1" s="176"/>
      <c r="AN1" s="176" t="s">
        <v>2</v>
      </c>
      <c r="AO1" s="176"/>
    </row>
    <row r="2" spans="1:41" ht="11.25" customHeight="1" x14ac:dyDescent="0.2">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t="s">
        <v>3</v>
      </c>
      <c r="AI2" s="176" t="s">
        <v>4</v>
      </c>
      <c r="AJ2" s="176"/>
      <c r="AK2" s="176"/>
      <c r="AL2" s="176" t="s">
        <v>5</v>
      </c>
      <c r="AM2" s="176"/>
      <c r="AN2" s="176" t="s">
        <v>6</v>
      </c>
      <c r="AO2" s="176"/>
    </row>
    <row r="3" spans="1:41" ht="11.25"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6" t="s">
        <v>7</v>
      </c>
      <c r="AI3" s="176" t="s">
        <v>8</v>
      </c>
      <c r="AJ3" s="176"/>
      <c r="AK3" s="176"/>
      <c r="AL3" s="176" t="s">
        <v>9</v>
      </c>
      <c r="AM3" s="176"/>
      <c r="AN3" s="176" t="s">
        <v>10</v>
      </c>
      <c r="AO3" s="176"/>
    </row>
    <row r="4" spans="1:41" ht="11.25" customHeight="1" x14ac:dyDescent="0.2">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6" t="s">
        <v>11</v>
      </c>
      <c r="AI4" s="176" t="s">
        <v>12</v>
      </c>
      <c r="AJ4" s="176"/>
      <c r="AK4" s="176" t="s">
        <v>13</v>
      </c>
      <c r="AL4" s="176" t="s">
        <v>14</v>
      </c>
      <c r="AM4" s="176"/>
      <c r="AN4" s="176" t="s">
        <v>15</v>
      </c>
      <c r="AO4" s="176"/>
    </row>
    <row r="5" spans="1:41" ht="11.25" customHeight="1" x14ac:dyDescent="0.2">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6" t="s">
        <v>16</v>
      </c>
      <c r="AI5" s="176" t="s">
        <v>17</v>
      </c>
      <c r="AJ5" s="176"/>
      <c r="AK5" s="176" t="s">
        <v>18</v>
      </c>
      <c r="AL5" s="176" t="s">
        <v>19</v>
      </c>
      <c r="AM5" s="176"/>
      <c r="AN5" s="176" t="s">
        <v>20</v>
      </c>
      <c r="AO5" s="176"/>
    </row>
    <row r="6" spans="1:41" ht="35.25" customHeight="1" x14ac:dyDescent="0.2">
      <c r="A6" s="175"/>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6" t="s">
        <v>21</v>
      </c>
      <c r="AI6" s="176" t="s">
        <v>22</v>
      </c>
      <c r="AJ6" s="176" t="s">
        <v>23</v>
      </c>
      <c r="AK6" s="176" t="s">
        <v>24</v>
      </c>
      <c r="AL6" s="176" t="s">
        <v>25</v>
      </c>
      <c r="AM6" s="176"/>
      <c r="AN6" s="176" t="s">
        <v>26</v>
      </c>
      <c r="AO6" s="176"/>
    </row>
    <row r="7" spans="1:41" ht="24.75" customHeight="1" x14ac:dyDescent="0.2">
      <c r="A7" s="753" t="s">
        <v>27</v>
      </c>
      <c r="B7" s="742"/>
      <c r="C7" s="754">
        <v>44317</v>
      </c>
      <c r="D7" s="741"/>
      <c r="E7" s="741"/>
      <c r="F7" s="742"/>
      <c r="G7" s="755"/>
      <c r="H7" s="741"/>
      <c r="I7" s="741"/>
      <c r="J7" s="741"/>
      <c r="K7" s="741"/>
      <c r="L7" s="742"/>
      <c r="M7" s="756" t="s">
        <v>28</v>
      </c>
      <c r="N7" s="741"/>
      <c r="O7" s="741"/>
      <c r="P7" s="741"/>
      <c r="Q7" s="741"/>
      <c r="R7" s="741"/>
      <c r="S7" s="741"/>
      <c r="T7" s="741"/>
      <c r="U7" s="741"/>
      <c r="V7" s="742"/>
      <c r="W7" s="178" t="s">
        <v>29</v>
      </c>
      <c r="X7" s="179"/>
      <c r="Y7" s="180" t="s">
        <v>30</v>
      </c>
      <c r="Z7" s="757" t="s">
        <v>31</v>
      </c>
      <c r="AA7" s="742"/>
      <c r="AB7" s="178" t="s">
        <v>32</v>
      </c>
      <c r="AC7" s="181"/>
      <c r="AD7" s="182" t="s">
        <v>33</v>
      </c>
      <c r="AE7" s="183"/>
      <c r="AF7" s="755"/>
      <c r="AG7" s="742"/>
      <c r="AH7" s="176" t="s">
        <v>34</v>
      </c>
      <c r="AI7" s="176" t="s">
        <v>35</v>
      </c>
      <c r="AJ7" s="176" t="s">
        <v>36</v>
      </c>
      <c r="AK7" s="176"/>
      <c r="AL7" s="176"/>
      <c r="AM7" s="176"/>
      <c r="AN7" s="176" t="s">
        <v>37</v>
      </c>
      <c r="AO7" s="176"/>
    </row>
    <row r="8" spans="1:41" ht="23.25" customHeight="1" x14ac:dyDescent="0.2">
      <c r="A8" s="740" t="s">
        <v>38</v>
      </c>
      <c r="B8" s="741"/>
      <c r="C8" s="741"/>
      <c r="D8" s="741"/>
      <c r="E8" s="741"/>
      <c r="F8" s="742"/>
      <c r="G8" s="740" t="s">
        <v>39</v>
      </c>
      <c r="H8" s="741"/>
      <c r="I8" s="741"/>
      <c r="J8" s="741"/>
      <c r="K8" s="741"/>
      <c r="L8" s="741"/>
      <c r="M8" s="741"/>
      <c r="N8" s="741"/>
      <c r="O8" s="741"/>
      <c r="P8" s="741"/>
      <c r="Q8" s="741"/>
      <c r="R8" s="741"/>
      <c r="S8" s="741"/>
      <c r="T8" s="741"/>
      <c r="U8" s="741"/>
      <c r="V8" s="741"/>
      <c r="W8" s="741"/>
      <c r="X8" s="741"/>
      <c r="Y8" s="741"/>
      <c r="Z8" s="741"/>
      <c r="AA8" s="741"/>
      <c r="AB8" s="742"/>
      <c r="AC8" s="738" t="s">
        <v>40</v>
      </c>
      <c r="AD8" s="748" t="s">
        <v>41</v>
      </c>
      <c r="AE8" s="749"/>
      <c r="AF8" s="749"/>
      <c r="AG8" s="749"/>
      <c r="AH8" s="176" t="s">
        <v>42</v>
      </c>
      <c r="AI8" s="176" t="s">
        <v>43</v>
      </c>
      <c r="AJ8" s="176"/>
      <c r="AK8" s="176"/>
      <c r="AL8" s="176"/>
      <c r="AM8" s="176"/>
      <c r="AN8" s="176" t="s">
        <v>44</v>
      </c>
      <c r="AO8" s="176"/>
    </row>
    <row r="9" spans="1:41" ht="14.25" customHeight="1" x14ac:dyDescent="0.2">
      <c r="A9" s="738" t="s">
        <v>45</v>
      </c>
      <c r="B9" s="738" t="s">
        <v>46</v>
      </c>
      <c r="C9" s="738" t="s">
        <v>47</v>
      </c>
      <c r="D9" s="738" t="s">
        <v>2</v>
      </c>
      <c r="E9" s="738" t="s">
        <v>48</v>
      </c>
      <c r="F9" s="738" t="s">
        <v>49</v>
      </c>
      <c r="G9" s="740" t="s">
        <v>50</v>
      </c>
      <c r="H9" s="741"/>
      <c r="I9" s="741"/>
      <c r="J9" s="742"/>
      <c r="K9" s="740" t="s">
        <v>51</v>
      </c>
      <c r="L9" s="741"/>
      <c r="M9" s="741"/>
      <c r="N9" s="741"/>
      <c r="O9" s="741"/>
      <c r="P9" s="741"/>
      <c r="Q9" s="741"/>
      <c r="R9" s="741"/>
      <c r="S9" s="741"/>
      <c r="T9" s="742"/>
      <c r="U9" s="740" t="s">
        <v>52</v>
      </c>
      <c r="V9" s="741"/>
      <c r="W9" s="741"/>
      <c r="X9" s="741"/>
      <c r="Y9" s="741"/>
      <c r="Z9" s="741"/>
      <c r="AA9" s="741"/>
      <c r="AB9" s="742"/>
      <c r="AC9" s="747"/>
      <c r="AD9" s="750"/>
      <c r="AE9" s="751"/>
      <c r="AF9" s="751"/>
      <c r="AG9" s="749"/>
      <c r="AH9" s="176" t="s">
        <v>53</v>
      </c>
      <c r="AI9" s="176" t="s">
        <v>54</v>
      </c>
      <c r="AJ9" s="176" t="s">
        <v>55</v>
      </c>
      <c r="AK9" s="184"/>
      <c r="AL9" s="184"/>
      <c r="AM9" s="184"/>
      <c r="AN9" s="184"/>
      <c r="AO9" s="184"/>
    </row>
    <row r="10" spans="1:41" ht="20.25" customHeight="1" x14ac:dyDescent="0.2">
      <c r="A10" s="747"/>
      <c r="B10" s="747"/>
      <c r="C10" s="747"/>
      <c r="D10" s="747"/>
      <c r="E10" s="747"/>
      <c r="F10" s="747"/>
      <c r="G10" s="744" t="s">
        <v>56</v>
      </c>
      <c r="H10" s="745"/>
      <c r="I10" s="745"/>
      <c r="J10" s="746"/>
      <c r="K10" s="738" t="s">
        <v>57</v>
      </c>
      <c r="L10" s="738" t="s">
        <v>58</v>
      </c>
      <c r="M10" s="738" t="s">
        <v>59</v>
      </c>
      <c r="N10" s="738" t="s">
        <v>60</v>
      </c>
      <c r="O10" s="738" t="s">
        <v>61</v>
      </c>
      <c r="P10" s="743" t="s">
        <v>62</v>
      </c>
      <c r="Q10" s="738" t="s">
        <v>63</v>
      </c>
      <c r="R10" s="738" t="s">
        <v>64</v>
      </c>
      <c r="S10" s="738" t="s">
        <v>65</v>
      </c>
      <c r="T10" s="738" t="s">
        <v>66</v>
      </c>
      <c r="U10" s="743" t="s">
        <v>67</v>
      </c>
      <c r="V10" s="738" t="s">
        <v>68</v>
      </c>
      <c r="W10" s="738" t="s">
        <v>69</v>
      </c>
      <c r="X10" s="738" t="s">
        <v>70</v>
      </c>
      <c r="Y10" s="740" t="s">
        <v>71</v>
      </c>
      <c r="Z10" s="741"/>
      <c r="AA10" s="741"/>
      <c r="AB10" s="742"/>
      <c r="AC10" s="747"/>
      <c r="AD10" s="752"/>
      <c r="AE10" s="745"/>
      <c r="AF10" s="745"/>
      <c r="AG10" s="745"/>
      <c r="AH10" s="184" t="s">
        <v>72</v>
      </c>
      <c r="AI10" s="184" t="s">
        <v>73</v>
      </c>
      <c r="AJ10" s="184" t="s">
        <v>74</v>
      </c>
      <c r="AK10" s="184"/>
      <c r="AL10" s="184" t="s">
        <v>75</v>
      </c>
      <c r="AM10" s="184"/>
      <c r="AN10" s="184"/>
      <c r="AO10" s="176" t="s">
        <v>76</v>
      </c>
    </row>
    <row r="11" spans="1:41" ht="35.25" customHeight="1" thickBot="1" x14ac:dyDescent="0.25">
      <c r="A11" s="747"/>
      <c r="B11" s="739"/>
      <c r="C11" s="747"/>
      <c r="D11" s="747"/>
      <c r="E11" s="747"/>
      <c r="F11" s="747"/>
      <c r="G11" s="185" t="s">
        <v>1</v>
      </c>
      <c r="H11" s="185" t="s">
        <v>0</v>
      </c>
      <c r="I11" s="185"/>
      <c r="J11" s="186" t="s">
        <v>77</v>
      </c>
      <c r="K11" s="739"/>
      <c r="L11" s="739"/>
      <c r="M11" s="739"/>
      <c r="N11" s="739"/>
      <c r="O11" s="739"/>
      <c r="P11" s="739"/>
      <c r="Q11" s="739"/>
      <c r="R11" s="739"/>
      <c r="S11" s="739"/>
      <c r="T11" s="739"/>
      <c r="U11" s="739"/>
      <c r="V11" s="739"/>
      <c r="W11" s="739"/>
      <c r="X11" s="739"/>
      <c r="Y11" s="187" t="s">
        <v>78</v>
      </c>
      <c r="Z11" s="187" t="s">
        <v>79</v>
      </c>
      <c r="AA11" s="188" t="s">
        <v>80</v>
      </c>
      <c r="AB11" s="188" t="s">
        <v>81</v>
      </c>
      <c r="AC11" s="739"/>
      <c r="AD11" s="188" t="s">
        <v>82</v>
      </c>
      <c r="AE11" s="188" t="s">
        <v>83</v>
      </c>
      <c r="AF11" s="188" t="s">
        <v>84</v>
      </c>
      <c r="AG11" s="188" t="s">
        <v>85</v>
      </c>
      <c r="AH11" s="189" t="s">
        <v>86</v>
      </c>
      <c r="AI11" s="189" t="s">
        <v>8</v>
      </c>
      <c r="AJ11" s="189"/>
      <c r="AK11" s="189"/>
      <c r="AL11" s="189" t="s">
        <v>87</v>
      </c>
      <c r="AM11" s="189"/>
      <c r="AN11" s="189"/>
      <c r="AO11" s="190" t="s">
        <v>88</v>
      </c>
    </row>
    <row r="12" spans="1:41" ht="24" customHeight="1" x14ac:dyDescent="0.2">
      <c r="A12" s="698" t="s">
        <v>733</v>
      </c>
      <c r="B12" s="656" t="s">
        <v>734</v>
      </c>
      <c r="C12" s="639" t="s">
        <v>735</v>
      </c>
      <c r="D12" s="668" t="s">
        <v>15</v>
      </c>
      <c r="E12" s="659" t="s">
        <v>736</v>
      </c>
      <c r="F12" s="639" t="s">
        <v>737</v>
      </c>
      <c r="G12" s="653" t="s">
        <v>14</v>
      </c>
      <c r="H12" s="653" t="s">
        <v>87</v>
      </c>
      <c r="I12" s="191" t="str">
        <f>CONCATENATE(G12,H12)</f>
        <v>POSIBLEMENOR</v>
      </c>
      <c r="J12" s="656" t="str">
        <f>I13</f>
        <v>3. MODERADO</v>
      </c>
      <c r="K12" s="701" t="s">
        <v>738</v>
      </c>
      <c r="L12" s="192" t="s">
        <v>95</v>
      </c>
      <c r="M12" s="193" t="s">
        <v>3</v>
      </c>
      <c r="N12" s="194">
        <f>IF(M12="ASIGNADO",15,IF(M12="NO ASIGNADO",0,""))</f>
        <v>15</v>
      </c>
      <c r="O12" s="660">
        <f>SUM(N12:N18)</f>
        <v>100</v>
      </c>
      <c r="P12" s="656" t="s">
        <v>72</v>
      </c>
      <c r="Q12" s="638">
        <f>IF(Q15="DÉBIL",0,IF(Q15="MODERADO",50,IF(Q15="FUERTE",100,"")))</f>
        <v>100</v>
      </c>
      <c r="R12" s="618"/>
      <c r="S12" s="648" t="s">
        <v>96</v>
      </c>
      <c r="T12" s="648" t="s">
        <v>96</v>
      </c>
      <c r="U12" s="650" t="s">
        <v>88</v>
      </c>
      <c r="V12" s="653" t="s">
        <v>98</v>
      </c>
      <c r="W12" s="618" t="s">
        <v>309</v>
      </c>
      <c r="X12" s="729" t="s">
        <v>739</v>
      </c>
      <c r="Y12" s="732" t="s">
        <v>740</v>
      </c>
      <c r="Z12" s="735" t="s">
        <v>741</v>
      </c>
      <c r="AA12" s="638" t="s">
        <v>103</v>
      </c>
      <c r="AB12" s="635" t="s">
        <v>742</v>
      </c>
      <c r="AC12" s="684">
        <v>119</v>
      </c>
      <c r="AD12" s="618" t="s">
        <v>743</v>
      </c>
      <c r="AE12" s="669" t="s">
        <v>744</v>
      </c>
      <c r="AF12" s="618" t="s">
        <v>745</v>
      </c>
      <c r="AG12" s="620" t="s">
        <v>746</v>
      </c>
      <c r="AH12" s="176" t="s">
        <v>109</v>
      </c>
      <c r="AI12" s="176" t="s">
        <v>110</v>
      </c>
      <c r="AJ12" s="176" t="s">
        <v>13</v>
      </c>
      <c r="AK12" s="176" t="s">
        <v>76</v>
      </c>
      <c r="AL12" s="176" t="s">
        <v>13</v>
      </c>
      <c r="AM12" s="176"/>
      <c r="AN12" s="176" t="s">
        <v>103</v>
      </c>
      <c r="AO12" s="176" t="s">
        <v>111</v>
      </c>
    </row>
    <row r="13" spans="1:41" ht="99.75" customHeight="1" x14ac:dyDescent="0.2">
      <c r="A13" s="699"/>
      <c r="B13" s="657"/>
      <c r="C13" s="640"/>
      <c r="D13" s="627"/>
      <c r="E13" s="608"/>
      <c r="F13" s="640"/>
      <c r="G13" s="654"/>
      <c r="H13" s="654"/>
      <c r="I13" s="19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MODERADO</v>
      </c>
      <c r="J13" s="657"/>
      <c r="K13" s="702"/>
      <c r="L13" s="196" t="s">
        <v>112</v>
      </c>
      <c r="M13" s="197" t="s">
        <v>11</v>
      </c>
      <c r="N13" s="198">
        <f>IF(M13="ADECUADO",15,IF(M13="INADECUADO",0,""))</f>
        <v>15</v>
      </c>
      <c r="O13" s="661"/>
      <c r="P13" s="657"/>
      <c r="Q13" s="629"/>
      <c r="R13" s="619"/>
      <c r="S13" s="649"/>
      <c r="T13" s="649"/>
      <c r="U13" s="651"/>
      <c r="V13" s="654"/>
      <c r="W13" s="619"/>
      <c r="X13" s="730"/>
      <c r="Y13" s="733"/>
      <c r="Z13" s="736"/>
      <c r="AA13" s="629"/>
      <c r="AB13" s="636"/>
      <c r="AC13" s="720"/>
      <c r="AD13" s="619"/>
      <c r="AE13" s="670"/>
      <c r="AF13" s="619"/>
      <c r="AG13" s="621"/>
      <c r="AH13" s="176" t="s">
        <v>96</v>
      </c>
      <c r="AI13" s="176" t="s">
        <v>113</v>
      </c>
      <c r="AJ13" s="176"/>
      <c r="AK13" s="176"/>
      <c r="AL13" s="176" t="s">
        <v>18</v>
      </c>
      <c r="AM13" s="176"/>
      <c r="AN13" s="176" t="s">
        <v>114</v>
      </c>
      <c r="AO13" s="176" t="s">
        <v>115</v>
      </c>
    </row>
    <row r="14" spans="1:41" ht="83.25" customHeight="1" x14ac:dyDescent="0.2">
      <c r="A14" s="699"/>
      <c r="B14" s="657"/>
      <c r="C14" s="640"/>
      <c r="D14" s="627"/>
      <c r="E14" s="609"/>
      <c r="F14" s="640"/>
      <c r="G14" s="654"/>
      <c r="H14" s="654"/>
      <c r="I14" s="19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657"/>
      <c r="K14" s="702"/>
      <c r="L14" s="199" t="s">
        <v>116</v>
      </c>
      <c r="M14" s="197" t="s">
        <v>16</v>
      </c>
      <c r="N14" s="198">
        <f>IF(M14="OPORTUNA",15,IF(M14="INOPORTUNA",0,""))</f>
        <v>15</v>
      </c>
      <c r="O14" s="662"/>
      <c r="P14" s="657"/>
      <c r="Q14" s="630"/>
      <c r="R14" s="619"/>
      <c r="S14" s="200" t="s">
        <v>117</v>
      </c>
      <c r="T14" s="200" t="s">
        <v>118</v>
      </c>
      <c r="U14" s="651"/>
      <c r="V14" s="654"/>
      <c r="W14" s="619"/>
      <c r="X14" s="730"/>
      <c r="Y14" s="733"/>
      <c r="Z14" s="736"/>
      <c r="AA14" s="629"/>
      <c r="AB14" s="636"/>
      <c r="AC14" s="720"/>
      <c r="AD14" s="619"/>
      <c r="AE14" s="670"/>
      <c r="AF14" s="611"/>
      <c r="AG14" s="621"/>
      <c r="AH14" s="176" t="s">
        <v>119</v>
      </c>
      <c r="AI14" s="176" t="s">
        <v>98</v>
      </c>
      <c r="AJ14" s="176" t="s">
        <v>120</v>
      </c>
      <c r="AK14" s="176" t="s">
        <v>121</v>
      </c>
      <c r="AL14" s="176" t="s">
        <v>24</v>
      </c>
      <c r="AM14" s="176"/>
      <c r="AN14" s="176"/>
      <c r="AO14" s="176" t="s">
        <v>122</v>
      </c>
    </row>
    <row r="15" spans="1:41" ht="24" customHeight="1" x14ac:dyDescent="0.2">
      <c r="A15" s="699"/>
      <c r="B15" s="657"/>
      <c r="C15" s="640"/>
      <c r="D15" s="627"/>
      <c r="E15" s="201" t="s">
        <v>123</v>
      </c>
      <c r="F15" s="640"/>
      <c r="G15" s="654"/>
      <c r="H15" s="654"/>
      <c r="I15" s="195"/>
      <c r="J15" s="657"/>
      <c r="K15" s="702"/>
      <c r="L15" s="196" t="s">
        <v>217</v>
      </c>
      <c r="M15" s="197" t="s">
        <v>125</v>
      </c>
      <c r="N15" s="198">
        <f>IF(M15="PREVENIR",15,IF(M15="DETECTAR",10,IF(M15="NO ES UN CONTROL",0,"")))</f>
        <v>15</v>
      </c>
      <c r="O15" s="623" t="str">
        <f>IF(O12&lt;86,"DÉBIL",IF(O12&lt;96,"MODERADO",IF(O12&lt;101,"FUERTE","")))</f>
        <v>FUERTE</v>
      </c>
      <c r="P15" s="657"/>
      <c r="Q15" s="626" t="str">
        <f>IF(AND(O15="FUERTE",P12="FUERTE (SIEMPRE SE EJECUTA)"),"FUERTE",IF(OR(O15="DÉBIL",P12="DÉBIL (NO SE EJECUTA)"),"DÉBIL",IF(OR(O15="MODERADO",P12="MODERADO (ALGUNAS VECES)"),"MODERADO")))</f>
        <v>FUERTE</v>
      </c>
      <c r="R15" s="629" t="str">
        <f>IF(AND(O15="FUERTE",P12="FUERTE (SIEMPRE SE EJECUTA)"),"NO","SÍ")</f>
        <v>NO</v>
      </c>
      <c r="S15" s="6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6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651"/>
      <c r="V15" s="654"/>
      <c r="W15" s="619"/>
      <c r="X15" s="730"/>
      <c r="Y15" s="733"/>
      <c r="Z15" s="737"/>
      <c r="AA15" s="629"/>
      <c r="AB15" s="636"/>
      <c r="AC15" s="720"/>
      <c r="AD15" s="619"/>
      <c r="AE15" s="670"/>
      <c r="AF15" s="711" t="s">
        <v>747</v>
      </c>
      <c r="AG15" s="621"/>
      <c r="AH15" s="176" t="s">
        <v>96</v>
      </c>
      <c r="AI15" s="176"/>
      <c r="AJ15" s="176"/>
      <c r="AK15" s="176"/>
      <c r="AL15" s="176"/>
      <c r="AM15" s="176"/>
      <c r="AN15" s="176"/>
      <c r="AO15" s="176" t="s">
        <v>127</v>
      </c>
    </row>
    <row r="16" spans="1:41" ht="138.75" customHeight="1" x14ac:dyDescent="0.2">
      <c r="A16" s="699"/>
      <c r="B16" s="657"/>
      <c r="C16" s="640"/>
      <c r="D16" s="627"/>
      <c r="E16" s="607" t="s">
        <v>748</v>
      </c>
      <c r="F16" s="640"/>
      <c r="G16" s="654"/>
      <c r="H16" s="654"/>
      <c r="I16" s="195"/>
      <c r="J16" s="657"/>
      <c r="K16" s="702"/>
      <c r="L16" s="196" t="s">
        <v>129</v>
      </c>
      <c r="M16" s="197" t="s">
        <v>34</v>
      </c>
      <c r="N16" s="198">
        <f>IF(M16="CONFIABLE",15,IF(M16="NO CONFIABLE",0,""))</f>
        <v>15</v>
      </c>
      <c r="O16" s="624"/>
      <c r="P16" s="657"/>
      <c r="Q16" s="627"/>
      <c r="R16" s="629"/>
      <c r="S16" s="629"/>
      <c r="T16" s="629"/>
      <c r="U16" s="651"/>
      <c r="V16" s="654"/>
      <c r="W16" s="619"/>
      <c r="X16" s="730"/>
      <c r="Y16" s="733"/>
      <c r="Z16" s="202" t="s">
        <v>130</v>
      </c>
      <c r="AA16" s="629"/>
      <c r="AB16" s="636"/>
      <c r="AC16" s="720"/>
      <c r="AD16" s="619"/>
      <c r="AE16" s="670"/>
      <c r="AF16" s="712"/>
      <c r="AG16" s="621"/>
      <c r="AH16" s="176" t="s">
        <v>131</v>
      </c>
      <c r="AI16" s="176"/>
      <c r="AJ16" s="176" t="s">
        <v>21</v>
      </c>
      <c r="AK16" s="176" t="s">
        <v>125</v>
      </c>
      <c r="AL16" s="176" t="s">
        <v>22</v>
      </c>
      <c r="AM16" s="176"/>
      <c r="AN16" s="176"/>
      <c r="AO16" s="176" t="s">
        <v>132</v>
      </c>
    </row>
    <row r="17" spans="1:41" ht="94.5" customHeight="1" x14ac:dyDescent="0.2">
      <c r="A17" s="699"/>
      <c r="B17" s="657"/>
      <c r="C17" s="640"/>
      <c r="D17" s="627"/>
      <c r="E17" s="608"/>
      <c r="F17" s="640"/>
      <c r="G17" s="654"/>
      <c r="H17" s="654"/>
      <c r="I17" s="195"/>
      <c r="J17" s="657"/>
      <c r="K17" s="702"/>
      <c r="L17" s="196" t="s">
        <v>133</v>
      </c>
      <c r="M17" s="197" t="s">
        <v>42</v>
      </c>
      <c r="N17" s="198">
        <f>IF(M17="SE INVESTIGAN Y SE RESUELVEN OPORTUNAMENTE",15,IF(M17="NO SE INVESTIGAN Y SE RESUELVEN OPORTUNAMENTE",0,""))</f>
        <v>15</v>
      </c>
      <c r="O17" s="624"/>
      <c r="P17" s="657"/>
      <c r="Q17" s="627"/>
      <c r="R17" s="629"/>
      <c r="S17" s="629"/>
      <c r="T17" s="629"/>
      <c r="U17" s="651"/>
      <c r="V17" s="654"/>
      <c r="W17" s="619"/>
      <c r="X17" s="730"/>
      <c r="Y17" s="733"/>
      <c r="Z17" s="726" t="s">
        <v>276</v>
      </c>
      <c r="AA17" s="629"/>
      <c r="AB17" s="636"/>
      <c r="AC17" s="720"/>
      <c r="AD17" s="619"/>
      <c r="AE17" s="670"/>
      <c r="AF17" s="712"/>
      <c r="AG17" s="621"/>
      <c r="AH17" s="176" t="s">
        <v>113</v>
      </c>
      <c r="AI17" s="176"/>
      <c r="AJ17" s="176"/>
      <c r="AK17" s="176"/>
      <c r="AL17" s="176"/>
      <c r="AM17" s="176"/>
      <c r="AN17" s="176"/>
      <c r="AO17" s="176" t="s">
        <v>135</v>
      </c>
    </row>
    <row r="18" spans="1:41" ht="43.5" customHeight="1" thickBot="1" x14ac:dyDescent="0.25">
      <c r="A18" s="700"/>
      <c r="B18" s="694"/>
      <c r="C18" s="683"/>
      <c r="D18" s="677"/>
      <c r="E18" s="663"/>
      <c r="F18" s="683"/>
      <c r="G18" s="707"/>
      <c r="H18" s="707"/>
      <c r="I18" s="203"/>
      <c r="J18" s="694"/>
      <c r="K18" s="725"/>
      <c r="L18" s="204" t="s">
        <v>136</v>
      </c>
      <c r="M18" s="205" t="s">
        <v>53</v>
      </c>
      <c r="N18" s="206">
        <f>IF(M18="COMPLETA",10,IF(M18="INCOMPLETA",5,IF(M18="NO EXISTE",0,"")))</f>
        <v>10</v>
      </c>
      <c r="O18" s="676"/>
      <c r="P18" s="694"/>
      <c r="Q18" s="677"/>
      <c r="R18" s="678"/>
      <c r="S18" s="678"/>
      <c r="T18" s="678"/>
      <c r="U18" s="652"/>
      <c r="V18" s="707"/>
      <c r="W18" s="664"/>
      <c r="X18" s="731"/>
      <c r="Y18" s="734"/>
      <c r="Z18" s="727"/>
      <c r="AA18" s="678"/>
      <c r="AB18" s="682"/>
      <c r="AC18" s="721"/>
      <c r="AD18" s="664"/>
      <c r="AE18" s="671"/>
      <c r="AF18" s="713"/>
      <c r="AG18" s="675"/>
      <c r="AH18" s="176"/>
      <c r="AI18" s="176"/>
      <c r="AJ18" s="176"/>
      <c r="AK18" s="176"/>
      <c r="AL18" s="176"/>
      <c r="AM18" s="176"/>
      <c r="AN18" s="176"/>
      <c r="AO18" s="176" t="s">
        <v>97</v>
      </c>
    </row>
    <row r="19" spans="1:41" ht="24" customHeight="1" x14ac:dyDescent="0.2">
      <c r="A19" s="665" t="s">
        <v>733</v>
      </c>
      <c r="B19" s="656" t="s">
        <v>734</v>
      </c>
      <c r="C19" s="639" t="s">
        <v>749</v>
      </c>
      <c r="D19" s="668" t="s">
        <v>15</v>
      </c>
      <c r="E19" s="659" t="s">
        <v>750</v>
      </c>
      <c r="F19" s="639" t="s">
        <v>751</v>
      </c>
      <c r="G19" s="653" t="s">
        <v>14</v>
      </c>
      <c r="H19" s="653" t="s">
        <v>87</v>
      </c>
      <c r="I19" s="207" t="str">
        <f>CONCATENATE(G19,H19)</f>
        <v>POSIBLEMENOR</v>
      </c>
      <c r="J19" s="656" t="str">
        <f>I20</f>
        <v>3. MODERADO</v>
      </c>
      <c r="K19" s="701" t="s">
        <v>752</v>
      </c>
      <c r="L19" s="208" t="s">
        <v>95</v>
      </c>
      <c r="M19" s="209" t="s">
        <v>3</v>
      </c>
      <c r="N19" s="210">
        <f>IF(M19="ASIGNADO",15,IF(M19="NO ASIGNADO",0,""))</f>
        <v>15</v>
      </c>
      <c r="O19" s="660">
        <f>SUM(N19:N25)</f>
        <v>100</v>
      </c>
      <c r="P19" s="656" t="s">
        <v>72</v>
      </c>
      <c r="Q19" s="638">
        <f>IF(Q22="DÉBIL",0,IF(Q22="MODERADO",50,IF(Q22="FUERTE",100,"")))</f>
        <v>100</v>
      </c>
      <c r="R19" s="618"/>
      <c r="S19" s="648" t="s">
        <v>96</v>
      </c>
      <c r="T19" s="648" t="s">
        <v>96</v>
      </c>
      <c r="U19" s="650" t="s">
        <v>88</v>
      </c>
      <c r="V19" s="653" t="s">
        <v>120</v>
      </c>
      <c r="W19" s="691" t="s">
        <v>309</v>
      </c>
      <c r="X19" s="722" t="s">
        <v>753</v>
      </c>
      <c r="Y19" s="714" t="s">
        <v>754</v>
      </c>
      <c r="Z19" s="717" t="s">
        <v>241</v>
      </c>
      <c r="AA19" s="638" t="s">
        <v>114</v>
      </c>
      <c r="AB19" s="635" t="s">
        <v>755</v>
      </c>
      <c r="AC19" s="684" t="s">
        <v>756</v>
      </c>
      <c r="AD19" s="618" t="s">
        <v>757</v>
      </c>
      <c r="AE19" s="669" t="s">
        <v>744</v>
      </c>
      <c r="AF19" s="708" t="s">
        <v>758</v>
      </c>
      <c r="AG19" s="620" t="s">
        <v>759</v>
      </c>
      <c r="AH19" s="176"/>
      <c r="AI19" s="176"/>
      <c r="AJ19" s="176"/>
      <c r="AK19" s="176"/>
      <c r="AL19" s="176"/>
      <c r="AM19" s="176"/>
      <c r="AN19" s="176"/>
      <c r="AO19" s="176"/>
    </row>
    <row r="20" spans="1:41" ht="24" customHeight="1" x14ac:dyDescent="0.2">
      <c r="A20" s="666"/>
      <c r="B20" s="657"/>
      <c r="C20" s="640"/>
      <c r="D20" s="627"/>
      <c r="E20" s="608"/>
      <c r="F20" s="640"/>
      <c r="G20" s="654"/>
      <c r="H20" s="654"/>
      <c r="I20" s="19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MODERADO</v>
      </c>
      <c r="J20" s="657"/>
      <c r="K20" s="702"/>
      <c r="L20" s="196" t="s">
        <v>112</v>
      </c>
      <c r="M20" s="197" t="s">
        <v>11</v>
      </c>
      <c r="N20" s="198">
        <f>IF(M20="ADECUADO",15,IF(M20="INADECUADO",0,""))</f>
        <v>15</v>
      </c>
      <c r="O20" s="661"/>
      <c r="P20" s="657"/>
      <c r="Q20" s="629"/>
      <c r="R20" s="619"/>
      <c r="S20" s="649"/>
      <c r="T20" s="649"/>
      <c r="U20" s="651"/>
      <c r="V20" s="654"/>
      <c r="W20" s="692"/>
      <c r="X20" s="723"/>
      <c r="Y20" s="715"/>
      <c r="Z20" s="718"/>
      <c r="AA20" s="629"/>
      <c r="AB20" s="636"/>
      <c r="AC20" s="720"/>
      <c r="AD20" s="619"/>
      <c r="AE20" s="670"/>
      <c r="AF20" s="709"/>
      <c r="AG20" s="621"/>
      <c r="AH20" s="176"/>
      <c r="AI20" s="176"/>
      <c r="AJ20" s="176"/>
      <c r="AK20" s="176"/>
      <c r="AL20" s="176"/>
      <c r="AM20" s="176"/>
      <c r="AN20" s="176"/>
      <c r="AO20" s="176"/>
    </row>
    <row r="21" spans="1:41" ht="24" customHeight="1" x14ac:dyDescent="0.2">
      <c r="A21" s="666"/>
      <c r="B21" s="657"/>
      <c r="C21" s="640"/>
      <c r="D21" s="627"/>
      <c r="E21" s="609"/>
      <c r="F21" s="640"/>
      <c r="G21" s="654"/>
      <c r="H21" s="654"/>
      <c r="I21" s="19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MODERADO</v>
      </c>
      <c r="J21" s="657"/>
      <c r="K21" s="702"/>
      <c r="L21" s="199" t="s">
        <v>116</v>
      </c>
      <c r="M21" s="197" t="s">
        <v>16</v>
      </c>
      <c r="N21" s="198">
        <f>IF(M21="OPORTUNA",15,IF(M21="INOPORTUNA",0,""))</f>
        <v>15</v>
      </c>
      <c r="O21" s="662"/>
      <c r="P21" s="657"/>
      <c r="Q21" s="630"/>
      <c r="R21" s="619"/>
      <c r="S21" s="211" t="s">
        <v>117</v>
      </c>
      <c r="T21" s="211" t="s">
        <v>118</v>
      </c>
      <c r="U21" s="651"/>
      <c r="V21" s="654"/>
      <c r="W21" s="692"/>
      <c r="X21" s="723"/>
      <c r="Y21" s="715"/>
      <c r="Z21" s="718"/>
      <c r="AA21" s="629"/>
      <c r="AB21" s="636"/>
      <c r="AC21" s="720"/>
      <c r="AD21" s="619"/>
      <c r="AE21" s="670"/>
      <c r="AF21" s="710"/>
      <c r="AG21" s="621"/>
      <c r="AH21" s="176"/>
      <c r="AI21" s="176"/>
      <c r="AJ21" s="176"/>
      <c r="AK21" s="176"/>
      <c r="AL21" s="176"/>
      <c r="AM21" s="176"/>
      <c r="AN21" s="176"/>
      <c r="AO21" s="176"/>
    </row>
    <row r="22" spans="1:41" ht="24" customHeight="1" x14ac:dyDescent="0.2">
      <c r="A22" s="666"/>
      <c r="B22" s="657"/>
      <c r="C22" s="640"/>
      <c r="D22" s="627"/>
      <c r="E22" s="201" t="s">
        <v>123</v>
      </c>
      <c r="F22" s="640"/>
      <c r="G22" s="654"/>
      <c r="H22" s="654"/>
      <c r="I22" s="195"/>
      <c r="J22" s="657"/>
      <c r="K22" s="702"/>
      <c r="L22" s="196" t="s">
        <v>217</v>
      </c>
      <c r="M22" s="197" t="s">
        <v>125</v>
      </c>
      <c r="N22" s="198">
        <f>IF(M22="PREVENIR",15,IF(M22="DETECTAR",10,IF(M22="NO ES UN CONTROL",0,"")))</f>
        <v>15</v>
      </c>
      <c r="O22" s="623" t="str">
        <f>IF(O19&lt;86,"DÉBIL",IF(O19&lt;96,"MODERADO",IF(O19&lt;101,"FUERTE","")))</f>
        <v>FUERTE</v>
      </c>
      <c r="P22" s="657"/>
      <c r="Q22" s="626" t="str">
        <f>IF(AND(O22="FUERTE",P19="FUERTE (SIEMPRE SE EJECUTA)"),"FUERTE",IF(OR(O22="DÉBIL",P19="DÉBIL (NO SE EJECUTA)"),"DÉBIL",IF(OR(O22="MODERADO",P19="MODERADO (ALGUNAS VECES)"),"MODERADO")))</f>
        <v>FUERTE</v>
      </c>
      <c r="R22" s="629" t="str">
        <f>IF(AND(O22="FUERTE",P19="FUERTE (SIEMPRE SE EJECUTA)"),"NO","SÍ")</f>
        <v>NO</v>
      </c>
      <c r="S22" s="6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6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651"/>
      <c r="V22" s="654"/>
      <c r="W22" s="692"/>
      <c r="X22" s="723"/>
      <c r="Y22" s="715"/>
      <c r="Z22" s="719"/>
      <c r="AA22" s="629"/>
      <c r="AB22" s="636"/>
      <c r="AC22" s="720"/>
      <c r="AD22" s="619"/>
      <c r="AE22" s="670"/>
      <c r="AF22" s="711" t="s">
        <v>760</v>
      </c>
      <c r="AG22" s="621"/>
      <c r="AH22" s="176"/>
      <c r="AI22" s="176"/>
      <c r="AJ22" s="176"/>
      <c r="AK22" s="176"/>
      <c r="AL22" s="176"/>
      <c r="AM22" s="176"/>
      <c r="AN22" s="176"/>
      <c r="AO22" s="176"/>
    </row>
    <row r="23" spans="1:41" ht="48.75" customHeight="1" x14ac:dyDescent="0.2">
      <c r="A23" s="666"/>
      <c r="B23" s="657"/>
      <c r="C23" s="640"/>
      <c r="D23" s="627"/>
      <c r="E23" s="607" t="s">
        <v>761</v>
      </c>
      <c r="F23" s="640"/>
      <c r="G23" s="654"/>
      <c r="H23" s="654"/>
      <c r="I23" s="195"/>
      <c r="J23" s="657"/>
      <c r="K23" s="702"/>
      <c r="L23" s="196" t="s">
        <v>129</v>
      </c>
      <c r="M23" s="197" t="s">
        <v>34</v>
      </c>
      <c r="N23" s="198">
        <f>IF(M23="CONFIABLE",15,IF(M23="NO CONFIABLE",0,""))</f>
        <v>15</v>
      </c>
      <c r="O23" s="624"/>
      <c r="P23" s="657"/>
      <c r="Q23" s="627"/>
      <c r="R23" s="629"/>
      <c r="S23" s="629"/>
      <c r="T23" s="629"/>
      <c r="U23" s="651"/>
      <c r="V23" s="654"/>
      <c r="W23" s="692"/>
      <c r="X23" s="723"/>
      <c r="Y23" s="715"/>
      <c r="Z23" s="202" t="s">
        <v>130</v>
      </c>
      <c r="AA23" s="629"/>
      <c r="AB23" s="636"/>
      <c r="AC23" s="720"/>
      <c r="AD23" s="619"/>
      <c r="AE23" s="670"/>
      <c r="AF23" s="712"/>
      <c r="AG23" s="621"/>
      <c r="AH23" s="176"/>
      <c r="AI23" s="176"/>
      <c r="AJ23" s="176"/>
      <c r="AK23" s="176"/>
      <c r="AL23" s="176"/>
      <c r="AM23" s="176"/>
      <c r="AN23" s="176"/>
      <c r="AO23" s="176"/>
    </row>
    <row r="24" spans="1:41" ht="24" customHeight="1" x14ac:dyDescent="0.2">
      <c r="A24" s="666"/>
      <c r="B24" s="657"/>
      <c r="C24" s="640"/>
      <c r="D24" s="627"/>
      <c r="E24" s="608"/>
      <c r="F24" s="640"/>
      <c r="G24" s="654"/>
      <c r="H24" s="654"/>
      <c r="I24" s="195"/>
      <c r="J24" s="657"/>
      <c r="K24" s="702"/>
      <c r="L24" s="196" t="s">
        <v>133</v>
      </c>
      <c r="M24" s="197" t="s">
        <v>42</v>
      </c>
      <c r="N24" s="198">
        <f>IF(M24="SE INVESTIGAN Y SE RESUELVEN OPORTUNAMENTE",15,IF(M24="NO SE INVESTIGAN Y SE RESUELVEN OPORTUNAMENTE",0,""))</f>
        <v>15</v>
      </c>
      <c r="O24" s="624"/>
      <c r="P24" s="657"/>
      <c r="Q24" s="627"/>
      <c r="R24" s="629"/>
      <c r="S24" s="629"/>
      <c r="T24" s="629"/>
      <c r="U24" s="651"/>
      <c r="V24" s="654"/>
      <c r="W24" s="692"/>
      <c r="X24" s="723"/>
      <c r="Y24" s="715"/>
      <c r="Z24" s="610" t="s">
        <v>762</v>
      </c>
      <c r="AA24" s="629"/>
      <c r="AB24" s="636"/>
      <c r="AC24" s="720"/>
      <c r="AD24" s="619"/>
      <c r="AE24" s="670"/>
      <c r="AF24" s="712"/>
      <c r="AG24" s="621"/>
      <c r="AH24" s="176"/>
      <c r="AI24" s="176"/>
      <c r="AJ24" s="176"/>
      <c r="AK24" s="176"/>
      <c r="AL24" s="176"/>
      <c r="AM24" s="176"/>
      <c r="AN24" s="176"/>
      <c r="AO24" s="176"/>
    </row>
    <row r="25" spans="1:41" ht="131.25" customHeight="1" thickBot="1" x14ac:dyDescent="0.25">
      <c r="A25" s="728"/>
      <c r="B25" s="694"/>
      <c r="C25" s="683"/>
      <c r="D25" s="677"/>
      <c r="E25" s="663"/>
      <c r="F25" s="683"/>
      <c r="G25" s="707"/>
      <c r="H25" s="707"/>
      <c r="I25" s="195"/>
      <c r="J25" s="694"/>
      <c r="K25" s="725"/>
      <c r="L25" s="212" t="s">
        <v>136</v>
      </c>
      <c r="M25" s="213" t="s">
        <v>53</v>
      </c>
      <c r="N25" s="214">
        <f>IF(M25="COMPLETA",10,IF(M25="INCOMPLETA",5,IF(M25="NO EXISTE",0,"")))</f>
        <v>10</v>
      </c>
      <c r="O25" s="676"/>
      <c r="P25" s="694"/>
      <c r="Q25" s="677"/>
      <c r="R25" s="678"/>
      <c r="S25" s="678"/>
      <c r="T25" s="678"/>
      <c r="U25" s="652"/>
      <c r="V25" s="707"/>
      <c r="W25" s="693"/>
      <c r="X25" s="724"/>
      <c r="Y25" s="716"/>
      <c r="Z25" s="664"/>
      <c r="AA25" s="678"/>
      <c r="AB25" s="682"/>
      <c r="AC25" s="721"/>
      <c r="AD25" s="664"/>
      <c r="AE25" s="671"/>
      <c r="AF25" s="713"/>
      <c r="AG25" s="675"/>
      <c r="AH25" s="176"/>
      <c r="AI25" s="176"/>
      <c r="AJ25" s="176"/>
      <c r="AK25" s="176"/>
      <c r="AL25" s="176"/>
      <c r="AM25" s="176"/>
      <c r="AN25" s="176"/>
      <c r="AO25" s="176"/>
    </row>
    <row r="26" spans="1:41" ht="22.5" customHeight="1" x14ac:dyDescent="0.2">
      <c r="A26" s="698" t="s">
        <v>733</v>
      </c>
      <c r="B26" s="656" t="s">
        <v>763</v>
      </c>
      <c r="C26" s="639" t="s">
        <v>764</v>
      </c>
      <c r="D26" s="668" t="s">
        <v>6</v>
      </c>
      <c r="E26" s="701" t="s">
        <v>765</v>
      </c>
      <c r="F26" s="639" t="s">
        <v>766</v>
      </c>
      <c r="G26" s="704" t="s">
        <v>19</v>
      </c>
      <c r="H26" s="653" t="s">
        <v>18</v>
      </c>
      <c r="I26" s="191" t="str">
        <f>CONCATENATE(G26,H26)</f>
        <v>PROBABLEMAYOR</v>
      </c>
      <c r="J26" s="656" t="str">
        <f>I27</f>
        <v>5. EXTREMO</v>
      </c>
      <c r="K26" s="695" t="s">
        <v>767</v>
      </c>
      <c r="L26" s="192" t="s">
        <v>95</v>
      </c>
      <c r="M26" s="193" t="s">
        <v>3</v>
      </c>
      <c r="N26" s="194">
        <f>IF(M26="ASIGNADO",15,IF(M26="NO ASIGNADO",0,""))</f>
        <v>15</v>
      </c>
      <c r="O26" s="660">
        <f>SUM(N26:N32)</f>
        <v>100</v>
      </c>
      <c r="P26" s="656" t="s">
        <v>72</v>
      </c>
      <c r="Q26" s="638">
        <f>IF(Q29="DÉBIL",0,IF(Q29="MODERADO",50,IF(Q29="FUERTE",100,"")))</f>
        <v>100</v>
      </c>
      <c r="R26" s="618"/>
      <c r="S26" s="648" t="s">
        <v>96</v>
      </c>
      <c r="T26" s="648" t="s">
        <v>96</v>
      </c>
      <c r="U26" s="650" t="s">
        <v>122</v>
      </c>
      <c r="V26" s="688" t="s">
        <v>119</v>
      </c>
      <c r="W26" s="691" t="s">
        <v>309</v>
      </c>
      <c r="X26" s="639" t="s">
        <v>768</v>
      </c>
      <c r="Y26" s="635" t="s">
        <v>769</v>
      </c>
      <c r="Z26" s="618" t="s">
        <v>770</v>
      </c>
      <c r="AA26" s="638" t="s">
        <v>103</v>
      </c>
      <c r="AB26" s="639" t="s">
        <v>771</v>
      </c>
      <c r="AC26" s="684">
        <v>44314</v>
      </c>
      <c r="AD26" s="685" t="s">
        <v>772</v>
      </c>
      <c r="AE26" s="669" t="s">
        <v>773</v>
      </c>
      <c r="AF26" s="672" t="s">
        <v>774</v>
      </c>
      <c r="AG26" s="620" t="s">
        <v>775</v>
      </c>
      <c r="AH26" s="176"/>
      <c r="AI26" s="176"/>
      <c r="AJ26" s="176"/>
      <c r="AK26" s="176"/>
      <c r="AL26" s="176"/>
      <c r="AM26" s="176"/>
      <c r="AN26" s="176"/>
      <c r="AO26" s="176"/>
    </row>
    <row r="27" spans="1:41" ht="22.5" customHeight="1" x14ac:dyDescent="0.2">
      <c r="A27" s="699"/>
      <c r="B27" s="657"/>
      <c r="C27" s="640"/>
      <c r="D27" s="627"/>
      <c r="E27" s="702"/>
      <c r="F27" s="640"/>
      <c r="G27" s="705"/>
      <c r="H27" s="654"/>
      <c r="I27" s="19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657"/>
      <c r="K27" s="696"/>
      <c r="L27" s="196" t="s">
        <v>112</v>
      </c>
      <c r="M27" s="215" t="s">
        <v>11</v>
      </c>
      <c r="N27" s="198">
        <f>IF(M27="ADECUADO",15,IF(M27="INADECUADO",0,""))</f>
        <v>15</v>
      </c>
      <c r="O27" s="661"/>
      <c r="P27" s="657"/>
      <c r="Q27" s="629"/>
      <c r="R27" s="619"/>
      <c r="S27" s="649"/>
      <c r="T27" s="649"/>
      <c r="U27" s="651"/>
      <c r="V27" s="689"/>
      <c r="W27" s="692"/>
      <c r="X27" s="640"/>
      <c r="Y27" s="636"/>
      <c r="Z27" s="619"/>
      <c r="AA27" s="629"/>
      <c r="AB27" s="640"/>
      <c r="AC27" s="619"/>
      <c r="AD27" s="686"/>
      <c r="AE27" s="670"/>
      <c r="AF27" s="673"/>
      <c r="AG27" s="621"/>
      <c r="AH27" s="176"/>
      <c r="AI27" s="176"/>
      <c r="AJ27" s="176"/>
      <c r="AK27" s="176"/>
      <c r="AL27" s="176"/>
      <c r="AM27" s="176"/>
      <c r="AN27" s="176"/>
      <c r="AO27" s="176"/>
    </row>
    <row r="28" spans="1:41" ht="37.5" customHeight="1" x14ac:dyDescent="0.2">
      <c r="A28" s="699"/>
      <c r="B28" s="657"/>
      <c r="C28" s="640"/>
      <c r="D28" s="627"/>
      <c r="E28" s="703"/>
      <c r="F28" s="640"/>
      <c r="G28" s="705"/>
      <c r="H28" s="654"/>
      <c r="I28" s="19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657"/>
      <c r="K28" s="696"/>
      <c r="L28" s="199" t="s">
        <v>116</v>
      </c>
      <c r="M28" s="197" t="s">
        <v>16</v>
      </c>
      <c r="N28" s="198">
        <f>IF(M28="OPORTUNA",15,IF(M28="INOPORTUNA",0,""))</f>
        <v>15</v>
      </c>
      <c r="O28" s="662"/>
      <c r="P28" s="657"/>
      <c r="Q28" s="630"/>
      <c r="R28" s="619"/>
      <c r="S28" s="211" t="s">
        <v>117</v>
      </c>
      <c r="T28" s="211" t="s">
        <v>118</v>
      </c>
      <c r="U28" s="651"/>
      <c r="V28" s="689"/>
      <c r="W28" s="692"/>
      <c r="X28" s="640"/>
      <c r="Y28" s="636"/>
      <c r="Z28" s="619"/>
      <c r="AA28" s="629"/>
      <c r="AB28" s="640"/>
      <c r="AC28" s="619"/>
      <c r="AD28" s="686"/>
      <c r="AE28" s="670"/>
      <c r="AF28" s="674"/>
      <c r="AG28" s="621"/>
      <c r="AH28" s="176"/>
      <c r="AI28" s="176"/>
      <c r="AJ28" s="176"/>
      <c r="AK28" s="176"/>
      <c r="AL28" s="176"/>
      <c r="AM28" s="176"/>
      <c r="AN28" s="176"/>
      <c r="AO28" s="176"/>
    </row>
    <row r="29" spans="1:41" ht="22.5" customHeight="1" x14ac:dyDescent="0.2">
      <c r="A29" s="699"/>
      <c r="B29" s="657"/>
      <c r="C29" s="640"/>
      <c r="D29" s="627"/>
      <c r="E29" s="201" t="s">
        <v>123</v>
      </c>
      <c r="F29" s="640"/>
      <c r="G29" s="705"/>
      <c r="H29" s="654"/>
      <c r="I29" s="195"/>
      <c r="J29" s="657"/>
      <c r="K29" s="696"/>
      <c r="L29" s="196" t="s">
        <v>217</v>
      </c>
      <c r="M29" s="197" t="s">
        <v>125</v>
      </c>
      <c r="N29" s="198">
        <f>IF(M29="PREVENIR",15,IF(M29="DETECTAR",10,IF(M29="NO ES UN CONTROL",0,"")))</f>
        <v>15</v>
      </c>
      <c r="O29" s="623" t="str">
        <f>IF(O26&lt;86,"DÉBIL",IF(O26&lt;96,"MODERADO",IF(O26&lt;101,"FUERTE","")))</f>
        <v>FUERTE</v>
      </c>
      <c r="P29" s="657"/>
      <c r="Q29" s="626" t="str">
        <f>IF(AND(O29="FUERTE",P26="FUERTE (SIEMPRE SE EJECUTA)"),"FUERTE",IF(OR(O29="DÉBIL",P26="DÉBIL (NO SE EJECUTA)"),"DÉBIL",IF(OR(O29="MODERADO",P26="MODERADO (ALGUNAS VECES)"),"MODERADO")))</f>
        <v>FUERTE</v>
      </c>
      <c r="R29" s="629" t="str">
        <f>IF(AND(O29="FUERTE",P26="FUERTE (SIEMPRE SE EJECUTA)"),"NO","SÍ")</f>
        <v>NO</v>
      </c>
      <c r="S29" s="6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6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651"/>
      <c r="V29" s="689"/>
      <c r="W29" s="692"/>
      <c r="X29" s="640"/>
      <c r="Y29" s="636"/>
      <c r="Z29" s="611"/>
      <c r="AA29" s="629"/>
      <c r="AB29" s="640"/>
      <c r="AC29" s="619"/>
      <c r="AD29" s="686"/>
      <c r="AE29" s="670"/>
      <c r="AF29" s="679" t="s">
        <v>776</v>
      </c>
      <c r="AG29" s="621"/>
      <c r="AH29" s="176"/>
      <c r="AI29" s="176"/>
      <c r="AJ29" s="176"/>
      <c r="AK29" s="176"/>
      <c r="AL29" s="176"/>
      <c r="AM29" s="176"/>
      <c r="AN29" s="176"/>
      <c r="AO29" s="176"/>
    </row>
    <row r="30" spans="1:41" ht="43.5" customHeight="1" x14ac:dyDescent="0.2">
      <c r="A30" s="699"/>
      <c r="B30" s="657"/>
      <c r="C30" s="640"/>
      <c r="D30" s="627"/>
      <c r="E30" s="607" t="s">
        <v>777</v>
      </c>
      <c r="F30" s="640"/>
      <c r="G30" s="705"/>
      <c r="H30" s="654"/>
      <c r="I30" s="195"/>
      <c r="J30" s="657"/>
      <c r="K30" s="696"/>
      <c r="L30" s="196" t="s">
        <v>129</v>
      </c>
      <c r="M30" s="197" t="s">
        <v>34</v>
      </c>
      <c r="N30" s="198">
        <f>IF(M30="CONFIABLE",15,IF(M30="NO CONFIABLE",0,""))</f>
        <v>15</v>
      </c>
      <c r="O30" s="624"/>
      <c r="P30" s="657"/>
      <c r="Q30" s="627"/>
      <c r="R30" s="629"/>
      <c r="S30" s="629"/>
      <c r="T30" s="629"/>
      <c r="U30" s="651"/>
      <c r="V30" s="689"/>
      <c r="W30" s="692"/>
      <c r="X30" s="640"/>
      <c r="Y30" s="636"/>
      <c r="Z30" s="201" t="s">
        <v>130</v>
      </c>
      <c r="AA30" s="629"/>
      <c r="AB30" s="640"/>
      <c r="AC30" s="619"/>
      <c r="AD30" s="686"/>
      <c r="AE30" s="670"/>
      <c r="AF30" s="680"/>
      <c r="AG30" s="621"/>
      <c r="AH30" s="176"/>
      <c r="AI30" s="176"/>
      <c r="AJ30" s="176"/>
      <c r="AK30" s="176"/>
      <c r="AL30" s="176"/>
      <c r="AM30" s="176"/>
      <c r="AN30" s="176"/>
      <c r="AO30" s="176"/>
    </row>
    <row r="31" spans="1:41" ht="22.5" customHeight="1" x14ac:dyDescent="0.2">
      <c r="A31" s="699"/>
      <c r="B31" s="657"/>
      <c r="C31" s="640"/>
      <c r="D31" s="627"/>
      <c r="E31" s="608"/>
      <c r="F31" s="640"/>
      <c r="G31" s="705"/>
      <c r="H31" s="654"/>
      <c r="I31" s="195"/>
      <c r="J31" s="657"/>
      <c r="K31" s="696"/>
      <c r="L31" s="196" t="s">
        <v>133</v>
      </c>
      <c r="M31" s="197" t="s">
        <v>42</v>
      </c>
      <c r="N31" s="198">
        <f>IF(M31="SE INVESTIGAN Y SE RESUELVEN OPORTUNAMENTE",15,IF(M31="NO SE INVESTIGAN Y SE RESUELVEN OPORTUNAMENTE",0,""))</f>
        <v>15</v>
      </c>
      <c r="O31" s="624"/>
      <c r="P31" s="657"/>
      <c r="Q31" s="627"/>
      <c r="R31" s="629"/>
      <c r="S31" s="629"/>
      <c r="T31" s="629"/>
      <c r="U31" s="651"/>
      <c r="V31" s="689"/>
      <c r="W31" s="692"/>
      <c r="X31" s="640"/>
      <c r="Y31" s="636"/>
      <c r="Z31" s="610" t="s">
        <v>778</v>
      </c>
      <c r="AA31" s="629"/>
      <c r="AB31" s="640"/>
      <c r="AC31" s="619"/>
      <c r="AD31" s="686"/>
      <c r="AE31" s="670"/>
      <c r="AF31" s="680"/>
      <c r="AG31" s="621"/>
      <c r="AH31" s="176"/>
      <c r="AI31" s="176"/>
      <c r="AJ31" s="176"/>
      <c r="AK31" s="176"/>
      <c r="AL31" s="176"/>
      <c r="AM31" s="176"/>
      <c r="AN31" s="176"/>
      <c r="AO31" s="176"/>
    </row>
    <row r="32" spans="1:41" ht="99" customHeight="1" thickBot="1" x14ac:dyDescent="0.25">
      <c r="A32" s="700"/>
      <c r="B32" s="694"/>
      <c r="C32" s="683"/>
      <c r="D32" s="677"/>
      <c r="E32" s="663"/>
      <c r="F32" s="683"/>
      <c r="G32" s="706"/>
      <c r="H32" s="707"/>
      <c r="I32" s="203"/>
      <c r="J32" s="694"/>
      <c r="K32" s="697"/>
      <c r="L32" s="204" t="s">
        <v>136</v>
      </c>
      <c r="M32" s="205" t="s">
        <v>53</v>
      </c>
      <c r="N32" s="206">
        <f>IF(M32="COMPLETA",10,IF(M32="INCOMPLETA",5,IF(M32="NO EXISTE",0,"")))</f>
        <v>10</v>
      </c>
      <c r="O32" s="676"/>
      <c r="P32" s="694"/>
      <c r="Q32" s="677"/>
      <c r="R32" s="678"/>
      <c r="S32" s="678"/>
      <c r="T32" s="678"/>
      <c r="U32" s="652"/>
      <c r="V32" s="690"/>
      <c r="W32" s="693"/>
      <c r="X32" s="683"/>
      <c r="Y32" s="682"/>
      <c r="Z32" s="664"/>
      <c r="AA32" s="678"/>
      <c r="AB32" s="683"/>
      <c r="AC32" s="664"/>
      <c r="AD32" s="687"/>
      <c r="AE32" s="671"/>
      <c r="AF32" s="681"/>
      <c r="AG32" s="675"/>
      <c r="AH32" s="176"/>
      <c r="AI32" s="176"/>
      <c r="AJ32" s="176"/>
      <c r="AK32" s="176"/>
      <c r="AL32" s="176"/>
      <c r="AM32" s="176"/>
      <c r="AN32" s="176"/>
      <c r="AO32" s="176"/>
    </row>
    <row r="33" spans="1:41" ht="26.25" customHeight="1" x14ac:dyDescent="0.2">
      <c r="A33" s="665" t="s">
        <v>733</v>
      </c>
      <c r="B33" s="656" t="s">
        <v>779</v>
      </c>
      <c r="C33" s="639" t="s">
        <v>780</v>
      </c>
      <c r="D33" s="668" t="s">
        <v>6</v>
      </c>
      <c r="E33" s="659" t="s">
        <v>781</v>
      </c>
      <c r="F33" s="639" t="s">
        <v>782</v>
      </c>
      <c r="G33" s="653" t="s">
        <v>14</v>
      </c>
      <c r="H33" s="653" t="s">
        <v>13</v>
      </c>
      <c r="I33" s="207" t="str">
        <f>CONCATENATE(G33,H33)</f>
        <v>POSIBLEMODERADO</v>
      </c>
      <c r="J33" s="656" t="str">
        <f>I34</f>
        <v>3. ALTO</v>
      </c>
      <c r="K33" s="659" t="s">
        <v>783</v>
      </c>
      <c r="L33" s="208" t="s">
        <v>95</v>
      </c>
      <c r="M33" s="209" t="s">
        <v>3</v>
      </c>
      <c r="N33" s="210">
        <f>IF(M33="ASIGNADO",15,IF(M33="NO ASIGNADO",0,""))</f>
        <v>15</v>
      </c>
      <c r="O33" s="660">
        <f>SUM(N33:N39)</f>
        <v>95</v>
      </c>
      <c r="P33" s="656" t="s">
        <v>72</v>
      </c>
      <c r="Q33" s="638">
        <f>IF(Q36="DÉBIL",0,IF(Q36="MODERADO",50,IF(Q36="FUERTE",100,"")))</f>
        <v>50</v>
      </c>
      <c r="R33" s="618"/>
      <c r="S33" s="648" t="s">
        <v>113</v>
      </c>
      <c r="T33" s="648" t="s">
        <v>113</v>
      </c>
      <c r="U33" s="650" t="s">
        <v>88</v>
      </c>
      <c r="V33" s="653" t="s">
        <v>119</v>
      </c>
      <c r="W33" s="618"/>
      <c r="X33" s="635" t="s">
        <v>784</v>
      </c>
      <c r="Y33" s="635" t="s">
        <v>785</v>
      </c>
      <c r="Z33" s="618" t="s">
        <v>770</v>
      </c>
      <c r="AA33" s="638" t="s">
        <v>103</v>
      </c>
      <c r="AB33" s="639" t="s">
        <v>786</v>
      </c>
      <c r="AC33" s="642">
        <v>44314</v>
      </c>
      <c r="AD33" s="645" t="s">
        <v>787</v>
      </c>
      <c r="AE33" s="615" t="s">
        <v>788</v>
      </c>
      <c r="AF33" s="618" t="s">
        <v>789</v>
      </c>
      <c r="AG33" s="620" t="s">
        <v>790</v>
      </c>
      <c r="AH33" s="176"/>
      <c r="AI33" s="176"/>
      <c r="AJ33" s="176"/>
      <c r="AK33" s="176"/>
      <c r="AL33" s="176"/>
      <c r="AM33" s="176"/>
      <c r="AN33" s="176"/>
      <c r="AO33" s="176"/>
    </row>
    <row r="34" spans="1:41" ht="26.25" customHeight="1" x14ac:dyDescent="0.2">
      <c r="A34" s="666"/>
      <c r="B34" s="657"/>
      <c r="C34" s="640"/>
      <c r="D34" s="627"/>
      <c r="E34" s="608"/>
      <c r="F34" s="640"/>
      <c r="G34" s="654"/>
      <c r="H34" s="654"/>
      <c r="I34" s="19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3. ALTO</v>
      </c>
      <c r="J34" s="657"/>
      <c r="K34" s="608"/>
      <c r="L34" s="196" t="s">
        <v>112</v>
      </c>
      <c r="M34" s="197" t="s">
        <v>11</v>
      </c>
      <c r="N34" s="198">
        <f>IF(M34="ADECUADO",15,IF(M34="INADECUADO",0,""))</f>
        <v>15</v>
      </c>
      <c r="O34" s="661"/>
      <c r="P34" s="657"/>
      <c r="Q34" s="629"/>
      <c r="R34" s="619"/>
      <c r="S34" s="649"/>
      <c r="T34" s="649"/>
      <c r="U34" s="651"/>
      <c r="V34" s="654"/>
      <c r="W34" s="619"/>
      <c r="X34" s="636"/>
      <c r="Y34" s="636"/>
      <c r="Z34" s="619"/>
      <c r="AA34" s="629"/>
      <c r="AB34" s="640"/>
      <c r="AC34" s="643"/>
      <c r="AD34" s="646"/>
      <c r="AE34" s="616"/>
      <c r="AF34" s="619"/>
      <c r="AG34" s="621"/>
      <c r="AH34" s="176"/>
      <c r="AI34" s="176"/>
      <c r="AJ34" s="176"/>
      <c r="AK34" s="176"/>
      <c r="AL34" s="176"/>
      <c r="AM34" s="176"/>
      <c r="AN34" s="176"/>
      <c r="AO34" s="176"/>
    </row>
    <row r="35" spans="1:41" ht="26.25" customHeight="1" x14ac:dyDescent="0.2">
      <c r="A35" s="666"/>
      <c r="B35" s="657"/>
      <c r="C35" s="640"/>
      <c r="D35" s="627"/>
      <c r="E35" s="609"/>
      <c r="F35" s="640"/>
      <c r="G35" s="654"/>
      <c r="H35" s="654"/>
      <c r="I35" s="19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657"/>
      <c r="K35" s="608"/>
      <c r="L35" s="199" t="s">
        <v>116</v>
      </c>
      <c r="M35" s="197" t="s">
        <v>16</v>
      </c>
      <c r="N35" s="198">
        <f>IF(M35="OPORTUNA",15,IF(M35="INOPORTUNA",0,""))</f>
        <v>15</v>
      </c>
      <c r="O35" s="662"/>
      <c r="P35" s="657"/>
      <c r="Q35" s="630"/>
      <c r="R35" s="619"/>
      <c r="S35" s="211" t="s">
        <v>117</v>
      </c>
      <c r="T35" s="211" t="s">
        <v>118</v>
      </c>
      <c r="U35" s="651"/>
      <c r="V35" s="654"/>
      <c r="W35" s="619"/>
      <c r="X35" s="636"/>
      <c r="Y35" s="636"/>
      <c r="Z35" s="619"/>
      <c r="AA35" s="629"/>
      <c r="AB35" s="640"/>
      <c r="AC35" s="643"/>
      <c r="AD35" s="646"/>
      <c r="AE35" s="616"/>
      <c r="AF35" s="611"/>
      <c r="AG35" s="621"/>
      <c r="AH35" s="176"/>
      <c r="AI35" s="176"/>
      <c r="AJ35" s="176"/>
      <c r="AK35" s="176"/>
      <c r="AL35" s="176"/>
      <c r="AM35" s="176"/>
      <c r="AN35" s="176"/>
      <c r="AO35" s="176"/>
    </row>
    <row r="36" spans="1:41" ht="106.5" customHeight="1" x14ac:dyDescent="0.2">
      <c r="A36" s="666"/>
      <c r="B36" s="657"/>
      <c r="C36" s="640"/>
      <c r="D36" s="627"/>
      <c r="E36" s="201" t="s">
        <v>123</v>
      </c>
      <c r="F36" s="640"/>
      <c r="G36" s="654"/>
      <c r="H36" s="654"/>
      <c r="I36" s="195"/>
      <c r="J36" s="657"/>
      <c r="K36" s="608"/>
      <c r="L36" s="196" t="s">
        <v>217</v>
      </c>
      <c r="M36" s="197" t="s">
        <v>21</v>
      </c>
      <c r="N36" s="198">
        <f>IF(M36="PREVENIR",15,IF(M36="DETECTAR",10,IF(M36="NO ES UN CONTROL",0,"")))</f>
        <v>10</v>
      </c>
      <c r="O36" s="623" t="str">
        <f>IF(O33&lt;86,"DÉBIL",IF(O33&lt;96,"MODERADO",IF(O33&lt;101,"FUERTE","")))</f>
        <v>MODERADO</v>
      </c>
      <c r="P36" s="657"/>
      <c r="Q36" s="626" t="str">
        <f>IF(AND(O36="FUERTE",P33="FUERTE (SIEMPRE SE EJECUTA)"),"FUERTE",IF(OR(O36="DÉBIL",P33="DÉBIL (NO SE EJECUTA)"),"DÉBIL",IF(OR(O36="MODERADO",P33="MODERADO (ALGUNAS VECES)"),"MODERADO")))</f>
        <v>MODERADO</v>
      </c>
      <c r="R36" s="629" t="str">
        <f>IF(AND(O36="FUERTE",P33="FUERTE (SIEMPRE SE EJECUTA)"),"NO","SÍ")</f>
        <v>SÍ</v>
      </c>
      <c r="S36" s="631">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631">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651"/>
      <c r="V36" s="654"/>
      <c r="W36" s="619"/>
      <c r="X36" s="636"/>
      <c r="Y36" s="636"/>
      <c r="Z36" s="611"/>
      <c r="AA36" s="629"/>
      <c r="AB36" s="640"/>
      <c r="AC36" s="643"/>
      <c r="AD36" s="646"/>
      <c r="AE36" s="616"/>
      <c r="AF36" s="632" t="s">
        <v>791</v>
      </c>
      <c r="AG36" s="621"/>
      <c r="AH36" s="176"/>
      <c r="AI36" s="176"/>
      <c r="AJ36" s="176"/>
      <c r="AK36" s="176"/>
      <c r="AL36" s="176"/>
      <c r="AM36" s="176"/>
      <c r="AN36" s="176"/>
      <c r="AO36" s="176"/>
    </row>
    <row r="37" spans="1:41" ht="30" customHeight="1" x14ac:dyDescent="0.2">
      <c r="A37" s="666"/>
      <c r="B37" s="657"/>
      <c r="C37" s="640"/>
      <c r="D37" s="627"/>
      <c r="E37" s="607" t="s">
        <v>792</v>
      </c>
      <c r="F37" s="640"/>
      <c r="G37" s="654"/>
      <c r="H37" s="654"/>
      <c r="I37" s="195"/>
      <c r="J37" s="657"/>
      <c r="K37" s="608"/>
      <c r="L37" s="196" t="s">
        <v>129</v>
      </c>
      <c r="M37" s="197" t="s">
        <v>34</v>
      </c>
      <c r="N37" s="198">
        <f>IF(M37="CONFIABLE",15,IF(M37="NO CONFIABLE",0,""))</f>
        <v>15</v>
      </c>
      <c r="O37" s="624"/>
      <c r="P37" s="657"/>
      <c r="Q37" s="627"/>
      <c r="R37" s="629"/>
      <c r="S37" s="629"/>
      <c r="T37" s="629"/>
      <c r="U37" s="651"/>
      <c r="V37" s="654"/>
      <c r="W37" s="619"/>
      <c r="X37" s="636"/>
      <c r="Y37" s="636"/>
      <c r="Z37" s="201" t="s">
        <v>130</v>
      </c>
      <c r="AA37" s="629"/>
      <c r="AB37" s="640"/>
      <c r="AC37" s="643"/>
      <c r="AD37" s="646"/>
      <c r="AE37" s="616"/>
      <c r="AF37" s="633"/>
      <c r="AG37" s="621"/>
      <c r="AH37" s="176"/>
      <c r="AI37" s="176"/>
      <c r="AJ37" s="176"/>
      <c r="AK37" s="176"/>
      <c r="AL37" s="176"/>
      <c r="AM37" s="176"/>
      <c r="AN37" s="176"/>
      <c r="AO37" s="176"/>
    </row>
    <row r="38" spans="1:41" ht="80.25" customHeight="1" x14ac:dyDescent="0.2">
      <c r="A38" s="666"/>
      <c r="B38" s="657"/>
      <c r="C38" s="640"/>
      <c r="D38" s="627"/>
      <c r="E38" s="608"/>
      <c r="F38" s="640"/>
      <c r="G38" s="654"/>
      <c r="H38" s="654"/>
      <c r="I38" s="195"/>
      <c r="J38" s="657"/>
      <c r="K38" s="608"/>
      <c r="L38" s="196" t="s">
        <v>133</v>
      </c>
      <c r="M38" s="197" t="s">
        <v>42</v>
      </c>
      <c r="N38" s="198">
        <f>IF(M38="SE INVESTIGAN Y SE RESUELVEN OPORTUNAMENTE",15,IF(M38="NO SE INVESTIGAN Y SE RESUELVEN OPORTUNAMENTE",0,""))</f>
        <v>15</v>
      </c>
      <c r="O38" s="624"/>
      <c r="P38" s="657"/>
      <c r="Q38" s="627"/>
      <c r="R38" s="629"/>
      <c r="S38" s="629"/>
      <c r="T38" s="629"/>
      <c r="U38" s="651"/>
      <c r="V38" s="654"/>
      <c r="W38" s="619"/>
      <c r="X38" s="636"/>
      <c r="Y38" s="636"/>
      <c r="Z38" s="610" t="s">
        <v>793</v>
      </c>
      <c r="AA38" s="629"/>
      <c r="AB38" s="640"/>
      <c r="AC38" s="643"/>
      <c r="AD38" s="646"/>
      <c r="AE38" s="616"/>
      <c r="AF38" s="633"/>
      <c r="AG38" s="621"/>
      <c r="AH38" s="176"/>
      <c r="AI38" s="176"/>
      <c r="AJ38" s="176"/>
      <c r="AK38" s="176"/>
      <c r="AL38" s="176"/>
      <c r="AM38" s="176"/>
      <c r="AN38" s="176"/>
      <c r="AO38" s="176"/>
    </row>
    <row r="39" spans="1:41" ht="30" customHeight="1" x14ac:dyDescent="0.2">
      <c r="A39" s="667"/>
      <c r="B39" s="658"/>
      <c r="C39" s="641"/>
      <c r="D39" s="628"/>
      <c r="E39" s="609"/>
      <c r="F39" s="641"/>
      <c r="G39" s="655"/>
      <c r="H39" s="655"/>
      <c r="I39" s="195"/>
      <c r="J39" s="658"/>
      <c r="K39" s="609"/>
      <c r="L39" s="212" t="s">
        <v>136</v>
      </c>
      <c r="M39" s="213" t="s">
        <v>53</v>
      </c>
      <c r="N39" s="214">
        <f>IF(M39="COMPLETA",10,IF(M39="INCOMPLETA",5,IF(M39="NO EXISTE",0,"")))</f>
        <v>10</v>
      </c>
      <c r="O39" s="625"/>
      <c r="P39" s="658"/>
      <c r="Q39" s="628"/>
      <c r="R39" s="630"/>
      <c r="S39" s="630"/>
      <c r="T39" s="630"/>
      <c r="U39" s="652"/>
      <c r="V39" s="655"/>
      <c r="W39" s="611"/>
      <c r="X39" s="637"/>
      <c r="Y39" s="637"/>
      <c r="Z39" s="611"/>
      <c r="AA39" s="630"/>
      <c r="AB39" s="641"/>
      <c r="AC39" s="644"/>
      <c r="AD39" s="647"/>
      <c r="AE39" s="617"/>
      <c r="AF39" s="634"/>
      <c r="AG39" s="622"/>
      <c r="AH39" s="176"/>
      <c r="AI39" s="176"/>
      <c r="AJ39" s="176"/>
      <c r="AK39" s="176"/>
      <c r="AL39" s="176"/>
      <c r="AM39" s="176"/>
      <c r="AN39" s="176"/>
      <c r="AO39" s="176"/>
    </row>
    <row r="40" spans="1:41" ht="27.75" customHeight="1" x14ac:dyDescent="0.2">
      <c r="A40" s="594" t="s">
        <v>165</v>
      </c>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6"/>
      <c r="AH40" s="176"/>
      <c r="AI40" s="176"/>
      <c r="AJ40" s="176"/>
      <c r="AK40" s="176"/>
      <c r="AL40" s="176"/>
      <c r="AM40" s="176"/>
      <c r="AN40" s="176"/>
      <c r="AO40" s="176" t="s">
        <v>166</v>
      </c>
    </row>
    <row r="41" spans="1:41" ht="21.75" customHeight="1" x14ac:dyDescent="0.2">
      <c r="A41" s="598" t="s">
        <v>167</v>
      </c>
      <c r="B41" s="599"/>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600"/>
      <c r="AH41" s="176"/>
      <c r="AI41" s="176"/>
      <c r="AJ41" s="176"/>
      <c r="AK41" s="176"/>
      <c r="AL41" s="176"/>
      <c r="AM41" s="176"/>
      <c r="AN41" s="176"/>
      <c r="AO41" s="176" t="s">
        <v>168</v>
      </c>
    </row>
    <row r="42" spans="1:41" ht="27.75" customHeight="1" x14ac:dyDescent="0.2">
      <c r="A42" s="612" t="s">
        <v>169</v>
      </c>
      <c r="B42" s="613"/>
      <c r="C42" s="612" t="s">
        <v>170</v>
      </c>
      <c r="D42" s="614"/>
      <c r="E42" s="614"/>
      <c r="F42" s="614"/>
      <c r="G42" s="614"/>
      <c r="H42" s="614"/>
      <c r="I42" s="614"/>
      <c r="J42" s="614"/>
      <c r="K42" s="614"/>
      <c r="L42" s="614"/>
      <c r="M42" s="614"/>
      <c r="N42" s="614"/>
      <c r="O42" s="614"/>
      <c r="P42" s="614"/>
      <c r="Q42" s="614"/>
      <c r="R42" s="614"/>
      <c r="S42" s="614"/>
      <c r="T42" s="614"/>
      <c r="U42" s="614"/>
      <c r="V42" s="614"/>
      <c r="W42" s="614"/>
      <c r="X42" s="614"/>
      <c r="Y42" s="613"/>
      <c r="Z42" s="612" t="s">
        <v>171</v>
      </c>
      <c r="AA42" s="614"/>
      <c r="AB42" s="614"/>
      <c r="AC42" s="613"/>
      <c r="AD42" s="612" t="s">
        <v>172</v>
      </c>
      <c r="AE42" s="614"/>
      <c r="AF42" s="614"/>
      <c r="AG42" s="613"/>
      <c r="AH42" s="176"/>
      <c r="AI42" s="176"/>
      <c r="AJ42" s="176"/>
      <c r="AK42" s="176"/>
      <c r="AL42" s="176"/>
      <c r="AM42" s="176"/>
      <c r="AN42" s="176"/>
      <c r="AO42" s="176" t="s">
        <v>173</v>
      </c>
    </row>
    <row r="43" spans="1:41" ht="27.75" customHeight="1" x14ac:dyDescent="0.2">
      <c r="A43" s="591" t="s">
        <v>508</v>
      </c>
      <c r="B43" s="593"/>
      <c r="C43" s="594" t="s">
        <v>794</v>
      </c>
      <c r="D43" s="595"/>
      <c r="E43" s="595"/>
      <c r="F43" s="595"/>
      <c r="G43" s="595"/>
      <c r="H43" s="595"/>
      <c r="I43" s="595"/>
      <c r="J43" s="595"/>
      <c r="K43" s="595"/>
      <c r="L43" s="595"/>
      <c r="M43" s="595"/>
      <c r="N43" s="595"/>
      <c r="O43" s="595"/>
      <c r="P43" s="595"/>
      <c r="Q43" s="595"/>
      <c r="R43" s="595"/>
      <c r="S43" s="595"/>
      <c r="T43" s="595"/>
      <c r="U43" s="595"/>
      <c r="V43" s="595"/>
      <c r="W43" s="595"/>
      <c r="X43" s="595"/>
      <c r="Y43" s="596"/>
      <c r="Z43" s="604">
        <v>43128</v>
      </c>
      <c r="AA43" s="605"/>
      <c r="AB43" s="605"/>
      <c r="AC43" s="606"/>
      <c r="AD43" s="594" t="s">
        <v>795</v>
      </c>
      <c r="AE43" s="595"/>
      <c r="AF43" s="595"/>
      <c r="AG43" s="595"/>
      <c r="AH43" s="176"/>
      <c r="AI43" s="176"/>
      <c r="AJ43" s="176"/>
      <c r="AK43" s="176"/>
      <c r="AL43" s="176"/>
      <c r="AM43" s="176"/>
      <c r="AN43" s="176"/>
      <c r="AO43" s="176" t="s">
        <v>155</v>
      </c>
    </row>
    <row r="44" spans="1:41" ht="27.75" customHeight="1" x14ac:dyDescent="0.2">
      <c r="A44" s="591" t="s">
        <v>508</v>
      </c>
      <c r="B44" s="593"/>
      <c r="C44" s="594" t="s">
        <v>796</v>
      </c>
      <c r="D44" s="595"/>
      <c r="E44" s="595"/>
      <c r="F44" s="595"/>
      <c r="G44" s="595"/>
      <c r="H44" s="595"/>
      <c r="I44" s="595"/>
      <c r="J44" s="595"/>
      <c r="K44" s="595"/>
      <c r="L44" s="595"/>
      <c r="M44" s="595"/>
      <c r="N44" s="595"/>
      <c r="O44" s="595"/>
      <c r="P44" s="595"/>
      <c r="Q44" s="595"/>
      <c r="R44" s="595"/>
      <c r="S44" s="595"/>
      <c r="T44" s="595"/>
      <c r="U44" s="595"/>
      <c r="V44" s="595"/>
      <c r="W44" s="595"/>
      <c r="X44" s="595"/>
      <c r="Y44" s="596"/>
      <c r="Z44" s="604">
        <v>43844</v>
      </c>
      <c r="AA44" s="605"/>
      <c r="AB44" s="605"/>
      <c r="AC44" s="606"/>
      <c r="AD44" s="594" t="s">
        <v>797</v>
      </c>
      <c r="AE44" s="595"/>
      <c r="AF44" s="595"/>
      <c r="AG44" s="596"/>
      <c r="AH44" s="176"/>
      <c r="AI44" s="176"/>
      <c r="AJ44" s="176"/>
      <c r="AK44" s="176"/>
      <c r="AL44" s="176"/>
      <c r="AM44" s="176"/>
      <c r="AN44" s="176"/>
      <c r="AO44" s="176" t="s">
        <v>177</v>
      </c>
    </row>
    <row r="45" spans="1:41" ht="27.75" customHeight="1" x14ac:dyDescent="0.2">
      <c r="A45" s="591" t="s">
        <v>508</v>
      </c>
      <c r="B45" s="593"/>
      <c r="C45" s="594" t="s">
        <v>796</v>
      </c>
      <c r="D45" s="595"/>
      <c r="E45" s="595"/>
      <c r="F45" s="595"/>
      <c r="G45" s="595"/>
      <c r="H45" s="595"/>
      <c r="I45" s="595"/>
      <c r="J45" s="595"/>
      <c r="K45" s="595"/>
      <c r="L45" s="595"/>
      <c r="M45" s="595"/>
      <c r="N45" s="595"/>
      <c r="O45" s="595"/>
      <c r="P45" s="595"/>
      <c r="Q45" s="595"/>
      <c r="R45" s="595"/>
      <c r="S45" s="595"/>
      <c r="T45" s="595"/>
      <c r="U45" s="595"/>
      <c r="V45" s="595"/>
      <c r="W45" s="595"/>
      <c r="X45" s="595"/>
      <c r="Y45" s="596"/>
      <c r="Z45" s="597">
        <v>44314</v>
      </c>
      <c r="AA45" s="595"/>
      <c r="AB45" s="595"/>
      <c r="AC45" s="596"/>
      <c r="AD45" s="594" t="s">
        <v>798</v>
      </c>
      <c r="AE45" s="595"/>
      <c r="AF45" s="595"/>
      <c r="AG45" s="596"/>
      <c r="AH45" s="176"/>
      <c r="AI45" s="176"/>
      <c r="AJ45" s="176"/>
      <c r="AK45" s="176"/>
      <c r="AL45" s="176"/>
      <c r="AM45" s="176"/>
      <c r="AN45" s="176"/>
      <c r="AO45" s="176" t="s">
        <v>178</v>
      </c>
    </row>
    <row r="46" spans="1:41" ht="15" customHeight="1" x14ac:dyDescent="0.2">
      <c r="A46" s="598" t="s">
        <v>179</v>
      </c>
      <c r="B46" s="599"/>
      <c r="C46" s="599"/>
      <c r="D46" s="599"/>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c r="AE46" s="599"/>
      <c r="AF46" s="599"/>
      <c r="AG46" s="600"/>
      <c r="AH46" s="176"/>
      <c r="AI46" s="176"/>
      <c r="AJ46" s="176"/>
      <c r="AK46" s="176"/>
      <c r="AL46" s="176"/>
      <c r="AM46" s="176"/>
      <c r="AN46" s="176"/>
      <c r="AO46" s="176" t="s">
        <v>180</v>
      </c>
    </row>
    <row r="47" spans="1:41" ht="30.75" customHeight="1" x14ac:dyDescent="0.2">
      <c r="A47" s="601" t="s">
        <v>172</v>
      </c>
      <c r="B47" s="602"/>
      <c r="C47" s="602"/>
      <c r="D47" s="602"/>
      <c r="E47" s="602"/>
      <c r="F47" s="603"/>
      <c r="G47" s="601" t="s">
        <v>181</v>
      </c>
      <c r="H47" s="602"/>
      <c r="I47" s="602"/>
      <c r="J47" s="602"/>
      <c r="K47" s="602"/>
      <c r="L47" s="603"/>
      <c r="M47" s="601" t="s">
        <v>182</v>
      </c>
      <c r="N47" s="602"/>
      <c r="O47" s="602"/>
      <c r="P47" s="602"/>
      <c r="Q47" s="602"/>
      <c r="R47" s="602"/>
      <c r="S47" s="602"/>
      <c r="T47" s="602"/>
      <c r="U47" s="602"/>
      <c r="V47" s="603"/>
      <c r="W47" s="601" t="s">
        <v>183</v>
      </c>
      <c r="X47" s="602"/>
      <c r="Y47" s="602"/>
      <c r="Z47" s="602"/>
      <c r="AA47" s="603"/>
      <c r="AB47" s="601" t="str">
        <f>IF(X7="X","APOYO OFICINA ASESORA DE PLANEACIÓN","APOYO OFICINA DE CONTROL INTERNO")</f>
        <v>APOYO OFICINA DE CONTROL INTERNO</v>
      </c>
      <c r="AC47" s="602"/>
      <c r="AD47" s="602"/>
      <c r="AE47" s="602"/>
      <c r="AF47" s="602"/>
      <c r="AG47" s="603"/>
      <c r="AH47" s="216"/>
      <c r="AI47" s="217"/>
      <c r="AJ47" s="217"/>
      <c r="AK47" s="217"/>
      <c r="AL47" s="217"/>
      <c r="AM47" s="217"/>
      <c r="AN47" s="217"/>
      <c r="AO47" s="176" t="s">
        <v>184</v>
      </c>
    </row>
    <row r="48" spans="1:41" ht="33.75" customHeight="1" x14ac:dyDescent="0.2">
      <c r="A48" s="218" t="s">
        <v>185</v>
      </c>
      <c r="B48" s="591" t="s">
        <v>799</v>
      </c>
      <c r="C48" s="592"/>
      <c r="D48" s="592"/>
      <c r="E48" s="592"/>
      <c r="F48" s="593"/>
      <c r="G48" s="219" t="s">
        <v>185</v>
      </c>
      <c r="H48" s="591" t="s">
        <v>800</v>
      </c>
      <c r="I48" s="592"/>
      <c r="J48" s="592"/>
      <c r="K48" s="592"/>
      <c r="L48" s="593"/>
      <c r="M48" s="219" t="s">
        <v>185</v>
      </c>
      <c r="N48" s="220"/>
      <c r="O48" s="592" t="s">
        <v>226</v>
      </c>
      <c r="P48" s="592"/>
      <c r="Q48" s="592"/>
      <c r="R48" s="592"/>
      <c r="S48" s="592"/>
      <c r="T48" s="592"/>
      <c r="U48" s="592"/>
      <c r="V48" s="593"/>
      <c r="W48" s="221" t="s">
        <v>185</v>
      </c>
      <c r="X48" s="591"/>
      <c r="Y48" s="592"/>
      <c r="Z48" s="592"/>
      <c r="AA48" s="593"/>
      <c r="AB48" s="221" t="s">
        <v>185</v>
      </c>
      <c r="AC48" s="352" t="s">
        <v>299</v>
      </c>
      <c r="AD48" s="352"/>
      <c r="AE48" s="352"/>
      <c r="AF48" s="352"/>
      <c r="AG48" s="352"/>
      <c r="AH48" s="217"/>
      <c r="AI48" s="217"/>
      <c r="AJ48" s="217"/>
      <c r="AK48" s="217"/>
      <c r="AL48" s="217"/>
      <c r="AM48" s="217"/>
      <c r="AN48" s="217"/>
      <c r="AO48" s="176" t="s">
        <v>190</v>
      </c>
    </row>
    <row r="49" spans="1:41" ht="32.25" customHeight="1" x14ac:dyDescent="0.2">
      <c r="A49" s="218" t="s">
        <v>191</v>
      </c>
      <c r="B49" s="591" t="s">
        <v>801</v>
      </c>
      <c r="C49" s="592"/>
      <c r="D49" s="592"/>
      <c r="E49" s="592"/>
      <c r="F49" s="593"/>
      <c r="G49" s="218" t="s">
        <v>191</v>
      </c>
      <c r="H49" s="591" t="s">
        <v>802</v>
      </c>
      <c r="I49" s="592"/>
      <c r="J49" s="592"/>
      <c r="K49" s="592"/>
      <c r="L49" s="593"/>
      <c r="M49" s="219" t="s">
        <v>191</v>
      </c>
      <c r="N49" s="222"/>
      <c r="O49" s="591" t="s">
        <v>257</v>
      </c>
      <c r="P49" s="592"/>
      <c r="Q49" s="592"/>
      <c r="R49" s="592"/>
      <c r="S49" s="592"/>
      <c r="T49" s="592"/>
      <c r="U49" s="592"/>
      <c r="V49" s="593"/>
      <c r="W49" s="218" t="s">
        <v>191</v>
      </c>
      <c r="X49" s="591"/>
      <c r="Y49" s="592"/>
      <c r="Z49" s="592"/>
      <c r="AA49" s="593"/>
      <c r="AB49" s="218" t="s">
        <v>191</v>
      </c>
      <c r="AC49" s="352" t="s">
        <v>302</v>
      </c>
      <c r="AD49" s="352"/>
      <c r="AE49" s="352"/>
      <c r="AF49" s="352"/>
      <c r="AG49" s="352"/>
      <c r="AH49" s="217"/>
      <c r="AI49" s="217"/>
      <c r="AJ49" s="217"/>
      <c r="AK49" s="217"/>
      <c r="AL49" s="217"/>
      <c r="AM49" s="217"/>
      <c r="AN49" s="217"/>
      <c r="AO49" s="176" t="s">
        <v>196</v>
      </c>
    </row>
    <row r="50" spans="1:41" ht="12.75" customHeight="1" x14ac:dyDescent="0.2">
      <c r="A50" s="176"/>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t="s">
        <v>197</v>
      </c>
    </row>
    <row r="51" spans="1:41" ht="12.75" customHeight="1" x14ac:dyDescent="0.2">
      <c r="A51" s="176"/>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t="s">
        <v>198</v>
      </c>
    </row>
    <row r="52" spans="1:41" ht="12.75" customHeight="1" x14ac:dyDescent="0.2">
      <c r="A52" s="176"/>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t="s">
        <v>199</v>
      </c>
    </row>
    <row r="53" spans="1:41" ht="12.75" customHeight="1" x14ac:dyDescent="0.2">
      <c r="A53" s="176"/>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t="s">
        <v>200</v>
      </c>
    </row>
    <row r="54" spans="1:41" ht="12.75" customHeight="1" x14ac:dyDescent="0.2">
      <c r="A54" s="176"/>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t="s">
        <v>201</v>
      </c>
    </row>
    <row r="55" spans="1:41" ht="12.75" customHeight="1" x14ac:dyDescent="0.2">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t="s">
        <v>202</v>
      </c>
    </row>
    <row r="56" spans="1:41" ht="12.75" customHeight="1" x14ac:dyDescent="0.2">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row>
    <row r="57" spans="1:41" ht="12.75" customHeight="1" x14ac:dyDescent="0.2">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row>
    <row r="58" spans="1:41" ht="12.75" customHeight="1" x14ac:dyDescent="0.2">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row>
    <row r="59" spans="1:41" ht="12.75" customHeight="1" x14ac:dyDescent="0.2">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row>
    <row r="60" spans="1:41" ht="12.75" customHeight="1" x14ac:dyDescent="0.2">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row>
    <row r="61" spans="1:41" ht="12.75" customHeight="1" x14ac:dyDescent="0.2">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row>
    <row r="62" spans="1:41" ht="12.75" customHeight="1" x14ac:dyDescent="0.2">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row>
    <row r="63" spans="1:41" ht="12.75" customHeight="1" x14ac:dyDescent="0.2">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row>
    <row r="64" spans="1:41" ht="12.75" customHeight="1" x14ac:dyDescent="0.2">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row>
    <row r="65" spans="1:41" ht="12.75" customHeight="1" x14ac:dyDescent="0.2">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row>
    <row r="66" spans="1:41" ht="12.75" customHeight="1" x14ac:dyDescent="0.2">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row>
    <row r="67" spans="1:41" ht="12.75" customHeight="1" x14ac:dyDescent="0.2">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row>
    <row r="68" spans="1:41" ht="12.75" customHeight="1" x14ac:dyDescent="0.2">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row>
    <row r="69" spans="1:41" ht="12.75" customHeight="1" x14ac:dyDescent="0.2">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row>
    <row r="70" spans="1:41" ht="12.75" customHeight="1" x14ac:dyDescent="0.2">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row>
    <row r="71" spans="1:41" ht="12.75" customHeight="1" x14ac:dyDescent="0.2">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row>
    <row r="72" spans="1:41" ht="12.75" customHeight="1" x14ac:dyDescent="0.2">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row>
    <row r="73" spans="1:41" ht="12.75" customHeight="1" x14ac:dyDescent="0.2">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row>
    <row r="74" spans="1:41" ht="12.75" customHeight="1" x14ac:dyDescent="0.2">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row>
    <row r="75" spans="1:41" ht="12.75" customHeight="1" x14ac:dyDescent="0.2">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row>
    <row r="76" spans="1:41" ht="12.75" customHeight="1" x14ac:dyDescent="0.2">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row>
    <row r="77" spans="1:41" ht="12.75" customHeight="1" x14ac:dyDescent="0.2">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row>
    <row r="78" spans="1:41" ht="12.75" customHeight="1" x14ac:dyDescent="0.2">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row>
    <row r="79" spans="1:41" ht="12.75" customHeight="1" x14ac:dyDescent="0.2">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row>
    <row r="80" spans="1:41" ht="12.75" customHeight="1" x14ac:dyDescent="0.2">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row>
    <row r="81" spans="1:41" ht="12.75" customHeight="1" x14ac:dyDescent="0.2">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row>
    <row r="82" spans="1:41" ht="12.75" customHeight="1" x14ac:dyDescent="0.2">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row>
    <row r="83" spans="1:41" ht="12.75" customHeight="1" x14ac:dyDescent="0.2">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row>
    <row r="84" spans="1:41" ht="12.75" customHeight="1" x14ac:dyDescent="0.2">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row>
    <row r="85" spans="1:41" ht="12.75" customHeight="1" x14ac:dyDescent="0.2">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row>
    <row r="86" spans="1:41" ht="12.75" customHeight="1" x14ac:dyDescent="0.2">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row>
    <row r="87" spans="1:41" ht="12.75" customHeight="1" x14ac:dyDescent="0.2">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row>
    <row r="88" spans="1:41" ht="12.75" customHeight="1" x14ac:dyDescent="0.2">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row>
    <row r="89" spans="1:41" ht="12.75" customHeight="1" x14ac:dyDescent="0.2">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row>
    <row r="90" spans="1:41" ht="12.75" customHeight="1" x14ac:dyDescent="0.2">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row>
    <row r="91" spans="1:41" ht="12.75" customHeight="1" x14ac:dyDescent="0.2">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row>
    <row r="92" spans="1:41" ht="12.75" customHeight="1" x14ac:dyDescent="0.2">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row>
    <row r="93" spans="1:41" ht="12.75" customHeight="1" x14ac:dyDescent="0.2">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row>
    <row r="94" spans="1:41" ht="12.75" customHeight="1" x14ac:dyDescent="0.2">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row>
    <row r="95" spans="1:41" ht="12.75" customHeight="1" x14ac:dyDescent="0.2">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row>
    <row r="96" spans="1:41" ht="12.75" customHeight="1" x14ac:dyDescent="0.2">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row>
    <row r="97" spans="1:41" ht="12.75" customHeight="1" x14ac:dyDescent="0.2">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row>
    <row r="98" spans="1:41" ht="12.75" customHeight="1" x14ac:dyDescent="0.2">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row>
    <row r="99" spans="1:41" ht="12.75" customHeight="1" x14ac:dyDescent="0.2">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row>
    <row r="100" spans="1:41" ht="12.75" customHeight="1" x14ac:dyDescent="0.2">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row>
    <row r="101" spans="1:41" ht="12.75" customHeight="1" x14ac:dyDescent="0.2">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row>
    <row r="102" spans="1:41" ht="12.75" customHeight="1" x14ac:dyDescent="0.2">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row>
    <row r="103" spans="1:41" ht="12.75" customHeight="1" x14ac:dyDescent="0.2">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row>
    <row r="104" spans="1:41" ht="12.75" customHeight="1" x14ac:dyDescent="0.2">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row>
    <row r="105" spans="1:41" ht="12.75" customHeight="1" x14ac:dyDescent="0.2">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row>
    <row r="106" spans="1:41" ht="12.75" customHeight="1" x14ac:dyDescent="0.2">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row>
    <row r="107" spans="1:41" ht="12.75" customHeight="1" x14ac:dyDescent="0.2">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row>
    <row r="108" spans="1:41" ht="12.75" customHeight="1" x14ac:dyDescent="0.2">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row>
    <row r="109" spans="1:41" ht="12.75" customHeight="1" x14ac:dyDescent="0.2">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row>
    <row r="110" spans="1:41" ht="12.75" customHeight="1" x14ac:dyDescent="0.2">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row>
    <row r="111" spans="1:41" ht="12.75" customHeight="1" x14ac:dyDescent="0.2">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row>
    <row r="112" spans="1:41" ht="12.75" customHeight="1" x14ac:dyDescent="0.2">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row>
    <row r="113" spans="1:41" ht="12.75" customHeight="1" x14ac:dyDescent="0.2">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row>
    <row r="114" spans="1:41" ht="12.75" customHeight="1" x14ac:dyDescent="0.2">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row>
    <row r="115" spans="1:41" ht="12.75" customHeight="1" x14ac:dyDescent="0.2">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row>
    <row r="116" spans="1:41" ht="12.75" customHeight="1" x14ac:dyDescent="0.2">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row>
    <row r="117" spans="1:41" ht="12.75" customHeight="1" x14ac:dyDescent="0.2">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row>
    <row r="118" spans="1:41" ht="12.75" customHeight="1" x14ac:dyDescent="0.2">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row>
    <row r="119" spans="1:41" ht="12.75" customHeight="1" x14ac:dyDescent="0.2">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row>
    <row r="120" spans="1:41" ht="12.75" customHeight="1" x14ac:dyDescent="0.2">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row>
    <row r="121" spans="1:41" ht="12.75" customHeight="1" x14ac:dyDescent="0.2">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row>
    <row r="122" spans="1:41" ht="12.75" customHeight="1" x14ac:dyDescent="0.2">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row>
    <row r="123" spans="1:41" ht="12.75" customHeight="1" x14ac:dyDescent="0.2">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row>
    <row r="124" spans="1:41" ht="12.75" customHeight="1" x14ac:dyDescent="0.2">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row>
    <row r="125" spans="1:41" ht="12.75" customHeight="1" x14ac:dyDescent="0.2">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row>
    <row r="126" spans="1:41" ht="12.75" customHeight="1" x14ac:dyDescent="0.2">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row>
    <row r="127" spans="1:41" ht="12.75" customHeight="1" x14ac:dyDescent="0.2">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row>
    <row r="128" spans="1:41" ht="12.75" customHeight="1" x14ac:dyDescent="0.2">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6"/>
      <c r="AO128" s="176"/>
    </row>
    <row r="129" spans="1:41" ht="12.75" customHeight="1" x14ac:dyDescent="0.2">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row>
    <row r="130" spans="1:41" ht="12.75" customHeight="1" x14ac:dyDescent="0.2">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row>
    <row r="131" spans="1:41" ht="12.75" customHeight="1" x14ac:dyDescent="0.2">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row>
    <row r="132" spans="1:41" ht="12.75" customHeight="1" x14ac:dyDescent="0.2">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row>
    <row r="133" spans="1:41" ht="12.75" customHeight="1" x14ac:dyDescent="0.2">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row>
    <row r="134" spans="1:41" ht="12.75" customHeight="1" x14ac:dyDescent="0.2">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row>
    <row r="135" spans="1:41" ht="12.75" customHeight="1" x14ac:dyDescent="0.2">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row>
    <row r="136" spans="1:41" ht="12.75" customHeight="1" x14ac:dyDescent="0.2">
      <c r="A136" s="176"/>
      <c r="B136" s="176"/>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row>
    <row r="137" spans="1:41" ht="12.75" customHeight="1" x14ac:dyDescent="0.2">
      <c r="A137" s="176"/>
      <c r="B137" s="176"/>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row>
    <row r="138" spans="1:41" ht="12.75" customHeight="1" x14ac:dyDescent="0.2">
      <c r="A138" s="176"/>
      <c r="B138" s="176"/>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row>
    <row r="139" spans="1:41" ht="12.75" customHeight="1" x14ac:dyDescent="0.2">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row>
    <row r="140" spans="1:41" ht="12.75" customHeight="1" x14ac:dyDescent="0.2">
      <c r="A140" s="176"/>
      <c r="B140" s="176"/>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row>
    <row r="141" spans="1:41" ht="12.75" customHeight="1" x14ac:dyDescent="0.2">
      <c r="A141" s="176"/>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row>
    <row r="142" spans="1:41" ht="12.75" customHeight="1" x14ac:dyDescent="0.2">
      <c r="A142" s="176"/>
      <c r="B142" s="176"/>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row>
    <row r="143" spans="1:41" ht="12.75" customHeight="1" x14ac:dyDescent="0.2">
      <c r="A143" s="176"/>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row>
    <row r="144" spans="1:41" ht="12.75" customHeight="1" x14ac:dyDescent="0.2">
      <c r="A144" s="176"/>
      <c r="B144" s="176"/>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row>
    <row r="145" spans="1:41" ht="12.75" customHeight="1" x14ac:dyDescent="0.2">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row>
    <row r="146" spans="1:41" ht="12.75" customHeight="1" x14ac:dyDescent="0.2">
      <c r="A146" s="176"/>
      <c r="B146" s="176"/>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row>
    <row r="147" spans="1:41" ht="12.75" customHeight="1" x14ac:dyDescent="0.2">
      <c r="A147" s="176"/>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row>
    <row r="148" spans="1:41" ht="12.75" customHeight="1" x14ac:dyDescent="0.2">
      <c r="A148" s="176"/>
      <c r="B148" s="176"/>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row>
    <row r="149" spans="1:41" ht="12.75" customHeight="1" x14ac:dyDescent="0.2">
      <c r="A149" s="176"/>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row>
    <row r="150" spans="1:41" ht="12.75" customHeight="1" x14ac:dyDescent="0.2">
      <c r="A150" s="176"/>
      <c r="B150" s="176"/>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row>
    <row r="151" spans="1:41" ht="12.75" customHeight="1" x14ac:dyDescent="0.2">
      <c r="A151" s="176"/>
      <c r="B151" s="176"/>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176"/>
      <c r="AM151" s="176"/>
      <c r="AN151" s="176"/>
      <c r="AO151" s="176"/>
    </row>
    <row r="152" spans="1:41" ht="12.75" customHeight="1" x14ac:dyDescent="0.2">
      <c r="A152" s="176"/>
      <c r="B152" s="176"/>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row>
    <row r="153" spans="1:41" ht="12.75" customHeight="1" x14ac:dyDescent="0.2">
      <c r="A153" s="176"/>
      <c r="B153" s="176"/>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row>
    <row r="154" spans="1:41" ht="12.75" customHeight="1" x14ac:dyDescent="0.2">
      <c r="A154" s="176"/>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row>
    <row r="155" spans="1:41" ht="12.75" customHeight="1" x14ac:dyDescent="0.2">
      <c r="A155" s="176"/>
      <c r="B155" s="176"/>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row>
    <row r="156" spans="1:41" ht="12.75" customHeight="1" x14ac:dyDescent="0.2">
      <c r="A156" s="176"/>
      <c r="B156" s="176"/>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row>
    <row r="157" spans="1:41" ht="12.75" customHeight="1" x14ac:dyDescent="0.2">
      <c r="A157" s="176"/>
      <c r="B157" s="176"/>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row>
    <row r="158" spans="1:41" ht="12.75" customHeight="1" x14ac:dyDescent="0.2">
      <c r="A158" s="176"/>
      <c r="B158" s="176"/>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row>
    <row r="159" spans="1:41" ht="12.75" customHeight="1" x14ac:dyDescent="0.2">
      <c r="A159" s="176"/>
      <c r="B159" s="176"/>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row>
    <row r="160" spans="1:41" ht="12.75" customHeight="1" x14ac:dyDescent="0.2">
      <c r="A160" s="176"/>
      <c r="B160" s="176"/>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176"/>
      <c r="AM160" s="176"/>
      <c r="AN160" s="176"/>
      <c r="AO160" s="176"/>
    </row>
    <row r="161" spans="1:41" ht="12.75" customHeight="1" x14ac:dyDescent="0.2">
      <c r="A161" s="176"/>
      <c r="B161" s="176"/>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176"/>
      <c r="AM161" s="176"/>
      <c r="AN161" s="176"/>
      <c r="AO161" s="176"/>
    </row>
    <row r="162" spans="1:41" ht="12.75" customHeight="1" x14ac:dyDescent="0.2">
      <c r="A162" s="176"/>
      <c r="B162" s="176"/>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176"/>
      <c r="AM162" s="176"/>
      <c r="AN162" s="176"/>
      <c r="AO162" s="176"/>
    </row>
    <row r="163" spans="1:41" ht="12.75" customHeight="1" x14ac:dyDescent="0.2">
      <c r="A163" s="176"/>
      <c r="B163" s="176"/>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176"/>
      <c r="AM163" s="176"/>
      <c r="AN163" s="176"/>
      <c r="AO163" s="176"/>
    </row>
    <row r="164" spans="1:41" ht="12.75" customHeight="1" x14ac:dyDescent="0.2">
      <c r="A164" s="176"/>
      <c r="B164" s="176"/>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row>
    <row r="165" spans="1:41" ht="12.75" customHeight="1" x14ac:dyDescent="0.2">
      <c r="A165" s="176"/>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row>
    <row r="166" spans="1:41" ht="12.75" customHeight="1" x14ac:dyDescent="0.2">
      <c r="A166" s="176"/>
      <c r="B166" s="176"/>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row>
    <row r="167" spans="1:41" ht="12.75" customHeight="1" x14ac:dyDescent="0.2">
      <c r="A167" s="176"/>
      <c r="B167" s="176"/>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row>
    <row r="168" spans="1:41" ht="12.75" customHeight="1" x14ac:dyDescent="0.2">
      <c r="A168" s="176"/>
      <c r="B168" s="176"/>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row>
    <row r="169" spans="1:41" ht="12.75" customHeight="1" x14ac:dyDescent="0.2">
      <c r="A169" s="176"/>
      <c r="B169" s="176"/>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6"/>
      <c r="AM169" s="176"/>
      <c r="AN169" s="176"/>
      <c r="AO169" s="176"/>
    </row>
    <row r="170" spans="1:41" ht="12.75" customHeight="1" x14ac:dyDescent="0.2">
      <c r="A170" s="176"/>
      <c r="B170" s="176"/>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row>
    <row r="171" spans="1:41" ht="12.75" customHeight="1" x14ac:dyDescent="0.2">
      <c r="A171" s="176"/>
      <c r="B171" s="176"/>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176"/>
      <c r="AN171" s="176"/>
      <c r="AO171" s="176"/>
    </row>
    <row r="172" spans="1:41" ht="12.75" customHeight="1" x14ac:dyDescent="0.2">
      <c r="A172" s="176"/>
      <c r="B172" s="176"/>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row>
    <row r="173" spans="1:41" ht="12.75" customHeight="1" x14ac:dyDescent="0.2">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6"/>
      <c r="AM173" s="176"/>
      <c r="AN173" s="176"/>
      <c r="AO173" s="176"/>
    </row>
    <row r="174" spans="1:41" ht="12.75" customHeight="1" x14ac:dyDescent="0.2">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c r="AL174" s="176"/>
      <c r="AM174" s="176"/>
      <c r="AN174" s="176"/>
      <c r="AO174" s="176"/>
    </row>
    <row r="175" spans="1:41" ht="12.75" customHeight="1" x14ac:dyDescent="0.2">
      <c r="A175" s="176"/>
      <c r="B175" s="176"/>
      <c r="C175" s="176"/>
      <c r="D175" s="176"/>
      <c r="E175" s="176"/>
      <c r="F175" s="176"/>
      <c r="G175" s="176"/>
      <c r="H175" s="176"/>
      <c r="I175" s="176"/>
      <c r="J175" s="176"/>
      <c r="K175" s="176"/>
      <c r="L175" s="176"/>
      <c r="M175" s="176"/>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c r="AL175" s="176"/>
      <c r="AM175" s="176"/>
      <c r="AN175" s="176"/>
      <c r="AO175" s="176"/>
    </row>
    <row r="176" spans="1:41" ht="12.75" customHeight="1" x14ac:dyDescent="0.2">
      <c r="A176" s="176"/>
      <c r="B176" s="176"/>
      <c r="C176" s="176"/>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row>
    <row r="177" spans="1:41" ht="12.75" customHeight="1" x14ac:dyDescent="0.2">
      <c r="A177" s="176"/>
      <c r="B177" s="176"/>
      <c r="C177" s="176"/>
      <c r="D177" s="176"/>
      <c r="E177" s="176"/>
      <c r="F177" s="176"/>
      <c r="G177" s="176"/>
      <c r="H177" s="176"/>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c r="AJ177" s="176"/>
      <c r="AK177" s="176"/>
      <c r="AL177" s="176"/>
      <c r="AM177" s="176"/>
      <c r="AN177" s="176"/>
      <c r="AO177" s="176"/>
    </row>
    <row r="178" spans="1:41" ht="12.75" customHeight="1" x14ac:dyDescent="0.2">
      <c r="A178" s="176"/>
      <c r="B178" s="176"/>
      <c r="C178" s="176"/>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M178" s="176"/>
      <c r="AN178" s="176"/>
      <c r="AO178" s="176"/>
    </row>
    <row r="179" spans="1:41" ht="12.75" customHeight="1" x14ac:dyDescent="0.2">
      <c r="A179" s="176"/>
      <c r="B179" s="176"/>
      <c r="C179" s="176"/>
      <c r="D179" s="176"/>
      <c r="E179" s="176"/>
      <c r="F179" s="176"/>
      <c r="G179" s="176"/>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6"/>
      <c r="AM179" s="176"/>
      <c r="AN179" s="176"/>
      <c r="AO179" s="176"/>
    </row>
    <row r="180" spans="1:41" ht="12.75" customHeight="1" x14ac:dyDescent="0.2">
      <c r="A180" s="176"/>
      <c r="B180" s="176"/>
      <c r="C180" s="176"/>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row>
    <row r="181" spans="1:41" ht="12.75" customHeight="1" x14ac:dyDescent="0.2">
      <c r="A181" s="176"/>
      <c r="B181" s="176"/>
      <c r="C181" s="176"/>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row>
    <row r="182" spans="1:41" ht="12.75" customHeight="1" x14ac:dyDescent="0.2">
      <c r="A182" s="176"/>
      <c r="B182" s="176"/>
      <c r="C182" s="176"/>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row>
    <row r="183" spans="1:41" ht="12.75" customHeight="1" x14ac:dyDescent="0.2">
      <c r="A183" s="176"/>
      <c r="B183" s="176"/>
      <c r="C183" s="176"/>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c r="AA183" s="176"/>
      <c r="AB183" s="176"/>
      <c r="AC183" s="176"/>
      <c r="AD183" s="176"/>
      <c r="AE183" s="176"/>
      <c r="AF183" s="176"/>
      <c r="AG183" s="176"/>
      <c r="AH183" s="176"/>
      <c r="AI183" s="176"/>
      <c r="AJ183" s="176"/>
      <c r="AK183" s="176"/>
      <c r="AL183" s="176"/>
      <c r="AM183" s="176"/>
      <c r="AN183" s="176"/>
      <c r="AO183" s="176"/>
    </row>
    <row r="184" spans="1:41" ht="12.75" customHeight="1" x14ac:dyDescent="0.2">
      <c r="A184" s="176"/>
      <c r="B184" s="176"/>
      <c r="C184" s="176"/>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176"/>
      <c r="AE184" s="176"/>
      <c r="AF184" s="176"/>
      <c r="AG184" s="176"/>
      <c r="AH184" s="176"/>
      <c r="AI184" s="176"/>
      <c r="AJ184" s="176"/>
      <c r="AK184" s="176"/>
      <c r="AL184" s="176"/>
      <c r="AM184" s="176"/>
      <c r="AN184" s="176"/>
      <c r="AO184" s="176"/>
    </row>
    <row r="185" spans="1:41" ht="12.75" customHeight="1" x14ac:dyDescent="0.2">
      <c r="A185" s="176"/>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c r="AA185" s="176"/>
      <c r="AB185" s="176"/>
      <c r="AC185" s="176"/>
      <c r="AD185" s="176"/>
      <c r="AE185" s="176"/>
      <c r="AF185" s="176"/>
      <c r="AG185" s="176"/>
      <c r="AH185" s="176"/>
      <c r="AI185" s="176"/>
      <c r="AJ185" s="176"/>
      <c r="AK185" s="176"/>
      <c r="AL185" s="176"/>
      <c r="AM185" s="176"/>
      <c r="AN185" s="176"/>
      <c r="AO185" s="176"/>
    </row>
    <row r="186" spans="1:41" ht="12.75" customHeight="1" x14ac:dyDescent="0.2">
      <c r="A186" s="176"/>
      <c r="B186" s="176"/>
      <c r="C186" s="176"/>
      <c r="D186" s="176"/>
      <c r="E186" s="176"/>
      <c r="F186" s="176"/>
      <c r="G186" s="176"/>
      <c r="H186" s="176"/>
      <c r="I186" s="176"/>
      <c r="J186" s="176"/>
      <c r="K186" s="176"/>
      <c r="L186" s="176"/>
      <c r="M186" s="176"/>
      <c r="N186" s="176"/>
      <c r="O186" s="176"/>
      <c r="P186" s="176"/>
      <c r="Q186" s="176"/>
      <c r="R186" s="176"/>
      <c r="S186" s="176"/>
      <c r="T186" s="176"/>
      <c r="U186" s="176"/>
      <c r="V186" s="176"/>
      <c r="W186" s="176"/>
      <c r="X186" s="176"/>
      <c r="Y186" s="176"/>
      <c r="Z186" s="176"/>
      <c r="AA186" s="176"/>
      <c r="AB186" s="176"/>
      <c r="AC186" s="176"/>
      <c r="AD186" s="176"/>
      <c r="AE186" s="176"/>
      <c r="AF186" s="176"/>
      <c r="AG186" s="176"/>
      <c r="AH186" s="176"/>
      <c r="AI186" s="176"/>
      <c r="AJ186" s="176"/>
      <c r="AK186" s="176"/>
      <c r="AL186" s="176"/>
      <c r="AM186" s="176"/>
      <c r="AN186" s="176"/>
      <c r="AO186" s="176"/>
    </row>
    <row r="187" spans="1:41" ht="12.75" customHeight="1" x14ac:dyDescent="0.2">
      <c r="A187" s="176"/>
      <c r="B187" s="176"/>
      <c r="C187" s="176"/>
      <c r="D187" s="176"/>
      <c r="E187" s="176"/>
      <c r="F187" s="176"/>
      <c r="G187" s="176"/>
      <c r="H187" s="176"/>
      <c r="I187" s="176"/>
      <c r="J187" s="176"/>
      <c r="K187" s="176"/>
      <c r="L187" s="176"/>
      <c r="M187" s="176"/>
      <c r="N187" s="176"/>
      <c r="O187" s="176"/>
      <c r="P187" s="176"/>
      <c r="Q187" s="176"/>
      <c r="R187" s="176"/>
      <c r="S187" s="176"/>
      <c r="T187" s="176"/>
      <c r="U187" s="176"/>
      <c r="V187" s="176"/>
      <c r="W187" s="176"/>
      <c r="X187" s="176"/>
      <c r="Y187" s="176"/>
      <c r="Z187" s="176"/>
      <c r="AA187" s="176"/>
      <c r="AB187" s="176"/>
      <c r="AC187" s="176"/>
      <c r="AD187" s="176"/>
      <c r="AE187" s="176"/>
      <c r="AF187" s="176"/>
      <c r="AG187" s="176"/>
      <c r="AH187" s="176"/>
      <c r="AI187" s="176"/>
      <c r="AJ187" s="176"/>
      <c r="AK187" s="176"/>
      <c r="AL187" s="176"/>
      <c r="AM187" s="176"/>
      <c r="AN187" s="176"/>
      <c r="AO187" s="176"/>
    </row>
    <row r="188" spans="1:41" ht="12.75" customHeight="1" x14ac:dyDescent="0.2">
      <c r="A188" s="176"/>
      <c r="B188" s="176"/>
      <c r="C188" s="176"/>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c r="AL188" s="176"/>
      <c r="AM188" s="176"/>
      <c r="AN188" s="176"/>
      <c r="AO188" s="176"/>
    </row>
    <row r="189" spans="1:41" ht="12.75" customHeight="1" x14ac:dyDescent="0.2">
      <c r="A189" s="176"/>
      <c r="B189" s="176"/>
      <c r="C189" s="176"/>
      <c r="D189" s="176"/>
      <c r="E189" s="176"/>
      <c r="F189" s="176"/>
      <c r="G189" s="176"/>
      <c r="H189" s="176"/>
      <c r="I189" s="176"/>
      <c r="J189" s="176"/>
      <c r="K189" s="176"/>
      <c r="L189" s="176"/>
      <c r="M189" s="176"/>
      <c r="N189" s="176"/>
      <c r="O189" s="176"/>
      <c r="P189" s="176"/>
      <c r="Q189" s="176"/>
      <c r="R189" s="176"/>
      <c r="S189" s="176"/>
      <c r="T189" s="176"/>
      <c r="U189" s="176"/>
      <c r="V189" s="176"/>
      <c r="W189" s="176"/>
      <c r="X189" s="176"/>
      <c r="Y189" s="176"/>
      <c r="Z189" s="176"/>
      <c r="AA189" s="176"/>
      <c r="AB189" s="176"/>
      <c r="AC189" s="176"/>
      <c r="AD189" s="176"/>
      <c r="AE189" s="176"/>
      <c r="AF189" s="176"/>
      <c r="AG189" s="176"/>
      <c r="AH189" s="176"/>
      <c r="AI189" s="176"/>
      <c r="AJ189" s="176"/>
      <c r="AK189" s="176"/>
      <c r="AL189" s="176"/>
      <c r="AM189" s="176"/>
      <c r="AN189" s="176"/>
      <c r="AO189" s="176"/>
    </row>
    <row r="190" spans="1:41" ht="12.75" customHeight="1" x14ac:dyDescent="0.2">
      <c r="A190" s="176"/>
      <c r="B190" s="176"/>
      <c r="C190" s="176"/>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176"/>
      <c r="AI190" s="176"/>
      <c r="AJ190" s="176"/>
      <c r="AK190" s="176"/>
      <c r="AL190" s="176"/>
      <c r="AM190" s="176"/>
      <c r="AN190" s="176"/>
      <c r="AO190" s="176"/>
    </row>
    <row r="191" spans="1:41" ht="12.75" customHeight="1" x14ac:dyDescent="0.2">
      <c r="A191" s="176"/>
      <c r="B191" s="176"/>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176"/>
      <c r="AE191" s="176"/>
      <c r="AF191" s="176"/>
      <c r="AG191" s="176"/>
      <c r="AH191" s="176"/>
      <c r="AI191" s="176"/>
      <c r="AJ191" s="176"/>
      <c r="AK191" s="176"/>
      <c r="AL191" s="176"/>
      <c r="AM191" s="176"/>
      <c r="AN191" s="176"/>
      <c r="AO191" s="176"/>
    </row>
    <row r="192" spans="1:41" ht="12.75" customHeight="1" x14ac:dyDescent="0.2">
      <c r="A192" s="176"/>
      <c r="B192" s="176"/>
      <c r="C192" s="176"/>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c r="AA192" s="176"/>
      <c r="AB192" s="176"/>
      <c r="AC192" s="176"/>
      <c r="AD192" s="176"/>
      <c r="AE192" s="176"/>
      <c r="AF192" s="176"/>
      <c r="AG192" s="176"/>
      <c r="AH192" s="176"/>
      <c r="AI192" s="176"/>
      <c r="AJ192" s="176"/>
      <c r="AK192" s="176"/>
      <c r="AL192" s="176"/>
      <c r="AM192" s="176"/>
      <c r="AN192" s="176"/>
      <c r="AO192" s="176"/>
    </row>
    <row r="193" spans="1:41" ht="12.75" customHeight="1" x14ac:dyDescent="0.2">
      <c r="A193" s="176"/>
      <c r="B193" s="176"/>
      <c r="C193" s="176"/>
      <c r="D193" s="176"/>
      <c r="E193" s="176"/>
      <c r="F193" s="176"/>
      <c r="G193" s="176"/>
      <c r="H193" s="176"/>
      <c r="I193" s="176"/>
      <c r="J193" s="176"/>
      <c r="K193" s="176"/>
      <c r="L193" s="176"/>
      <c r="M193" s="176"/>
      <c r="N193" s="176"/>
      <c r="O193" s="176"/>
      <c r="P193" s="176"/>
      <c r="Q193" s="176"/>
      <c r="R193" s="176"/>
      <c r="S193" s="176"/>
      <c r="T193" s="176"/>
      <c r="U193" s="176"/>
      <c r="V193" s="176"/>
      <c r="W193" s="176"/>
      <c r="X193" s="176"/>
      <c r="Y193" s="176"/>
      <c r="Z193" s="176"/>
      <c r="AA193" s="176"/>
      <c r="AB193" s="176"/>
      <c r="AC193" s="176"/>
      <c r="AD193" s="176"/>
      <c r="AE193" s="176"/>
      <c r="AF193" s="176"/>
      <c r="AG193" s="176"/>
      <c r="AH193" s="176"/>
      <c r="AI193" s="176"/>
      <c r="AJ193" s="176"/>
      <c r="AK193" s="176"/>
      <c r="AL193" s="176"/>
      <c r="AM193" s="176"/>
      <c r="AN193" s="176"/>
      <c r="AO193" s="176"/>
    </row>
    <row r="194" spans="1:41" ht="12.75" customHeight="1" x14ac:dyDescent="0.2">
      <c r="A194" s="176"/>
      <c r="B194" s="176"/>
      <c r="C194" s="176"/>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row>
    <row r="195" spans="1:41" ht="12.75" customHeight="1" x14ac:dyDescent="0.2">
      <c r="A195" s="176"/>
      <c r="B195" s="176"/>
      <c r="C195" s="176"/>
      <c r="D195" s="176"/>
      <c r="E195" s="176"/>
      <c r="F195" s="176"/>
      <c r="G195" s="176"/>
      <c r="H195" s="176"/>
      <c r="I195" s="176"/>
      <c r="J195" s="176"/>
      <c r="K195" s="176"/>
      <c r="L195" s="176"/>
      <c r="M195" s="176"/>
      <c r="N195" s="176"/>
      <c r="O195" s="176"/>
      <c r="P195" s="176"/>
      <c r="Q195" s="176"/>
      <c r="R195" s="176"/>
      <c r="S195" s="176"/>
      <c r="T195" s="176"/>
      <c r="U195" s="176"/>
      <c r="V195" s="176"/>
      <c r="W195" s="176"/>
      <c r="X195" s="176"/>
      <c r="Y195" s="176"/>
      <c r="Z195" s="176"/>
      <c r="AA195" s="176"/>
      <c r="AB195" s="176"/>
      <c r="AC195" s="176"/>
      <c r="AD195" s="176"/>
      <c r="AE195" s="176"/>
      <c r="AF195" s="176"/>
      <c r="AG195" s="176"/>
      <c r="AH195" s="176"/>
      <c r="AI195" s="176"/>
      <c r="AJ195" s="176"/>
      <c r="AK195" s="176"/>
      <c r="AL195" s="176"/>
      <c r="AM195" s="176"/>
      <c r="AN195" s="176"/>
      <c r="AO195" s="176"/>
    </row>
    <row r="196" spans="1:41" ht="12.75" customHeight="1" x14ac:dyDescent="0.2">
      <c r="A196" s="176"/>
      <c r="B196" s="176"/>
      <c r="C196" s="176"/>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row>
    <row r="197" spans="1:41" ht="12.75" customHeight="1" x14ac:dyDescent="0.2">
      <c r="A197" s="176"/>
      <c r="B197" s="176"/>
      <c r="C197" s="176"/>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176"/>
      <c r="AL197" s="176"/>
      <c r="AM197" s="176"/>
      <c r="AN197" s="176"/>
      <c r="AO197" s="176"/>
    </row>
    <row r="198" spans="1:41" ht="12.75" customHeight="1" x14ac:dyDescent="0.2">
      <c r="A198" s="176"/>
      <c r="B198" s="176"/>
      <c r="C198" s="176"/>
      <c r="D198" s="176"/>
      <c r="E198" s="176"/>
      <c r="F198" s="176"/>
      <c r="G198" s="176"/>
      <c r="H198" s="176"/>
      <c r="I198" s="176"/>
      <c r="J198" s="176"/>
      <c r="K198" s="176"/>
      <c r="L198" s="176"/>
      <c r="M198" s="176"/>
      <c r="N198" s="176"/>
      <c r="O198" s="176"/>
      <c r="P198" s="176"/>
      <c r="Q198" s="176"/>
      <c r="R198" s="176"/>
      <c r="S198" s="176"/>
      <c r="T198" s="176"/>
      <c r="U198" s="176"/>
      <c r="V198" s="176"/>
      <c r="W198" s="176"/>
      <c r="X198" s="176"/>
      <c r="Y198" s="176"/>
      <c r="Z198" s="176"/>
      <c r="AA198" s="176"/>
      <c r="AB198" s="176"/>
      <c r="AC198" s="176"/>
      <c r="AD198" s="176"/>
      <c r="AE198" s="176"/>
      <c r="AF198" s="176"/>
      <c r="AG198" s="176"/>
      <c r="AH198" s="176"/>
      <c r="AI198" s="176"/>
      <c r="AJ198" s="176"/>
      <c r="AK198" s="176"/>
      <c r="AL198" s="176"/>
      <c r="AM198" s="176"/>
      <c r="AN198" s="176"/>
      <c r="AO198" s="176"/>
    </row>
    <row r="199" spans="1:41" ht="12.75" customHeight="1" x14ac:dyDescent="0.2">
      <c r="A199" s="176"/>
      <c r="B199" s="176"/>
      <c r="C199" s="176"/>
      <c r="D199" s="176"/>
      <c r="E199" s="176"/>
      <c r="F199" s="176"/>
      <c r="G199" s="176"/>
      <c r="H199" s="176"/>
      <c r="I199" s="176"/>
      <c r="J199" s="176"/>
      <c r="K199" s="176"/>
      <c r="L199" s="176"/>
      <c r="M199" s="176"/>
      <c r="N199" s="176"/>
      <c r="O199" s="176"/>
      <c r="P199" s="176"/>
      <c r="Q199" s="176"/>
      <c r="R199" s="176"/>
      <c r="S199" s="176"/>
      <c r="T199" s="176"/>
      <c r="U199" s="176"/>
      <c r="V199" s="176"/>
      <c r="W199" s="176"/>
      <c r="X199" s="176"/>
      <c r="Y199" s="176"/>
      <c r="Z199" s="176"/>
      <c r="AA199" s="176"/>
      <c r="AB199" s="176"/>
      <c r="AC199" s="176"/>
      <c r="AD199" s="176"/>
      <c r="AE199" s="176"/>
      <c r="AF199" s="176"/>
      <c r="AG199" s="176"/>
      <c r="AH199" s="176"/>
      <c r="AI199" s="176"/>
      <c r="AJ199" s="176"/>
      <c r="AK199" s="176"/>
      <c r="AL199" s="176"/>
      <c r="AM199" s="176"/>
      <c r="AN199" s="176"/>
      <c r="AO199" s="176"/>
    </row>
    <row r="200" spans="1:41" ht="12.75" customHeight="1" x14ac:dyDescent="0.2">
      <c r="A200" s="176"/>
      <c r="B200" s="176"/>
      <c r="C200" s="176"/>
      <c r="D200" s="176"/>
      <c r="E200" s="176"/>
      <c r="F200" s="176"/>
      <c r="G200" s="176"/>
      <c r="H200" s="176"/>
      <c r="I200" s="176"/>
      <c r="J200" s="176"/>
      <c r="K200" s="176"/>
      <c r="L200" s="176"/>
      <c r="M200" s="176"/>
      <c r="N200" s="176"/>
      <c r="O200" s="176"/>
      <c r="P200" s="176"/>
      <c r="Q200" s="176"/>
      <c r="R200" s="176"/>
      <c r="S200" s="176"/>
      <c r="T200" s="176"/>
      <c r="U200" s="176"/>
      <c r="V200" s="176"/>
      <c r="W200" s="176"/>
      <c r="X200" s="176"/>
      <c r="Y200" s="176"/>
      <c r="Z200" s="176"/>
      <c r="AA200" s="176"/>
      <c r="AB200" s="176"/>
      <c r="AC200" s="176"/>
      <c r="AD200" s="176"/>
      <c r="AE200" s="176"/>
      <c r="AF200" s="176"/>
      <c r="AG200" s="176"/>
      <c r="AH200" s="176"/>
      <c r="AI200" s="176"/>
      <c r="AJ200" s="176"/>
      <c r="AK200" s="176"/>
      <c r="AL200" s="176"/>
      <c r="AM200" s="176"/>
      <c r="AN200" s="176"/>
      <c r="AO200" s="176"/>
    </row>
    <row r="201" spans="1:41" ht="12.75" customHeight="1" x14ac:dyDescent="0.2">
      <c r="A201" s="176"/>
      <c r="B201" s="176"/>
      <c r="C201" s="176"/>
      <c r="D201" s="176"/>
      <c r="E201" s="176"/>
      <c r="F201" s="176"/>
      <c r="G201" s="176"/>
      <c r="H201" s="176"/>
      <c r="I201" s="176"/>
      <c r="J201" s="176"/>
      <c r="K201" s="176"/>
      <c r="L201" s="176"/>
      <c r="M201" s="176"/>
      <c r="N201" s="176"/>
      <c r="O201" s="176"/>
      <c r="P201" s="176"/>
      <c r="Q201" s="176"/>
      <c r="R201" s="176"/>
      <c r="S201" s="176"/>
      <c r="T201" s="176"/>
      <c r="U201" s="176"/>
      <c r="V201" s="176"/>
      <c r="W201" s="176"/>
      <c r="X201" s="176"/>
      <c r="Y201" s="176"/>
      <c r="Z201" s="176"/>
      <c r="AA201" s="176"/>
      <c r="AB201" s="176"/>
      <c r="AC201" s="176"/>
      <c r="AD201" s="176"/>
      <c r="AE201" s="176"/>
      <c r="AF201" s="176"/>
      <c r="AG201" s="176"/>
      <c r="AH201" s="176"/>
      <c r="AI201" s="176"/>
      <c r="AJ201" s="176"/>
      <c r="AK201" s="176"/>
      <c r="AL201" s="176"/>
      <c r="AM201" s="176"/>
      <c r="AN201" s="176"/>
      <c r="AO201" s="176"/>
    </row>
    <row r="202" spans="1:41" ht="12.75" customHeight="1" x14ac:dyDescent="0.2">
      <c r="A202" s="176"/>
      <c r="B202" s="176"/>
      <c r="C202" s="176"/>
      <c r="D202" s="176"/>
      <c r="E202" s="176"/>
      <c r="F202" s="176"/>
      <c r="G202" s="176"/>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6"/>
      <c r="AK202" s="176"/>
      <c r="AL202" s="176"/>
      <c r="AM202" s="176"/>
      <c r="AN202" s="176"/>
      <c r="AO202" s="176"/>
    </row>
    <row r="203" spans="1:41" ht="12.75" customHeight="1" x14ac:dyDescent="0.2">
      <c r="A203" s="176"/>
      <c r="B203" s="176"/>
      <c r="C203" s="176"/>
      <c r="D203" s="176"/>
      <c r="E203" s="176"/>
      <c r="F203" s="176"/>
      <c r="G203" s="176"/>
      <c r="H203" s="176"/>
      <c r="I203" s="176"/>
      <c r="J203" s="176"/>
      <c r="K203" s="176"/>
      <c r="L203" s="176"/>
      <c r="M203" s="176"/>
      <c r="N203" s="176"/>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6"/>
      <c r="AK203" s="176"/>
      <c r="AL203" s="176"/>
      <c r="AM203" s="176"/>
      <c r="AN203" s="176"/>
      <c r="AO203" s="176"/>
    </row>
    <row r="204" spans="1:41" ht="12.75" customHeight="1" x14ac:dyDescent="0.2">
      <c r="A204" s="176"/>
      <c r="B204" s="176"/>
      <c r="C204" s="176"/>
      <c r="D204" s="176"/>
      <c r="E204" s="176"/>
      <c r="F204" s="176"/>
      <c r="G204" s="176"/>
      <c r="H204" s="176"/>
      <c r="I204" s="176"/>
      <c r="J204" s="176"/>
      <c r="K204" s="176"/>
      <c r="L204" s="176"/>
      <c r="M204" s="176"/>
      <c r="N204" s="176"/>
      <c r="O204" s="176"/>
      <c r="P204" s="176"/>
      <c r="Q204" s="176"/>
      <c r="R204" s="176"/>
      <c r="S204" s="176"/>
      <c r="T204" s="176"/>
      <c r="U204" s="176"/>
      <c r="V204" s="176"/>
      <c r="W204" s="176"/>
      <c r="X204" s="176"/>
      <c r="Y204" s="176"/>
      <c r="Z204" s="176"/>
      <c r="AA204" s="176"/>
      <c r="AB204" s="176"/>
      <c r="AC204" s="176"/>
      <c r="AD204" s="176"/>
      <c r="AE204" s="176"/>
      <c r="AF204" s="176"/>
      <c r="AG204" s="176"/>
      <c r="AH204" s="176"/>
      <c r="AI204" s="176"/>
      <c r="AJ204" s="176"/>
      <c r="AK204" s="176"/>
      <c r="AL204" s="176"/>
      <c r="AM204" s="176"/>
      <c r="AN204" s="176"/>
      <c r="AO204" s="176"/>
    </row>
    <row r="205" spans="1:41" ht="12.75" customHeight="1" x14ac:dyDescent="0.2">
      <c r="A205" s="176"/>
      <c r="B205" s="176"/>
      <c r="C205" s="176"/>
      <c r="D205" s="176"/>
      <c r="E205" s="176"/>
      <c r="F205" s="176"/>
      <c r="G205" s="176"/>
      <c r="H205" s="176"/>
      <c r="I205" s="176"/>
      <c r="J205" s="176"/>
      <c r="K205" s="176"/>
      <c r="L205" s="176"/>
      <c r="M205" s="176"/>
      <c r="N205" s="176"/>
      <c r="O205" s="176"/>
      <c r="P205" s="176"/>
      <c r="Q205" s="176"/>
      <c r="R205" s="176"/>
      <c r="S205" s="176"/>
      <c r="T205" s="176"/>
      <c r="U205" s="176"/>
      <c r="V205" s="176"/>
      <c r="W205" s="176"/>
      <c r="X205" s="176"/>
      <c r="Y205" s="176"/>
      <c r="Z205" s="176"/>
      <c r="AA205" s="176"/>
      <c r="AB205" s="176"/>
      <c r="AC205" s="176"/>
      <c r="AD205" s="176"/>
      <c r="AE205" s="176"/>
      <c r="AF205" s="176"/>
      <c r="AG205" s="176"/>
      <c r="AH205" s="176"/>
      <c r="AI205" s="176"/>
      <c r="AJ205" s="176"/>
      <c r="AK205" s="176"/>
      <c r="AL205" s="176"/>
      <c r="AM205" s="176"/>
      <c r="AN205" s="176"/>
      <c r="AO205" s="176"/>
    </row>
    <row r="206" spans="1:41" ht="12.75" customHeight="1" x14ac:dyDescent="0.2">
      <c r="A206" s="176"/>
      <c r="B206" s="176"/>
      <c r="C206" s="176"/>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c r="AL206" s="176"/>
      <c r="AM206" s="176"/>
      <c r="AN206" s="176"/>
      <c r="AO206" s="176"/>
    </row>
    <row r="207" spans="1:41" ht="12.75" customHeight="1" x14ac:dyDescent="0.2">
      <c r="A207" s="176"/>
      <c r="B207" s="176"/>
      <c r="C207" s="176"/>
      <c r="D207" s="176"/>
      <c r="E207" s="176"/>
      <c r="F207" s="176"/>
      <c r="G207" s="176"/>
      <c r="H207" s="176"/>
      <c r="I207" s="176"/>
      <c r="J207" s="176"/>
      <c r="K207" s="176"/>
      <c r="L207" s="176"/>
      <c r="M207" s="176"/>
      <c r="N207" s="176"/>
      <c r="O207" s="176"/>
      <c r="P207" s="176"/>
      <c r="Q207" s="176"/>
      <c r="R207" s="176"/>
      <c r="S207" s="176"/>
      <c r="T207" s="176"/>
      <c r="U207" s="176"/>
      <c r="V207" s="176"/>
      <c r="W207" s="176"/>
      <c r="X207" s="176"/>
      <c r="Y207" s="176"/>
      <c r="Z207" s="176"/>
      <c r="AA207" s="176"/>
      <c r="AB207" s="176"/>
      <c r="AC207" s="176"/>
      <c r="AD207" s="176"/>
      <c r="AE207" s="176"/>
      <c r="AF207" s="176"/>
      <c r="AG207" s="176"/>
      <c r="AH207" s="176"/>
      <c r="AI207" s="176"/>
      <c r="AJ207" s="176"/>
      <c r="AK207" s="176"/>
      <c r="AL207" s="176"/>
      <c r="AM207" s="176"/>
      <c r="AN207" s="176"/>
      <c r="AO207" s="176"/>
    </row>
    <row r="208" spans="1:41" ht="12.75" customHeight="1" x14ac:dyDescent="0.2">
      <c r="A208" s="176"/>
      <c r="B208" s="176"/>
      <c r="C208" s="176"/>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6"/>
      <c r="AK208" s="176"/>
      <c r="AL208" s="176"/>
      <c r="AM208" s="176"/>
      <c r="AN208" s="176"/>
      <c r="AO208" s="176"/>
    </row>
    <row r="209" spans="1:41" ht="12.75" customHeight="1" x14ac:dyDescent="0.2">
      <c r="A209" s="176"/>
      <c r="B209" s="176"/>
      <c r="C209" s="176"/>
      <c r="D209" s="176"/>
      <c r="E209" s="176"/>
      <c r="F209" s="176"/>
      <c r="G209" s="176"/>
      <c r="H209" s="176"/>
      <c r="I209" s="176"/>
      <c r="J209" s="176"/>
      <c r="K209" s="176"/>
      <c r="L209" s="176"/>
      <c r="M209" s="176"/>
      <c r="N209" s="176"/>
      <c r="O209" s="176"/>
      <c r="P209" s="176"/>
      <c r="Q209" s="176"/>
      <c r="R209" s="176"/>
      <c r="S209" s="176"/>
      <c r="T209" s="176"/>
      <c r="U209" s="176"/>
      <c r="V209" s="176"/>
      <c r="W209" s="176"/>
      <c r="X209" s="176"/>
      <c r="Y209" s="176"/>
      <c r="Z209" s="176"/>
      <c r="AA209" s="176"/>
      <c r="AB209" s="176"/>
      <c r="AC209" s="176"/>
      <c r="AD209" s="176"/>
      <c r="AE209" s="176"/>
      <c r="AF209" s="176"/>
      <c r="AG209" s="176"/>
      <c r="AH209" s="176"/>
      <c r="AI209" s="176"/>
      <c r="AJ209" s="176"/>
      <c r="AK209" s="176"/>
      <c r="AL209" s="176"/>
      <c r="AM209" s="176"/>
      <c r="AN209" s="176"/>
      <c r="AO209" s="176"/>
    </row>
    <row r="210" spans="1:41" ht="12.75" customHeight="1" x14ac:dyDescent="0.2">
      <c r="A210" s="176"/>
      <c r="B210" s="176"/>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row>
    <row r="211" spans="1:41" ht="12.75" customHeight="1" x14ac:dyDescent="0.2">
      <c r="A211" s="176"/>
      <c r="B211" s="176"/>
      <c r="C211" s="176"/>
      <c r="D211" s="176"/>
      <c r="E211" s="176"/>
      <c r="F211" s="176"/>
      <c r="G211" s="176"/>
      <c r="H211" s="176"/>
      <c r="I211" s="176"/>
      <c r="J211" s="176"/>
      <c r="K211" s="176"/>
      <c r="L211" s="176"/>
      <c r="M211" s="176"/>
      <c r="N211" s="176"/>
      <c r="O211" s="176"/>
      <c r="P211" s="176"/>
      <c r="Q211" s="176"/>
      <c r="R211" s="176"/>
      <c r="S211" s="176"/>
      <c r="T211" s="176"/>
      <c r="U211" s="176"/>
      <c r="V211" s="176"/>
      <c r="W211" s="176"/>
      <c r="X211" s="176"/>
      <c r="Y211" s="176"/>
      <c r="Z211" s="176"/>
      <c r="AA211" s="176"/>
      <c r="AB211" s="176"/>
      <c r="AC211" s="176"/>
      <c r="AD211" s="176"/>
      <c r="AE211" s="176"/>
      <c r="AF211" s="176"/>
      <c r="AG211" s="176"/>
      <c r="AH211" s="176"/>
      <c r="AI211" s="176"/>
      <c r="AJ211" s="176"/>
      <c r="AK211" s="176"/>
      <c r="AL211" s="176"/>
      <c r="AM211" s="176"/>
      <c r="AN211" s="176"/>
      <c r="AO211" s="176"/>
    </row>
    <row r="212" spans="1:41" ht="12.75" customHeight="1" x14ac:dyDescent="0.2">
      <c r="A212" s="176"/>
      <c r="B212" s="176"/>
      <c r="C212" s="176"/>
      <c r="D212" s="176"/>
      <c r="E212" s="176"/>
      <c r="F212" s="176"/>
      <c r="G212" s="176"/>
      <c r="H212" s="176"/>
      <c r="I212" s="176"/>
      <c r="J212" s="176"/>
      <c r="K212" s="176"/>
      <c r="L212" s="176"/>
      <c r="M212" s="176"/>
      <c r="N212" s="176"/>
      <c r="O212" s="176"/>
      <c r="P212" s="176"/>
      <c r="Q212" s="176"/>
      <c r="R212" s="176"/>
      <c r="S212" s="176"/>
      <c r="T212" s="176"/>
      <c r="U212" s="176"/>
      <c r="V212" s="176"/>
      <c r="W212" s="176"/>
      <c r="X212" s="176"/>
      <c r="Y212" s="176"/>
      <c r="Z212" s="176"/>
      <c r="AA212" s="176"/>
      <c r="AB212" s="176"/>
      <c r="AC212" s="176"/>
      <c r="AD212" s="176"/>
      <c r="AE212" s="176"/>
      <c r="AF212" s="176"/>
      <c r="AG212" s="176"/>
      <c r="AH212" s="176"/>
      <c r="AI212" s="176"/>
      <c r="AJ212" s="176"/>
      <c r="AK212" s="176"/>
      <c r="AL212" s="176"/>
      <c r="AM212" s="176"/>
      <c r="AN212" s="176"/>
      <c r="AO212" s="176"/>
    </row>
    <row r="213" spans="1:41" ht="12.75" customHeight="1" x14ac:dyDescent="0.2">
      <c r="A213" s="176"/>
      <c r="B213" s="176"/>
      <c r="C213" s="176"/>
      <c r="D213" s="176"/>
      <c r="E213" s="176"/>
      <c r="F213" s="176"/>
      <c r="G213" s="176"/>
      <c r="H213" s="176"/>
      <c r="I213" s="176"/>
      <c r="J213" s="176"/>
      <c r="K213" s="176"/>
      <c r="L213" s="176"/>
      <c r="M213" s="176"/>
      <c r="N213" s="176"/>
      <c r="O213" s="176"/>
      <c r="P213" s="176"/>
      <c r="Q213" s="176"/>
      <c r="R213" s="176"/>
      <c r="S213" s="176"/>
      <c r="T213" s="176"/>
      <c r="U213" s="176"/>
      <c r="V213" s="176"/>
      <c r="W213" s="176"/>
      <c r="X213" s="176"/>
      <c r="Y213" s="176"/>
      <c r="Z213" s="176"/>
      <c r="AA213" s="176"/>
      <c r="AB213" s="176"/>
      <c r="AC213" s="176"/>
      <c r="AD213" s="176"/>
      <c r="AE213" s="176"/>
      <c r="AF213" s="176"/>
      <c r="AG213" s="176"/>
      <c r="AH213" s="176"/>
      <c r="AI213" s="176"/>
      <c r="AJ213" s="176"/>
      <c r="AK213" s="176"/>
      <c r="AL213" s="176"/>
      <c r="AM213" s="176"/>
      <c r="AN213" s="176"/>
      <c r="AO213" s="176"/>
    </row>
    <row r="214" spans="1:41" ht="12.75" customHeight="1" x14ac:dyDescent="0.2">
      <c r="A214" s="176"/>
      <c r="B214" s="176"/>
      <c r="C214" s="176"/>
      <c r="D214" s="176"/>
      <c r="E214" s="176"/>
      <c r="F214" s="176"/>
      <c r="G214" s="176"/>
      <c r="H214" s="176"/>
      <c r="I214" s="176"/>
      <c r="J214" s="176"/>
      <c r="K214" s="176"/>
      <c r="L214" s="176"/>
      <c r="M214" s="176"/>
      <c r="N214" s="176"/>
      <c r="O214" s="176"/>
      <c r="P214" s="176"/>
      <c r="Q214" s="176"/>
      <c r="R214" s="176"/>
      <c r="S214" s="176"/>
      <c r="T214" s="176"/>
      <c r="U214" s="176"/>
      <c r="V214" s="176"/>
      <c r="W214" s="176"/>
      <c r="X214" s="176"/>
      <c r="Y214" s="176"/>
      <c r="Z214" s="176"/>
      <c r="AA214" s="176"/>
      <c r="AB214" s="176"/>
      <c r="AC214" s="176"/>
      <c r="AD214" s="176"/>
      <c r="AE214" s="176"/>
      <c r="AF214" s="176"/>
      <c r="AG214" s="176"/>
      <c r="AH214" s="176"/>
      <c r="AI214" s="176"/>
      <c r="AJ214" s="176"/>
      <c r="AK214" s="176"/>
      <c r="AL214" s="176"/>
      <c r="AM214" s="176"/>
      <c r="AN214" s="176"/>
      <c r="AO214" s="176"/>
    </row>
    <row r="215" spans="1:41" ht="12.75" customHeight="1" x14ac:dyDescent="0.2">
      <c r="A215" s="176"/>
      <c r="B215" s="176"/>
      <c r="C215" s="176"/>
      <c r="D215" s="176"/>
      <c r="E215" s="176"/>
      <c r="F215" s="176"/>
      <c r="G215" s="176"/>
      <c r="H215" s="176"/>
      <c r="I215" s="176"/>
      <c r="J215" s="176"/>
      <c r="K215" s="176"/>
      <c r="L215" s="176"/>
      <c r="M215" s="176"/>
      <c r="N215" s="176"/>
      <c r="O215" s="176"/>
      <c r="P215" s="176"/>
      <c r="Q215" s="176"/>
      <c r="R215" s="176"/>
      <c r="S215" s="176"/>
      <c r="T215" s="176"/>
      <c r="U215" s="176"/>
      <c r="V215" s="176"/>
      <c r="W215" s="176"/>
      <c r="X215" s="176"/>
      <c r="Y215" s="176"/>
      <c r="Z215" s="176"/>
      <c r="AA215" s="176"/>
      <c r="AB215" s="176"/>
      <c r="AC215" s="176"/>
      <c r="AD215" s="176"/>
      <c r="AE215" s="176"/>
      <c r="AF215" s="176"/>
      <c r="AG215" s="176"/>
      <c r="AH215" s="176"/>
      <c r="AI215" s="176"/>
      <c r="AJ215" s="176"/>
      <c r="AK215" s="176"/>
      <c r="AL215" s="176"/>
      <c r="AM215" s="176"/>
      <c r="AN215" s="176"/>
      <c r="AO215" s="176"/>
    </row>
    <row r="216" spans="1:41" ht="12.75" customHeight="1" x14ac:dyDescent="0.2">
      <c r="A216" s="176"/>
      <c r="B216" s="176"/>
      <c r="C216" s="176"/>
      <c r="D216" s="176"/>
      <c r="E216" s="176"/>
      <c r="F216" s="176"/>
      <c r="G216" s="176"/>
      <c r="H216" s="176"/>
      <c r="I216" s="176"/>
      <c r="J216" s="176"/>
      <c r="K216" s="176"/>
      <c r="L216" s="176"/>
      <c r="M216" s="176"/>
      <c r="N216" s="176"/>
      <c r="O216" s="176"/>
      <c r="P216" s="176"/>
      <c r="Q216" s="176"/>
      <c r="R216" s="176"/>
      <c r="S216" s="176"/>
      <c r="T216" s="176"/>
      <c r="U216" s="176"/>
      <c r="V216" s="176"/>
      <c r="W216" s="176"/>
      <c r="X216" s="176"/>
      <c r="Y216" s="176"/>
      <c r="Z216" s="176"/>
      <c r="AA216" s="176"/>
      <c r="AB216" s="176"/>
      <c r="AC216" s="176"/>
      <c r="AD216" s="176"/>
      <c r="AE216" s="176"/>
      <c r="AF216" s="176"/>
      <c r="AG216" s="176"/>
      <c r="AH216" s="176"/>
      <c r="AI216" s="176"/>
      <c r="AJ216" s="176"/>
      <c r="AK216" s="176"/>
      <c r="AL216" s="176"/>
      <c r="AM216" s="176"/>
      <c r="AN216" s="176"/>
      <c r="AO216" s="176"/>
    </row>
    <row r="217" spans="1:41" ht="12.75" customHeight="1" x14ac:dyDescent="0.2">
      <c r="A217" s="176"/>
      <c r="B217" s="176"/>
      <c r="C217" s="176"/>
      <c r="D217" s="176"/>
      <c r="E217" s="176"/>
      <c r="F217" s="176"/>
      <c r="G217" s="176"/>
      <c r="H217" s="176"/>
      <c r="I217" s="176"/>
      <c r="J217" s="176"/>
      <c r="K217" s="176"/>
      <c r="L217" s="176"/>
      <c r="M217" s="176"/>
      <c r="N217" s="176"/>
      <c r="O217" s="176"/>
      <c r="P217" s="176"/>
      <c r="Q217" s="176"/>
      <c r="R217" s="176"/>
      <c r="S217" s="176"/>
      <c r="T217" s="176"/>
      <c r="U217" s="176"/>
      <c r="V217" s="176"/>
      <c r="W217" s="176"/>
      <c r="X217" s="176"/>
      <c r="Y217" s="176"/>
      <c r="Z217" s="176"/>
      <c r="AA217" s="176"/>
      <c r="AB217" s="176"/>
      <c r="AC217" s="176"/>
      <c r="AD217" s="176"/>
      <c r="AE217" s="176"/>
      <c r="AF217" s="176"/>
      <c r="AG217" s="176"/>
      <c r="AH217" s="176"/>
      <c r="AI217" s="176"/>
      <c r="AJ217" s="176"/>
      <c r="AK217" s="176"/>
      <c r="AL217" s="176"/>
      <c r="AM217" s="176"/>
      <c r="AN217" s="176"/>
      <c r="AO217" s="176"/>
    </row>
    <row r="218" spans="1:41" ht="12.75" customHeight="1" x14ac:dyDescent="0.2">
      <c r="A218" s="176"/>
      <c r="B218" s="176"/>
      <c r="C218" s="176"/>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6"/>
      <c r="AE218" s="176"/>
      <c r="AF218" s="176"/>
      <c r="AG218" s="176"/>
      <c r="AH218" s="176"/>
      <c r="AI218" s="176"/>
      <c r="AJ218" s="176"/>
      <c r="AK218" s="176"/>
      <c r="AL218" s="176"/>
      <c r="AM218" s="176"/>
      <c r="AN218" s="176"/>
      <c r="AO218" s="176"/>
    </row>
    <row r="219" spans="1:41" ht="12.75" customHeight="1" x14ac:dyDescent="0.2">
      <c r="A219" s="176"/>
      <c r="B219" s="176"/>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c r="AA219" s="176"/>
      <c r="AB219" s="176"/>
      <c r="AC219" s="176"/>
      <c r="AD219" s="176"/>
      <c r="AE219" s="176"/>
      <c r="AF219" s="176"/>
      <c r="AG219" s="176"/>
      <c r="AH219" s="176"/>
      <c r="AI219" s="176"/>
      <c r="AJ219" s="176"/>
      <c r="AK219" s="176"/>
      <c r="AL219" s="176"/>
      <c r="AM219" s="176"/>
      <c r="AN219" s="176"/>
      <c r="AO219" s="176"/>
    </row>
    <row r="220" spans="1:41" ht="12.75" customHeight="1" x14ac:dyDescent="0.2">
      <c r="A220" s="176"/>
      <c r="B220" s="176"/>
      <c r="C220" s="176"/>
      <c r="D220" s="176"/>
      <c r="E220" s="176"/>
      <c r="F220" s="176"/>
      <c r="G220" s="176"/>
      <c r="H220" s="176"/>
      <c r="I220" s="176"/>
      <c r="J220" s="176"/>
      <c r="K220" s="176"/>
      <c r="L220" s="176"/>
      <c r="M220" s="176"/>
      <c r="N220" s="176"/>
      <c r="O220" s="176"/>
      <c r="P220" s="176"/>
      <c r="Q220" s="176"/>
      <c r="R220" s="176"/>
      <c r="S220" s="176"/>
      <c r="T220" s="176"/>
      <c r="U220" s="176"/>
      <c r="V220" s="176"/>
      <c r="W220" s="176"/>
      <c r="X220" s="176"/>
      <c r="Y220" s="176"/>
      <c r="Z220" s="176"/>
      <c r="AA220" s="176"/>
      <c r="AB220" s="176"/>
      <c r="AC220" s="176"/>
      <c r="AD220" s="176"/>
      <c r="AE220" s="176"/>
      <c r="AF220" s="176"/>
      <c r="AG220" s="176"/>
      <c r="AH220" s="176"/>
      <c r="AI220" s="176"/>
      <c r="AJ220" s="176"/>
      <c r="AK220" s="176"/>
      <c r="AL220" s="176"/>
      <c r="AM220" s="176"/>
      <c r="AN220" s="176"/>
      <c r="AO220" s="176"/>
    </row>
    <row r="221" spans="1:41" ht="12.75" customHeight="1" x14ac:dyDescent="0.2">
      <c r="A221" s="176"/>
      <c r="B221" s="176"/>
      <c r="C221" s="176"/>
      <c r="D221" s="176"/>
      <c r="E221" s="176"/>
      <c r="F221" s="176"/>
      <c r="G221" s="176"/>
      <c r="H221" s="176"/>
      <c r="I221" s="176"/>
      <c r="J221" s="176"/>
      <c r="K221" s="176"/>
      <c r="L221" s="176"/>
      <c r="M221" s="176"/>
      <c r="N221" s="176"/>
      <c r="O221" s="176"/>
      <c r="P221" s="176"/>
      <c r="Q221" s="176"/>
      <c r="R221" s="176"/>
      <c r="S221" s="176"/>
      <c r="T221" s="176"/>
      <c r="U221" s="176"/>
      <c r="V221" s="176"/>
      <c r="W221" s="176"/>
      <c r="X221" s="176"/>
      <c r="Y221" s="176"/>
      <c r="Z221" s="176"/>
      <c r="AA221" s="176"/>
      <c r="AB221" s="176"/>
      <c r="AC221" s="176"/>
      <c r="AD221" s="176"/>
      <c r="AE221" s="176"/>
      <c r="AF221" s="176"/>
      <c r="AG221" s="176"/>
      <c r="AH221" s="176"/>
      <c r="AI221" s="176"/>
      <c r="AJ221" s="176"/>
      <c r="AK221" s="176"/>
      <c r="AL221" s="176"/>
      <c r="AM221" s="176"/>
      <c r="AN221" s="176"/>
      <c r="AO221" s="176"/>
    </row>
    <row r="222" spans="1:41" ht="12.75" customHeight="1" x14ac:dyDescent="0.2">
      <c r="A222" s="176"/>
      <c r="B222" s="176"/>
      <c r="C222" s="176"/>
      <c r="D222" s="176"/>
      <c r="E222" s="176"/>
      <c r="F222" s="176"/>
      <c r="G222" s="176"/>
      <c r="H222" s="176"/>
      <c r="I222" s="176"/>
      <c r="J222" s="176"/>
      <c r="K222" s="176"/>
      <c r="L222" s="176"/>
      <c r="M222" s="176"/>
      <c r="N222" s="176"/>
      <c r="O222" s="176"/>
      <c r="P222" s="176"/>
      <c r="Q222" s="176"/>
      <c r="R222" s="176"/>
      <c r="S222" s="176"/>
      <c r="T222" s="176"/>
      <c r="U222" s="176"/>
      <c r="V222" s="176"/>
      <c r="W222" s="176"/>
      <c r="X222" s="176"/>
      <c r="Y222" s="176"/>
      <c r="Z222" s="176"/>
      <c r="AA222" s="176"/>
      <c r="AB222" s="176"/>
      <c r="AC222" s="176"/>
      <c r="AD222" s="176"/>
      <c r="AE222" s="176"/>
      <c r="AF222" s="176"/>
      <c r="AG222" s="176"/>
      <c r="AH222" s="176"/>
      <c r="AI222" s="176"/>
      <c r="AJ222" s="176"/>
      <c r="AK222" s="176"/>
      <c r="AL222" s="176"/>
      <c r="AM222" s="176"/>
      <c r="AN222" s="176"/>
      <c r="AO222" s="176"/>
    </row>
    <row r="223" spans="1:41" ht="12.75" customHeight="1" x14ac:dyDescent="0.2">
      <c r="A223" s="176"/>
      <c r="B223" s="176"/>
      <c r="C223" s="176"/>
      <c r="D223" s="176"/>
      <c r="E223" s="176"/>
      <c r="F223" s="176"/>
      <c r="G223" s="176"/>
      <c r="H223" s="176"/>
      <c r="I223" s="176"/>
      <c r="J223" s="176"/>
      <c r="K223" s="176"/>
      <c r="L223" s="176"/>
      <c r="M223" s="176"/>
      <c r="N223" s="176"/>
      <c r="O223" s="176"/>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c r="AL223" s="176"/>
      <c r="AM223" s="176"/>
      <c r="AN223" s="176"/>
      <c r="AO223" s="176"/>
    </row>
    <row r="224" spans="1:41" ht="12.75" customHeight="1" x14ac:dyDescent="0.2">
      <c r="A224" s="176"/>
      <c r="B224" s="176"/>
      <c r="C224" s="176"/>
      <c r="D224" s="176"/>
      <c r="E224" s="176"/>
      <c r="F224" s="176"/>
      <c r="G224" s="176"/>
      <c r="H224" s="176"/>
      <c r="I224" s="176"/>
      <c r="J224" s="176"/>
      <c r="K224" s="176"/>
      <c r="L224" s="176"/>
      <c r="M224" s="176"/>
      <c r="N224" s="176"/>
      <c r="O224" s="176"/>
      <c r="P224" s="176"/>
      <c r="Q224" s="176"/>
      <c r="R224" s="176"/>
      <c r="S224" s="176"/>
      <c r="T224" s="176"/>
      <c r="U224" s="176"/>
      <c r="V224" s="176"/>
      <c r="W224" s="176"/>
      <c r="X224" s="176"/>
      <c r="Y224" s="176"/>
      <c r="Z224" s="176"/>
      <c r="AA224" s="176"/>
      <c r="AB224" s="176"/>
      <c r="AC224" s="176"/>
      <c r="AD224" s="176"/>
      <c r="AE224" s="176"/>
      <c r="AF224" s="176"/>
      <c r="AG224" s="176"/>
      <c r="AH224" s="176"/>
      <c r="AI224" s="176"/>
      <c r="AJ224" s="176"/>
      <c r="AK224" s="176"/>
      <c r="AL224" s="176"/>
      <c r="AM224" s="176"/>
      <c r="AN224" s="176"/>
      <c r="AO224" s="176"/>
    </row>
    <row r="225" spans="1:41" ht="12.75" customHeight="1" x14ac:dyDescent="0.2">
      <c r="A225" s="176"/>
      <c r="B225" s="176"/>
      <c r="C225" s="176"/>
      <c r="D225" s="176"/>
      <c r="E225" s="176"/>
      <c r="F225" s="176"/>
      <c r="G225" s="176"/>
      <c r="H225" s="176"/>
      <c r="I225" s="176"/>
      <c r="J225" s="176"/>
      <c r="K225" s="176"/>
      <c r="L225" s="176"/>
      <c r="M225" s="176"/>
      <c r="N225" s="176"/>
      <c r="O225" s="176"/>
      <c r="P225" s="176"/>
      <c r="Q225" s="176"/>
      <c r="R225" s="176"/>
      <c r="S225" s="176"/>
      <c r="T225" s="176"/>
      <c r="U225" s="176"/>
      <c r="V225" s="176"/>
      <c r="W225" s="176"/>
      <c r="X225" s="176"/>
      <c r="Y225" s="176"/>
      <c r="Z225" s="176"/>
      <c r="AA225" s="176"/>
      <c r="AB225" s="176"/>
      <c r="AC225" s="176"/>
      <c r="AD225" s="176"/>
      <c r="AE225" s="176"/>
      <c r="AF225" s="176"/>
      <c r="AG225" s="176"/>
      <c r="AH225" s="176"/>
      <c r="AI225" s="176"/>
      <c r="AJ225" s="176"/>
      <c r="AK225" s="176"/>
      <c r="AL225" s="176"/>
      <c r="AM225" s="176"/>
      <c r="AN225" s="176"/>
      <c r="AO225" s="176"/>
    </row>
    <row r="226" spans="1:41" ht="12.75" customHeight="1" x14ac:dyDescent="0.2">
      <c r="A226" s="176"/>
      <c r="B226" s="176"/>
      <c r="C226" s="176"/>
      <c r="D226" s="176"/>
      <c r="E226" s="176"/>
      <c r="F226" s="176"/>
      <c r="G226" s="176"/>
      <c r="H226" s="176"/>
      <c r="I226" s="176"/>
      <c r="J226" s="176"/>
      <c r="K226" s="176"/>
      <c r="L226" s="176"/>
      <c r="M226" s="176"/>
      <c r="N226" s="176"/>
      <c r="O226" s="176"/>
      <c r="P226" s="176"/>
      <c r="Q226" s="176"/>
      <c r="R226" s="176"/>
      <c r="S226" s="176"/>
      <c r="T226" s="176"/>
      <c r="U226" s="176"/>
      <c r="V226" s="176"/>
      <c r="W226" s="176"/>
      <c r="X226" s="176"/>
      <c r="Y226" s="176"/>
      <c r="Z226" s="176"/>
      <c r="AA226" s="176"/>
      <c r="AB226" s="176"/>
      <c r="AC226" s="176"/>
      <c r="AD226" s="176"/>
      <c r="AE226" s="176"/>
      <c r="AF226" s="176"/>
      <c r="AG226" s="176"/>
      <c r="AH226" s="176"/>
      <c r="AI226" s="176"/>
      <c r="AJ226" s="176"/>
      <c r="AK226" s="176"/>
      <c r="AL226" s="176"/>
      <c r="AM226" s="176"/>
      <c r="AN226" s="176"/>
      <c r="AO226" s="176"/>
    </row>
    <row r="227" spans="1:41" ht="12.75" customHeight="1" x14ac:dyDescent="0.2">
      <c r="A227" s="176"/>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c r="AA227" s="176"/>
      <c r="AB227" s="176"/>
      <c r="AC227" s="176"/>
      <c r="AD227" s="176"/>
      <c r="AE227" s="176"/>
      <c r="AF227" s="176"/>
      <c r="AG227" s="176"/>
      <c r="AH227" s="176"/>
      <c r="AI227" s="176"/>
      <c r="AJ227" s="176"/>
      <c r="AK227" s="176"/>
      <c r="AL227" s="176"/>
      <c r="AM227" s="176"/>
      <c r="AN227" s="176"/>
      <c r="AO227" s="176"/>
    </row>
    <row r="228" spans="1:41" ht="12.75" customHeight="1" x14ac:dyDescent="0.2">
      <c r="A228" s="176"/>
      <c r="B228" s="176"/>
      <c r="C228" s="176"/>
      <c r="D228" s="176"/>
      <c r="E228" s="176"/>
      <c r="F228" s="176"/>
      <c r="G228" s="176"/>
      <c r="H228" s="176"/>
      <c r="I228" s="176"/>
      <c r="J228" s="176"/>
      <c r="K228" s="176"/>
      <c r="L228" s="176"/>
      <c r="M228" s="176"/>
      <c r="N228" s="176"/>
      <c r="O228" s="176"/>
      <c r="P228" s="176"/>
      <c r="Q228" s="176"/>
      <c r="R228" s="176"/>
      <c r="S228" s="176"/>
      <c r="T228" s="176"/>
      <c r="U228" s="176"/>
      <c r="V228" s="176"/>
      <c r="W228" s="176"/>
      <c r="X228" s="176"/>
      <c r="Y228" s="176"/>
      <c r="Z228" s="176"/>
      <c r="AA228" s="176"/>
      <c r="AB228" s="176"/>
      <c r="AC228" s="176"/>
      <c r="AD228" s="176"/>
      <c r="AE228" s="176"/>
      <c r="AF228" s="176"/>
      <c r="AG228" s="176"/>
      <c r="AH228" s="176"/>
      <c r="AI228" s="176"/>
      <c r="AJ228" s="176"/>
      <c r="AK228" s="176"/>
      <c r="AL228" s="176"/>
      <c r="AM228" s="176"/>
      <c r="AN228" s="176"/>
      <c r="AO228" s="176"/>
    </row>
    <row r="229" spans="1:41" ht="12.75" customHeight="1" x14ac:dyDescent="0.2">
      <c r="A229" s="176"/>
      <c r="B229" s="176"/>
      <c r="C229" s="176"/>
      <c r="D229" s="176"/>
      <c r="E229" s="176"/>
      <c r="F229" s="176"/>
      <c r="G229" s="176"/>
      <c r="H229" s="176"/>
      <c r="I229" s="176"/>
      <c r="J229" s="176"/>
      <c r="K229" s="176"/>
      <c r="L229" s="176"/>
      <c r="M229" s="176"/>
      <c r="N229" s="176"/>
      <c r="O229" s="176"/>
      <c r="P229" s="176"/>
      <c r="Q229" s="176"/>
      <c r="R229" s="176"/>
      <c r="S229" s="176"/>
      <c r="T229" s="176"/>
      <c r="U229" s="176"/>
      <c r="V229" s="176"/>
      <c r="W229" s="176"/>
      <c r="X229" s="176"/>
      <c r="Y229" s="176"/>
      <c r="Z229" s="176"/>
      <c r="AA229" s="176"/>
      <c r="AB229" s="176"/>
      <c r="AC229" s="176"/>
      <c r="AD229" s="176"/>
      <c r="AE229" s="176"/>
      <c r="AF229" s="176"/>
      <c r="AG229" s="176"/>
      <c r="AH229" s="176"/>
      <c r="AI229" s="176"/>
      <c r="AJ229" s="176"/>
      <c r="AK229" s="176"/>
      <c r="AL229" s="176"/>
      <c r="AM229" s="176"/>
      <c r="AN229" s="176"/>
      <c r="AO229" s="176"/>
    </row>
    <row r="230" spans="1:41" ht="12.75" customHeight="1" x14ac:dyDescent="0.2">
      <c r="A230" s="176"/>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row>
    <row r="231" spans="1:41" ht="12.75" customHeight="1" x14ac:dyDescent="0.2">
      <c r="A231" s="176"/>
      <c r="B231" s="176"/>
      <c r="C231" s="176"/>
      <c r="D231" s="176"/>
      <c r="E231" s="176"/>
      <c r="F231" s="176"/>
      <c r="G231" s="176"/>
      <c r="H231" s="176"/>
      <c r="I231" s="176"/>
      <c r="J231" s="176"/>
      <c r="K231" s="176"/>
      <c r="L231" s="176"/>
      <c r="M231" s="176"/>
      <c r="N231" s="176"/>
      <c r="O231" s="176"/>
      <c r="P231" s="176"/>
      <c r="Q231" s="176"/>
      <c r="R231" s="176"/>
      <c r="S231" s="176"/>
      <c r="T231" s="176"/>
      <c r="U231" s="176"/>
      <c r="V231" s="176"/>
      <c r="W231" s="176"/>
      <c r="X231" s="176"/>
      <c r="Y231" s="176"/>
      <c r="Z231" s="176"/>
      <c r="AA231" s="176"/>
      <c r="AB231" s="176"/>
      <c r="AC231" s="176"/>
      <c r="AD231" s="176"/>
      <c r="AE231" s="176"/>
      <c r="AF231" s="176"/>
      <c r="AG231" s="176"/>
      <c r="AH231" s="176"/>
      <c r="AI231" s="176"/>
      <c r="AJ231" s="176"/>
      <c r="AK231" s="176"/>
      <c r="AL231" s="176"/>
      <c r="AM231" s="176"/>
      <c r="AN231" s="176"/>
      <c r="AO231" s="176"/>
    </row>
    <row r="232" spans="1:41" ht="12.75" customHeight="1" x14ac:dyDescent="0.2">
      <c r="A232" s="176"/>
      <c r="B232" s="176"/>
      <c r="C232" s="176"/>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c r="AA232" s="176"/>
      <c r="AB232" s="176"/>
      <c r="AC232" s="176"/>
      <c r="AD232" s="176"/>
      <c r="AE232" s="176"/>
      <c r="AF232" s="176"/>
      <c r="AG232" s="176"/>
      <c r="AH232" s="176"/>
      <c r="AI232" s="176"/>
      <c r="AJ232" s="176"/>
      <c r="AK232" s="176"/>
      <c r="AL232" s="176"/>
      <c r="AM232" s="176"/>
      <c r="AN232" s="176"/>
      <c r="AO232" s="176"/>
    </row>
    <row r="233" spans="1:41" ht="12.75" customHeight="1" x14ac:dyDescent="0.2">
      <c r="A233" s="176"/>
      <c r="B233" s="176"/>
      <c r="C233" s="176"/>
      <c r="D233" s="176"/>
      <c r="E233" s="176"/>
      <c r="F233" s="176"/>
      <c r="G233" s="176"/>
      <c r="H233" s="176"/>
      <c r="I233" s="176"/>
      <c r="J233" s="176"/>
      <c r="K233" s="176"/>
      <c r="L233" s="176"/>
      <c r="M233" s="176"/>
      <c r="N233" s="176"/>
      <c r="O233" s="176"/>
      <c r="P233" s="176"/>
      <c r="Q233" s="176"/>
      <c r="R233" s="176"/>
      <c r="S233" s="176"/>
      <c r="T233" s="176"/>
      <c r="U233" s="176"/>
      <c r="V233" s="176"/>
      <c r="W233" s="176"/>
      <c r="X233" s="176"/>
      <c r="Y233" s="176"/>
      <c r="Z233" s="176"/>
      <c r="AA233" s="176"/>
      <c r="AB233" s="176"/>
      <c r="AC233" s="176"/>
      <c r="AD233" s="176"/>
      <c r="AE233" s="176"/>
      <c r="AF233" s="176"/>
      <c r="AG233" s="176"/>
      <c r="AH233" s="176"/>
      <c r="AI233" s="176"/>
      <c r="AJ233" s="176"/>
      <c r="AK233" s="176"/>
      <c r="AL233" s="176"/>
      <c r="AM233" s="176"/>
      <c r="AN233" s="176"/>
      <c r="AO233" s="176"/>
    </row>
    <row r="234" spans="1:41" ht="12.75" customHeight="1" x14ac:dyDescent="0.2">
      <c r="A234" s="176"/>
      <c r="B234" s="176"/>
      <c r="C234" s="176"/>
      <c r="D234" s="176"/>
      <c r="E234" s="176"/>
      <c r="F234" s="176"/>
      <c r="G234" s="176"/>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c r="AL234" s="176"/>
      <c r="AM234" s="176"/>
      <c r="AN234" s="176"/>
      <c r="AO234" s="176"/>
    </row>
    <row r="235" spans="1:41" ht="12.75" customHeight="1" x14ac:dyDescent="0.2">
      <c r="A235" s="176"/>
      <c r="B235" s="176"/>
      <c r="C235" s="176"/>
      <c r="D235" s="176"/>
      <c r="E235" s="176"/>
      <c r="F235" s="176"/>
      <c r="G235" s="176"/>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c r="AL235" s="176"/>
      <c r="AM235" s="176"/>
      <c r="AN235" s="176"/>
      <c r="AO235" s="176"/>
    </row>
    <row r="236" spans="1:41" ht="12.75" customHeight="1" x14ac:dyDescent="0.2">
      <c r="A236" s="176"/>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c r="AL236" s="176"/>
      <c r="AM236" s="176"/>
      <c r="AN236" s="176"/>
      <c r="AO236" s="176"/>
    </row>
    <row r="237" spans="1:41" ht="12.75" customHeight="1" x14ac:dyDescent="0.2">
      <c r="A237" s="176"/>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c r="AL237" s="176"/>
      <c r="AM237" s="176"/>
      <c r="AN237" s="176"/>
      <c r="AO237" s="176"/>
    </row>
    <row r="238" spans="1:41" ht="12.75" customHeight="1" x14ac:dyDescent="0.2">
      <c r="A238" s="176"/>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c r="AL238" s="176"/>
      <c r="AM238" s="176"/>
      <c r="AN238" s="176"/>
      <c r="AO238" s="176"/>
    </row>
    <row r="239" spans="1:41" ht="12.75" customHeight="1" x14ac:dyDescent="0.2">
      <c r="A239" s="176"/>
      <c r="B239" s="176"/>
      <c r="C239" s="176"/>
      <c r="D239" s="176"/>
      <c r="E239" s="176"/>
      <c r="F239" s="176"/>
      <c r="G239" s="176"/>
      <c r="H239" s="176"/>
      <c r="I239" s="176"/>
      <c r="J239" s="176"/>
      <c r="K239" s="176"/>
      <c r="L239" s="176"/>
      <c r="M239" s="176"/>
      <c r="N239" s="176"/>
      <c r="O239" s="176"/>
      <c r="P239" s="176"/>
      <c r="Q239" s="176"/>
      <c r="R239" s="176"/>
      <c r="S239" s="176"/>
      <c r="T239" s="176"/>
      <c r="U239" s="176"/>
      <c r="V239" s="176"/>
      <c r="W239" s="176"/>
      <c r="X239" s="176"/>
      <c r="Y239" s="176"/>
      <c r="Z239" s="176"/>
      <c r="AA239" s="176"/>
      <c r="AB239" s="176"/>
      <c r="AC239" s="176"/>
      <c r="AD239" s="176"/>
      <c r="AE239" s="176"/>
      <c r="AF239" s="176"/>
      <c r="AG239" s="176"/>
      <c r="AH239" s="176"/>
      <c r="AI239" s="176"/>
      <c r="AJ239" s="176"/>
      <c r="AK239" s="176"/>
      <c r="AL239" s="176"/>
      <c r="AM239" s="176"/>
      <c r="AN239" s="176"/>
      <c r="AO239" s="176"/>
    </row>
    <row r="240" spans="1:41" ht="12.75" customHeight="1" x14ac:dyDescent="0.2">
      <c r="A240" s="176"/>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176"/>
      <c r="AM240" s="176"/>
      <c r="AN240" s="176"/>
      <c r="AO240" s="176"/>
    </row>
    <row r="241" spans="1:41" ht="12.75" customHeight="1" x14ac:dyDescent="0.2">
      <c r="A241" s="176"/>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c r="AL241" s="176"/>
      <c r="AM241" s="176"/>
      <c r="AN241" s="176"/>
      <c r="AO241" s="176"/>
    </row>
    <row r="242" spans="1:41" ht="12.75" customHeight="1" x14ac:dyDescent="0.2">
      <c r="A242" s="176"/>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c r="AL242" s="176"/>
      <c r="AM242" s="176"/>
      <c r="AN242" s="176"/>
      <c r="AO242" s="176"/>
    </row>
    <row r="243" spans="1:41" ht="12.75" customHeight="1" x14ac:dyDescent="0.2">
      <c r="A243" s="176"/>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176"/>
      <c r="AM243" s="176"/>
      <c r="AN243" s="176"/>
      <c r="AO243" s="176"/>
    </row>
    <row r="244" spans="1:41" ht="12.75" customHeight="1" x14ac:dyDescent="0.2">
      <c r="A244" s="176"/>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176"/>
      <c r="AM244" s="176"/>
      <c r="AN244" s="176"/>
      <c r="AO244" s="176"/>
    </row>
    <row r="245" spans="1:41" ht="12.75" customHeight="1" x14ac:dyDescent="0.2">
      <c r="A245" s="176"/>
      <c r="B245" s="176"/>
      <c r="C245" s="176"/>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c r="AO245" s="176"/>
    </row>
    <row r="246" spans="1:41" ht="12.75" customHeight="1" x14ac:dyDescent="0.2">
      <c r="A246" s="176"/>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c r="AL246" s="176"/>
      <c r="AM246" s="176"/>
      <c r="AN246" s="176"/>
      <c r="AO246" s="176"/>
    </row>
    <row r="247" spans="1:41" ht="12.75" customHeight="1" x14ac:dyDescent="0.2">
      <c r="A247" s="176"/>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176"/>
      <c r="AM247" s="176"/>
      <c r="AN247" s="176"/>
      <c r="AO247" s="176"/>
    </row>
    <row r="248" spans="1:41" ht="12.75" customHeight="1" x14ac:dyDescent="0.2">
      <c r="A248" s="176"/>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c r="AL248" s="176"/>
      <c r="AM248" s="176"/>
      <c r="AN248" s="176"/>
      <c r="AO248" s="176"/>
    </row>
    <row r="249" spans="1:41" ht="12.75" customHeight="1" x14ac:dyDescent="0.2">
      <c r="A249" s="176"/>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c r="AL249" s="176"/>
      <c r="AM249" s="176"/>
      <c r="AN249" s="176"/>
      <c r="AO249" s="176"/>
    </row>
    <row r="250" spans="1:41" ht="12.75" customHeight="1" x14ac:dyDescent="0.2">
      <c r="A250" s="176"/>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c r="AO250" s="176"/>
    </row>
    <row r="251" spans="1:41" ht="12.75" customHeight="1" x14ac:dyDescent="0.2">
      <c r="A251" s="176"/>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c r="AL251" s="176"/>
      <c r="AM251" s="176"/>
      <c r="AN251" s="176"/>
      <c r="AO251" s="176"/>
    </row>
    <row r="252" spans="1:41" ht="12.75" customHeight="1" x14ac:dyDescent="0.2">
      <c r="A252" s="176"/>
      <c r="B252" s="176"/>
      <c r="C252" s="176"/>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176"/>
      <c r="AM252" s="176"/>
      <c r="AN252" s="176"/>
      <c r="AO252" s="176"/>
    </row>
    <row r="253" spans="1:41" ht="12.75" customHeight="1" x14ac:dyDescent="0.2">
      <c r="A253" s="176"/>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176"/>
      <c r="AM253" s="176"/>
      <c r="AN253" s="176"/>
      <c r="AO253" s="176"/>
    </row>
    <row r="254" spans="1:41" ht="12.75" customHeight="1" x14ac:dyDescent="0.2">
      <c r="A254" s="176"/>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176"/>
      <c r="AM254" s="176"/>
      <c r="AN254" s="176"/>
      <c r="AO254" s="176"/>
    </row>
    <row r="255" spans="1:41" ht="12.75" customHeight="1" x14ac:dyDescent="0.2">
      <c r="A255" s="176"/>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c r="AL255" s="176"/>
      <c r="AM255" s="176"/>
      <c r="AN255" s="176"/>
      <c r="AO255" s="176"/>
    </row>
    <row r="256" spans="1:41" ht="12.75" customHeight="1" x14ac:dyDescent="0.2">
      <c r="A256" s="176"/>
      <c r="B256" s="176"/>
      <c r="C256" s="176"/>
      <c r="D256" s="176"/>
      <c r="E256" s="176"/>
      <c r="F256" s="176"/>
      <c r="G256" s="176"/>
      <c r="H256" s="176"/>
      <c r="I256" s="176"/>
      <c r="J256" s="176"/>
      <c r="K256" s="176"/>
      <c r="L256" s="176"/>
      <c r="M256" s="176"/>
      <c r="N256" s="176"/>
      <c r="O256" s="176"/>
      <c r="P256" s="176"/>
      <c r="Q256" s="176"/>
      <c r="R256" s="176"/>
      <c r="S256" s="176"/>
      <c r="T256" s="176"/>
      <c r="U256" s="176"/>
      <c r="V256" s="176"/>
      <c r="W256" s="176"/>
      <c r="X256" s="176"/>
      <c r="Y256" s="176"/>
      <c r="Z256" s="176"/>
      <c r="AA256" s="176"/>
      <c r="AB256" s="176"/>
      <c r="AC256" s="176"/>
      <c r="AD256" s="176"/>
      <c r="AE256" s="176"/>
      <c r="AF256" s="176"/>
      <c r="AG256" s="176"/>
      <c r="AH256" s="176"/>
      <c r="AI256" s="176"/>
      <c r="AJ256" s="176"/>
      <c r="AK256" s="176"/>
      <c r="AL256" s="176"/>
      <c r="AM256" s="176"/>
      <c r="AN256" s="176"/>
      <c r="AO256" s="176"/>
    </row>
    <row r="257" spans="1:41" ht="12.75" customHeight="1" x14ac:dyDescent="0.2">
      <c r="A257" s="176"/>
      <c r="B257" s="176"/>
      <c r="C257" s="176"/>
      <c r="D257" s="176"/>
      <c r="E257" s="176"/>
      <c r="F257" s="176"/>
      <c r="G257" s="176"/>
      <c r="H257" s="176"/>
      <c r="I257" s="176"/>
      <c r="J257" s="176"/>
      <c r="K257" s="176"/>
      <c r="L257" s="176"/>
      <c r="M257" s="176"/>
      <c r="N257" s="176"/>
      <c r="O257" s="176"/>
      <c r="P257" s="176"/>
      <c r="Q257" s="176"/>
      <c r="R257" s="176"/>
      <c r="S257" s="176"/>
      <c r="T257" s="176"/>
      <c r="U257" s="176"/>
      <c r="V257" s="176"/>
      <c r="W257" s="176"/>
      <c r="X257" s="176"/>
      <c r="Y257" s="176"/>
      <c r="Z257" s="176"/>
      <c r="AA257" s="176"/>
      <c r="AB257" s="176"/>
      <c r="AC257" s="176"/>
      <c r="AD257" s="176"/>
      <c r="AE257" s="176"/>
      <c r="AF257" s="176"/>
      <c r="AG257" s="176"/>
      <c r="AH257" s="176"/>
      <c r="AI257" s="176"/>
      <c r="AJ257" s="176"/>
      <c r="AK257" s="176"/>
      <c r="AL257" s="176"/>
      <c r="AM257" s="176"/>
      <c r="AN257" s="176"/>
      <c r="AO257" s="176"/>
    </row>
    <row r="258" spans="1:41" ht="12.75" customHeight="1" x14ac:dyDescent="0.2">
      <c r="A258" s="176"/>
      <c r="B258" s="176"/>
      <c r="C258" s="176"/>
      <c r="D258" s="176"/>
      <c r="E258" s="176"/>
      <c r="F258" s="176"/>
      <c r="G258" s="176"/>
      <c r="H258" s="176"/>
      <c r="I258" s="176"/>
      <c r="J258" s="176"/>
      <c r="K258" s="176"/>
      <c r="L258" s="176"/>
      <c r="M258" s="176"/>
      <c r="N258" s="176"/>
      <c r="O258" s="176"/>
      <c r="P258" s="176"/>
      <c r="Q258" s="176"/>
      <c r="R258" s="176"/>
      <c r="S258" s="176"/>
      <c r="T258" s="176"/>
      <c r="U258" s="176"/>
      <c r="V258" s="176"/>
      <c r="W258" s="176"/>
      <c r="X258" s="176"/>
      <c r="Y258" s="176"/>
      <c r="Z258" s="176"/>
      <c r="AA258" s="176"/>
      <c r="AB258" s="176"/>
      <c r="AC258" s="176"/>
      <c r="AD258" s="176"/>
      <c r="AE258" s="176"/>
      <c r="AF258" s="176"/>
      <c r="AG258" s="176"/>
      <c r="AH258" s="176"/>
      <c r="AI258" s="176"/>
      <c r="AJ258" s="176"/>
      <c r="AK258" s="176"/>
      <c r="AL258" s="176"/>
      <c r="AM258" s="176"/>
      <c r="AN258" s="176"/>
      <c r="AO258" s="176"/>
    </row>
    <row r="259" spans="1:41" ht="12.75" customHeight="1" x14ac:dyDescent="0.2">
      <c r="A259" s="176"/>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c r="AA259" s="176"/>
      <c r="AB259" s="176"/>
      <c r="AC259" s="176"/>
      <c r="AD259" s="176"/>
      <c r="AE259" s="176"/>
      <c r="AF259" s="176"/>
      <c r="AG259" s="176"/>
      <c r="AH259" s="176"/>
      <c r="AI259" s="176"/>
      <c r="AJ259" s="176"/>
      <c r="AK259" s="176"/>
      <c r="AL259" s="176"/>
      <c r="AM259" s="176"/>
      <c r="AN259" s="176"/>
      <c r="AO259" s="176"/>
    </row>
    <row r="260" spans="1:41" ht="12.75" customHeight="1" x14ac:dyDescent="0.2">
      <c r="A260" s="176"/>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c r="AA260" s="176"/>
      <c r="AB260" s="176"/>
      <c r="AC260" s="176"/>
      <c r="AD260" s="176"/>
      <c r="AE260" s="176"/>
      <c r="AF260" s="176"/>
      <c r="AG260" s="176"/>
      <c r="AH260" s="176"/>
      <c r="AI260" s="176"/>
      <c r="AJ260" s="176"/>
      <c r="AK260" s="176"/>
      <c r="AL260" s="176"/>
      <c r="AM260" s="176"/>
      <c r="AN260" s="176"/>
      <c r="AO260" s="176"/>
    </row>
    <row r="261" spans="1:41" ht="12.75" customHeight="1" x14ac:dyDescent="0.2">
      <c r="A261" s="176"/>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c r="AA261" s="176"/>
      <c r="AB261" s="176"/>
      <c r="AC261" s="176"/>
      <c r="AD261" s="176"/>
      <c r="AE261" s="176"/>
      <c r="AF261" s="176"/>
      <c r="AG261" s="176"/>
      <c r="AH261" s="176"/>
      <c r="AI261" s="176"/>
      <c r="AJ261" s="176"/>
      <c r="AK261" s="176"/>
      <c r="AL261" s="176"/>
      <c r="AM261" s="176"/>
      <c r="AN261" s="176"/>
      <c r="AO261" s="176"/>
    </row>
    <row r="262" spans="1:41" ht="12.75" customHeight="1" x14ac:dyDescent="0.2">
      <c r="A262" s="176"/>
      <c r="B262" s="176"/>
      <c r="C262" s="176"/>
      <c r="D262" s="176"/>
      <c r="E262" s="176"/>
      <c r="F262" s="176"/>
      <c r="G262" s="176"/>
      <c r="H262" s="176"/>
      <c r="I262" s="176"/>
      <c r="J262" s="176"/>
      <c r="K262" s="176"/>
      <c r="L262" s="176"/>
      <c r="M262" s="176"/>
      <c r="N262" s="176"/>
      <c r="O262" s="176"/>
      <c r="P262" s="176"/>
      <c r="Q262" s="176"/>
      <c r="R262" s="176"/>
      <c r="S262" s="176"/>
      <c r="T262" s="176"/>
      <c r="U262" s="176"/>
      <c r="V262" s="176"/>
      <c r="W262" s="176"/>
      <c r="X262" s="176"/>
      <c r="Y262" s="176"/>
      <c r="Z262" s="176"/>
      <c r="AA262" s="176"/>
      <c r="AB262" s="176"/>
      <c r="AC262" s="176"/>
      <c r="AD262" s="176"/>
      <c r="AE262" s="176"/>
      <c r="AF262" s="176"/>
      <c r="AG262" s="176"/>
      <c r="AH262" s="176"/>
      <c r="AI262" s="176"/>
      <c r="AJ262" s="176"/>
      <c r="AK262" s="176"/>
      <c r="AL262" s="176"/>
      <c r="AM262" s="176"/>
      <c r="AN262" s="176"/>
      <c r="AO262" s="176"/>
    </row>
    <row r="263" spans="1:41" ht="12.75" customHeight="1" x14ac:dyDescent="0.2">
      <c r="A263" s="176"/>
      <c r="B263" s="176"/>
      <c r="C263" s="176"/>
      <c r="D263" s="176"/>
      <c r="E263" s="176"/>
      <c r="F263" s="176"/>
      <c r="G263" s="176"/>
      <c r="H263" s="176"/>
      <c r="I263" s="176"/>
      <c r="J263" s="176"/>
      <c r="K263" s="176"/>
      <c r="L263" s="176"/>
      <c r="M263" s="176"/>
      <c r="N263" s="176"/>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c r="AL263" s="176"/>
      <c r="AM263" s="176"/>
      <c r="AN263" s="176"/>
      <c r="AO263" s="176"/>
    </row>
    <row r="264" spans="1:41" ht="12.75" customHeight="1" x14ac:dyDescent="0.2">
      <c r="A264" s="176"/>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row>
    <row r="265" spans="1:41" ht="12.75" customHeight="1" x14ac:dyDescent="0.2">
      <c r="A265" s="176"/>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c r="AL265" s="176"/>
      <c r="AM265" s="176"/>
      <c r="AN265" s="176"/>
      <c r="AO265" s="176"/>
    </row>
    <row r="266" spans="1:41" ht="12.75" customHeight="1" x14ac:dyDescent="0.2">
      <c r="A266" s="176"/>
      <c r="B266" s="176"/>
      <c r="C266" s="176"/>
      <c r="D266" s="176"/>
      <c r="E266" s="176"/>
      <c r="F266" s="176"/>
      <c r="G266" s="176"/>
      <c r="H266" s="176"/>
      <c r="I266" s="176"/>
      <c r="J266" s="176"/>
      <c r="K266" s="176"/>
      <c r="L266" s="176"/>
      <c r="M266" s="176"/>
      <c r="N266" s="176"/>
      <c r="O266" s="176"/>
      <c r="P266" s="176"/>
      <c r="Q266" s="176"/>
      <c r="R266" s="176"/>
      <c r="S266" s="176"/>
      <c r="T266" s="176"/>
      <c r="U266" s="176"/>
      <c r="V266" s="176"/>
      <c r="W266" s="176"/>
      <c r="X266" s="176"/>
      <c r="Y266" s="176"/>
      <c r="Z266" s="176"/>
      <c r="AA266" s="176"/>
      <c r="AB266" s="176"/>
      <c r="AC266" s="176"/>
      <c r="AD266" s="176"/>
      <c r="AE266" s="176"/>
      <c r="AF266" s="176"/>
      <c r="AG266" s="176"/>
      <c r="AH266" s="176"/>
      <c r="AI266" s="176"/>
      <c r="AJ266" s="176"/>
      <c r="AK266" s="176"/>
      <c r="AL266" s="176"/>
      <c r="AM266" s="176"/>
      <c r="AN266" s="176"/>
      <c r="AO266" s="176"/>
    </row>
    <row r="267" spans="1:41" ht="12.75" customHeight="1" x14ac:dyDescent="0.2">
      <c r="A267" s="176"/>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c r="AA267" s="176"/>
      <c r="AB267" s="176"/>
      <c r="AC267" s="176"/>
      <c r="AD267" s="176"/>
      <c r="AE267" s="176"/>
      <c r="AF267" s="176"/>
      <c r="AG267" s="176"/>
      <c r="AH267" s="176"/>
      <c r="AI267" s="176"/>
      <c r="AJ267" s="176"/>
      <c r="AK267" s="176"/>
      <c r="AL267" s="176"/>
      <c r="AM267" s="176"/>
      <c r="AN267" s="176"/>
      <c r="AO267" s="176"/>
    </row>
    <row r="268" spans="1:41" ht="12.75" customHeight="1" x14ac:dyDescent="0.2">
      <c r="A268" s="176"/>
      <c r="B268" s="176"/>
      <c r="C268" s="176"/>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row>
    <row r="269" spans="1:41" ht="12.75" customHeight="1" x14ac:dyDescent="0.2">
      <c r="A269" s="176"/>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c r="AA269" s="176"/>
      <c r="AB269" s="176"/>
      <c r="AC269" s="176"/>
      <c r="AD269" s="176"/>
      <c r="AE269" s="176"/>
      <c r="AF269" s="176"/>
      <c r="AG269" s="176"/>
      <c r="AH269" s="176"/>
      <c r="AI269" s="176"/>
      <c r="AJ269" s="176"/>
      <c r="AK269" s="176"/>
      <c r="AL269" s="176"/>
      <c r="AM269" s="176"/>
      <c r="AN269" s="176"/>
      <c r="AO269" s="176"/>
    </row>
    <row r="270" spans="1:41" ht="12.75" customHeight="1" x14ac:dyDescent="0.2">
      <c r="A270" s="176"/>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c r="AL270" s="176"/>
      <c r="AM270" s="176"/>
      <c r="AN270" s="176"/>
      <c r="AO270" s="176"/>
    </row>
    <row r="271" spans="1:41" ht="12.75" customHeight="1" x14ac:dyDescent="0.2">
      <c r="A271" s="176"/>
      <c r="B271" s="176"/>
      <c r="C271" s="176"/>
      <c r="D271" s="176"/>
      <c r="E271" s="176"/>
      <c r="F271" s="176"/>
      <c r="G271" s="176"/>
      <c r="H271" s="176"/>
      <c r="I271" s="176"/>
      <c r="J271" s="176"/>
      <c r="K271" s="176"/>
      <c r="L271" s="176"/>
      <c r="M271" s="176"/>
      <c r="N271" s="176"/>
      <c r="O271" s="176"/>
      <c r="P271" s="176"/>
      <c r="Q271" s="176"/>
      <c r="R271" s="176"/>
      <c r="S271" s="176"/>
      <c r="T271" s="176"/>
      <c r="U271" s="176"/>
      <c r="V271" s="176"/>
      <c r="W271" s="176"/>
      <c r="X271" s="176"/>
      <c r="Y271" s="176"/>
      <c r="Z271" s="176"/>
      <c r="AA271" s="176"/>
      <c r="AB271" s="176"/>
      <c r="AC271" s="176"/>
      <c r="AD271" s="176"/>
      <c r="AE271" s="176"/>
      <c r="AF271" s="176"/>
      <c r="AG271" s="176"/>
      <c r="AH271" s="176"/>
      <c r="AI271" s="176"/>
      <c r="AJ271" s="176"/>
      <c r="AK271" s="176"/>
      <c r="AL271" s="176"/>
      <c r="AM271" s="176"/>
      <c r="AN271" s="176"/>
      <c r="AO271" s="176"/>
    </row>
    <row r="272" spans="1:41" ht="12.75" customHeight="1" x14ac:dyDescent="0.2">
      <c r="A272" s="176"/>
      <c r="B272" s="176"/>
      <c r="C272" s="176"/>
      <c r="D272" s="176"/>
      <c r="E272" s="176"/>
      <c r="F272" s="176"/>
      <c r="G272" s="176"/>
      <c r="H272" s="176"/>
      <c r="I272" s="176"/>
      <c r="J272" s="176"/>
      <c r="K272" s="176"/>
      <c r="L272" s="176"/>
      <c r="M272" s="176"/>
      <c r="N272" s="176"/>
      <c r="O272" s="176"/>
      <c r="P272" s="176"/>
      <c r="Q272" s="176"/>
      <c r="R272" s="176"/>
      <c r="S272" s="176"/>
      <c r="T272" s="176"/>
      <c r="U272" s="176"/>
      <c r="V272" s="176"/>
      <c r="W272" s="176"/>
      <c r="X272" s="176"/>
      <c r="Y272" s="176"/>
      <c r="Z272" s="176"/>
      <c r="AA272" s="176"/>
      <c r="AB272" s="176"/>
      <c r="AC272" s="176"/>
      <c r="AD272" s="176"/>
      <c r="AE272" s="176"/>
      <c r="AF272" s="176"/>
      <c r="AG272" s="176"/>
      <c r="AH272" s="176"/>
      <c r="AI272" s="176"/>
      <c r="AJ272" s="176"/>
      <c r="AK272" s="176"/>
      <c r="AL272" s="176"/>
      <c r="AM272" s="176"/>
      <c r="AN272" s="176"/>
      <c r="AO272" s="176"/>
    </row>
    <row r="273" spans="1:41" ht="12.75" customHeight="1" x14ac:dyDescent="0.2">
      <c r="A273" s="176"/>
      <c r="B273" s="176"/>
      <c r="C273" s="176"/>
      <c r="D273" s="176"/>
      <c r="E273" s="176"/>
      <c r="F273" s="176"/>
      <c r="G273" s="176"/>
      <c r="H273" s="176"/>
      <c r="I273" s="176"/>
      <c r="J273" s="176"/>
      <c r="K273" s="176"/>
      <c r="L273" s="176"/>
      <c r="M273" s="176"/>
      <c r="N273" s="176"/>
      <c r="O273" s="176"/>
      <c r="P273" s="176"/>
      <c r="Q273" s="176"/>
      <c r="R273" s="176"/>
      <c r="S273" s="176"/>
      <c r="T273" s="176"/>
      <c r="U273" s="176"/>
      <c r="V273" s="176"/>
      <c r="W273" s="176"/>
      <c r="X273" s="176"/>
      <c r="Y273" s="176"/>
      <c r="Z273" s="176"/>
      <c r="AA273" s="176"/>
      <c r="AB273" s="176"/>
      <c r="AC273" s="176"/>
      <c r="AD273" s="176"/>
      <c r="AE273" s="176"/>
      <c r="AF273" s="176"/>
      <c r="AG273" s="176"/>
      <c r="AH273" s="176"/>
      <c r="AI273" s="176"/>
      <c r="AJ273" s="176"/>
      <c r="AK273" s="176"/>
      <c r="AL273" s="176"/>
      <c r="AM273" s="176"/>
      <c r="AN273" s="176"/>
      <c r="AO273" s="176"/>
    </row>
    <row r="274" spans="1:41" ht="12.75" customHeight="1" x14ac:dyDescent="0.2">
      <c r="A274" s="176"/>
      <c r="B274" s="176"/>
      <c r="C274" s="176"/>
      <c r="D274" s="176"/>
      <c r="E274" s="176"/>
      <c r="F274" s="176"/>
      <c r="G274" s="176"/>
      <c r="H274" s="176"/>
      <c r="I274" s="176"/>
      <c r="J274" s="176"/>
      <c r="K274" s="176"/>
      <c r="L274" s="176"/>
      <c r="M274" s="176"/>
      <c r="N274" s="176"/>
      <c r="O274" s="176"/>
      <c r="P274" s="176"/>
      <c r="Q274" s="176"/>
      <c r="R274" s="176"/>
      <c r="S274" s="176"/>
      <c r="T274" s="176"/>
      <c r="U274" s="176"/>
      <c r="V274" s="176"/>
      <c r="W274" s="176"/>
      <c r="X274" s="176"/>
      <c r="Y274" s="176"/>
      <c r="Z274" s="176"/>
      <c r="AA274" s="176"/>
      <c r="AB274" s="176"/>
      <c r="AC274" s="176"/>
      <c r="AD274" s="176"/>
      <c r="AE274" s="176"/>
      <c r="AF274" s="176"/>
      <c r="AG274" s="176"/>
      <c r="AH274" s="176"/>
      <c r="AI274" s="176"/>
      <c r="AJ274" s="176"/>
      <c r="AK274" s="176"/>
      <c r="AL274" s="176"/>
      <c r="AM274" s="176"/>
      <c r="AN274" s="176"/>
      <c r="AO274" s="176"/>
    </row>
    <row r="275" spans="1:41" ht="12.75" customHeight="1" x14ac:dyDescent="0.2">
      <c r="A275" s="176"/>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c r="Z275" s="176"/>
      <c r="AA275" s="176"/>
      <c r="AB275" s="176"/>
      <c r="AC275" s="176"/>
      <c r="AD275" s="176"/>
      <c r="AE275" s="176"/>
      <c r="AF275" s="176"/>
      <c r="AG275" s="176"/>
      <c r="AH275" s="176"/>
      <c r="AI275" s="176"/>
      <c r="AJ275" s="176"/>
      <c r="AK275" s="176"/>
      <c r="AL275" s="176"/>
      <c r="AM275" s="176"/>
      <c r="AN275" s="176"/>
      <c r="AO275" s="176"/>
    </row>
    <row r="276" spans="1:41" ht="12.75" customHeight="1" x14ac:dyDescent="0.2">
      <c r="A276" s="176"/>
      <c r="B276" s="176"/>
      <c r="C276" s="176"/>
      <c r="D276" s="176"/>
      <c r="E276" s="176"/>
      <c r="F276" s="176"/>
      <c r="G276" s="176"/>
      <c r="H276" s="176"/>
      <c r="I276" s="176"/>
      <c r="J276" s="176"/>
      <c r="K276" s="176"/>
      <c r="L276" s="176"/>
      <c r="M276" s="176"/>
      <c r="N276" s="176"/>
      <c r="O276" s="176"/>
      <c r="P276" s="176"/>
      <c r="Q276" s="176"/>
      <c r="R276" s="176"/>
      <c r="S276" s="176"/>
      <c r="T276" s="176"/>
      <c r="U276" s="176"/>
      <c r="V276" s="176"/>
      <c r="W276" s="176"/>
      <c r="X276" s="176"/>
      <c r="Y276" s="176"/>
      <c r="Z276" s="176"/>
      <c r="AA276" s="176"/>
      <c r="AB276" s="176"/>
      <c r="AC276" s="176"/>
      <c r="AD276" s="176"/>
      <c r="AE276" s="176"/>
      <c r="AF276" s="176"/>
      <c r="AG276" s="176"/>
      <c r="AH276" s="176"/>
      <c r="AI276" s="176"/>
      <c r="AJ276" s="176"/>
      <c r="AK276" s="176"/>
      <c r="AL276" s="176"/>
      <c r="AM276" s="176"/>
      <c r="AN276" s="176"/>
      <c r="AO276" s="176"/>
    </row>
    <row r="277" spans="1:41" ht="12.75" customHeight="1" x14ac:dyDescent="0.2">
      <c r="A277" s="176"/>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c r="AA277" s="176"/>
      <c r="AB277" s="176"/>
      <c r="AC277" s="176"/>
      <c r="AD277" s="176"/>
      <c r="AE277" s="176"/>
      <c r="AF277" s="176"/>
      <c r="AG277" s="176"/>
      <c r="AH277" s="176"/>
      <c r="AI277" s="176"/>
      <c r="AJ277" s="176"/>
      <c r="AK277" s="176"/>
      <c r="AL277" s="176"/>
      <c r="AM277" s="176"/>
      <c r="AN277" s="176"/>
      <c r="AO277" s="176"/>
    </row>
    <row r="278" spans="1:41" ht="12.75" customHeight="1" x14ac:dyDescent="0.2">
      <c r="A278" s="176"/>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c r="AA278" s="176"/>
      <c r="AB278" s="176"/>
      <c r="AC278" s="176"/>
      <c r="AD278" s="176"/>
      <c r="AE278" s="176"/>
      <c r="AF278" s="176"/>
      <c r="AG278" s="176"/>
      <c r="AH278" s="176"/>
      <c r="AI278" s="176"/>
      <c r="AJ278" s="176"/>
      <c r="AK278" s="176"/>
      <c r="AL278" s="176"/>
      <c r="AM278" s="176"/>
      <c r="AN278" s="176"/>
      <c r="AO278" s="176"/>
    </row>
    <row r="279" spans="1:41" ht="12.75" customHeight="1" x14ac:dyDescent="0.2">
      <c r="A279" s="176"/>
      <c r="B279" s="176"/>
      <c r="C279" s="176"/>
      <c r="D279" s="176"/>
      <c r="E279" s="176"/>
      <c r="F279" s="176"/>
      <c r="G279" s="176"/>
      <c r="H279" s="176"/>
      <c r="I279" s="176"/>
      <c r="J279" s="176"/>
      <c r="K279" s="176"/>
      <c r="L279" s="176"/>
      <c r="M279" s="176"/>
      <c r="N279" s="176"/>
      <c r="O279" s="176"/>
      <c r="P279" s="176"/>
      <c r="Q279" s="176"/>
      <c r="R279" s="176"/>
      <c r="S279" s="176"/>
      <c r="T279" s="176"/>
      <c r="U279" s="176"/>
      <c r="V279" s="176"/>
      <c r="W279" s="176"/>
      <c r="X279" s="176"/>
      <c r="Y279" s="176"/>
      <c r="Z279" s="176"/>
      <c r="AA279" s="176"/>
      <c r="AB279" s="176"/>
      <c r="AC279" s="176"/>
      <c r="AD279" s="176"/>
      <c r="AE279" s="176"/>
      <c r="AF279" s="176"/>
      <c r="AG279" s="176"/>
      <c r="AH279" s="176"/>
      <c r="AI279" s="176"/>
      <c r="AJ279" s="176"/>
      <c r="AK279" s="176"/>
      <c r="AL279" s="176"/>
      <c r="AM279" s="176"/>
      <c r="AN279" s="176"/>
      <c r="AO279" s="176"/>
    </row>
    <row r="280" spans="1:41" ht="12.75" customHeight="1" x14ac:dyDescent="0.2">
      <c r="A280" s="176"/>
      <c r="B280" s="176"/>
      <c r="C280" s="176"/>
      <c r="D280" s="176"/>
      <c r="E280" s="176"/>
      <c r="F280" s="176"/>
      <c r="G280" s="176"/>
      <c r="H280" s="176"/>
      <c r="I280" s="176"/>
      <c r="J280" s="176"/>
      <c r="K280" s="176"/>
      <c r="L280" s="176"/>
      <c r="M280" s="176"/>
      <c r="N280" s="176"/>
      <c r="O280" s="176"/>
      <c r="P280" s="176"/>
      <c r="Q280" s="176"/>
      <c r="R280" s="176"/>
      <c r="S280" s="176"/>
      <c r="T280" s="176"/>
      <c r="U280" s="176"/>
      <c r="V280" s="176"/>
      <c r="W280" s="176"/>
      <c r="X280" s="176"/>
      <c r="Y280" s="176"/>
      <c r="Z280" s="176"/>
      <c r="AA280" s="176"/>
      <c r="AB280" s="176"/>
      <c r="AC280" s="176"/>
      <c r="AD280" s="176"/>
      <c r="AE280" s="176"/>
      <c r="AF280" s="176"/>
      <c r="AG280" s="176"/>
      <c r="AH280" s="176"/>
      <c r="AI280" s="176"/>
      <c r="AJ280" s="176"/>
      <c r="AK280" s="176"/>
      <c r="AL280" s="176"/>
      <c r="AM280" s="176"/>
      <c r="AN280" s="176"/>
      <c r="AO280" s="176"/>
    </row>
    <row r="281" spans="1:41" ht="12.75" customHeight="1" x14ac:dyDescent="0.2">
      <c r="A281" s="176"/>
      <c r="B281" s="176"/>
      <c r="C281" s="176"/>
      <c r="D281" s="176"/>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c r="AA281" s="176"/>
      <c r="AB281" s="176"/>
      <c r="AC281" s="176"/>
      <c r="AD281" s="176"/>
      <c r="AE281" s="176"/>
      <c r="AF281" s="176"/>
      <c r="AG281" s="176"/>
      <c r="AH281" s="176"/>
      <c r="AI281" s="176"/>
      <c r="AJ281" s="176"/>
      <c r="AK281" s="176"/>
      <c r="AL281" s="176"/>
      <c r="AM281" s="176"/>
      <c r="AN281" s="176"/>
      <c r="AO281" s="176"/>
    </row>
    <row r="282" spans="1:41" ht="12.75" customHeight="1" x14ac:dyDescent="0.2">
      <c r="A282" s="176"/>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c r="X282" s="176"/>
      <c r="Y282" s="176"/>
      <c r="Z282" s="176"/>
      <c r="AA282" s="176"/>
      <c r="AB282" s="176"/>
      <c r="AC282" s="176"/>
      <c r="AD282" s="176"/>
      <c r="AE282" s="176"/>
      <c r="AF282" s="176"/>
      <c r="AG282" s="176"/>
      <c r="AH282" s="176"/>
      <c r="AI282" s="176"/>
      <c r="AJ282" s="176"/>
      <c r="AK282" s="176"/>
      <c r="AL282" s="176"/>
      <c r="AM282" s="176"/>
      <c r="AN282" s="176"/>
      <c r="AO282" s="176"/>
    </row>
    <row r="283" spans="1:41" ht="12.75" customHeight="1" x14ac:dyDescent="0.2">
      <c r="A283" s="176"/>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c r="AA283" s="176"/>
      <c r="AB283" s="176"/>
      <c r="AC283" s="176"/>
      <c r="AD283" s="176"/>
      <c r="AE283" s="176"/>
      <c r="AF283" s="176"/>
      <c r="AG283" s="176"/>
      <c r="AH283" s="176"/>
      <c r="AI283" s="176"/>
      <c r="AJ283" s="176"/>
      <c r="AK283" s="176"/>
      <c r="AL283" s="176"/>
      <c r="AM283" s="176"/>
      <c r="AN283" s="176"/>
      <c r="AO283" s="176"/>
    </row>
    <row r="284" spans="1:41" ht="12.75" customHeight="1" x14ac:dyDescent="0.2">
      <c r="A284" s="176"/>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c r="AA284" s="176"/>
      <c r="AB284" s="176"/>
      <c r="AC284" s="176"/>
      <c r="AD284" s="176"/>
      <c r="AE284" s="176"/>
      <c r="AF284" s="176"/>
      <c r="AG284" s="176"/>
      <c r="AH284" s="176"/>
      <c r="AI284" s="176"/>
      <c r="AJ284" s="176"/>
      <c r="AK284" s="176"/>
      <c r="AL284" s="176"/>
      <c r="AM284" s="176"/>
      <c r="AN284" s="176"/>
      <c r="AO284" s="176"/>
    </row>
    <row r="285" spans="1:41" ht="12.75" customHeight="1" x14ac:dyDescent="0.2">
      <c r="A285" s="176"/>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c r="AA285" s="176"/>
      <c r="AB285" s="176"/>
      <c r="AC285" s="176"/>
      <c r="AD285" s="176"/>
      <c r="AE285" s="176"/>
      <c r="AF285" s="176"/>
      <c r="AG285" s="176"/>
      <c r="AH285" s="176"/>
      <c r="AI285" s="176"/>
      <c r="AJ285" s="176"/>
      <c r="AK285" s="176"/>
      <c r="AL285" s="176"/>
      <c r="AM285" s="176"/>
      <c r="AN285" s="176"/>
      <c r="AO285" s="176"/>
    </row>
    <row r="286" spans="1:41" ht="12.75" customHeight="1" x14ac:dyDescent="0.2">
      <c r="A286" s="176"/>
      <c r="B286" s="176"/>
      <c r="C286" s="176"/>
      <c r="D286" s="176"/>
      <c r="E286" s="176"/>
      <c r="F286" s="176"/>
      <c r="G286" s="176"/>
      <c r="H286" s="176"/>
      <c r="I286" s="176"/>
      <c r="J286" s="176"/>
      <c r="K286" s="176"/>
      <c r="L286" s="176"/>
      <c r="M286" s="176"/>
      <c r="N286" s="176"/>
      <c r="O286" s="176"/>
      <c r="P286" s="176"/>
      <c r="Q286" s="176"/>
      <c r="R286" s="176"/>
      <c r="S286" s="176"/>
      <c r="T286" s="176"/>
      <c r="U286" s="176"/>
      <c r="V286" s="176"/>
      <c r="W286" s="176"/>
      <c r="X286" s="176"/>
      <c r="Y286" s="176"/>
      <c r="Z286" s="176"/>
      <c r="AA286" s="176"/>
      <c r="AB286" s="176"/>
      <c r="AC286" s="176"/>
      <c r="AD286" s="176"/>
      <c r="AE286" s="176"/>
      <c r="AF286" s="176"/>
      <c r="AG286" s="176"/>
      <c r="AH286" s="176"/>
      <c r="AI286" s="176"/>
      <c r="AJ286" s="176"/>
      <c r="AK286" s="176"/>
      <c r="AL286" s="176"/>
      <c r="AM286" s="176"/>
      <c r="AN286" s="176"/>
      <c r="AO286" s="176"/>
    </row>
    <row r="287" spans="1:41" ht="12.75" customHeight="1" x14ac:dyDescent="0.2">
      <c r="A287" s="176"/>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c r="AA287" s="176"/>
      <c r="AB287" s="176"/>
      <c r="AC287" s="176"/>
      <c r="AD287" s="176"/>
      <c r="AE287" s="176"/>
      <c r="AF287" s="176"/>
      <c r="AG287" s="176"/>
      <c r="AH287" s="176"/>
      <c r="AI287" s="176"/>
      <c r="AJ287" s="176"/>
      <c r="AK287" s="176"/>
      <c r="AL287" s="176"/>
      <c r="AM287" s="176"/>
      <c r="AN287" s="176"/>
      <c r="AO287" s="176"/>
    </row>
    <row r="288" spans="1:41" ht="12.75" customHeight="1" x14ac:dyDescent="0.2">
      <c r="A288" s="176"/>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c r="AA288" s="176"/>
      <c r="AB288" s="176"/>
      <c r="AC288" s="176"/>
      <c r="AD288" s="176"/>
      <c r="AE288" s="176"/>
      <c r="AF288" s="176"/>
      <c r="AG288" s="176"/>
      <c r="AH288" s="176"/>
      <c r="AI288" s="176"/>
      <c r="AJ288" s="176"/>
      <c r="AK288" s="176"/>
      <c r="AL288" s="176"/>
      <c r="AM288" s="176"/>
      <c r="AN288" s="176"/>
      <c r="AO288" s="176"/>
    </row>
    <row r="289" spans="1:41" ht="12.75" customHeight="1" x14ac:dyDescent="0.2">
      <c r="A289" s="176"/>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c r="AA289" s="176"/>
      <c r="AB289" s="176"/>
      <c r="AC289" s="176"/>
      <c r="AD289" s="176"/>
      <c r="AE289" s="176"/>
      <c r="AF289" s="176"/>
      <c r="AG289" s="176"/>
      <c r="AH289" s="176"/>
      <c r="AI289" s="176"/>
      <c r="AJ289" s="176"/>
      <c r="AK289" s="176"/>
      <c r="AL289" s="176"/>
      <c r="AM289" s="176"/>
      <c r="AN289" s="176"/>
      <c r="AO289" s="176"/>
    </row>
    <row r="290" spans="1:41" ht="12.75" customHeight="1" x14ac:dyDescent="0.2">
      <c r="A290" s="176"/>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c r="AA290" s="176"/>
      <c r="AB290" s="176"/>
      <c r="AC290" s="176"/>
      <c r="AD290" s="176"/>
      <c r="AE290" s="176"/>
      <c r="AF290" s="176"/>
      <c r="AG290" s="176"/>
      <c r="AH290" s="176"/>
      <c r="AI290" s="176"/>
      <c r="AJ290" s="176"/>
      <c r="AK290" s="176"/>
      <c r="AL290" s="176"/>
      <c r="AM290" s="176"/>
      <c r="AN290" s="176"/>
      <c r="AO290" s="176"/>
    </row>
    <row r="291" spans="1:41" ht="12.75" customHeight="1" x14ac:dyDescent="0.2">
      <c r="A291" s="176"/>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c r="AA291" s="176"/>
      <c r="AB291" s="176"/>
      <c r="AC291" s="176"/>
      <c r="AD291" s="176"/>
      <c r="AE291" s="176"/>
      <c r="AF291" s="176"/>
      <c r="AG291" s="176"/>
      <c r="AH291" s="176"/>
      <c r="AI291" s="176"/>
      <c r="AJ291" s="176"/>
      <c r="AK291" s="176"/>
      <c r="AL291" s="176"/>
      <c r="AM291" s="176"/>
      <c r="AN291" s="176"/>
      <c r="AO291" s="176"/>
    </row>
    <row r="292" spans="1:41" ht="12.75" customHeight="1" x14ac:dyDescent="0.2">
      <c r="A292" s="176"/>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c r="AA292" s="176"/>
      <c r="AB292" s="176"/>
      <c r="AC292" s="176"/>
      <c r="AD292" s="176"/>
      <c r="AE292" s="176"/>
      <c r="AF292" s="176"/>
      <c r="AG292" s="176"/>
      <c r="AH292" s="176"/>
      <c r="AI292" s="176"/>
      <c r="AJ292" s="176"/>
      <c r="AK292" s="176"/>
      <c r="AL292" s="176"/>
      <c r="AM292" s="176"/>
      <c r="AN292" s="176"/>
      <c r="AO292" s="176"/>
    </row>
    <row r="293" spans="1:41" ht="12.75" customHeight="1" x14ac:dyDescent="0.2">
      <c r="A293" s="176"/>
      <c r="B293" s="176"/>
      <c r="C293" s="176"/>
      <c r="D293" s="176"/>
      <c r="E293" s="176"/>
      <c r="F293" s="176"/>
      <c r="G293" s="176"/>
      <c r="H293" s="176"/>
      <c r="I293" s="176"/>
      <c r="J293" s="176"/>
      <c r="K293" s="176"/>
      <c r="L293" s="176"/>
      <c r="M293" s="176"/>
      <c r="N293" s="176"/>
      <c r="O293" s="176"/>
      <c r="P293" s="176"/>
      <c r="Q293" s="176"/>
      <c r="R293" s="176"/>
      <c r="S293" s="176"/>
      <c r="T293" s="176"/>
      <c r="U293" s="176"/>
      <c r="V293" s="176"/>
      <c r="W293" s="176"/>
      <c r="X293" s="176"/>
      <c r="Y293" s="176"/>
      <c r="Z293" s="176"/>
      <c r="AA293" s="176"/>
      <c r="AB293" s="176"/>
      <c r="AC293" s="176"/>
      <c r="AD293" s="176"/>
      <c r="AE293" s="176"/>
      <c r="AF293" s="176"/>
      <c r="AG293" s="176"/>
      <c r="AH293" s="176"/>
      <c r="AI293" s="176"/>
      <c r="AJ293" s="176"/>
      <c r="AK293" s="176"/>
      <c r="AL293" s="176"/>
      <c r="AM293" s="176"/>
      <c r="AN293" s="176"/>
      <c r="AO293" s="176"/>
    </row>
    <row r="294" spans="1:41" ht="12.75" customHeight="1" x14ac:dyDescent="0.2">
      <c r="A294" s="176"/>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c r="Z294" s="176"/>
      <c r="AA294" s="176"/>
      <c r="AB294" s="176"/>
      <c r="AC294" s="176"/>
      <c r="AD294" s="176"/>
      <c r="AE294" s="176"/>
      <c r="AF294" s="176"/>
      <c r="AG294" s="176"/>
      <c r="AH294" s="176"/>
      <c r="AI294" s="176"/>
      <c r="AJ294" s="176"/>
      <c r="AK294" s="176"/>
      <c r="AL294" s="176"/>
      <c r="AM294" s="176"/>
      <c r="AN294" s="176"/>
      <c r="AO294" s="176"/>
    </row>
    <row r="295" spans="1:41" ht="12.75" customHeight="1" x14ac:dyDescent="0.2">
      <c r="A295" s="176"/>
      <c r="B295" s="176"/>
      <c r="C295" s="176"/>
      <c r="D295" s="176"/>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c r="AA295" s="176"/>
      <c r="AB295" s="176"/>
      <c r="AC295" s="176"/>
      <c r="AD295" s="176"/>
      <c r="AE295" s="176"/>
      <c r="AF295" s="176"/>
      <c r="AG295" s="176"/>
      <c r="AH295" s="176"/>
      <c r="AI295" s="176"/>
      <c r="AJ295" s="176"/>
      <c r="AK295" s="176"/>
      <c r="AL295" s="176"/>
      <c r="AM295" s="176"/>
      <c r="AN295" s="176"/>
      <c r="AO295" s="176"/>
    </row>
    <row r="296" spans="1:41" ht="12.75" customHeight="1" x14ac:dyDescent="0.2">
      <c r="A296" s="176"/>
      <c r="B296" s="176"/>
      <c r="C296" s="176"/>
      <c r="D296" s="176"/>
      <c r="E296" s="176"/>
      <c r="F296" s="176"/>
      <c r="G296" s="176"/>
      <c r="H296" s="176"/>
      <c r="I296" s="176"/>
      <c r="J296" s="176"/>
      <c r="K296" s="176"/>
      <c r="L296" s="176"/>
      <c r="M296" s="176"/>
      <c r="N296" s="176"/>
      <c r="O296" s="176"/>
      <c r="P296" s="176"/>
      <c r="Q296" s="176"/>
      <c r="R296" s="176"/>
      <c r="S296" s="176"/>
      <c r="T296" s="176"/>
      <c r="U296" s="176"/>
      <c r="V296" s="176"/>
      <c r="W296" s="176"/>
      <c r="X296" s="176"/>
      <c r="Y296" s="176"/>
      <c r="Z296" s="176"/>
      <c r="AA296" s="176"/>
      <c r="AB296" s="176"/>
      <c r="AC296" s="176"/>
      <c r="AD296" s="176"/>
      <c r="AE296" s="176"/>
      <c r="AF296" s="176"/>
      <c r="AG296" s="176"/>
      <c r="AH296" s="176"/>
      <c r="AI296" s="176"/>
      <c r="AJ296" s="176"/>
      <c r="AK296" s="176"/>
      <c r="AL296" s="176"/>
      <c r="AM296" s="176"/>
      <c r="AN296" s="176"/>
      <c r="AO296" s="176"/>
    </row>
    <row r="297" spans="1:41" ht="12.75" customHeight="1" x14ac:dyDescent="0.2">
      <c r="A297" s="176"/>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c r="AA297" s="176"/>
      <c r="AB297" s="176"/>
      <c r="AC297" s="176"/>
      <c r="AD297" s="176"/>
      <c r="AE297" s="176"/>
      <c r="AF297" s="176"/>
      <c r="AG297" s="176"/>
      <c r="AH297" s="176"/>
      <c r="AI297" s="176"/>
      <c r="AJ297" s="176"/>
      <c r="AK297" s="176"/>
      <c r="AL297" s="176"/>
      <c r="AM297" s="176"/>
      <c r="AN297" s="176"/>
      <c r="AO297" s="176"/>
    </row>
    <row r="298" spans="1:41" ht="12.75" customHeight="1" x14ac:dyDescent="0.2">
      <c r="A298" s="176"/>
      <c r="B298" s="176"/>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c r="AA298" s="176"/>
      <c r="AB298" s="176"/>
      <c r="AC298" s="176"/>
      <c r="AD298" s="176"/>
      <c r="AE298" s="176"/>
      <c r="AF298" s="176"/>
      <c r="AG298" s="176"/>
      <c r="AH298" s="176"/>
      <c r="AI298" s="176"/>
      <c r="AJ298" s="176"/>
      <c r="AK298" s="176"/>
      <c r="AL298" s="176"/>
      <c r="AM298" s="176"/>
      <c r="AN298" s="176"/>
      <c r="AO298" s="176"/>
    </row>
    <row r="299" spans="1:41" ht="12.75" customHeight="1" x14ac:dyDescent="0.2">
      <c r="A299" s="176"/>
      <c r="B299" s="176"/>
      <c r="C299" s="176"/>
      <c r="D299" s="176"/>
      <c r="E299" s="176"/>
      <c r="F299" s="176"/>
      <c r="G299" s="176"/>
      <c r="H299" s="176"/>
      <c r="I299" s="176"/>
      <c r="J299" s="176"/>
      <c r="K299" s="176"/>
      <c r="L299" s="176"/>
      <c r="M299" s="176"/>
      <c r="N299" s="176"/>
      <c r="O299" s="176"/>
      <c r="P299" s="176"/>
      <c r="Q299" s="176"/>
      <c r="R299" s="176"/>
      <c r="S299" s="176"/>
      <c r="T299" s="176"/>
      <c r="U299" s="176"/>
      <c r="V299" s="176"/>
      <c r="W299" s="176"/>
      <c r="X299" s="176"/>
      <c r="Y299" s="176"/>
      <c r="Z299" s="176"/>
      <c r="AA299" s="176"/>
      <c r="AB299" s="176"/>
      <c r="AC299" s="176"/>
      <c r="AD299" s="176"/>
      <c r="AE299" s="176"/>
      <c r="AF299" s="176"/>
      <c r="AG299" s="176"/>
      <c r="AH299" s="176"/>
      <c r="AI299" s="176"/>
      <c r="AJ299" s="176"/>
      <c r="AK299" s="176"/>
      <c r="AL299" s="176"/>
      <c r="AM299" s="176"/>
      <c r="AN299" s="176"/>
      <c r="AO299" s="176"/>
    </row>
    <row r="300" spans="1:41" ht="12.75" customHeight="1" x14ac:dyDescent="0.2">
      <c r="A300" s="176"/>
      <c r="B300" s="176"/>
      <c r="C300" s="176"/>
      <c r="D300" s="176"/>
      <c r="E300" s="176"/>
      <c r="F300" s="176"/>
      <c r="G300" s="176"/>
      <c r="H300" s="176"/>
      <c r="I300" s="176"/>
      <c r="J300" s="176"/>
      <c r="K300" s="176"/>
      <c r="L300" s="176"/>
      <c r="M300" s="176"/>
      <c r="N300" s="176"/>
      <c r="O300" s="176"/>
      <c r="P300" s="176"/>
      <c r="Q300" s="176"/>
      <c r="R300" s="176"/>
      <c r="S300" s="176"/>
      <c r="T300" s="176"/>
      <c r="U300" s="176"/>
      <c r="V300" s="176"/>
      <c r="W300" s="176"/>
      <c r="X300" s="176"/>
      <c r="Y300" s="176"/>
      <c r="Z300" s="176"/>
      <c r="AA300" s="176"/>
      <c r="AB300" s="176"/>
      <c r="AC300" s="176"/>
      <c r="AD300" s="176"/>
      <c r="AE300" s="176"/>
      <c r="AF300" s="176"/>
      <c r="AG300" s="176"/>
      <c r="AH300" s="176"/>
      <c r="AI300" s="176"/>
      <c r="AJ300" s="176"/>
      <c r="AK300" s="176"/>
      <c r="AL300" s="176"/>
      <c r="AM300" s="176"/>
      <c r="AN300" s="176"/>
      <c r="AO300" s="176"/>
    </row>
    <row r="301" spans="1:41" ht="12.75" customHeight="1" x14ac:dyDescent="0.2">
      <c r="A301" s="176"/>
      <c r="B301" s="176"/>
      <c r="C301" s="176"/>
      <c r="D301" s="176"/>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c r="AA301" s="176"/>
      <c r="AB301" s="176"/>
      <c r="AC301" s="176"/>
      <c r="AD301" s="176"/>
      <c r="AE301" s="176"/>
      <c r="AF301" s="176"/>
      <c r="AG301" s="176"/>
      <c r="AH301" s="176"/>
      <c r="AI301" s="176"/>
      <c r="AJ301" s="176"/>
      <c r="AK301" s="176"/>
      <c r="AL301" s="176"/>
      <c r="AM301" s="176"/>
      <c r="AN301" s="176"/>
      <c r="AO301" s="176"/>
    </row>
    <row r="302" spans="1:41" ht="12.75" customHeight="1" x14ac:dyDescent="0.2">
      <c r="A302" s="176"/>
      <c r="B302" s="176"/>
      <c r="C302" s="176"/>
      <c r="D302" s="176"/>
      <c r="E302" s="176"/>
      <c r="F302" s="176"/>
      <c r="G302" s="176"/>
      <c r="H302" s="176"/>
      <c r="I302" s="176"/>
      <c r="J302" s="176"/>
      <c r="K302" s="176"/>
      <c r="L302" s="176"/>
      <c r="M302" s="176"/>
      <c r="N302" s="176"/>
      <c r="O302" s="176"/>
      <c r="P302" s="176"/>
      <c r="Q302" s="176"/>
      <c r="R302" s="176"/>
      <c r="S302" s="176"/>
      <c r="T302" s="176"/>
      <c r="U302" s="176"/>
      <c r="V302" s="176"/>
      <c r="W302" s="176"/>
      <c r="X302" s="176"/>
      <c r="Y302" s="176"/>
      <c r="Z302" s="176"/>
      <c r="AA302" s="176"/>
      <c r="AB302" s="176"/>
      <c r="AC302" s="176"/>
      <c r="AD302" s="176"/>
      <c r="AE302" s="176"/>
      <c r="AF302" s="176"/>
      <c r="AG302" s="176"/>
      <c r="AH302" s="176"/>
      <c r="AI302" s="176"/>
      <c r="AJ302" s="176"/>
      <c r="AK302" s="176"/>
      <c r="AL302" s="176"/>
      <c r="AM302" s="176"/>
      <c r="AN302" s="176"/>
      <c r="AO302" s="176"/>
    </row>
    <row r="303" spans="1:41" ht="12.75" customHeight="1" x14ac:dyDescent="0.2">
      <c r="A303" s="176"/>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c r="AA303" s="176"/>
      <c r="AB303" s="176"/>
      <c r="AC303" s="176"/>
      <c r="AD303" s="176"/>
      <c r="AE303" s="176"/>
      <c r="AF303" s="176"/>
      <c r="AG303" s="176"/>
      <c r="AH303" s="176"/>
      <c r="AI303" s="176"/>
      <c r="AJ303" s="176"/>
      <c r="AK303" s="176"/>
      <c r="AL303" s="176"/>
      <c r="AM303" s="176"/>
      <c r="AN303" s="176"/>
      <c r="AO303" s="176"/>
    </row>
    <row r="304" spans="1:41" ht="12.75" customHeight="1" x14ac:dyDescent="0.2">
      <c r="A304" s="176"/>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c r="Z304" s="176"/>
      <c r="AA304" s="176"/>
      <c r="AB304" s="176"/>
      <c r="AC304" s="176"/>
      <c r="AD304" s="176"/>
      <c r="AE304" s="176"/>
      <c r="AF304" s="176"/>
      <c r="AG304" s="176"/>
      <c r="AH304" s="176"/>
      <c r="AI304" s="176"/>
      <c r="AJ304" s="176"/>
      <c r="AK304" s="176"/>
      <c r="AL304" s="176"/>
      <c r="AM304" s="176"/>
      <c r="AN304" s="176"/>
      <c r="AO304" s="176"/>
    </row>
    <row r="305" spans="1:41" ht="12.75" customHeight="1" x14ac:dyDescent="0.2">
      <c r="A305" s="176"/>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c r="Z305" s="176"/>
      <c r="AA305" s="176"/>
      <c r="AB305" s="176"/>
      <c r="AC305" s="176"/>
      <c r="AD305" s="176"/>
      <c r="AE305" s="176"/>
      <c r="AF305" s="176"/>
      <c r="AG305" s="176"/>
      <c r="AH305" s="176"/>
      <c r="AI305" s="176"/>
      <c r="AJ305" s="176"/>
      <c r="AK305" s="176"/>
      <c r="AL305" s="176"/>
      <c r="AM305" s="176"/>
      <c r="AN305" s="176"/>
      <c r="AO305" s="176"/>
    </row>
    <row r="306" spans="1:41" ht="12.75" customHeight="1" x14ac:dyDescent="0.2">
      <c r="A306" s="176"/>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c r="AA306" s="176"/>
      <c r="AB306" s="176"/>
      <c r="AC306" s="176"/>
      <c r="AD306" s="176"/>
      <c r="AE306" s="176"/>
      <c r="AF306" s="176"/>
      <c r="AG306" s="176"/>
      <c r="AH306" s="176"/>
      <c r="AI306" s="176"/>
      <c r="AJ306" s="176"/>
      <c r="AK306" s="176"/>
      <c r="AL306" s="176"/>
      <c r="AM306" s="176"/>
      <c r="AN306" s="176"/>
      <c r="AO306" s="176"/>
    </row>
    <row r="307" spans="1:41" ht="12.75" customHeight="1" x14ac:dyDescent="0.2">
      <c r="A307" s="176"/>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c r="AA307" s="176"/>
      <c r="AB307" s="176"/>
      <c r="AC307" s="176"/>
      <c r="AD307" s="176"/>
      <c r="AE307" s="176"/>
      <c r="AF307" s="176"/>
      <c r="AG307" s="176"/>
      <c r="AH307" s="176"/>
      <c r="AI307" s="176"/>
      <c r="AJ307" s="176"/>
      <c r="AK307" s="176"/>
      <c r="AL307" s="176"/>
      <c r="AM307" s="176"/>
      <c r="AN307" s="176"/>
      <c r="AO307" s="176"/>
    </row>
    <row r="308" spans="1:41" ht="12.75" customHeight="1" x14ac:dyDescent="0.2">
      <c r="A308" s="176"/>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c r="AA308" s="176"/>
      <c r="AB308" s="176"/>
      <c r="AC308" s="176"/>
      <c r="AD308" s="176"/>
      <c r="AE308" s="176"/>
      <c r="AF308" s="176"/>
      <c r="AG308" s="176"/>
      <c r="AH308" s="176"/>
      <c r="AI308" s="176"/>
      <c r="AJ308" s="176"/>
      <c r="AK308" s="176"/>
      <c r="AL308" s="176"/>
      <c r="AM308" s="176"/>
      <c r="AN308" s="176"/>
      <c r="AO308" s="176"/>
    </row>
    <row r="309" spans="1:41" ht="12.75" customHeight="1" x14ac:dyDescent="0.2">
      <c r="A309" s="176"/>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c r="AA309" s="176"/>
      <c r="AB309" s="176"/>
      <c r="AC309" s="176"/>
      <c r="AD309" s="176"/>
      <c r="AE309" s="176"/>
      <c r="AF309" s="176"/>
      <c r="AG309" s="176"/>
      <c r="AH309" s="176"/>
      <c r="AI309" s="176"/>
      <c r="AJ309" s="176"/>
      <c r="AK309" s="176"/>
      <c r="AL309" s="176"/>
      <c r="AM309" s="176"/>
      <c r="AN309" s="176"/>
      <c r="AO309" s="176"/>
    </row>
    <row r="310" spans="1:41" ht="12.75" customHeight="1" x14ac:dyDescent="0.2">
      <c r="A310" s="176"/>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c r="AA310" s="176"/>
      <c r="AB310" s="176"/>
      <c r="AC310" s="176"/>
      <c r="AD310" s="176"/>
      <c r="AE310" s="176"/>
      <c r="AF310" s="176"/>
      <c r="AG310" s="176"/>
      <c r="AH310" s="176"/>
      <c r="AI310" s="176"/>
      <c r="AJ310" s="176"/>
      <c r="AK310" s="176"/>
      <c r="AL310" s="176"/>
      <c r="AM310" s="176"/>
      <c r="AN310" s="176"/>
      <c r="AO310" s="176"/>
    </row>
    <row r="311" spans="1:41" ht="12.75" customHeight="1" x14ac:dyDescent="0.2">
      <c r="A311" s="176"/>
      <c r="B311" s="176"/>
      <c r="C311" s="176"/>
      <c r="D311" s="176"/>
      <c r="E311" s="176"/>
      <c r="F311" s="176"/>
      <c r="G311" s="176"/>
      <c r="H311" s="176"/>
      <c r="I311" s="176"/>
      <c r="J311" s="176"/>
      <c r="K311" s="176"/>
      <c r="L311" s="176"/>
      <c r="M311" s="176"/>
      <c r="N311" s="176"/>
      <c r="O311" s="176"/>
      <c r="P311" s="176"/>
      <c r="Q311" s="176"/>
      <c r="R311" s="176"/>
      <c r="S311" s="176"/>
      <c r="T311" s="176"/>
      <c r="U311" s="176"/>
      <c r="V311" s="176"/>
      <c r="W311" s="176"/>
      <c r="X311" s="176"/>
      <c r="Y311" s="176"/>
      <c r="Z311" s="176"/>
      <c r="AA311" s="176"/>
      <c r="AB311" s="176"/>
      <c r="AC311" s="176"/>
      <c r="AD311" s="176"/>
      <c r="AE311" s="176"/>
      <c r="AF311" s="176"/>
      <c r="AG311" s="176"/>
      <c r="AH311" s="176"/>
      <c r="AI311" s="176"/>
      <c r="AJ311" s="176"/>
      <c r="AK311" s="176"/>
      <c r="AL311" s="176"/>
      <c r="AM311" s="176"/>
      <c r="AN311" s="176"/>
      <c r="AO311" s="176"/>
    </row>
    <row r="312" spans="1:41" ht="12.75" customHeight="1" x14ac:dyDescent="0.2">
      <c r="A312" s="176"/>
      <c r="B312" s="176"/>
      <c r="C312" s="176"/>
      <c r="D312" s="176"/>
      <c r="E312" s="176"/>
      <c r="F312" s="176"/>
      <c r="G312" s="176"/>
      <c r="H312" s="176"/>
      <c r="I312" s="176"/>
      <c r="J312" s="176"/>
      <c r="K312" s="176"/>
      <c r="L312" s="176"/>
      <c r="M312" s="176"/>
      <c r="N312" s="176"/>
      <c r="O312" s="176"/>
      <c r="P312" s="176"/>
      <c r="Q312" s="176"/>
      <c r="R312" s="176"/>
      <c r="S312" s="176"/>
      <c r="T312" s="176"/>
      <c r="U312" s="176"/>
      <c r="V312" s="176"/>
      <c r="W312" s="176"/>
      <c r="X312" s="176"/>
      <c r="Y312" s="176"/>
      <c r="Z312" s="176"/>
      <c r="AA312" s="176"/>
      <c r="AB312" s="176"/>
      <c r="AC312" s="176"/>
      <c r="AD312" s="176"/>
      <c r="AE312" s="176"/>
      <c r="AF312" s="176"/>
      <c r="AG312" s="176"/>
      <c r="AH312" s="176"/>
      <c r="AI312" s="176"/>
      <c r="AJ312" s="176"/>
      <c r="AK312" s="176"/>
      <c r="AL312" s="176"/>
      <c r="AM312" s="176"/>
      <c r="AN312" s="176"/>
      <c r="AO312" s="176"/>
    </row>
    <row r="313" spans="1:41" ht="12.75" customHeight="1" x14ac:dyDescent="0.2">
      <c r="A313" s="176"/>
      <c r="B313" s="176"/>
      <c r="C313" s="176"/>
      <c r="D313" s="176"/>
      <c r="E313" s="176"/>
      <c r="F313" s="176"/>
      <c r="G313" s="176"/>
      <c r="H313" s="176"/>
      <c r="I313" s="176"/>
      <c r="J313" s="176"/>
      <c r="K313" s="176"/>
      <c r="L313" s="176"/>
      <c r="M313" s="176"/>
      <c r="N313" s="176"/>
      <c r="O313" s="176"/>
      <c r="P313" s="176"/>
      <c r="Q313" s="176"/>
      <c r="R313" s="176"/>
      <c r="S313" s="176"/>
      <c r="T313" s="176"/>
      <c r="U313" s="176"/>
      <c r="V313" s="176"/>
      <c r="W313" s="176"/>
      <c r="X313" s="176"/>
      <c r="Y313" s="176"/>
      <c r="Z313" s="176"/>
      <c r="AA313" s="176"/>
      <c r="AB313" s="176"/>
      <c r="AC313" s="176"/>
      <c r="AD313" s="176"/>
      <c r="AE313" s="176"/>
      <c r="AF313" s="176"/>
      <c r="AG313" s="176"/>
      <c r="AH313" s="176"/>
      <c r="AI313" s="176"/>
      <c r="AJ313" s="176"/>
      <c r="AK313" s="176"/>
      <c r="AL313" s="176"/>
      <c r="AM313" s="176"/>
      <c r="AN313" s="176"/>
      <c r="AO313" s="176"/>
    </row>
    <row r="314" spans="1:41" ht="12.75" customHeight="1" x14ac:dyDescent="0.2">
      <c r="A314" s="176"/>
      <c r="B314" s="176"/>
      <c r="C314" s="176"/>
      <c r="D314" s="176"/>
      <c r="E314" s="176"/>
      <c r="F314" s="176"/>
      <c r="G314" s="176"/>
      <c r="H314" s="176"/>
      <c r="I314" s="176"/>
      <c r="J314" s="176"/>
      <c r="K314" s="176"/>
      <c r="L314" s="176"/>
      <c r="M314" s="176"/>
      <c r="N314" s="176"/>
      <c r="O314" s="176"/>
      <c r="P314" s="176"/>
      <c r="Q314" s="176"/>
      <c r="R314" s="176"/>
      <c r="S314" s="176"/>
      <c r="T314" s="176"/>
      <c r="U314" s="176"/>
      <c r="V314" s="176"/>
      <c r="W314" s="176"/>
      <c r="X314" s="176"/>
      <c r="Y314" s="176"/>
      <c r="Z314" s="176"/>
      <c r="AA314" s="176"/>
      <c r="AB314" s="176"/>
      <c r="AC314" s="176"/>
      <c r="AD314" s="176"/>
      <c r="AE314" s="176"/>
      <c r="AF314" s="176"/>
      <c r="AG314" s="176"/>
      <c r="AH314" s="176"/>
      <c r="AI314" s="176"/>
      <c r="AJ314" s="176"/>
      <c r="AK314" s="176"/>
      <c r="AL314" s="176"/>
      <c r="AM314" s="176"/>
      <c r="AN314" s="176"/>
      <c r="AO314" s="176"/>
    </row>
    <row r="315" spans="1:41" ht="12.75" customHeight="1" x14ac:dyDescent="0.2">
      <c r="A315" s="176"/>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c r="AA315" s="176"/>
      <c r="AB315" s="176"/>
      <c r="AC315" s="176"/>
      <c r="AD315" s="176"/>
      <c r="AE315" s="176"/>
      <c r="AF315" s="176"/>
      <c r="AG315" s="176"/>
      <c r="AH315" s="176"/>
      <c r="AI315" s="176"/>
      <c r="AJ315" s="176"/>
      <c r="AK315" s="176"/>
      <c r="AL315" s="176"/>
      <c r="AM315" s="176"/>
      <c r="AN315" s="176"/>
      <c r="AO315" s="176"/>
    </row>
    <row r="316" spans="1:41" ht="12.75" customHeight="1" x14ac:dyDescent="0.2">
      <c r="A316" s="176"/>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c r="AA316" s="176"/>
      <c r="AB316" s="176"/>
      <c r="AC316" s="176"/>
      <c r="AD316" s="176"/>
      <c r="AE316" s="176"/>
      <c r="AF316" s="176"/>
      <c r="AG316" s="176"/>
      <c r="AH316" s="176"/>
      <c r="AI316" s="176"/>
      <c r="AJ316" s="176"/>
      <c r="AK316" s="176"/>
      <c r="AL316" s="176"/>
      <c r="AM316" s="176"/>
      <c r="AN316" s="176"/>
      <c r="AO316" s="176"/>
    </row>
    <row r="317" spans="1:41" ht="12.75" customHeight="1" x14ac:dyDescent="0.2">
      <c r="A317" s="176"/>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c r="AA317" s="176"/>
      <c r="AB317" s="176"/>
      <c r="AC317" s="176"/>
      <c r="AD317" s="176"/>
      <c r="AE317" s="176"/>
      <c r="AF317" s="176"/>
      <c r="AG317" s="176"/>
      <c r="AH317" s="176"/>
      <c r="AI317" s="176"/>
      <c r="AJ317" s="176"/>
      <c r="AK317" s="176"/>
      <c r="AL317" s="176"/>
      <c r="AM317" s="176"/>
      <c r="AN317" s="176"/>
      <c r="AO317" s="176"/>
    </row>
    <row r="318" spans="1:41" ht="12.75" customHeight="1" x14ac:dyDescent="0.2">
      <c r="A318" s="176"/>
      <c r="B318" s="176"/>
      <c r="C318" s="176"/>
      <c r="D318" s="176"/>
      <c r="E318" s="176"/>
      <c r="F318" s="176"/>
      <c r="G318" s="176"/>
      <c r="H318" s="176"/>
      <c r="I318" s="176"/>
      <c r="J318" s="176"/>
      <c r="K318" s="176"/>
      <c r="L318" s="176"/>
      <c r="M318" s="176"/>
      <c r="N318" s="176"/>
      <c r="O318" s="176"/>
      <c r="P318" s="176"/>
      <c r="Q318" s="176"/>
      <c r="R318" s="176"/>
      <c r="S318" s="176"/>
      <c r="T318" s="176"/>
      <c r="U318" s="176"/>
      <c r="V318" s="176"/>
      <c r="W318" s="176"/>
      <c r="X318" s="176"/>
      <c r="Y318" s="176"/>
      <c r="Z318" s="176"/>
      <c r="AA318" s="176"/>
      <c r="AB318" s="176"/>
      <c r="AC318" s="176"/>
      <c r="AD318" s="176"/>
      <c r="AE318" s="176"/>
      <c r="AF318" s="176"/>
      <c r="AG318" s="176"/>
      <c r="AH318" s="176"/>
      <c r="AI318" s="176"/>
      <c r="AJ318" s="176"/>
      <c r="AK318" s="176"/>
      <c r="AL318" s="176"/>
      <c r="AM318" s="176"/>
      <c r="AN318" s="176"/>
      <c r="AO318" s="176"/>
    </row>
    <row r="319" spans="1:41" ht="12.75" customHeight="1" x14ac:dyDescent="0.2">
      <c r="A319" s="176"/>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c r="AA319" s="176"/>
      <c r="AB319" s="176"/>
      <c r="AC319" s="176"/>
      <c r="AD319" s="176"/>
      <c r="AE319" s="176"/>
      <c r="AF319" s="176"/>
      <c r="AG319" s="176"/>
      <c r="AH319" s="176"/>
      <c r="AI319" s="176"/>
      <c r="AJ319" s="176"/>
      <c r="AK319" s="176"/>
      <c r="AL319" s="176"/>
      <c r="AM319" s="176"/>
      <c r="AN319" s="176"/>
      <c r="AO319" s="176"/>
    </row>
    <row r="320" spans="1:41" ht="12.75" customHeight="1" x14ac:dyDescent="0.2">
      <c r="A320" s="176"/>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c r="AA320" s="176"/>
      <c r="AB320" s="176"/>
      <c r="AC320" s="176"/>
      <c r="AD320" s="176"/>
      <c r="AE320" s="176"/>
      <c r="AF320" s="176"/>
      <c r="AG320" s="176"/>
      <c r="AH320" s="176"/>
      <c r="AI320" s="176"/>
      <c r="AJ320" s="176"/>
      <c r="AK320" s="176"/>
      <c r="AL320" s="176"/>
      <c r="AM320" s="176"/>
      <c r="AN320" s="176"/>
      <c r="AO320" s="176"/>
    </row>
    <row r="321" spans="1:41" ht="12.75" customHeight="1" x14ac:dyDescent="0.2">
      <c r="A321" s="176"/>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c r="Z321" s="176"/>
      <c r="AA321" s="176"/>
      <c r="AB321" s="176"/>
      <c r="AC321" s="176"/>
      <c r="AD321" s="176"/>
      <c r="AE321" s="176"/>
      <c r="AF321" s="176"/>
      <c r="AG321" s="176"/>
      <c r="AH321" s="176"/>
      <c r="AI321" s="176"/>
      <c r="AJ321" s="176"/>
      <c r="AK321" s="176"/>
      <c r="AL321" s="176"/>
      <c r="AM321" s="176"/>
      <c r="AN321" s="176"/>
      <c r="AO321" s="176"/>
    </row>
    <row r="322" spans="1:41" ht="12.75" customHeight="1" x14ac:dyDescent="0.2">
      <c r="A322" s="176"/>
      <c r="B322" s="176"/>
      <c r="C322" s="176"/>
      <c r="D322" s="176"/>
      <c r="E322" s="176"/>
      <c r="F322" s="176"/>
      <c r="G322" s="176"/>
      <c r="H322" s="176"/>
      <c r="I322" s="176"/>
      <c r="J322" s="176"/>
      <c r="K322" s="176"/>
      <c r="L322" s="176"/>
      <c r="M322" s="176"/>
      <c r="N322" s="176"/>
      <c r="O322" s="176"/>
      <c r="P322" s="176"/>
      <c r="Q322" s="176"/>
      <c r="R322" s="176"/>
      <c r="S322" s="176"/>
      <c r="T322" s="176"/>
      <c r="U322" s="176"/>
      <c r="V322" s="176"/>
      <c r="W322" s="176"/>
      <c r="X322" s="176"/>
      <c r="Y322" s="176"/>
      <c r="Z322" s="176"/>
      <c r="AA322" s="176"/>
      <c r="AB322" s="176"/>
      <c r="AC322" s="176"/>
      <c r="AD322" s="176"/>
      <c r="AE322" s="176"/>
      <c r="AF322" s="176"/>
      <c r="AG322" s="176"/>
      <c r="AH322" s="176"/>
      <c r="AI322" s="176"/>
      <c r="AJ322" s="176"/>
      <c r="AK322" s="176"/>
      <c r="AL322" s="176"/>
      <c r="AM322" s="176"/>
      <c r="AN322" s="176"/>
      <c r="AO322" s="176"/>
    </row>
    <row r="323" spans="1:41" ht="12.75" customHeight="1" x14ac:dyDescent="0.2">
      <c r="A323" s="176"/>
      <c r="B323" s="176"/>
      <c r="C323" s="176"/>
      <c r="D323" s="176"/>
      <c r="E323" s="176"/>
      <c r="F323" s="176"/>
      <c r="G323" s="176"/>
      <c r="H323" s="176"/>
      <c r="I323" s="176"/>
      <c r="J323" s="176"/>
      <c r="K323" s="176"/>
      <c r="L323" s="176"/>
      <c r="M323" s="176"/>
      <c r="N323" s="176"/>
      <c r="O323" s="176"/>
      <c r="P323" s="176"/>
      <c r="Q323" s="176"/>
      <c r="R323" s="176"/>
      <c r="S323" s="176"/>
      <c r="T323" s="176"/>
      <c r="U323" s="176"/>
      <c r="V323" s="176"/>
      <c r="W323" s="176"/>
      <c r="X323" s="176"/>
      <c r="Y323" s="176"/>
      <c r="Z323" s="176"/>
      <c r="AA323" s="176"/>
      <c r="AB323" s="176"/>
      <c r="AC323" s="176"/>
      <c r="AD323" s="176"/>
      <c r="AE323" s="176"/>
      <c r="AF323" s="176"/>
      <c r="AG323" s="176"/>
      <c r="AH323" s="176"/>
      <c r="AI323" s="176"/>
      <c r="AJ323" s="176"/>
      <c r="AK323" s="176"/>
      <c r="AL323" s="176"/>
      <c r="AM323" s="176"/>
      <c r="AN323" s="176"/>
      <c r="AO323" s="176"/>
    </row>
    <row r="324" spans="1:41" ht="12.75" customHeight="1" x14ac:dyDescent="0.2">
      <c r="A324" s="176"/>
      <c r="B324" s="176"/>
      <c r="C324" s="176"/>
      <c r="D324" s="176"/>
      <c r="E324" s="176"/>
      <c r="F324" s="176"/>
      <c r="G324" s="176"/>
      <c r="H324" s="176"/>
      <c r="I324" s="176"/>
      <c r="J324" s="176"/>
      <c r="K324" s="176"/>
      <c r="L324" s="176"/>
      <c r="M324" s="176"/>
      <c r="N324" s="176"/>
      <c r="O324" s="176"/>
      <c r="P324" s="176"/>
      <c r="Q324" s="176"/>
      <c r="R324" s="176"/>
      <c r="S324" s="176"/>
      <c r="T324" s="176"/>
      <c r="U324" s="176"/>
      <c r="V324" s="176"/>
      <c r="W324" s="176"/>
      <c r="X324" s="176"/>
      <c r="Y324" s="176"/>
      <c r="Z324" s="176"/>
      <c r="AA324" s="176"/>
      <c r="AB324" s="176"/>
      <c r="AC324" s="176"/>
      <c r="AD324" s="176"/>
      <c r="AE324" s="176"/>
      <c r="AF324" s="176"/>
      <c r="AG324" s="176"/>
      <c r="AH324" s="176"/>
      <c r="AI324" s="176"/>
      <c r="AJ324" s="176"/>
      <c r="AK324" s="176"/>
      <c r="AL324" s="176"/>
      <c r="AM324" s="176"/>
      <c r="AN324" s="176"/>
      <c r="AO324" s="176"/>
    </row>
    <row r="325" spans="1:41" ht="12.75" customHeight="1" x14ac:dyDescent="0.2">
      <c r="A325" s="176"/>
      <c r="B325" s="176"/>
      <c r="C325" s="176"/>
      <c r="D325" s="176"/>
      <c r="E325" s="176"/>
      <c r="F325" s="176"/>
      <c r="G325" s="176"/>
      <c r="H325" s="176"/>
      <c r="I325" s="176"/>
      <c r="J325" s="176"/>
      <c r="K325" s="176"/>
      <c r="L325" s="176"/>
      <c r="M325" s="176"/>
      <c r="N325" s="176"/>
      <c r="O325" s="176"/>
      <c r="P325" s="176"/>
      <c r="Q325" s="176"/>
      <c r="R325" s="176"/>
      <c r="S325" s="176"/>
      <c r="T325" s="176"/>
      <c r="U325" s="176"/>
      <c r="V325" s="176"/>
      <c r="W325" s="176"/>
      <c r="X325" s="176"/>
      <c r="Y325" s="176"/>
      <c r="Z325" s="176"/>
      <c r="AA325" s="176"/>
      <c r="AB325" s="176"/>
      <c r="AC325" s="176"/>
      <c r="AD325" s="176"/>
      <c r="AE325" s="176"/>
      <c r="AF325" s="176"/>
      <c r="AG325" s="176"/>
      <c r="AH325" s="176"/>
      <c r="AI325" s="176"/>
      <c r="AJ325" s="176"/>
      <c r="AK325" s="176"/>
      <c r="AL325" s="176"/>
      <c r="AM325" s="176"/>
      <c r="AN325" s="176"/>
      <c r="AO325" s="176"/>
    </row>
    <row r="326" spans="1:41" ht="12.75" customHeight="1" x14ac:dyDescent="0.2">
      <c r="A326" s="176"/>
      <c r="B326" s="176"/>
      <c r="C326" s="176"/>
      <c r="D326" s="176"/>
      <c r="E326" s="176"/>
      <c r="F326" s="176"/>
      <c r="G326" s="176"/>
      <c r="H326" s="176"/>
      <c r="I326" s="176"/>
      <c r="J326" s="176"/>
      <c r="K326" s="176"/>
      <c r="L326" s="176"/>
      <c r="M326" s="176"/>
      <c r="N326" s="176"/>
      <c r="O326" s="176"/>
      <c r="P326" s="176"/>
      <c r="Q326" s="176"/>
      <c r="R326" s="176"/>
      <c r="S326" s="176"/>
      <c r="T326" s="176"/>
      <c r="U326" s="176"/>
      <c r="V326" s="176"/>
      <c r="W326" s="176"/>
      <c r="X326" s="176"/>
      <c r="Y326" s="176"/>
      <c r="Z326" s="176"/>
      <c r="AA326" s="176"/>
      <c r="AB326" s="176"/>
      <c r="AC326" s="176"/>
      <c r="AD326" s="176"/>
      <c r="AE326" s="176"/>
      <c r="AF326" s="176"/>
      <c r="AG326" s="176"/>
      <c r="AH326" s="176"/>
      <c r="AI326" s="176"/>
      <c r="AJ326" s="176"/>
      <c r="AK326" s="176"/>
      <c r="AL326" s="176"/>
      <c r="AM326" s="176"/>
      <c r="AN326" s="176"/>
      <c r="AO326" s="176"/>
    </row>
    <row r="327" spans="1:41" ht="12.75" customHeight="1" x14ac:dyDescent="0.2">
      <c r="A327" s="176"/>
      <c r="B327" s="176"/>
      <c r="C327" s="176"/>
      <c r="D327" s="176"/>
      <c r="E327" s="176"/>
      <c r="F327" s="176"/>
      <c r="G327" s="176"/>
      <c r="H327" s="176"/>
      <c r="I327" s="176"/>
      <c r="J327" s="176"/>
      <c r="K327" s="176"/>
      <c r="L327" s="176"/>
      <c r="M327" s="176"/>
      <c r="N327" s="176"/>
      <c r="O327" s="176"/>
      <c r="P327" s="176"/>
      <c r="Q327" s="176"/>
      <c r="R327" s="176"/>
      <c r="S327" s="176"/>
      <c r="T327" s="176"/>
      <c r="U327" s="176"/>
      <c r="V327" s="176"/>
      <c r="W327" s="176"/>
      <c r="X327" s="176"/>
      <c r="Y327" s="176"/>
      <c r="Z327" s="176"/>
      <c r="AA327" s="176"/>
      <c r="AB327" s="176"/>
      <c r="AC327" s="176"/>
      <c r="AD327" s="176"/>
      <c r="AE327" s="176"/>
      <c r="AF327" s="176"/>
      <c r="AG327" s="176"/>
      <c r="AH327" s="176"/>
      <c r="AI327" s="176"/>
      <c r="AJ327" s="176"/>
      <c r="AK327" s="176"/>
      <c r="AL327" s="176"/>
      <c r="AM327" s="176"/>
      <c r="AN327" s="176"/>
      <c r="AO327" s="176"/>
    </row>
    <row r="328" spans="1:41" ht="12.75" customHeight="1" x14ac:dyDescent="0.2">
      <c r="A328" s="176"/>
      <c r="B328" s="176"/>
      <c r="C328" s="176"/>
      <c r="D328" s="176"/>
      <c r="E328" s="176"/>
      <c r="F328" s="176"/>
      <c r="G328" s="176"/>
      <c r="H328" s="176"/>
      <c r="I328" s="176"/>
      <c r="J328" s="176"/>
      <c r="K328" s="176"/>
      <c r="L328" s="176"/>
      <c r="M328" s="176"/>
      <c r="N328" s="176"/>
      <c r="O328" s="176"/>
      <c r="P328" s="176"/>
      <c r="Q328" s="176"/>
      <c r="R328" s="176"/>
      <c r="S328" s="176"/>
      <c r="T328" s="176"/>
      <c r="U328" s="176"/>
      <c r="V328" s="176"/>
      <c r="W328" s="176"/>
      <c r="X328" s="176"/>
      <c r="Y328" s="176"/>
      <c r="Z328" s="176"/>
      <c r="AA328" s="176"/>
      <c r="AB328" s="176"/>
      <c r="AC328" s="176"/>
      <c r="AD328" s="176"/>
      <c r="AE328" s="176"/>
      <c r="AF328" s="176"/>
      <c r="AG328" s="176"/>
      <c r="AH328" s="176"/>
      <c r="AI328" s="176"/>
      <c r="AJ328" s="176"/>
      <c r="AK328" s="176"/>
      <c r="AL328" s="176"/>
      <c r="AM328" s="176"/>
      <c r="AN328" s="176"/>
      <c r="AO328" s="176"/>
    </row>
    <row r="329" spans="1:41" ht="12.75" customHeight="1" x14ac:dyDescent="0.2">
      <c r="A329" s="176"/>
      <c r="B329" s="176"/>
      <c r="C329" s="176"/>
      <c r="D329" s="176"/>
      <c r="E329" s="176"/>
      <c r="F329" s="176"/>
      <c r="G329" s="176"/>
      <c r="H329" s="176"/>
      <c r="I329" s="176"/>
      <c r="J329" s="176"/>
      <c r="K329" s="176"/>
      <c r="L329" s="176"/>
      <c r="M329" s="176"/>
      <c r="N329" s="176"/>
      <c r="O329" s="176"/>
      <c r="P329" s="176"/>
      <c r="Q329" s="176"/>
      <c r="R329" s="176"/>
      <c r="S329" s="176"/>
      <c r="T329" s="176"/>
      <c r="U329" s="176"/>
      <c r="V329" s="176"/>
      <c r="W329" s="176"/>
      <c r="X329" s="176"/>
      <c r="Y329" s="176"/>
      <c r="Z329" s="176"/>
      <c r="AA329" s="176"/>
      <c r="AB329" s="176"/>
      <c r="AC329" s="176"/>
      <c r="AD329" s="176"/>
      <c r="AE329" s="176"/>
      <c r="AF329" s="176"/>
      <c r="AG329" s="176"/>
      <c r="AH329" s="176"/>
      <c r="AI329" s="176"/>
      <c r="AJ329" s="176"/>
      <c r="AK329" s="176"/>
      <c r="AL329" s="176"/>
      <c r="AM329" s="176"/>
      <c r="AN329" s="176"/>
      <c r="AO329" s="176"/>
    </row>
    <row r="330" spans="1:41" ht="12.75" customHeight="1" x14ac:dyDescent="0.2">
      <c r="A330" s="176"/>
      <c r="B330" s="176"/>
      <c r="C330" s="176"/>
      <c r="D330" s="176"/>
      <c r="E330" s="176"/>
      <c r="F330" s="176"/>
      <c r="G330" s="176"/>
      <c r="H330" s="176"/>
      <c r="I330" s="176"/>
      <c r="J330" s="176"/>
      <c r="K330" s="176"/>
      <c r="L330" s="176"/>
      <c r="M330" s="176"/>
      <c r="N330" s="176"/>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76"/>
      <c r="AL330" s="176"/>
      <c r="AM330" s="176"/>
      <c r="AN330" s="176"/>
      <c r="AO330" s="176"/>
    </row>
    <row r="331" spans="1:41" ht="12.75" customHeight="1" x14ac:dyDescent="0.2">
      <c r="A331" s="176"/>
      <c r="B331" s="176"/>
      <c r="C331" s="176"/>
      <c r="D331" s="176"/>
      <c r="E331" s="176"/>
      <c r="F331" s="176"/>
      <c r="G331" s="176"/>
      <c r="H331" s="176"/>
      <c r="I331" s="176"/>
      <c r="J331" s="176"/>
      <c r="K331" s="176"/>
      <c r="L331" s="176"/>
      <c r="M331" s="176"/>
      <c r="N331" s="176"/>
      <c r="O331" s="176"/>
      <c r="P331" s="176"/>
      <c r="Q331" s="176"/>
      <c r="R331" s="176"/>
      <c r="S331" s="176"/>
      <c r="T331" s="176"/>
      <c r="U331" s="176"/>
      <c r="V331" s="176"/>
      <c r="W331" s="176"/>
      <c r="X331" s="176"/>
      <c r="Y331" s="176"/>
      <c r="Z331" s="176"/>
      <c r="AA331" s="176"/>
      <c r="AB331" s="176"/>
      <c r="AC331" s="176"/>
      <c r="AD331" s="176"/>
      <c r="AE331" s="176"/>
      <c r="AF331" s="176"/>
      <c r="AG331" s="176"/>
      <c r="AH331" s="176"/>
      <c r="AI331" s="176"/>
      <c r="AJ331" s="176"/>
      <c r="AK331" s="176"/>
      <c r="AL331" s="176"/>
      <c r="AM331" s="176"/>
      <c r="AN331" s="176"/>
      <c r="AO331" s="176"/>
    </row>
    <row r="332" spans="1:41" ht="12.75" customHeight="1" x14ac:dyDescent="0.2">
      <c r="A332" s="176"/>
      <c r="B332" s="176"/>
      <c r="C332" s="176"/>
      <c r="D332" s="176"/>
      <c r="E332" s="176"/>
      <c r="F332" s="176"/>
      <c r="G332" s="176"/>
      <c r="H332" s="176"/>
      <c r="I332" s="176"/>
      <c r="J332" s="176"/>
      <c r="K332" s="176"/>
      <c r="L332" s="176"/>
      <c r="M332" s="176"/>
      <c r="N332" s="176"/>
      <c r="O332" s="176"/>
      <c r="P332" s="176"/>
      <c r="Q332" s="176"/>
      <c r="R332" s="176"/>
      <c r="S332" s="176"/>
      <c r="T332" s="176"/>
      <c r="U332" s="176"/>
      <c r="V332" s="176"/>
      <c r="W332" s="176"/>
      <c r="X332" s="176"/>
      <c r="Y332" s="176"/>
      <c r="Z332" s="176"/>
      <c r="AA332" s="176"/>
      <c r="AB332" s="176"/>
      <c r="AC332" s="176"/>
      <c r="AD332" s="176"/>
      <c r="AE332" s="176"/>
      <c r="AF332" s="176"/>
      <c r="AG332" s="176"/>
      <c r="AH332" s="176"/>
      <c r="AI332" s="176"/>
      <c r="AJ332" s="176"/>
      <c r="AK332" s="176"/>
      <c r="AL332" s="176"/>
      <c r="AM332" s="176"/>
      <c r="AN332" s="176"/>
      <c r="AO332" s="176"/>
    </row>
    <row r="333" spans="1:41" ht="12.75" customHeight="1" x14ac:dyDescent="0.2">
      <c r="A333" s="176"/>
      <c r="B333" s="176"/>
      <c r="C333" s="176"/>
      <c r="D333" s="176"/>
      <c r="E333" s="176"/>
      <c r="F333" s="176"/>
      <c r="G333" s="176"/>
      <c r="H333" s="176"/>
      <c r="I333" s="176"/>
      <c r="J333" s="176"/>
      <c r="K333" s="176"/>
      <c r="L333" s="176"/>
      <c r="M333" s="176"/>
      <c r="N333" s="176"/>
      <c r="O333" s="176"/>
      <c r="P333" s="176"/>
      <c r="Q333" s="176"/>
      <c r="R333" s="176"/>
      <c r="S333" s="176"/>
      <c r="T333" s="176"/>
      <c r="U333" s="176"/>
      <c r="V333" s="176"/>
      <c r="W333" s="176"/>
      <c r="X333" s="176"/>
      <c r="Y333" s="176"/>
      <c r="Z333" s="176"/>
      <c r="AA333" s="176"/>
      <c r="AB333" s="176"/>
      <c r="AC333" s="176"/>
      <c r="AD333" s="176"/>
      <c r="AE333" s="176"/>
      <c r="AF333" s="176"/>
      <c r="AG333" s="176"/>
      <c r="AH333" s="176"/>
      <c r="AI333" s="176"/>
      <c r="AJ333" s="176"/>
      <c r="AK333" s="176"/>
      <c r="AL333" s="176"/>
      <c r="AM333" s="176"/>
      <c r="AN333" s="176"/>
      <c r="AO333" s="176"/>
    </row>
    <row r="334" spans="1:41" ht="12.75" customHeight="1" x14ac:dyDescent="0.2">
      <c r="A334" s="176"/>
      <c r="B334" s="176"/>
      <c r="C334" s="176"/>
      <c r="D334" s="176"/>
      <c r="E334" s="176"/>
      <c r="F334" s="176"/>
      <c r="G334" s="176"/>
      <c r="H334" s="176"/>
      <c r="I334" s="176"/>
      <c r="J334" s="176"/>
      <c r="K334" s="176"/>
      <c r="L334" s="176"/>
      <c r="M334" s="176"/>
      <c r="N334" s="176"/>
      <c r="O334" s="176"/>
      <c r="P334" s="176"/>
      <c r="Q334" s="176"/>
      <c r="R334" s="176"/>
      <c r="S334" s="176"/>
      <c r="T334" s="176"/>
      <c r="U334" s="176"/>
      <c r="V334" s="176"/>
      <c r="W334" s="176"/>
      <c r="X334" s="176"/>
      <c r="Y334" s="176"/>
      <c r="Z334" s="176"/>
      <c r="AA334" s="176"/>
      <c r="AB334" s="176"/>
      <c r="AC334" s="176"/>
      <c r="AD334" s="176"/>
      <c r="AE334" s="176"/>
      <c r="AF334" s="176"/>
      <c r="AG334" s="176"/>
      <c r="AH334" s="176"/>
      <c r="AI334" s="176"/>
      <c r="AJ334" s="176"/>
      <c r="AK334" s="176"/>
      <c r="AL334" s="176"/>
      <c r="AM334" s="176"/>
      <c r="AN334" s="176"/>
      <c r="AO334" s="176"/>
    </row>
    <row r="335" spans="1:41" ht="12.75" customHeight="1" x14ac:dyDescent="0.2">
      <c r="A335" s="176"/>
      <c r="B335" s="176"/>
      <c r="C335" s="176"/>
      <c r="D335" s="176"/>
      <c r="E335" s="176"/>
      <c r="F335" s="176"/>
      <c r="G335" s="176"/>
      <c r="H335" s="176"/>
      <c r="I335" s="176"/>
      <c r="J335" s="176"/>
      <c r="K335" s="176"/>
      <c r="L335" s="176"/>
      <c r="M335" s="176"/>
      <c r="N335" s="176"/>
      <c r="O335" s="176"/>
      <c r="P335" s="176"/>
      <c r="Q335" s="176"/>
      <c r="R335" s="176"/>
      <c r="S335" s="176"/>
      <c r="T335" s="176"/>
      <c r="U335" s="176"/>
      <c r="V335" s="176"/>
      <c r="W335" s="176"/>
      <c r="X335" s="176"/>
      <c r="Y335" s="176"/>
      <c r="Z335" s="176"/>
      <c r="AA335" s="176"/>
      <c r="AB335" s="176"/>
      <c r="AC335" s="176"/>
      <c r="AD335" s="176"/>
      <c r="AE335" s="176"/>
      <c r="AF335" s="176"/>
      <c r="AG335" s="176"/>
      <c r="AH335" s="176"/>
      <c r="AI335" s="176"/>
      <c r="AJ335" s="176"/>
      <c r="AK335" s="176"/>
      <c r="AL335" s="176"/>
      <c r="AM335" s="176"/>
      <c r="AN335" s="176"/>
      <c r="AO335" s="176"/>
    </row>
    <row r="336" spans="1:41" ht="12.75" customHeight="1" x14ac:dyDescent="0.2">
      <c r="A336" s="176"/>
      <c r="B336" s="176"/>
      <c r="C336" s="176"/>
      <c r="D336" s="176"/>
      <c r="E336" s="176"/>
      <c r="F336" s="176"/>
      <c r="G336" s="176"/>
      <c r="H336" s="176"/>
      <c r="I336" s="176"/>
      <c r="J336" s="176"/>
      <c r="K336" s="176"/>
      <c r="L336" s="176"/>
      <c r="M336" s="176"/>
      <c r="N336" s="176"/>
      <c r="O336" s="176"/>
      <c r="P336" s="176"/>
      <c r="Q336" s="176"/>
      <c r="R336" s="176"/>
      <c r="S336" s="176"/>
      <c r="T336" s="176"/>
      <c r="U336" s="176"/>
      <c r="V336" s="176"/>
      <c r="W336" s="176"/>
      <c r="X336" s="176"/>
      <c r="Y336" s="176"/>
      <c r="Z336" s="176"/>
      <c r="AA336" s="176"/>
      <c r="AB336" s="176"/>
      <c r="AC336" s="176"/>
      <c r="AD336" s="176"/>
      <c r="AE336" s="176"/>
      <c r="AF336" s="176"/>
      <c r="AG336" s="176"/>
      <c r="AH336" s="176"/>
      <c r="AI336" s="176"/>
      <c r="AJ336" s="176"/>
      <c r="AK336" s="176"/>
      <c r="AL336" s="176"/>
      <c r="AM336" s="176"/>
      <c r="AN336" s="176"/>
      <c r="AO336" s="176"/>
    </row>
    <row r="337" spans="1:41" ht="12.75" customHeight="1" x14ac:dyDescent="0.2">
      <c r="A337" s="176"/>
      <c r="B337" s="176"/>
      <c r="C337" s="176"/>
      <c r="D337" s="176"/>
      <c r="E337" s="176"/>
      <c r="F337" s="176"/>
      <c r="G337" s="176"/>
      <c r="H337" s="176"/>
      <c r="I337" s="176"/>
      <c r="J337" s="176"/>
      <c r="K337" s="176"/>
      <c r="L337" s="176"/>
      <c r="M337" s="176"/>
      <c r="N337" s="176"/>
      <c r="O337" s="176"/>
      <c r="P337" s="176"/>
      <c r="Q337" s="176"/>
      <c r="R337" s="176"/>
      <c r="S337" s="176"/>
      <c r="T337" s="176"/>
      <c r="U337" s="176"/>
      <c r="V337" s="176"/>
      <c r="W337" s="176"/>
      <c r="X337" s="176"/>
      <c r="Y337" s="176"/>
      <c r="Z337" s="176"/>
      <c r="AA337" s="176"/>
      <c r="AB337" s="176"/>
      <c r="AC337" s="176"/>
      <c r="AD337" s="176"/>
      <c r="AE337" s="176"/>
      <c r="AF337" s="176"/>
      <c r="AG337" s="176"/>
      <c r="AH337" s="176"/>
      <c r="AI337" s="176"/>
      <c r="AJ337" s="176"/>
      <c r="AK337" s="176"/>
      <c r="AL337" s="176"/>
      <c r="AM337" s="176"/>
      <c r="AN337" s="176"/>
      <c r="AO337" s="176"/>
    </row>
    <row r="338" spans="1:41" ht="12.75" customHeight="1" x14ac:dyDescent="0.2">
      <c r="A338" s="176"/>
      <c r="B338" s="176"/>
      <c r="C338" s="176"/>
      <c r="D338" s="176"/>
      <c r="E338" s="176"/>
      <c r="F338" s="176"/>
      <c r="G338" s="176"/>
      <c r="H338" s="176"/>
      <c r="I338" s="176"/>
      <c r="J338" s="176"/>
      <c r="K338" s="176"/>
      <c r="L338" s="176"/>
      <c r="M338" s="176"/>
      <c r="N338" s="176"/>
      <c r="O338" s="176"/>
      <c r="P338" s="176"/>
      <c r="Q338" s="176"/>
      <c r="R338" s="176"/>
      <c r="S338" s="176"/>
      <c r="T338" s="176"/>
      <c r="U338" s="176"/>
      <c r="V338" s="176"/>
      <c r="W338" s="176"/>
      <c r="X338" s="176"/>
      <c r="Y338" s="176"/>
      <c r="Z338" s="176"/>
      <c r="AA338" s="176"/>
      <c r="AB338" s="176"/>
      <c r="AC338" s="176"/>
      <c r="AD338" s="176"/>
      <c r="AE338" s="176"/>
      <c r="AF338" s="176"/>
      <c r="AG338" s="176"/>
      <c r="AH338" s="176"/>
      <c r="AI338" s="176"/>
      <c r="AJ338" s="176"/>
      <c r="AK338" s="176"/>
      <c r="AL338" s="176"/>
      <c r="AM338" s="176"/>
      <c r="AN338" s="176"/>
      <c r="AO338" s="176"/>
    </row>
    <row r="339" spans="1:41" ht="12.75" customHeight="1" x14ac:dyDescent="0.2">
      <c r="A339" s="176"/>
      <c r="B339" s="176"/>
      <c r="C339" s="176"/>
      <c r="D339" s="176"/>
      <c r="E339" s="176"/>
      <c r="F339" s="176"/>
      <c r="G339" s="176"/>
      <c r="H339" s="176"/>
      <c r="I339" s="176"/>
      <c r="J339" s="176"/>
      <c r="K339" s="176"/>
      <c r="L339" s="176"/>
      <c r="M339" s="176"/>
      <c r="N339" s="176"/>
      <c r="O339" s="176"/>
      <c r="P339" s="176"/>
      <c r="Q339" s="176"/>
      <c r="R339" s="176"/>
      <c r="S339" s="176"/>
      <c r="T339" s="176"/>
      <c r="U339" s="176"/>
      <c r="V339" s="176"/>
      <c r="W339" s="176"/>
      <c r="X339" s="176"/>
      <c r="Y339" s="176"/>
      <c r="Z339" s="176"/>
      <c r="AA339" s="176"/>
      <c r="AB339" s="176"/>
      <c r="AC339" s="176"/>
      <c r="AD339" s="176"/>
      <c r="AE339" s="176"/>
      <c r="AF339" s="176"/>
      <c r="AG339" s="176"/>
      <c r="AH339" s="176"/>
      <c r="AI339" s="176"/>
      <c r="AJ339" s="176"/>
      <c r="AK339" s="176"/>
      <c r="AL339" s="176"/>
      <c r="AM339" s="176"/>
      <c r="AN339" s="176"/>
      <c r="AO339" s="176"/>
    </row>
    <row r="340" spans="1:41" ht="12.75" customHeight="1" x14ac:dyDescent="0.2">
      <c r="A340" s="176"/>
      <c r="B340" s="176"/>
      <c r="C340" s="176"/>
      <c r="D340" s="176"/>
      <c r="E340" s="176"/>
      <c r="F340" s="176"/>
      <c r="G340" s="176"/>
      <c r="H340" s="176"/>
      <c r="I340" s="176"/>
      <c r="J340" s="176"/>
      <c r="K340" s="176"/>
      <c r="L340" s="176"/>
      <c r="M340" s="176"/>
      <c r="N340" s="176"/>
      <c r="O340" s="176"/>
      <c r="P340" s="176"/>
      <c r="Q340" s="176"/>
      <c r="R340" s="176"/>
      <c r="S340" s="176"/>
      <c r="T340" s="176"/>
      <c r="U340" s="176"/>
      <c r="V340" s="176"/>
      <c r="W340" s="176"/>
      <c r="X340" s="176"/>
      <c r="Y340" s="176"/>
      <c r="Z340" s="176"/>
      <c r="AA340" s="176"/>
      <c r="AB340" s="176"/>
      <c r="AC340" s="176"/>
      <c r="AD340" s="176"/>
      <c r="AE340" s="176"/>
      <c r="AF340" s="176"/>
      <c r="AG340" s="176"/>
      <c r="AH340" s="176"/>
      <c r="AI340" s="176"/>
      <c r="AJ340" s="176"/>
      <c r="AK340" s="176"/>
      <c r="AL340" s="176"/>
      <c r="AM340" s="176"/>
      <c r="AN340" s="176"/>
      <c r="AO340" s="176"/>
    </row>
    <row r="341" spans="1:41" ht="12.75" customHeight="1" x14ac:dyDescent="0.2">
      <c r="A341" s="176"/>
      <c r="B341" s="176"/>
      <c r="C341" s="176"/>
      <c r="D341" s="176"/>
      <c r="E341" s="176"/>
      <c r="F341" s="176"/>
      <c r="G341" s="176"/>
      <c r="H341" s="176"/>
      <c r="I341" s="176"/>
      <c r="J341" s="176"/>
      <c r="K341" s="176"/>
      <c r="L341" s="176"/>
      <c r="M341" s="176"/>
      <c r="N341" s="176"/>
      <c r="O341" s="176"/>
      <c r="P341" s="176"/>
      <c r="Q341" s="176"/>
      <c r="R341" s="176"/>
      <c r="S341" s="176"/>
      <c r="T341" s="176"/>
      <c r="U341" s="176"/>
      <c r="V341" s="176"/>
      <c r="W341" s="176"/>
      <c r="X341" s="176"/>
      <c r="Y341" s="176"/>
      <c r="Z341" s="176"/>
      <c r="AA341" s="176"/>
      <c r="AB341" s="176"/>
      <c r="AC341" s="176"/>
      <c r="AD341" s="176"/>
      <c r="AE341" s="176"/>
      <c r="AF341" s="176"/>
      <c r="AG341" s="176"/>
      <c r="AH341" s="176"/>
      <c r="AI341" s="176"/>
      <c r="AJ341" s="176"/>
      <c r="AK341" s="176"/>
      <c r="AL341" s="176"/>
      <c r="AM341" s="176"/>
      <c r="AN341" s="176"/>
      <c r="AO341" s="176"/>
    </row>
    <row r="342" spans="1:41" ht="12.75" customHeight="1" x14ac:dyDescent="0.2">
      <c r="A342" s="176"/>
      <c r="B342" s="176"/>
      <c r="C342" s="176"/>
      <c r="D342" s="176"/>
      <c r="E342" s="176"/>
      <c r="F342" s="176"/>
      <c r="G342" s="176"/>
      <c r="H342" s="176"/>
      <c r="I342" s="176"/>
      <c r="J342" s="176"/>
      <c r="K342" s="176"/>
      <c r="L342" s="176"/>
      <c r="M342" s="176"/>
      <c r="N342" s="176"/>
      <c r="O342" s="176"/>
      <c r="P342" s="176"/>
      <c r="Q342" s="176"/>
      <c r="R342" s="176"/>
      <c r="S342" s="176"/>
      <c r="T342" s="176"/>
      <c r="U342" s="176"/>
      <c r="V342" s="176"/>
      <c r="W342" s="176"/>
      <c r="X342" s="176"/>
      <c r="Y342" s="176"/>
      <c r="Z342" s="176"/>
      <c r="AA342" s="176"/>
      <c r="AB342" s="176"/>
      <c r="AC342" s="176"/>
      <c r="AD342" s="176"/>
      <c r="AE342" s="176"/>
      <c r="AF342" s="176"/>
      <c r="AG342" s="176"/>
      <c r="AH342" s="176"/>
      <c r="AI342" s="176"/>
      <c r="AJ342" s="176"/>
      <c r="AK342" s="176"/>
      <c r="AL342" s="176"/>
      <c r="AM342" s="176"/>
      <c r="AN342" s="176"/>
      <c r="AO342" s="176"/>
    </row>
    <row r="343" spans="1:41" ht="12.75" customHeight="1" x14ac:dyDescent="0.2">
      <c r="A343" s="176"/>
      <c r="B343" s="176"/>
      <c r="C343" s="176"/>
      <c r="D343" s="176"/>
      <c r="E343" s="176"/>
      <c r="F343" s="176"/>
      <c r="G343" s="176"/>
      <c r="H343" s="176"/>
      <c r="I343" s="176"/>
      <c r="J343" s="176"/>
      <c r="K343" s="176"/>
      <c r="L343" s="176"/>
      <c r="M343" s="176"/>
      <c r="N343" s="176"/>
      <c r="O343" s="176"/>
      <c r="P343" s="176"/>
      <c r="Q343" s="176"/>
      <c r="R343" s="176"/>
      <c r="S343" s="176"/>
      <c r="T343" s="176"/>
      <c r="U343" s="176"/>
      <c r="V343" s="176"/>
      <c r="W343" s="176"/>
      <c r="X343" s="176"/>
      <c r="Y343" s="176"/>
      <c r="Z343" s="176"/>
      <c r="AA343" s="176"/>
      <c r="AB343" s="176"/>
      <c r="AC343" s="176"/>
      <c r="AD343" s="176"/>
      <c r="AE343" s="176"/>
      <c r="AF343" s="176"/>
      <c r="AG343" s="176"/>
      <c r="AH343" s="176"/>
      <c r="AI343" s="176"/>
      <c r="AJ343" s="176"/>
      <c r="AK343" s="176"/>
      <c r="AL343" s="176"/>
      <c r="AM343" s="176"/>
      <c r="AN343" s="176"/>
      <c r="AO343" s="176"/>
    </row>
    <row r="344" spans="1:41" ht="12.75" customHeight="1" x14ac:dyDescent="0.2">
      <c r="A344" s="176"/>
      <c r="B344" s="176"/>
      <c r="C344" s="176"/>
      <c r="D344" s="176"/>
      <c r="E344" s="176"/>
      <c r="F344" s="176"/>
      <c r="G344" s="176"/>
      <c r="H344" s="176"/>
      <c r="I344" s="176"/>
      <c r="J344" s="176"/>
      <c r="K344" s="176"/>
      <c r="L344" s="176"/>
      <c r="M344" s="176"/>
      <c r="N344" s="176"/>
      <c r="O344" s="176"/>
      <c r="P344" s="176"/>
      <c r="Q344" s="176"/>
      <c r="R344" s="176"/>
      <c r="S344" s="176"/>
      <c r="T344" s="176"/>
      <c r="U344" s="176"/>
      <c r="V344" s="176"/>
      <c r="W344" s="176"/>
      <c r="X344" s="176"/>
      <c r="Y344" s="176"/>
      <c r="Z344" s="176"/>
      <c r="AA344" s="176"/>
      <c r="AB344" s="176"/>
      <c r="AC344" s="176"/>
      <c r="AD344" s="176"/>
      <c r="AE344" s="176"/>
      <c r="AF344" s="176"/>
      <c r="AG344" s="176"/>
      <c r="AH344" s="176"/>
      <c r="AI344" s="176"/>
      <c r="AJ344" s="176"/>
      <c r="AK344" s="176"/>
      <c r="AL344" s="176"/>
      <c r="AM344" s="176"/>
      <c r="AN344" s="176"/>
      <c r="AO344" s="176"/>
    </row>
    <row r="345" spans="1:41" ht="12.75" customHeight="1" x14ac:dyDescent="0.2">
      <c r="A345" s="176"/>
      <c r="B345" s="176"/>
      <c r="C345" s="176"/>
      <c r="D345" s="176"/>
      <c r="E345" s="176"/>
      <c r="F345" s="176"/>
      <c r="G345" s="176"/>
      <c r="H345" s="176"/>
      <c r="I345" s="176"/>
      <c r="J345" s="176"/>
      <c r="K345" s="176"/>
      <c r="L345" s="176"/>
      <c r="M345" s="176"/>
      <c r="N345" s="176"/>
      <c r="O345" s="176"/>
      <c r="P345" s="176"/>
      <c r="Q345" s="176"/>
      <c r="R345" s="176"/>
      <c r="S345" s="176"/>
      <c r="T345" s="176"/>
      <c r="U345" s="176"/>
      <c r="V345" s="176"/>
      <c r="W345" s="176"/>
      <c r="X345" s="176"/>
      <c r="Y345" s="176"/>
      <c r="Z345" s="176"/>
      <c r="AA345" s="176"/>
      <c r="AB345" s="176"/>
      <c r="AC345" s="176"/>
      <c r="AD345" s="176"/>
      <c r="AE345" s="176"/>
      <c r="AF345" s="176"/>
      <c r="AG345" s="176"/>
      <c r="AH345" s="176"/>
      <c r="AI345" s="176"/>
      <c r="AJ345" s="176"/>
      <c r="AK345" s="176"/>
      <c r="AL345" s="176"/>
      <c r="AM345" s="176"/>
      <c r="AN345" s="176"/>
      <c r="AO345" s="176"/>
    </row>
    <row r="346" spans="1:41" ht="12.75" customHeight="1" x14ac:dyDescent="0.2">
      <c r="A346" s="176"/>
      <c r="B346" s="176"/>
      <c r="C346" s="176"/>
      <c r="D346" s="176"/>
      <c r="E346" s="176"/>
      <c r="F346" s="176"/>
      <c r="G346" s="176"/>
      <c r="H346" s="176"/>
      <c r="I346" s="176"/>
      <c r="J346" s="176"/>
      <c r="K346" s="176"/>
      <c r="L346" s="176"/>
      <c r="M346" s="176"/>
      <c r="N346" s="176"/>
      <c r="O346" s="176"/>
      <c r="P346" s="176"/>
      <c r="Q346" s="176"/>
      <c r="R346" s="176"/>
      <c r="S346" s="176"/>
      <c r="T346" s="176"/>
      <c r="U346" s="176"/>
      <c r="V346" s="176"/>
      <c r="W346" s="176"/>
      <c r="X346" s="176"/>
      <c r="Y346" s="176"/>
      <c r="Z346" s="176"/>
      <c r="AA346" s="176"/>
      <c r="AB346" s="176"/>
      <c r="AC346" s="176"/>
      <c r="AD346" s="176"/>
      <c r="AE346" s="176"/>
      <c r="AF346" s="176"/>
      <c r="AG346" s="176"/>
      <c r="AH346" s="176"/>
      <c r="AI346" s="176"/>
      <c r="AJ346" s="176"/>
      <c r="AK346" s="176"/>
      <c r="AL346" s="176"/>
      <c r="AM346" s="176"/>
      <c r="AN346" s="176"/>
      <c r="AO346" s="176"/>
    </row>
    <row r="347" spans="1:41" ht="12.75" customHeight="1" x14ac:dyDescent="0.2">
      <c r="A347" s="176"/>
      <c r="B347" s="176"/>
      <c r="C347" s="176"/>
      <c r="D347" s="176"/>
      <c r="E347" s="176"/>
      <c r="F347" s="176"/>
      <c r="G347" s="176"/>
      <c r="H347" s="176"/>
      <c r="I347" s="176"/>
      <c r="J347" s="176"/>
      <c r="K347" s="176"/>
      <c r="L347" s="176"/>
      <c r="M347" s="176"/>
      <c r="N347" s="176"/>
      <c r="O347" s="176"/>
      <c r="P347" s="176"/>
      <c r="Q347" s="176"/>
      <c r="R347" s="176"/>
      <c r="S347" s="176"/>
      <c r="T347" s="176"/>
      <c r="U347" s="176"/>
      <c r="V347" s="176"/>
      <c r="W347" s="176"/>
      <c r="X347" s="176"/>
      <c r="Y347" s="176"/>
      <c r="Z347" s="176"/>
      <c r="AA347" s="176"/>
      <c r="AB347" s="176"/>
      <c r="AC347" s="176"/>
      <c r="AD347" s="176"/>
      <c r="AE347" s="176"/>
      <c r="AF347" s="176"/>
      <c r="AG347" s="176"/>
      <c r="AH347" s="176"/>
      <c r="AI347" s="176"/>
      <c r="AJ347" s="176"/>
      <c r="AK347" s="176"/>
      <c r="AL347" s="176"/>
      <c r="AM347" s="176"/>
      <c r="AN347" s="176"/>
      <c r="AO347" s="176"/>
    </row>
    <row r="348" spans="1:41" ht="12.75" customHeight="1" x14ac:dyDescent="0.2">
      <c r="A348" s="176"/>
      <c r="B348" s="176"/>
      <c r="C348" s="176"/>
      <c r="D348" s="176"/>
      <c r="E348" s="176"/>
      <c r="F348" s="176"/>
      <c r="G348" s="176"/>
      <c r="H348" s="176"/>
      <c r="I348" s="176"/>
      <c r="J348" s="176"/>
      <c r="K348" s="176"/>
      <c r="L348" s="176"/>
      <c r="M348" s="176"/>
      <c r="N348" s="176"/>
      <c r="O348" s="176"/>
      <c r="P348" s="176"/>
      <c r="Q348" s="176"/>
      <c r="R348" s="176"/>
      <c r="S348" s="176"/>
      <c r="T348" s="176"/>
      <c r="U348" s="176"/>
      <c r="V348" s="176"/>
      <c r="W348" s="176"/>
      <c r="X348" s="176"/>
      <c r="Y348" s="176"/>
      <c r="Z348" s="176"/>
      <c r="AA348" s="176"/>
      <c r="AB348" s="176"/>
      <c r="AC348" s="176"/>
      <c r="AD348" s="176"/>
      <c r="AE348" s="176"/>
      <c r="AF348" s="176"/>
      <c r="AG348" s="176"/>
      <c r="AH348" s="176"/>
      <c r="AI348" s="176"/>
      <c r="AJ348" s="176"/>
      <c r="AK348" s="176"/>
      <c r="AL348" s="176"/>
      <c r="AM348" s="176"/>
      <c r="AN348" s="176"/>
      <c r="AO348" s="176"/>
    </row>
    <row r="349" spans="1:41" ht="12.75" customHeight="1" x14ac:dyDescent="0.2">
      <c r="A349" s="176"/>
      <c r="B349" s="176"/>
      <c r="C349" s="176"/>
      <c r="D349" s="176"/>
      <c r="E349" s="176"/>
      <c r="F349" s="176"/>
      <c r="G349" s="176"/>
      <c r="H349" s="176"/>
      <c r="I349" s="176"/>
      <c r="J349" s="176"/>
      <c r="K349" s="176"/>
      <c r="L349" s="176"/>
      <c r="M349" s="176"/>
      <c r="N349" s="176"/>
      <c r="O349" s="176"/>
      <c r="P349" s="176"/>
      <c r="Q349" s="176"/>
      <c r="R349" s="176"/>
      <c r="S349" s="176"/>
      <c r="T349" s="176"/>
      <c r="U349" s="176"/>
      <c r="V349" s="176"/>
      <c r="W349" s="176"/>
      <c r="X349" s="176"/>
      <c r="Y349" s="176"/>
      <c r="Z349" s="176"/>
      <c r="AA349" s="176"/>
      <c r="AB349" s="176"/>
      <c r="AC349" s="176"/>
      <c r="AD349" s="176"/>
      <c r="AE349" s="176"/>
      <c r="AF349" s="176"/>
      <c r="AG349" s="176"/>
      <c r="AH349" s="176"/>
      <c r="AI349" s="176"/>
      <c r="AJ349" s="176"/>
      <c r="AK349" s="176"/>
      <c r="AL349" s="176"/>
      <c r="AM349" s="176"/>
      <c r="AN349" s="176"/>
      <c r="AO349" s="176"/>
    </row>
    <row r="350" spans="1:41" ht="12.75" customHeight="1" x14ac:dyDescent="0.2">
      <c r="A350" s="176"/>
      <c r="B350" s="176"/>
      <c r="C350" s="176"/>
      <c r="D350" s="176"/>
      <c r="E350" s="176"/>
      <c r="F350" s="176"/>
      <c r="G350" s="176"/>
      <c r="H350" s="176"/>
      <c r="I350" s="176"/>
      <c r="J350" s="176"/>
      <c r="K350" s="176"/>
      <c r="L350" s="176"/>
      <c r="M350" s="176"/>
      <c r="N350" s="176"/>
      <c r="O350" s="176"/>
      <c r="P350" s="176"/>
      <c r="Q350" s="176"/>
      <c r="R350" s="176"/>
      <c r="S350" s="176"/>
      <c r="T350" s="176"/>
      <c r="U350" s="176"/>
      <c r="V350" s="176"/>
      <c r="W350" s="176"/>
      <c r="X350" s="176"/>
      <c r="Y350" s="176"/>
      <c r="Z350" s="176"/>
      <c r="AA350" s="176"/>
      <c r="AB350" s="176"/>
      <c r="AC350" s="176"/>
      <c r="AD350" s="176"/>
      <c r="AE350" s="176"/>
      <c r="AF350" s="176"/>
      <c r="AG350" s="176"/>
      <c r="AH350" s="176"/>
      <c r="AI350" s="176"/>
      <c r="AJ350" s="176"/>
      <c r="AK350" s="176"/>
      <c r="AL350" s="176"/>
      <c r="AM350" s="176"/>
      <c r="AN350" s="176"/>
      <c r="AO350" s="176"/>
    </row>
    <row r="351" spans="1:41" ht="12.75" customHeight="1" x14ac:dyDescent="0.2">
      <c r="A351" s="176"/>
      <c r="B351" s="176"/>
      <c r="C351" s="176"/>
      <c r="D351" s="176"/>
      <c r="E351" s="176"/>
      <c r="F351" s="176"/>
      <c r="G351" s="176"/>
      <c r="H351" s="176"/>
      <c r="I351" s="176"/>
      <c r="J351" s="176"/>
      <c r="K351" s="176"/>
      <c r="L351" s="176"/>
      <c r="M351" s="176"/>
      <c r="N351" s="176"/>
      <c r="O351" s="176"/>
      <c r="P351" s="176"/>
      <c r="Q351" s="176"/>
      <c r="R351" s="176"/>
      <c r="S351" s="176"/>
      <c r="T351" s="176"/>
      <c r="U351" s="176"/>
      <c r="V351" s="176"/>
      <c r="W351" s="176"/>
      <c r="X351" s="176"/>
      <c r="Y351" s="176"/>
      <c r="Z351" s="176"/>
      <c r="AA351" s="176"/>
      <c r="AB351" s="176"/>
      <c r="AC351" s="176"/>
      <c r="AD351" s="176"/>
      <c r="AE351" s="176"/>
      <c r="AF351" s="176"/>
      <c r="AG351" s="176"/>
      <c r="AH351" s="176"/>
      <c r="AI351" s="176"/>
      <c r="AJ351" s="176"/>
      <c r="AK351" s="176"/>
      <c r="AL351" s="176"/>
      <c r="AM351" s="176"/>
      <c r="AN351" s="176"/>
      <c r="AO351" s="176"/>
    </row>
    <row r="352" spans="1:41" ht="12.75" customHeight="1" x14ac:dyDescent="0.2">
      <c r="A352" s="176"/>
      <c r="B352" s="176"/>
      <c r="C352" s="176"/>
      <c r="D352" s="176"/>
      <c r="E352" s="176"/>
      <c r="F352" s="176"/>
      <c r="G352" s="176"/>
      <c r="H352" s="176"/>
      <c r="I352" s="176"/>
      <c r="J352" s="176"/>
      <c r="K352" s="176"/>
      <c r="L352" s="176"/>
      <c r="M352" s="176"/>
      <c r="N352" s="176"/>
      <c r="O352" s="176"/>
      <c r="P352" s="176"/>
      <c r="Q352" s="176"/>
      <c r="R352" s="176"/>
      <c r="S352" s="176"/>
      <c r="T352" s="176"/>
      <c r="U352" s="176"/>
      <c r="V352" s="176"/>
      <c r="W352" s="176"/>
      <c r="X352" s="176"/>
      <c r="Y352" s="176"/>
      <c r="Z352" s="176"/>
      <c r="AA352" s="176"/>
      <c r="AB352" s="176"/>
      <c r="AC352" s="176"/>
      <c r="AD352" s="176"/>
      <c r="AE352" s="176"/>
      <c r="AF352" s="176"/>
      <c r="AG352" s="176"/>
      <c r="AH352" s="176"/>
      <c r="AI352" s="176"/>
      <c r="AJ352" s="176"/>
      <c r="AK352" s="176"/>
      <c r="AL352" s="176"/>
      <c r="AM352" s="176"/>
      <c r="AN352" s="176"/>
      <c r="AO352" s="176"/>
    </row>
    <row r="353" spans="1:41" ht="12.75" customHeight="1" x14ac:dyDescent="0.2">
      <c r="A353" s="176"/>
      <c r="B353" s="176"/>
      <c r="C353" s="176"/>
      <c r="D353" s="176"/>
      <c r="E353" s="176"/>
      <c r="F353" s="176"/>
      <c r="G353" s="176"/>
      <c r="H353" s="176"/>
      <c r="I353" s="176"/>
      <c r="J353" s="176"/>
      <c r="K353" s="176"/>
      <c r="L353" s="176"/>
      <c r="M353" s="176"/>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c r="AL353" s="176"/>
      <c r="AM353" s="176"/>
      <c r="AN353" s="176"/>
      <c r="AO353" s="176"/>
    </row>
    <row r="354" spans="1:41" ht="12.75" customHeight="1" x14ac:dyDescent="0.2">
      <c r="A354" s="176"/>
      <c r="B354" s="176"/>
      <c r="C354" s="176"/>
      <c r="D354" s="176"/>
      <c r="E354" s="176"/>
      <c r="F354" s="176"/>
      <c r="G354" s="176"/>
      <c r="H354" s="176"/>
      <c r="I354" s="176"/>
      <c r="J354" s="176"/>
      <c r="K354" s="176"/>
      <c r="L354" s="176"/>
      <c r="M354" s="176"/>
      <c r="N354" s="176"/>
      <c r="O354" s="176"/>
      <c r="P354" s="176"/>
      <c r="Q354" s="176"/>
      <c r="R354" s="176"/>
      <c r="S354" s="176"/>
      <c r="T354" s="176"/>
      <c r="U354" s="176"/>
      <c r="V354" s="176"/>
      <c r="W354" s="176"/>
      <c r="X354" s="176"/>
      <c r="Y354" s="176"/>
      <c r="Z354" s="176"/>
      <c r="AA354" s="176"/>
      <c r="AB354" s="176"/>
      <c r="AC354" s="176"/>
      <c r="AD354" s="176"/>
      <c r="AE354" s="176"/>
      <c r="AF354" s="176"/>
      <c r="AG354" s="176"/>
      <c r="AH354" s="176"/>
      <c r="AI354" s="176"/>
      <c r="AJ354" s="176"/>
      <c r="AK354" s="176"/>
      <c r="AL354" s="176"/>
      <c r="AM354" s="176"/>
      <c r="AN354" s="176"/>
      <c r="AO354" s="176"/>
    </row>
    <row r="355" spans="1:41" ht="12.75" customHeight="1" x14ac:dyDescent="0.2">
      <c r="A355" s="176"/>
      <c r="B355" s="176"/>
      <c r="C355" s="176"/>
      <c r="D355" s="176"/>
      <c r="E355" s="176"/>
      <c r="F355" s="176"/>
      <c r="G355" s="176"/>
      <c r="H355" s="176"/>
      <c r="I355" s="176"/>
      <c r="J355" s="176"/>
      <c r="K355" s="176"/>
      <c r="L355" s="176"/>
      <c r="M355" s="176"/>
      <c r="N355" s="176"/>
      <c r="O355" s="176"/>
      <c r="P355" s="176"/>
      <c r="Q355" s="176"/>
      <c r="R355" s="176"/>
      <c r="S355" s="176"/>
      <c r="T355" s="176"/>
      <c r="U355" s="176"/>
      <c r="V355" s="176"/>
      <c r="W355" s="176"/>
      <c r="X355" s="176"/>
      <c r="Y355" s="176"/>
      <c r="Z355" s="176"/>
      <c r="AA355" s="176"/>
      <c r="AB355" s="176"/>
      <c r="AC355" s="176"/>
      <c r="AD355" s="176"/>
      <c r="AE355" s="176"/>
      <c r="AF355" s="176"/>
      <c r="AG355" s="176"/>
      <c r="AH355" s="176"/>
      <c r="AI355" s="176"/>
      <c r="AJ355" s="176"/>
      <c r="AK355" s="176"/>
      <c r="AL355" s="176"/>
      <c r="AM355" s="176"/>
      <c r="AN355" s="176"/>
      <c r="AO355" s="176"/>
    </row>
    <row r="356" spans="1:41" ht="12.75" customHeight="1" x14ac:dyDescent="0.2">
      <c r="A356" s="176"/>
      <c r="B356" s="176"/>
      <c r="C356" s="176"/>
      <c r="D356" s="176"/>
      <c r="E356" s="176"/>
      <c r="F356" s="176"/>
      <c r="G356" s="176"/>
      <c r="H356" s="176"/>
      <c r="I356" s="176"/>
      <c r="J356" s="176"/>
      <c r="K356" s="176"/>
      <c r="L356" s="176"/>
      <c r="M356" s="176"/>
      <c r="N356" s="176"/>
      <c r="O356" s="176"/>
      <c r="P356" s="176"/>
      <c r="Q356" s="176"/>
      <c r="R356" s="176"/>
      <c r="S356" s="176"/>
      <c r="T356" s="176"/>
      <c r="U356" s="176"/>
      <c r="V356" s="176"/>
      <c r="W356" s="176"/>
      <c r="X356" s="176"/>
      <c r="Y356" s="176"/>
      <c r="Z356" s="176"/>
      <c r="AA356" s="176"/>
      <c r="AB356" s="176"/>
      <c r="AC356" s="176"/>
      <c r="AD356" s="176"/>
      <c r="AE356" s="176"/>
      <c r="AF356" s="176"/>
      <c r="AG356" s="176"/>
      <c r="AH356" s="176"/>
      <c r="AI356" s="176"/>
      <c r="AJ356" s="176"/>
      <c r="AK356" s="176"/>
      <c r="AL356" s="176"/>
      <c r="AM356" s="176"/>
      <c r="AN356" s="176"/>
      <c r="AO356" s="176"/>
    </row>
    <row r="357" spans="1:41" ht="12.75" customHeight="1" x14ac:dyDescent="0.2">
      <c r="A357" s="176"/>
      <c r="B357" s="176"/>
      <c r="C357" s="176"/>
      <c r="D357" s="176"/>
      <c r="E357" s="176"/>
      <c r="F357" s="176"/>
      <c r="G357" s="176"/>
      <c r="H357" s="176"/>
      <c r="I357" s="176"/>
      <c r="J357" s="176"/>
      <c r="K357" s="176"/>
      <c r="L357" s="176"/>
      <c r="M357" s="176"/>
      <c r="N357" s="176"/>
      <c r="O357" s="176"/>
      <c r="P357" s="176"/>
      <c r="Q357" s="176"/>
      <c r="R357" s="176"/>
      <c r="S357" s="176"/>
      <c r="T357" s="176"/>
      <c r="U357" s="176"/>
      <c r="V357" s="176"/>
      <c r="W357" s="176"/>
      <c r="X357" s="176"/>
      <c r="Y357" s="176"/>
      <c r="Z357" s="176"/>
      <c r="AA357" s="176"/>
      <c r="AB357" s="176"/>
      <c r="AC357" s="176"/>
      <c r="AD357" s="176"/>
      <c r="AE357" s="176"/>
      <c r="AF357" s="176"/>
      <c r="AG357" s="176"/>
      <c r="AH357" s="176"/>
      <c r="AI357" s="176"/>
      <c r="AJ357" s="176"/>
      <c r="AK357" s="176"/>
      <c r="AL357" s="176"/>
      <c r="AM357" s="176"/>
      <c r="AN357" s="176"/>
      <c r="AO357" s="176"/>
    </row>
    <row r="358" spans="1:41" ht="12.75" customHeight="1" x14ac:dyDescent="0.2">
      <c r="A358" s="176"/>
      <c r="B358" s="176"/>
      <c r="C358" s="176"/>
      <c r="D358" s="176"/>
      <c r="E358" s="176"/>
      <c r="F358" s="176"/>
      <c r="G358" s="176"/>
      <c r="H358" s="176"/>
      <c r="I358" s="176"/>
      <c r="J358" s="176"/>
      <c r="K358" s="176"/>
      <c r="L358" s="176"/>
      <c r="M358" s="176"/>
      <c r="N358" s="176"/>
      <c r="O358" s="176"/>
      <c r="P358" s="176"/>
      <c r="Q358" s="176"/>
      <c r="R358" s="176"/>
      <c r="S358" s="176"/>
      <c r="T358" s="176"/>
      <c r="U358" s="176"/>
      <c r="V358" s="176"/>
      <c r="W358" s="176"/>
      <c r="X358" s="176"/>
      <c r="Y358" s="176"/>
      <c r="Z358" s="176"/>
      <c r="AA358" s="176"/>
      <c r="AB358" s="176"/>
      <c r="AC358" s="176"/>
      <c r="AD358" s="176"/>
      <c r="AE358" s="176"/>
      <c r="AF358" s="176"/>
      <c r="AG358" s="176"/>
      <c r="AH358" s="176"/>
      <c r="AI358" s="176"/>
      <c r="AJ358" s="176"/>
      <c r="AK358" s="176"/>
      <c r="AL358" s="176"/>
      <c r="AM358" s="176"/>
      <c r="AN358" s="176"/>
      <c r="AO358" s="176"/>
    </row>
    <row r="359" spans="1:41" ht="12.75" customHeight="1" x14ac:dyDescent="0.2">
      <c r="A359" s="176"/>
      <c r="B359" s="176"/>
      <c r="C359" s="176"/>
      <c r="D359" s="176"/>
      <c r="E359" s="176"/>
      <c r="F359" s="176"/>
      <c r="G359" s="176"/>
      <c r="H359" s="176"/>
      <c r="I359" s="176"/>
      <c r="J359" s="176"/>
      <c r="K359" s="176"/>
      <c r="L359" s="176"/>
      <c r="M359" s="176"/>
      <c r="N359" s="176"/>
      <c r="O359" s="176"/>
      <c r="P359" s="176"/>
      <c r="Q359" s="176"/>
      <c r="R359" s="176"/>
      <c r="S359" s="176"/>
      <c r="T359" s="176"/>
      <c r="U359" s="176"/>
      <c r="V359" s="176"/>
      <c r="W359" s="176"/>
      <c r="X359" s="176"/>
      <c r="Y359" s="176"/>
      <c r="Z359" s="176"/>
      <c r="AA359" s="176"/>
      <c r="AB359" s="176"/>
      <c r="AC359" s="176"/>
      <c r="AD359" s="176"/>
      <c r="AE359" s="176"/>
      <c r="AF359" s="176"/>
      <c r="AG359" s="176"/>
      <c r="AH359" s="176"/>
      <c r="AI359" s="176"/>
      <c r="AJ359" s="176"/>
      <c r="AK359" s="176"/>
      <c r="AL359" s="176"/>
      <c r="AM359" s="176"/>
      <c r="AN359" s="176"/>
      <c r="AO359" s="176"/>
    </row>
    <row r="360" spans="1:41" ht="12.75" customHeight="1" x14ac:dyDescent="0.2">
      <c r="A360" s="176"/>
      <c r="B360" s="176"/>
      <c r="C360" s="176"/>
      <c r="D360" s="176"/>
      <c r="E360" s="176"/>
      <c r="F360" s="176"/>
      <c r="G360" s="176"/>
      <c r="H360" s="176"/>
      <c r="I360" s="176"/>
      <c r="J360" s="176"/>
      <c r="K360" s="176"/>
      <c r="L360" s="176"/>
      <c r="M360" s="176"/>
      <c r="N360" s="176"/>
      <c r="O360" s="176"/>
      <c r="P360" s="176"/>
      <c r="Q360" s="176"/>
      <c r="R360" s="176"/>
      <c r="S360" s="176"/>
      <c r="T360" s="176"/>
      <c r="U360" s="176"/>
      <c r="V360" s="176"/>
      <c r="W360" s="176"/>
      <c r="X360" s="176"/>
      <c r="Y360" s="176"/>
      <c r="Z360" s="176"/>
      <c r="AA360" s="176"/>
      <c r="AB360" s="176"/>
      <c r="AC360" s="176"/>
      <c r="AD360" s="176"/>
      <c r="AE360" s="176"/>
      <c r="AF360" s="176"/>
      <c r="AG360" s="176"/>
      <c r="AH360" s="176"/>
      <c r="AI360" s="176"/>
      <c r="AJ360" s="176"/>
      <c r="AK360" s="176"/>
      <c r="AL360" s="176"/>
      <c r="AM360" s="176"/>
      <c r="AN360" s="176"/>
      <c r="AO360" s="176"/>
    </row>
    <row r="361" spans="1:41" ht="12.75" customHeight="1" x14ac:dyDescent="0.2">
      <c r="A361" s="176"/>
      <c r="B361" s="176"/>
      <c r="C361" s="176"/>
      <c r="D361" s="176"/>
      <c r="E361" s="176"/>
      <c r="F361" s="176"/>
      <c r="G361" s="176"/>
      <c r="H361" s="176"/>
      <c r="I361" s="176"/>
      <c r="J361" s="176"/>
      <c r="K361" s="176"/>
      <c r="L361" s="176"/>
      <c r="M361" s="176"/>
      <c r="N361" s="176"/>
      <c r="O361" s="176"/>
      <c r="P361" s="176"/>
      <c r="Q361" s="176"/>
      <c r="R361" s="176"/>
      <c r="S361" s="176"/>
      <c r="T361" s="176"/>
      <c r="U361" s="176"/>
      <c r="V361" s="176"/>
      <c r="W361" s="176"/>
      <c r="X361" s="176"/>
      <c r="Y361" s="176"/>
      <c r="Z361" s="176"/>
      <c r="AA361" s="176"/>
      <c r="AB361" s="176"/>
      <c r="AC361" s="176"/>
      <c r="AD361" s="176"/>
      <c r="AE361" s="176"/>
      <c r="AF361" s="176"/>
      <c r="AG361" s="176"/>
      <c r="AH361" s="176"/>
      <c r="AI361" s="176"/>
      <c r="AJ361" s="176"/>
      <c r="AK361" s="176"/>
      <c r="AL361" s="176"/>
      <c r="AM361" s="176"/>
      <c r="AN361" s="176"/>
      <c r="AO361" s="176"/>
    </row>
    <row r="362" spans="1:41" ht="12.75" customHeight="1" x14ac:dyDescent="0.2">
      <c r="A362" s="176"/>
      <c r="B362" s="176"/>
      <c r="C362" s="176"/>
      <c r="D362" s="176"/>
      <c r="E362" s="176"/>
      <c r="F362" s="176"/>
      <c r="G362" s="176"/>
      <c r="H362" s="176"/>
      <c r="I362" s="176"/>
      <c r="J362" s="176"/>
      <c r="K362" s="176"/>
      <c r="L362" s="176"/>
      <c r="M362" s="176"/>
      <c r="N362" s="176"/>
      <c r="O362" s="176"/>
      <c r="P362" s="176"/>
      <c r="Q362" s="176"/>
      <c r="R362" s="176"/>
      <c r="S362" s="176"/>
      <c r="T362" s="176"/>
      <c r="U362" s="176"/>
      <c r="V362" s="176"/>
      <c r="W362" s="176"/>
      <c r="X362" s="176"/>
      <c r="Y362" s="176"/>
      <c r="Z362" s="176"/>
      <c r="AA362" s="176"/>
      <c r="AB362" s="176"/>
      <c r="AC362" s="176"/>
      <c r="AD362" s="176"/>
      <c r="AE362" s="176"/>
      <c r="AF362" s="176"/>
      <c r="AG362" s="176"/>
      <c r="AH362" s="176"/>
      <c r="AI362" s="176"/>
      <c r="AJ362" s="176"/>
      <c r="AK362" s="176"/>
      <c r="AL362" s="176"/>
      <c r="AM362" s="176"/>
      <c r="AN362" s="176"/>
      <c r="AO362" s="176"/>
    </row>
    <row r="363" spans="1:41" ht="12.75" customHeight="1" x14ac:dyDescent="0.2">
      <c r="A363" s="176"/>
      <c r="B363" s="176"/>
      <c r="C363" s="176"/>
      <c r="D363" s="176"/>
      <c r="E363" s="176"/>
      <c r="F363" s="176"/>
      <c r="G363" s="176"/>
      <c r="H363" s="176"/>
      <c r="I363" s="176"/>
      <c r="J363" s="176"/>
      <c r="K363" s="176"/>
      <c r="L363" s="176"/>
      <c r="M363" s="176"/>
      <c r="N363" s="176"/>
      <c r="O363" s="176"/>
      <c r="P363" s="176"/>
      <c r="Q363" s="176"/>
      <c r="R363" s="176"/>
      <c r="S363" s="176"/>
      <c r="T363" s="176"/>
      <c r="U363" s="176"/>
      <c r="V363" s="176"/>
      <c r="W363" s="176"/>
      <c r="X363" s="176"/>
      <c r="Y363" s="176"/>
      <c r="Z363" s="176"/>
      <c r="AA363" s="176"/>
      <c r="AB363" s="176"/>
      <c r="AC363" s="176"/>
      <c r="AD363" s="176"/>
      <c r="AE363" s="176"/>
      <c r="AF363" s="176"/>
      <c r="AG363" s="176"/>
      <c r="AH363" s="176"/>
      <c r="AI363" s="176"/>
      <c r="AJ363" s="176"/>
      <c r="AK363" s="176"/>
      <c r="AL363" s="176"/>
      <c r="AM363" s="176"/>
      <c r="AN363" s="176"/>
      <c r="AO363" s="176"/>
    </row>
    <row r="364" spans="1:41" ht="12.75" customHeight="1" x14ac:dyDescent="0.2">
      <c r="A364" s="176"/>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c r="AL364" s="176"/>
      <c r="AM364" s="176"/>
      <c r="AN364" s="176"/>
      <c r="AO364" s="176"/>
    </row>
    <row r="365" spans="1:41" ht="12.75" customHeight="1" x14ac:dyDescent="0.2">
      <c r="A365" s="176"/>
      <c r="B365" s="176"/>
      <c r="C365" s="176"/>
      <c r="D365" s="176"/>
      <c r="E365" s="176"/>
      <c r="F365" s="176"/>
      <c r="G365" s="176"/>
      <c r="H365" s="176"/>
      <c r="I365" s="176"/>
      <c r="J365" s="176"/>
      <c r="K365" s="176"/>
      <c r="L365" s="176"/>
      <c r="M365" s="176"/>
      <c r="N365" s="176"/>
      <c r="O365" s="176"/>
      <c r="P365" s="176"/>
      <c r="Q365" s="176"/>
      <c r="R365" s="176"/>
      <c r="S365" s="176"/>
      <c r="T365" s="176"/>
      <c r="U365" s="176"/>
      <c r="V365" s="176"/>
      <c r="W365" s="176"/>
      <c r="X365" s="176"/>
      <c r="Y365" s="176"/>
      <c r="Z365" s="176"/>
      <c r="AA365" s="176"/>
      <c r="AB365" s="176"/>
      <c r="AC365" s="176"/>
      <c r="AD365" s="176"/>
      <c r="AE365" s="176"/>
      <c r="AF365" s="176"/>
      <c r="AG365" s="176"/>
      <c r="AH365" s="176"/>
      <c r="AI365" s="176"/>
      <c r="AJ365" s="176"/>
      <c r="AK365" s="176"/>
      <c r="AL365" s="176"/>
      <c r="AM365" s="176"/>
      <c r="AN365" s="176"/>
      <c r="AO365" s="176"/>
    </row>
    <row r="366" spans="1:41" ht="12.75" customHeight="1" x14ac:dyDescent="0.2">
      <c r="A366" s="176"/>
      <c r="B366" s="176"/>
      <c r="C366" s="176"/>
      <c r="D366" s="176"/>
      <c r="E366" s="176"/>
      <c r="F366" s="176"/>
      <c r="G366" s="176"/>
      <c r="H366" s="176"/>
      <c r="I366" s="176"/>
      <c r="J366" s="176"/>
      <c r="K366" s="176"/>
      <c r="L366" s="176"/>
      <c r="M366" s="176"/>
      <c r="N366" s="176"/>
      <c r="O366" s="176"/>
      <c r="P366" s="176"/>
      <c r="Q366" s="176"/>
      <c r="R366" s="176"/>
      <c r="S366" s="176"/>
      <c r="T366" s="176"/>
      <c r="U366" s="176"/>
      <c r="V366" s="176"/>
      <c r="W366" s="176"/>
      <c r="X366" s="176"/>
      <c r="Y366" s="176"/>
      <c r="Z366" s="176"/>
      <c r="AA366" s="176"/>
      <c r="AB366" s="176"/>
      <c r="AC366" s="176"/>
      <c r="AD366" s="176"/>
      <c r="AE366" s="176"/>
      <c r="AF366" s="176"/>
      <c r="AG366" s="176"/>
      <c r="AH366" s="176"/>
      <c r="AI366" s="176"/>
      <c r="AJ366" s="176"/>
      <c r="AK366" s="176"/>
      <c r="AL366" s="176"/>
      <c r="AM366" s="176"/>
      <c r="AN366" s="176"/>
      <c r="AO366" s="176"/>
    </row>
    <row r="367" spans="1:41" ht="12.75" customHeight="1" x14ac:dyDescent="0.2">
      <c r="A367" s="176"/>
      <c r="B367" s="176"/>
      <c r="C367" s="176"/>
      <c r="D367" s="176"/>
      <c r="E367" s="176"/>
      <c r="F367" s="176"/>
      <c r="G367" s="176"/>
      <c r="H367" s="176"/>
      <c r="I367" s="176"/>
      <c r="J367" s="176"/>
      <c r="K367" s="176"/>
      <c r="L367" s="176"/>
      <c r="M367" s="176"/>
      <c r="N367" s="176"/>
      <c r="O367" s="176"/>
      <c r="P367" s="176"/>
      <c r="Q367" s="176"/>
      <c r="R367" s="176"/>
      <c r="S367" s="176"/>
      <c r="T367" s="176"/>
      <c r="U367" s="176"/>
      <c r="V367" s="176"/>
      <c r="W367" s="176"/>
      <c r="X367" s="176"/>
      <c r="Y367" s="176"/>
      <c r="Z367" s="176"/>
      <c r="AA367" s="176"/>
      <c r="AB367" s="176"/>
      <c r="AC367" s="176"/>
      <c r="AD367" s="176"/>
      <c r="AE367" s="176"/>
      <c r="AF367" s="176"/>
      <c r="AG367" s="176"/>
      <c r="AH367" s="176"/>
      <c r="AI367" s="176"/>
      <c r="AJ367" s="176"/>
      <c r="AK367" s="176"/>
      <c r="AL367" s="176"/>
      <c r="AM367" s="176"/>
      <c r="AN367" s="176"/>
      <c r="AO367" s="176"/>
    </row>
    <row r="368" spans="1:41" ht="12.75" customHeight="1" x14ac:dyDescent="0.2">
      <c r="A368" s="176"/>
      <c r="B368" s="176"/>
      <c r="C368" s="176"/>
      <c r="D368" s="176"/>
      <c r="E368" s="176"/>
      <c r="F368" s="176"/>
      <c r="G368" s="176"/>
      <c r="H368" s="176"/>
      <c r="I368" s="176"/>
      <c r="J368" s="176"/>
      <c r="K368" s="176"/>
      <c r="L368" s="176"/>
      <c r="M368" s="176"/>
      <c r="N368" s="176"/>
      <c r="O368" s="176"/>
      <c r="P368" s="176"/>
      <c r="Q368" s="176"/>
      <c r="R368" s="176"/>
      <c r="S368" s="176"/>
      <c r="T368" s="176"/>
      <c r="U368" s="176"/>
      <c r="V368" s="176"/>
      <c r="W368" s="176"/>
      <c r="X368" s="176"/>
      <c r="Y368" s="176"/>
      <c r="Z368" s="176"/>
      <c r="AA368" s="176"/>
      <c r="AB368" s="176"/>
      <c r="AC368" s="176"/>
      <c r="AD368" s="176"/>
      <c r="AE368" s="176"/>
      <c r="AF368" s="176"/>
      <c r="AG368" s="176"/>
      <c r="AH368" s="176"/>
      <c r="AI368" s="176"/>
      <c r="AJ368" s="176"/>
      <c r="AK368" s="176"/>
      <c r="AL368" s="176"/>
      <c r="AM368" s="176"/>
      <c r="AN368" s="176"/>
      <c r="AO368" s="176"/>
    </row>
    <row r="369" spans="1:41" ht="12.75" customHeight="1" x14ac:dyDescent="0.2">
      <c r="A369" s="176"/>
      <c r="B369" s="176"/>
      <c r="C369" s="176"/>
      <c r="D369" s="176"/>
      <c r="E369" s="176"/>
      <c r="F369" s="176"/>
      <c r="G369" s="176"/>
      <c r="H369" s="176"/>
      <c r="I369" s="176"/>
      <c r="J369" s="176"/>
      <c r="K369" s="176"/>
      <c r="L369" s="176"/>
      <c r="M369" s="176"/>
      <c r="N369" s="176"/>
      <c r="O369" s="176"/>
      <c r="P369" s="176"/>
      <c r="Q369" s="176"/>
      <c r="R369" s="176"/>
      <c r="S369" s="176"/>
      <c r="T369" s="176"/>
      <c r="U369" s="176"/>
      <c r="V369" s="176"/>
      <c r="W369" s="176"/>
      <c r="X369" s="176"/>
      <c r="Y369" s="176"/>
      <c r="Z369" s="176"/>
      <c r="AA369" s="176"/>
      <c r="AB369" s="176"/>
      <c r="AC369" s="176"/>
      <c r="AD369" s="176"/>
      <c r="AE369" s="176"/>
      <c r="AF369" s="176"/>
      <c r="AG369" s="176"/>
      <c r="AH369" s="176"/>
      <c r="AI369" s="176"/>
      <c r="AJ369" s="176"/>
      <c r="AK369" s="176"/>
      <c r="AL369" s="176"/>
      <c r="AM369" s="176"/>
      <c r="AN369" s="176"/>
      <c r="AO369" s="176"/>
    </row>
    <row r="370" spans="1:41" ht="12.75" customHeight="1" x14ac:dyDescent="0.2">
      <c r="A370" s="176"/>
      <c r="B370" s="176"/>
      <c r="C370" s="176"/>
      <c r="D370" s="176"/>
      <c r="E370" s="176"/>
      <c r="F370" s="176"/>
      <c r="G370" s="176"/>
      <c r="H370" s="176"/>
      <c r="I370" s="176"/>
      <c r="J370" s="176"/>
      <c r="K370" s="176"/>
      <c r="L370" s="176"/>
      <c r="M370" s="176"/>
      <c r="N370" s="176"/>
      <c r="O370" s="176"/>
      <c r="P370" s="176"/>
      <c r="Q370" s="176"/>
      <c r="R370" s="176"/>
      <c r="S370" s="176"/>
      <c r="T370" s="176"/>
      <c r="U370" s="176"/>
      <c r="V370" s="176"/>
      <c r="W370" s="176"/>
      <c r="X370" s="176"/>
      <c r="Y370" s="176"/>
      <c r="Z370" s="176"/>
      <c r="AA370" s="176"/>
      <c r="AB370" s="176"/>
      <c r="AC370" s="176"/>
      <c r="AD370" s="176"/>
      <c r="AE370" s="176"/>
      <c r="AF370" s="176"/>
      <c r="AG370" s="176"/>
      <c r="AH370" s="176"/>
      <c r="AI370" s="176"/>
      <c r="AJ370" s="176"/>
      <c r="AK370" s="176"/>
      <c r="AL370" s="176"/>
      <c r="AM370" s="176"/>
      <c r="AN370" s="176"/>
      <c r="AO370" s="176"/>
    </row>
    <row r="371" spans="1:41" ht="12.75" customHeight="1" x14ac:dyDescent="0.2">
      <c r="A371" s="176"/>
      <c r="B371" s="176"/>
      <c r="C371" s="176"/>
      <c r="D371" s="176"/>
      <c r="E371" s="176"/>
      <c r="F371" s="176"/>
      <c r="G371" s="176"/>
      <c r="H371" s="176"/>
      <c r="I371" s="176"/>
      <c r="J371" s="176"/>
      <c r="K371" s="176"/>
      <c r="L371" s="176"/>
      <c r="M371" s="176"/>
      <c r="N371" s="176"/>
      <c r="O371" s="176"/>
      <c r="P371" s="176"/>
      <c r="Q371" s="176"/>
      <c r="R371" s="176"/>
      <c r="S371" s="176"/>
      <c r="T371" s="176"/>
      <c r="U371" s="176"/>
      <c r="V371" s="176"/>
      <c r="W371" s="176"/>
      <c r="X371" s="176"/>
      <c r="Y371" s="176"/>
      <c r="Z371" s="176"/>
      <c r="AA371" s="176"/>
      <c r="AB371" s="176"/>
      <c r="AC371" s="176"/>
      <c r="AD371" s="176"/>
      <c r="AE371" s="176"/>
      <c r="AF371" s="176"/>
      <c r="AG371" s="176"/>
      <c r="AH371" s="176"/>
      <c r="AI371" s="176"/>
      <c r="AJ371" s="176"/>
      <c r="AK371" s="176"/>
      <c r="AL371" s="176"/>
      <c r="AM371" s="176"/>
      <c r="AN371" s="176"/>
      <c r="AO371" s="176"/>
    </row>
    <row r="372" spans="1:41" ht="12.75" customHeight="1" x14ac:dyDescent="0.2">
      <c r="A372" s="176"/>
      <c r="B372" s="176"/>
      <c r="C372" s="176"/>
      <c r="D372" s="176"/>
      <c r="E372" s="176"/>
      <c r="F372" s="176"/>
      <c r="G372" s="176"/>
      <c r="H372" s="176"/>
      <c r="I372" s="176"/>
      <c r="J372" s="176"/>
      <c r="K372" s="176"/>
      <c r="L372" s="176"/>
      <c r="M372" s="176"/>
      <c r="N372" s="176"/>
      <c r="O372" s="176"/>
      <c r="P372" s="176"/>
      <c r="Q372" s="176"/>
      <c r="R372" s="176"/>
      <c r="S372" s="176"/>
      <c r="T372" s="176"/>
      <c r="U372" s="176"/>
      <c r="V372" s="176"/>
      <c r="W372" s="176"/>
      <c r="X372" s="176"/>
      <c r="Y372" s="176"/>
      <c r="Z372" s="176"/>
      <c r="AA372" s="176"/>
      <c r="AB372" s="176"/>
      <c r="AC372" s="176"/>
      <c r="AD372" s="176"/>
      <c r="AE372" s="176"/>
      <c r="AF372" s="176"/>
      <c r="AG372" s="176"/>
      <c r="AH372" s="176"/>
      <c r="AI372" s="176"/>
      <c r="AJ372" s="176"/>
      <c r="AK372" s="176"/>
      <c r="AL372" s="176"/>
      <c r="AM372" s="176"/>
      <c r="AN372" s="176"/>
      <c r="AO372" s="176"/>
    </row>
    <row r="373" spans="1:41" ht="12.75" customHeight="1" x14ac:dyDescent="0.2">
      <c r="A373" s="176"/>
      <c r="B373" s="176"/>
      <c r="C373" s="176"/>
      <c r="D373" s="176"/>
      <c r="E373" s="176"/>
      <c r="F373" s="176"/>
      <c r="G373" s="176"/>
      <c r="H373" s="176"/>
      <c r="I373" s="176"/>
      <c r="J373" s="176"/>
      <c r="K373" s="176"/>
      <c r="L373" s="176"/>
      <c r="M373" s="176"/>
      <c r="N373" s="176"/>
      <c r="O373" s="176"/>
      <c r="P373" s="176"/>
      <c r="Q373" s="176"/>
      <c r="R373" s="176"/>
      <c r="S373" s="176"/>
      <c r="T373" s="176"/>
      <c r="U373" s="176"/>
      <c r="V373" s="176"/>
      <c r="W373" s="176"/>
      <c r="X373" s="176"/>
      <c r="Y373" s="176"/>
      <c r="Z373" s="176"/>
      <c r="AA373" s="176"/>
      <c r="AB373" s="176"/>
      <c r="AC373" s="176"/>
      <c r="AD373" s="176"/>
      <c r="AE373" s="176"/>
      <c r="AF373" s="176"/>
      <c r="AG373" s="176"/>
      <c r="AH373" s="176"/>
      <c r="AI373" s="176"/>
      <c r="AJ373" s="176"/>
      <c r="AK373" s="176"/>
      <c r="AL373" s="176"/>
      <c r="AM373" s="176"/>
      <c r="AN373" s="176"/>
      <c r="AO373" s="176"/>
    </row>
    <row r="374" spans="1:41" ht="12.75" customHeight="1" x14ac:dyDescent="0.2">
      <c r="A374" s="176"/>
      <c r="B374" s="176"/>
      <c r="C374" s="176"/>
      <c r="D374" s="176"/>
      <c r="E374" s="176"/>
      <c r="F374" s="176"/>
      <c r="G374" s="176"/>
      <c r="H374" s="176"/>
      <c r="I374" s="176"/>
      <c r="J374" s="176"/>
      <c r="K374" s="176"/>
      <c r="L374" s="176"/>
      <c r="M374" s="176"/>
      <c r="N374" s="176"/>
      <c r="O374" s="176"/>
      <c r="P374" s="176"/>
      <c r="Q374" s="176"/>
      <c r="R374" s="176"/>
      <c r="S374" s="176"/>
      <c r="T374" s="176"/>
      <c r="U374" s="176"/>
      <c r="V374" s="176"/>
      <c r="W374" s="176"/>
      <c r="X374" s="176"/>
      <c r="Y374" s="176"/>
      <c r="Z374" s="176"/>
      <c r="AA374" s="176"/>
      <c r="AB374" s="176"/>
      <c r="AC374" s="176"/>
      <c r="AD374" s="176"/>
      <c r="AE374" s="176"/>
      <c r="AF374" s="176"/>
      <c r="AG374" s="176"/>
      <c r="AH374" s="176"/>
      <c r="AI374" s="176"/>
      <c r="AJ374" s="176"/>
      <c r="AK374" s="176"/>
      <c r="AL374" s="176"/>
      <c r="AM374" s="176"/>
      <c r="AN374" s="176"/>
      <c r="AO374" s="176"/>
    </row>
    <row r="375" spans="1:41" ht="12.75" customHeight="1" x14ac:dyDescent="0.2">
      <c r="A375" s="176"/>
      <c r="B375" s="176"/>
      <c r="C375" s="176"/>
      <c r="D375" s="176"/>
      <c r="E375" s="176"/>
      <c r="F375" s="176"/>
      <c r="G375" s="176"/>
      <c r="H375" s="176"/>
      <c r="I375" s="176"/>
      <c r="J375" s="176"/>
      <c r="K375" s="176"/>
      <c r="L375" s="176"/>
      <c r="M375" s="176"/>
      <c r="N375" s="176"/>
      <c r="O375" s="176"/>
      <c r="P375" s="176"/>
      <c r="Q375" s="176"/>
      <c r="R375" s="176"/>
      <c r="S375" s="176"/>
      <c r="T375" s="176"/>
      <c r="U375" s="176"/>
      <c r="V375" s="176"/>
      <c r="W375" s="176"/>
      <c r="X375" s="176"/>
      <c r="Y375" s="176"/>
      <c r="Z375" s="176"/>
      <c r="AA375" s="176"/>
      <c r="AB375" s="176"/>
      <c r="AC375" s="176"/>
      <c r="AD375" s="176"/>
      <c r="AE375" s="176"/>
      <c r="AF375" s="176"/>
      <c r="AG375" s="176"/>
      <c r="AH375" s="176"/>
      <c r="AI375" s="176"/>
      <c r="AJ375" s="176"/>
      <c r="AK375" s="176"/>
      <c r="AL375" s="176"/>
      <c r="AM375" s="176"/>
      <c r="AN375" s="176"/>
      <c r="AO375" s="176"/>
    </row>
    <row r="376" spans="1:41" ht="12.75" customHeight="1" x14ac:dyDescent="0.2">
      <c r="A376" s="176"/>
      <c r="B376" s="176"/>
      <c r="C376" s="176"/>
      <c r="D376" s="176"/>
      <c r="E376" s="176"/>
      <c r="F376" s="176"/>
      <c r="G376" s="176"/>
      <c r="H376" s="176"/>
      <c r="I376" s="176"/>
      <c r="J376" s="176"/>
      <c r="K376" s="176"/>
      <c r="L376" s="176"/>
      <c r="M376" s="176"/>
      <c r="N376" s="176"/>
      <c r="O376" s="176"/>
      <c r="P376" s="176"/>
      <c r="Q376" s="176"/>
      <c r="R376" s="176"/>
      <c r="S376" s="176"/>
      <c r="T376" s="176"/>
      <c r="U376" s="176"/>
      <c r="V376" s="176"/>
      <c r="W376" s="176"/>
      <c r="X376" s="176"/>
      <c r="Y376" s="176"/>
      <c r="Z376" s="176"/>
      <c r="AA376" s="176"/>
      <c r="AB376" s="176"/>
      <c r="AC376" s="176"/>
      <c r="AD376" s="176"/>
      <c r="AE376" s="176"/>
      <c r="AF376" s="176"/>
      <c r="AG376" s="176"/>
      <c r="AH376" s="176"/>
      <c r="AI376" s="176"/>
      <c r="AJ376" s="176"/>
      <c r="AK376" s="176"/>
      <c r="AL376" s="176"/>
      <c r="AM376" s="176"/>
      <c r="AN376" s="176"/>
      <c r="AO376" s="176"/>
    </row>
    <row r="377" spans="1:41" ht="12.75" customHeight="1" x14ac:dyDescent="0.2">
      <c r="A377" s="176"/>
      <c r="B377" s="176"/>
      <c r="C377" s="176"/>
      <c r="D377" s="176"/>
      <c r="E377" s="176"/>
      <c r="F377" s="176"/>
      <c r="G377" s="176"/>
      <c r="H377" s="176"/>
      <c r="I377" s="176"/>
      <c r="J377" s="176"/>
      <c r="K377" s="176"/>
      <c r="L377" s="176"/>
      <c r="M377" s="176"/>
      <c r="N377" s="176"/>
      <c r="O377" s="176"/>
      <c r="P377" s="176"/>
      <c r="Q377" s="176"/>
      <c r="R377" s="176"/>
      <c r="S377" s="176"/>
      <c r="T377" s="176"/>
      <c r="U377" s="176"/>
      <c r="V377" s="176"/>
      <c r="W377" s="176"/>
      <c r="X377" s="176"/>
      <c r="Y377" s="176"/>
      <c r="Z377" s="176"/>
      <c r="AA377" s="176"/>
      <c r="AB377" s="176"/>
      <c r="AC377" s="176"/>
      <c r="AD377" s="176"/>
      <c r="AE377" s="176"/>
      <c r="AF377" s="176"/>
      <c r="AG377" s="176"/>
      <c r="AH377" s="176"/>
      <c r="AI377" s="176"/>
      <c r="AJ377" s="176"/>
      <c r="AK377" s="176"/>
      <c r="AL377" s="176"/>
      <c r="AM377" s="176"/>
      <c r="AN377" s="176"/>
      <c r="AO377" s="176"/>
    </row>
    <row r="378" spans="1:41" ht="12.75" customHeight="1" x14ac:dyDescent="0.2">
      <c r="A378" s="176"/>
      <c r="B378" s="176"/>
      <c r="C378" s="176"/>
      <c r="D378" s="176"/>
      <c r="E378" s="176"/>
      <c r="F378" s="176"/>
      <c r="G378" s="176"/>
      <c r="H378" s="176"/>
      <c r="I378" s="176"/>
      <c r="J378" s="176"/>
      <c r="K378" s="176"/>
      <c r="L378" s="176"/>
      <c r="M378" s="176"/>
      <c r="N378" s="176"/>
      <c r="O378" s="176"/>
      <c r="P378" s="176"/>
      <c r="Q378" s="176"/>
      <c r="R378" s="176"/>
      <c r="S378" s="176"/>
      <c r="T378" s="176"/>
      <c r="U378" s="176"/>
      <c r="V378" s="176"/>
      <c r="W378" s="176"/>
      <c r="X378" s="176"/>
      <c r="Y378" s="176"/>
      <c r="Z378" s="176"/>
      <c r="AA378" s="176"/>
      <c r="AB378" s="176"/>
      <c r="AC378" s="176"/>
      <c r="AD378" s="176"/>
      <c r="AE378" s="176"/>
      <c r="AF378" s="176"/>
      <c r="AG378" s="176"/>
      <c r="AH378" s="176"/>
      <c r="AI378" s="176"/>
      <c r="AJ378" s="176"/>
      <c r="AK378" s="176"/>
      <c r="AL378" s="176"/>
      <c r="AM378" s="176"/>
      <c r="AN378" s="176"/>
      <c r="AO378" s="176"/>
    </row>
    <row r="379" spans="1:41" ht="12.75" customHeight="1" x14ac:dyDescent="0.2">
      <c r="A379" s="176"/>
      <c r="B379" s="176"/>
      <c r="C379" s="176"/>
      <c r="D379" s="176"/>
      <c r="E379" s="176"/>
      <c r="F379" s="176"/>
      <c r="G379" s="176"/>
      <c r="H379" s="176"/>
      <c r="I379" s="176"/>
      <c r="J379" s="176"/>
      <c r="K379" s="176"/>
      <c r="L379" s="176"/>
      <c r="M379" s="176"/>
      <c r="N379" s="176"/>
      <c r="O379" s="176"/>
      <c r="P379" s="176"/>
      <c r="Q379" s="176"/>
      <c r="R379" s="176"/>
      <c r="S379" s="176"/>
      <c r="T379" s="176"/>
      <c r="U379" s="176"/>
      <c r="V379" s="176"/>
      <c r="W379" s="176"/>
      <c r="X379" s="176"/>
      <c r="Y379" s="176"/>
      <c r="Z379" s="176"/>
      <c r="AA379" s="176"/>
      <c r="AB379" s="176"/>
      <c r="AC379" s="176"/>
      <c r="AD379" s="176"/>
      <c r="AE379" s="176"/>
      <c r="AF379" s="176"/>
      <c r="AG379" s="176"/>
      <c r="AH379" s="176"/>
      <c r="AI379" s="176"/>
      <c r="AJ379" s="176"/>
      <c r="AK379" s="176"/>
      <c r="AL379" s="176"/>
      <c r="AM379" s="176"/>
      <c r="AN379" s="176"/>
      <c r="AO379" s="176"/>
    </row>
    <row r="380" spans="1:41" ht="12.75" customHeight="1" x14ac:dyDescent="0.2">
      <c r="A380" s="176"/>
      <c r="B380" s="176"/>
      <c r="C380" s="176"/>
      <c r="D380" s="176"/>
      <c r="E380" s="176"/>
      <c r="F380" s="176"/>
      <c r="G380" s="176"/>
      <c r="H380" s="176"/>
      <c r="I380" s="176"/>
      <c r="J380" s="176"/>
      <c r="K380" s="176"/>
      <c r="L380" s="176"/>
      <c r="M380" s="176"/>
      <c r="N380" s="176"/>
      <c r="O380" s="176"/>
      <c r="P380" s="176"/>
      <c r="Q380" s="176"/>
      <c r="R380" s="176"/>
      <c r="S380" s="176"/>
      <c r="T380" s="176"/>
      <c r="U380" s="176"/>
      <c r="V380" s="176"/>
      <c r="W380" s="176"/>
      <c r="X380" s="176"/>
      <c r="Y380" s="176"/>
      <c r="Z380" s="176"/>
      <c r="AA380" s="176"/>
      <c r="AB380" s="176"/>
      <c r="AC380" s="176"/>
      <c r="AD380" s="176"/>
      <c r="AE380" s="176"/>
      <c r="AF380" s="176"/>
      <c r="AG380" s="176"/>
      <c r="AH380" s="176"/>
      <c r="AI380" s="176"/>
      <c r="AJ380" s="176"/>
      <c r="AK380" s="176"/>
      <c r="AL380" s="176"/>
      <c r="AM380" s="176"/>
      <c r="AN380" s="176"/>
      <c r="AO380" s="176"/>
    </row>
    <row r="381" spans="1:41" ht="12.75" customHeight="1" x14ac:dyDescent="0.2">
      <c r="A381" s="176"/>
      <c r="B381" s="176"/>
      <c r="C381" s="176"/>
      <c r="D381" s="176"/>
      <c r="E381" s="176"/>
      <c r="F381" s="176"/>
      <c r="G381" s="176"/>
      <c r="H381" s="176"/>
      <c r="I381" s="176"/>
      <c r="J381" s="176"/>
      <c r="K381" s="176"/>
      <c r="L381" s="176"/>
      <c r="M381" s="176"/>
      <c r="N381" s="176"/>
      <c r="O381" s="176"/>
      <c r="P381" s="176"/>
      <c r="Q381" s="176"/>
      <c r="R381" s="176"/>
      <c r="S381" s="176"/>
      <c r="T381" s="176"/>
      <c r="U381" s="176"/>
      <c r="V381" s="176"/>
      <c r="W381" s="176"/>
      <c r="X381" s="176"/>
      <c r="Y381" s="176"/>
      <c r="Z381" s="176"/>
      <c r="AA381" s="176"/>
      <c r="AB381" s="176"/>
      <c r="AC381" s="176"/>
      <c r="AD381" s="176"/>
      <c r="AE381" s="176"/>
      <c r="AF381" s="176"/>
      <c r="AG381" s="176"/>
      <c r="AH381" s="176"/>
      <c r="AI381" s="176"/>
      <c r="AJ381" s="176"/>
      <c r="AK381" s="176"/>
      <c r="AL381" s="176"/>
      <c r="AM381" s="176"/>
      <c r="AN381" s="176"/>
      <c r="AO381" s="176"/>
    </row>
    <row r="382" spans="1:41" ht="12.75" customHeight="1" x14ac:dyDescent="0.2">
      <c r="A382" s="176"/>
      <c r="B382" s="176"/>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row>
    <row r="383" spans="1:41" ht="12.75" customHeight="1" x14ac:dyDescent="0.2">
      <c r="A383" s="176"/>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c r="AA383" s="176"/>
      <c r="AB383" s="176"/>
      <c r="AC383" s="176"/>
      <c r="AD383" s="176"/>
      <c r="AE383" s="176"/>
      <c r="AF383" s="176"/>
      <c r="AG383" s="176"/>
      <c r="AH383" s="176"/>
      <c r="AI383" s="176"/>
      <c r="AJ383" s="176"/>
      <c r="AK383" s="176"/>
      <c r="AL383" s="176"/>
      <c r="AM383" s="176"/>
      <c r="AN383" s="176"/>
      <c r="AO383" s="176"/>
    </row>
    <row r="384" spans="1:41" ht="12.75" customHeight="1" x14ac:dyDescent="0.2">
      <c r="A384" s="176"/>
      <c r="B384" s="176"/>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c r="AA384" s="176"/>
      <c r="AB384" s="176"/>
      <c r="AC384" s="176"/>
      <c r="AD384" s="176"/>
      <c r="AE384" s="176"/>
      <c r="AF384" s="176"/>
      <c r="AG384" s="176"/>
      <c r="AH384" s="176"/>
      <c r="AI384" s="176"/>
      <c r="AJ384" s="176"/>
      <c r="AK384" s="176"/>
      <c r="AL384" s="176"/>
      <c r="AM384" s="176"/>
      <c r="AN384" s="176"/>
      <c r="AO384" s="176"/>
    </row>
    <row r="385" spans="1:41" ht="12.75" customHeight="1" x14ac:dyDescent="0.2">
      <c r="A385" s="176"/>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c r="AA385" s="176"/>
      <c r="AB385" s="176"/>
      <c r="AC385" s="176"/>
      <c r="AD385" s="176"/>
      <c r="AE385" s="176"/>
      <c r="AF385" s="176"/>
      <c r="AG385" s="176"/>
      <c r="AH385" s="176"/>
      <c r="AI385" s="176"/>
      <c r="AJ385" s="176"/>
      <c r="AK385" s="176"/>
      <c r="AL385" s="176"/>
      <c r="AM385" s="176"/>
      <c r="AN385" s="176"/>
      <c r="AO385" s="176"/>
    </row>
    <row r="386" spans="1:41" ht="12.75" customHeight="1" x14ac:dyDescent="0.2">
      <c r="A386" s="176"/>
      <c r="B386" s="176"/>
      <c r="C386" s="176"/>
      <c r="D386" s="176"/>
      <c r="E386" s="176"/>
      <c r="F386" s="176"/>
      <c r="G386" s="176"/>
      <c r="H386" s="176"/>
      <c r="I386" s="176"/>
      <c r="J386" s="176"/>
      <c r="K386" s="176"/>
      <c r="L386" s="176"/>
      <c r="M386" s="176"/>
      <c r="N386" s="176"/>
      <c r="O386" s="176"/>
      <c r="P386" s="176"/>
      <c r="Q386" s="176"/>
      <c r="R386" s="176"/>
      <c r="S386" s="176"/>
      <c r="T386" s="176"/>
      <c r="U386" s="176"/>
      <c r="V386" s="176"/>
      <c r="W386" s="176"/>
      <c r="X386" s="176"/>
      <c r="Y386" s="176"/>
      <c r="Z386" s="176"/>
      <c r="AA386" s="176"/>
      <c r="AB386" s="176"/>
      <c r="AC386" s="176"/>
      <c r="AD386" s="176"/>
      <c r="AE386" s="176"/>
      <c r="AF386" s="176"/>
      <c r="AG386" s="176"/>
      <c r="AH386" s="176"/>
      <c r="AI386" s="176"/>
      <c r="AJ386" s="176"/>
      <c r="AK386" s="176"/>
      <c r="AL386" s="176"/>
      <c r="AM386" s="176"/>
      <c r="AN386" s="176"/>
      <c r="AO386" s="176"/>
    </row>
    <row r="387" spans="1:41" ht="12.75" customHeight="1" x14ac:dyDescent="0.2">
      <c r="A387" s="176"/>
      <c r="B387" s="176"/>
      <c r="C387" s="176"/>
      <c r="D387" s="176"/>
      <c r="E387" s="176"/>
      <c r="F387" s="176"/>
      <c r="G387" s="176"/>
      <c r="H387" s="176"/>
      <c r="I387" s="176"/>
      <c r="J387" s="176"/>
      <c r="K387" s="176"/>
      <c r="L387" s="176"/>
      <c r="M387" s="176"/>
      <c r="N387" s="176"/>
      <c r="O387" s="176"/>
      <c r="P387" s="176"/>
      <c r="Q387" s="176"/>
      <c r="R387" s="176"/>
      <c r="S387" s="176"/>
      <c r="T387" s="176"/>
      <c r="U387" s="176"/>
      <c r="V387" s="176"/>
      <c r="W387" s="176"/>
      <c r="X387" s="176"/>
      <c r="Y387" s="176"/>
      <c r="Z387" s="176"/>
      <c r="AA387" s="176"/>
      <c r="AB387" s="176"/>
      <c r="AC387" s="176"/>
      <c r="AD387" s="176"/>
      <c r="AE387" s="176"/>
      <c r="AF387" s="176"/>
      <c r="AG387" s="176"/>
      <c r="AH387" s="176"/>
      <c r="AI387" s="176"/>
      <c r="AJ387" s="176"/>
      <c r="AK387" s="176"/>
      <c r="AL387" s="176"/>
      <c r="AM387" s="176"/>
      <c r="AN387" s="176"/>
      <c r="AO387" s="176"/>
    </row>
    <row r="388" spans="1:41" ht="12.75" customHeight="1" x14ac:dyDescent="0.2">
      <c r="A388" s="176"/>
      <c r="B388" s="176"/>
      <c r="C388" s="176"/>
      <c r="D388" s="176"/>
      <c r="E388" s="176"/>
      <c r="F388" s="176"/>
      <c r="G388" s="176"/>
      <c r="H388" s="176"/>
      <c r="I388" s="176"/>
      <c r="J388" s="176"/>
      <c r="K388" s="176"/>
      <c r="L388" s="176"/>
      <c r="M388" s="176"/>
      <c r="N388" s="176"/>
      <c r="O388" s="176"/>
      <c r="P388" s="176"/>
      <c r="Q388" s="176"/>
      <c r="R388" s="176"/>
      <c r="S388" s="176"/>
      <c r="T388" s="176"/>
      <c r="U388" s="176"/>
      <c r="V388" s="176"/>
      <c r="W388" s="176"/>
      <c r="X388" s="176"/>
      <c r="Y388" s="176"/>
      <c r="Z388" s="176"/>
      <c r="AA388" s="176"/>
      <c r="AB388" s="176"/>
      <c r="AC388" s="176"/>
      <c r="AD388" s="176"/>
      <c r="AE388" s="176"/>
      <c r="AF388" s="176"/>
      <c r="AG388" s="176"/>
      <c r="AH388" s="176"/>
      <c r="AI388" s="176"/>
      <c r="AJ388" s="176"/>
      <c r="AK388" s="176"/>
      <c r="AL388" s="176"/>
      <c r="AM388" s="176"/>
      <c r="AN388" s="176"/>
      <c r="AO388" s="176"/>
    </row>
    <row r="389" spans="1:41" ht="12.75" customHeight="1" x14ac:dyDescent="0.2">
      <c r="A389" s="176"/>
      <c r="B389" s="176"/>
      <c r="C389" s="176"/>
      <c r="D389" s="176"/>
      <c r="E389" s="176"/>
      <c r="F389" s="176"/>
      <c r="G389" s="176"/>
      <c r="H389" s="176"/>
      <c r="I389" s="176"/>
      <c r="J389" s="176"/>
      <c r="K389" s="176"/>
      <c r="L389" s="176"/>
      <c r="M389" s="176"/>
      <c r="N389" s="176"/>
      <c r="O389" s="176"/>
      <c r="P389" s="176"/>
      <c r="Q389" s="176"/>
      <c r="R389" s="176"/>
      <c r="S389" s="176"/>
      <c r="T389" s="176"/>
      <c r="U389" s="176"/>
      <c r="V389" s="176"/>
      <c r="W389" s="176"/>
      <c r="X389" s="176"/>
      <c r="Y389" s="176"/>
      <c r="Z389" s="176"/>
      <c r="AA389" s="176"/>
      <c r="AB389" s="176"/>
      <c r="AC389" s="176"/>
      <c r="AD389" s="176"/>
      <c r="AE389" s="176"/>
      <c r="AF389" s="176"/>
      <c r="AG389" s="176"/>
      <c r="AH389" s="176"/>
      <c r="AI389" s="176"/>
      <c r="AJ389" s="176"/>
      <c r="AK389" s="176"/>
      <c r="AL389" s="176"/>
      <c r="AM389" s="176"/>
      <c r="AN389" s="176"/>
      <c r="AO389" s="176"/>
    </row>
    <row r="390" spans="1:41" ht="12.75" customHeight="1" x14ac:dyDescent="0.2">
      <c r="A390" s="176"/>
      <c r="B390" s="176"/>
      <c r="C390" s="176"/>
      <c r="D390" s="176"/>
      <c r="E390" s="176"/>
      <c r="F390" s="176"/>
      <c r="G390" s="176"/>
      <c r="H390" s="176"/>
      <c r="I390" s="176"/>
      <c r="J390" s="176"/>
      <c r="K390" s="176"/>
      <c r="L390" s="176"/>
      <c r="M390" s="176"/>
      <c r="N390" s="176"/>
      <c r="O390" s="176"/>
      <c r="P390" s="176"/>
      <c r="Q390" s="176"/>
      <c r="R390" s="176"/>
      <c r="S390" s="176"/>
      <c r="T390" s="176"/>
      <c r="U390" s="176"/>
      <c r="V390" s="176"/>
      <c r="W390" s="176"/>
      <c r="X390" s="176"/>
      <c r="Y390" s="176"/>
      <c r="Z390" s="176"/>
      <c r="AA390" s="176"/>
      <c r="AB390" s="176"/>
      <c r="AC390" s="176"/>
      <c r="AD390" s="176"/>
      <c r="AE390" s="176"/>
      <c r="AF390" s="176"/>
      <c r="AG390" s="176"/>
      <c r="AH390" s="176"/>
      <c r="AI390" s="176"/>
      <c r="AJ390" s="176"/>
      <c r="AK390" s="176"/>
      <c r="AL390" s="176"/>
      <c r="AM390" s="176"/>
      <c r="AN390" s="176"/>
      <c r="AO390" s="176"/>
    </row>
    <row r="391" spans="1:41" ht="12.75" customHeight="1" x14ac:dyDescent="0.2">
      <c r="A391" s="176"/>
      <c r="B391" s="176"/>
      <c r="C391" s="176"/>
      <c r="D391" s="176"/>
      <c r="E391" s="176"/>
      <c r="F391" s="176"/>
      <c r="G391" s="176"/>
      <c r="H391" s="176"/>
      <c r="I391" s="176"/>
      <c r="J391" s="176"/>
      <c r="K391" s="176"/>
      <c r="L391" s="176"/>
      <c r="M391" s="176"/>
      <c r="N391" s="176"/>
      <c r="O391" s="176"/>
      <c r="P391" s="176"/>
      <c r="Q391" s="176"/>
      <c r="R391" s="176"/>
      <c r="S391" s="176"/>
      <c r="T391" s="176"/>
      <c r="U391" s="176"/>
      <c r="V391" s="176"/>
      <c r="W391" s="176"/>
      <c r="X391" s="176"/>
      <c r="Y391" s="176"/>
      <c r="Z391" s="176"/>
      <c r="AA391" s="176"/>
      <c r="AB391" s="176"/>
      <c r="AC391" s="176"/>
      <c r="AD391" s="176"/>
      <c r="AE391" s="176"/>
      <c r="AF391" s="176"/>
      <c r="AG391" s="176"/>
      <c r="AH391" s="176"/>
      <c r="AI391" s="176"/>
      <c r="AJ391" s="176"/>
      <c r="AK391" s="176"/>
      <c r="AL391" s="176"/>
      <c r="AM391" s="176"/>
      <c r="AN391" s="176"/>
      <c r="AO391" s="176"/>
    </row>
    <row r="392" spans="1:41" ht="12.75" customHeight="1" x14ac:dyDescent="0.2">
      <c r="A392" s="176"/>
      <c r="B392" s="176"/>
      <c r="C392" s="176"/>
      <c r="D392" s="176"/>
      <c r="E392" s="176"/>
      <c r="F392" s="176"/>
      <c r="G392" s="176"/>
      <c r="H392" s="176"/>
      <c r="I392" s="176"/>
      <c r="J392" s="176"/>
      <c r="K392" s="176"/>
      <c r="L392" s="176"/>
      <c r="M392" s="176"/>
      <c r="N392" s="176"/>
      <c r="O392" s="176"/>
      <c r="P392" s="176"/>
      <c r="Q392" s="176"/>
      <c r="R392" s="176"/>
      <c r="S392" s="176"/>
      <c r="T392" s="176"/>
      <c r="U392" s="176"/>
      <c r="V392" s="176"/>
      <c r="W392" s="176"/>
      <c r="X392" s="176"/>
      <c r="Y392" s="176"/>
      <c r="Z392" s="176"/>
      <c r="AA392" s="176"/>
      <c r="AB392" s="176"/>
      <c r="AC392" s="176"/>
      <c r="AD392" s="176"/>
      <c r="AE392" s="176"/>
      <c r="AF392" s="176"/>
      <c r="AG392" s="176"/>
      <c r="AH392" s="176"/>
      <c r="AI392" s="176"/>
      <c r="AJ392" s="176"/>
      <c r="AK392" s="176"/>
      <c r="AL392" s="176"/>
      <c r="AM392" s="176"/>
      <c r="AN392" s="176"/>
      <c r="AO392" s="176"/>
    </row>
    <row r="393" spans="1:41" ht="12.75" customHeight="1" x14ac:dyDescent="0.2">
      <c r="A393" s="176"/>
      <c r="B393" s="176"/>
      <c r="C393" s="176"/>
      <c r="D393" s="176"/>
      <c r="E393" s="176"/>
      <c r="F393" s="176"/>
      <c r="G393" s="176"/>
      <c r="H393" s="176"/>
      <c r="I393" s="176"/>
      <c r="J393" s="176"/>
      <c r="K393" s="176"/>
      <c r="L393" s="176"/>
      <c r="M393" s="176"/>
      <c r="N393" s="176"/>
      <c r="O393" s="176"/>
      <c r="P393" s="176"/>
      <c r="Q393" s="176"/>
      <c r="R393" s="176"/>
      <c r="S393" s="176"/>
      <c r="T393" s="176"/>
      <c r="U393" s="176"/>
      <c r="V393" s="176"/>
      <c r="W393" s="176"/>
      <c r="X393" s="176"/>
      <c r="Y393" s="176"/>
      <c r="Z393" s="176"/>
      <c r="AA393" s="176"/>
      <c r="AB393" s="176"/>
      <c r="AC393" s="176"/>
      <c r="AD393" s="176"/>
      <c r="AE393" s="176"/>
      <c r="AF393" s="176"/>
      <c r="AG393" s="176"/>
      <c r="AH393" s="176"/>
      <c r="AI393" s="176"/>
      <c r="AJ393" s="176"/>
      <c r="AK393" s="176"/>
      <c r="AL393" s="176"/>
      <c r="AM393" s="176"/>
      <c r="AN393" s="176"/>
      <c r="AO393" s="176"/>
    </row>
    <row r="394" spans="1:41" ht="12.75" customHeight="1" x14ac:dyDescent="0.2">
      <c r="A394" s="176"/>
      <c r="B394" s="176"/>
      <c r="C394" s="176"/>
      <c r="D394" s="176"/>
      <c r="E394" s="176"/>
      <c r="F394" s="176"/>
      <c r="G394" s="176"/>
      <c r="H394" s="176"/>
      <c r="I394" s="176"/>
      <c r="J394" s="176"/>
      <c r="K394" s="176"/>
      <c r="L394" s="176"/>
      <c r="M394" s="176"/>
      <c r="N394" s="176"/>
      <c r="O394" s="176"/>
      <c r="P394" s="176"/>
      <c r="Q394" s="176"/>
      <c r="R394" s="176"/>
      <c r="S394" s="176"/>
      <c r="T394" s="176"/>
      <c r="U394" s="176"/>
      <c r="V394" s="176"/>
      <c r="W394" s="176"/>
      <c r="X394" s="176"/>
      <c r="Y394" s="176"/>
      <c r="Z394" s="176"/>
      <c r="AA394" s="176"/>
      <c r="AB394" s="176"/>
      <c r="AC394" s="176"/>
      <c r="AD394" s="176"/>
      <c r="AE394" s="176"/>
      <c r="AF394" s="176"/>
      <c r="AG394" s="176"/>
      <c r="AH394" s="176"/>
      <c r="AI394" s="176"/>
      <c r="AJ394" s="176"/>
      <c r="AK394" s="176"/>
      <c r="AL394" s="176"/>
      <c r="AM394" s="176"/>
      <c r="AN394" s="176"/>
      <c r="AO394" s="176"/>
    </row>
    <row r="395" spans="1:41" ht="12.75" customHeight="1" x14ac:dyDescent="0.2">
      <c r="A395" s="176"/>
      <c r="B395" s="176"/>
      <c r="C395" s="176"/>
      <c r="D395" s="176"/>
      <c r="E395" s="176"/>
      <c r="F395" s="176"/>
      <c r="G395" s="176"/>
      <c r="H395" s="176"/>
      <c r="I395" s="176"/>
      <c r="J395" s="176"/>
      <c r="K395" s="176"/>
      <c r="L395" s="176"/>
      <c r="M395" s="176"/>
      <c r="N395" s="176"/>
      <c r="O395" s="176"/>
      <c r="P395" s="176"/>
      <c r="Q395" s="176"/>
      <c r="R395" s="176"/>
      <c r="S395" s="176"/>
      <c r="T395" s="176"/>
      <c r="U395" s="176"/>
      <c r="V395" s="176"/>
      <c r="W395" s="176"/>
      <c r="X395" s="176"/>
      <c r="Y395" s="176"/>
      <c r="Z395" s="176"/>
      <c r="AA395" s="176"/>
      <c r="AB395" s="176"/>
      <c r="AC395" s="176"/>
      <c r="AD395" s="176"/>
      <c r="AE395" s="176"/>
      <c r="AF395" s="176"/>
      <c r="AG395" s="176"/>
      <c r="AH395" s="176"/>
      <c r="AI395" s="176"/>
      <c r="AJ395" s="176"/>
      <c r="AK395" s="176"/>
      <c r="AL395" s="176"/>
      <c r="AM395" s="176"/>
      <c r="AN395" s="176"/>
      <c r="AO395" s="176"/>
    </row>
    <row r="396" spans="1:41" ht="12.75" customHeight="1" x14ac:dyDescent="0.2">
      <c r="A396" s="176"/>
      <c r="B396" s="176"/>
      <c r="C396" s="176"/>
      <c r="D396" s="176"/>
      <c r="E396" s="176"/>
      <c r="F396" s="176"/>
      <c r="G396" s="176"/>
      <c r="H396" s="176"/>
      <c r="I396" s="176"/>
      <c r="J396" s="176"/>
      <c r="K396" s="176"/>
      <c r="L396" s="176"/>
      <c r="M396" s="176"/>
      <c r="N396" s="176"/>
      <c r="O396" s="176"/>
      <c r="P396" s="176"/>
      <c r="Q396" s="176"/>
      <c r="R396" s="176"/>
      <c r="S396" s="176"/>
      <c r="T396" s="176"/>
      <c r="U396" s="176"/>
      <c r="V396" s="176"/>
      <c r="W396" s="176"/>
      <c r="X396" s="176"/>
      <c r="Y396" s="176"/>
      <c r="Z396" s="176"/>
      <c r="AA396" s="176"/>
      <c r="AB396" s="176"/>
      <c r="AC396" s="176"/>
      <c r="AD396" s="176"/>
      <c r="AE396" s="176"/>
      <c r="AF396" s="176"/>
      <c r="AG396" s="176"/>
      <c r="AH396" s="176"/>
      <c r="AI396" s="176"/>
      <c r="AJ396" s="176"/>
      <c r="AK396" s="176"/>
      <c r="AL396" s="176"/>
      <c r="AM396" s="176"/>
      <c r="AN396" s="176"/>
      <c r="AO396" s="176"/>
    </row>
    <row r="397" spans="1:41" ht="12.75" customHeight="1" x14ac:dyDescent="0.2">
      <c r="A397" s="176"/>
      <c r="B397" s="176"/>
      <c r="C397" s="176"/>
      <c r="D397" s="176"/>
      <c r="E397" s="176"/>
      <c r="F397" s="176"/>
      <c r="G397" s="176"/>
      <c r="H397" s="176"/>
      <c r="I397" s="176"/>
      <c r="J397" s="176"/>
      <c r="K397" s="176"/>
      <c r="L397" s="176"/>
      <c r="M397" s="176"/>
      <c r="N397" s="176"/>
      <c r="O397" s="176"/>
      <c r="P397" s="176"/>
      <c r="Q397" s="176"/>
      <c r="R397" s="176"/>
      <c r="S397" s="176"/>
      <c r="T397" s="176"/>
      <c r="U397" s="176"/>
      <c r="V397" s="176"/>
      <c r="W397" s="176"/>
      <c r="X397" s="176"/>
      <c r="Y397" s="176"/>
      <c r="Z397" s="176"/>
      <c r="AA397" s="176"/>
      <c r="AB397" s="176"/>
      <c r="AC397" s="176"/>
      <c r="AD397" s="176"/>
      <c r="AE397" s="176"/>
      <c r="AF397" s="176"/>
      <c r="AG397" s="176"/>
      <c r="AH397" s="176"/>
      <c r="AI397" s="176"/>
      <c r="AJ397" s="176"/>
      <c r="AK397" s="176"/>
      <c r="AL397" s="176"/>
      <c r="AM397" s="176"/>
      <c r="AN397" s="176"/>
      <c r="AO397" s="176"/>
    </row>
    <row r="398" spans="1:41" ht="12.75" customHeight="1" x14ac:dyDescent="0.2">
      <c r="A398" s="176"/>
      <c r="B398" s="176"/>
      <c r="C398" s="176"/>
      <c r="D398" s="176"/>
      <c r="E398" s="176"/>
      <c r="F398" s="176"/>
      <c r="G398" s="176"/>
      <c r="H398" s="176"/>
      <c r="I398" s="176"/>
      <c r="J398" s="176"/>
      <c r="K398" s="176"/>
      <c r="L398" s="176"/>
      <c r="M398" s="176"/>
      <c r="N398" s="176"/>
      <c r="O398" s="176"/>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c r="AL398" s="176"/>
      <c r="AM398" s="176"/>
      <c r="AN398" s="176"/>
      <c r="AO398" s="176"/>
    </row>
    <row r="399" spans="1:41" ht="12.75" customHeight="1" x14ac:dyDescent="0.2">
      <c r="A399" s="176"/>
      <c r="B399" s="176"/>
      <c r="C399" s="176"/>
      <c r="D399" s="176"/>
      <c r="E399" s="176"/>
      <c r="F399" s="176"/>
      <c r="G399" s="176"/>
      <c r="H399" s="176"/>
      <c r="I399" s="176"/>
      <c r="J399" s="176"/>
      <c r="K399" s="176"/>
      <c r="L399" s="176"/>
      <c r="M399" s="176"/>
      <c r="N399" s="176"/>
      <c r="O399" s="176"/>
      <c r="P399" s="176"/>
      <c r="Q399" s="176"/>
      <c r="R399" s="176"/>
      <c r="S399" s="176"/>
      <c r="T399" s="176"/>
      <c r="U399" s="176"/>
      <c r="V399" s="176"/>
      <c r="W399" s="176"/>
      <c r="X399" s="176"/>
      <c r="Y399" s="176"/>
      <c r="Z399" s="176"/>
      <c r="AA399" s="176"/>
      <c r="AB399" s="176"/>
      <c r="AC399" s="176"/>
      <c r="AD399" s="176"/>
      <c r="AE399" s="176"/>
      <c r="AF399" s="176"/>
      <c r="AG399" s="176"/>
      <c r="AH399" s="176"/>
      <c r="AI399" s="176"/>
      <c r="AJ399" s="176"/>
      <c r="AK399" s="176"/>
      <c r="AL399" s="176"/>
      <c r="AM399" s="176"/>
      <c r="AN399" s="176"/>
      <c r="AO399" s="176"/>
    </row>
    <row r="400" spans="1:41" ht="12.75" customHeight="1" x14ac:dyDescent="0.2">
      <c r="A400" s="176"/>
      <c r="B400" s="176"/>
      <c r="C400" s="176"/>
      <c r="D400" s="176"/>
      <c r="E400" s="176"/>
      <c r="F400" s="176"/>
      <c r="G400" s="176"/>
      <c r="H400" s="176"/>
      <c r="I400" s="176"/>
      <c r="J400" s="176"/>
      <c r="K400" s="176"/>
      <c r="L400" s="176"/>
      <c r="M400" s="176"/>
      <c r="N400" s="176"/>
      <c r="O400" s="176"/>
      <c r="P400" s="176"/>
      <c r="Q400" s="176"/>
      <c r="R400" s="176"/>
      <c r="S400" s="176"/>
      <c r="T400" s="176"/>
      <c r="U400" s="176"/>
      <c r="V400" s="176"/>
      <c r="W400" s="176"/>
      <c r="X400" s="176"/>
      <c r="Y400" s="176"/>
      <c r="Z400" s="176"/>
      <c r="AA400" s="176"/>
      <c r="AB400" s="176"/>
      <c r="AC400" s="176"/>
      <c r="AD400" s="176"/>
      <c r="AE400" s="176"/>
      <c r="AF400" s="176"/>
      <c r="AG400" s="176"/>
      <c r="AH400" s="176"/>
      <c r="AI400" s="176"/>
      <c r="AJ400" s="176"/>
      <c r="AK400" s="176"/>
      <c r="AL400" s="176"/>
      <c r="AM400" s="176"/>
      <c r="AN400" s="176"/>
      <c r="AO400" s="176"/>
    </row>
    <row r="401" spans="1:41" ht="12.75" customHeight="1" x14ac:dyDescent="0.2">
      <c r="A401" s="176"/>
      <c r="B401" s="176"/>
      <c r="C401" s="176"/>
      <c r="D401" s="176"/>
      <c r="E401" s="176"/>
      <c r="F401" s="176"/>
      <c r="G401" s="176"/>
      <c r="H401" s="176"/>
      <c r="I401" s="176"/>
      <c r="J401" s="176"/>
      <c r="K401" s="176"/>
      <c r="L401" s="176"/>
      <c r="M401" s="176"/>
      <c r="N401" s="176"/>
      <c r="O401" s="176"/>
      <c r="P401" s="176"/>
      <c r="Q401" s="176"/>
      <c r="R401" s="176"/>
      <c r="S401" s="176"/>
      <c r="T401" s="176"/>
      <c r="U401" s="176"/>
      <c r="V401" s="176"/>
      <c r="W401" s="176"/>
      <c r="X401" s="176"/>
      <c r="Y401" s="176"/>
      <c r="Z401" s="176"/>
      <c r="AA401" s="176"/>
      <c r="AB401" s="176"/>
      <c r="AC401" s="176"/>
      <c r="AD401" s="176"/>
      <c r="AE401" s="176"/>
      <c r="AF401" s="176"/>
      <c r="AG401" s="176"/>
      <c r="AH401" s="176"/>
      <c r="AI401" s="176"/>
      <c r="AJ401" s="176"/>
      <c r="AK401" s="176"/>
      <c r="AL401" s="176"/>
      <c r="AM401" s="176"/>
      <c r="AN401" s="176"/>
      <c r="AO401" s="176"/>
    </row>
    <row r="402" spans="1:41" ht="12.75" customHeight="1" x14ac:dyDescent="0.2">
      <c r="A402" s="176"/>
      <c r="B402" s="176"/>
      <c r="C402" s="176"/>
      <c r="D402" s="176"/>
      <c r="E402" s="176"/>
      <c r="F402" s="176"/>
      <c r="G402" s="176"/>
      <c r="H402" s="176"/>
      <c r="I402" s="176"/>
      <c r="J402" s="176"/>
      <c r="K402" s="176"/>
      <c r="L402" s="176"/>
      <c r="M402" s="176"/>
      <c r="N402" s="176"/>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176"/>
      <c r="AL402" s="176"/>
      <c r="AM402" s="176"/>
      <c r="AN402" s="176"/>
      <c r="AO402" s="176"/>
    </row>
    <row r="403" spans="1:41" ht="12.75" customHeight="1" x14ac:dyDescent="0.2">
      <c r="A403" s="176"/>
      <c r="B403" s="176"/>
      <c r="C403" s="176"/>
      <c r="D403" s="176"/>
      <c r="E403" s="176"/>
      <c r="F403" s="176"/>
      <c r="G403" s="176"/>
      <c r="H403" s="176"/>
      <c r="I403" s="176"/>
      <c r="J403" s="176"/>
      <c r="K403" s="176"/>
      <c r="L403" s="176"/>
      <c r="M403" s="176"/>
      <c r="N403" s="176"/>
      <c r="O403" s="176"/>
      <c r="P403" s="176"/>
      <c r="Q403" s="176"/>
      <c r="R403" s="176"/>
      <c r="S403" s="176"/>
      <c r="T403" s="176"/>
      <c r="U403" s="176"/>
      <c r="V403" s="176"/>
      <c r="W403" s="176"/>
      <c r="X403" s="176"/>
      <c r="Y403" s="176"/>
      <c r="Z403" s="176"/>
      <c r="AA403" s="176"/>
      <c r="AB403" s="176"/>
      <c r="AC403" s="176"/>
      <c r="AD403" s="176"/>
      <c r="AE403" s="176"/>
      <c r="AF403" s="176"/>
      <c r="AG403" s="176"/>
      <c r="AH403" s="176"/>
      <c r="AI403" s="176"/>
      <c r="AJ403" s="176"/>
      <c r="AK403" s="176"/>
      <c r="AL403" s="176"/>
      <c r="AM403" s="176"/>
      <c r="AN403" s="176"/>
      <c r="AO403" s="176"/>
    </row>
    <row r="404" spans="1:41" ht="12.75" customHeight="1" x14ac:dyDescent="0.2">
      <c r="A404" s="176"/>
      <c r="B404" s="176"/>
      <c r="C404" s="176"/>
      <c r="D404" s="176"/>
      <c r="E404" s="176"/>
      <c r="F404" s="176"/>
      <c r="G404" s="176"/>
      <c r="H404" s="176"/>
      <c r="I404" s="176"/>
      <c r="J404" s="176"/>
      <c r="K404" s="176"/>
      <c r="L404" s="176"/>
      <c r="M404" s="176"/>
      <c r="N404" s="176"/>
      <c r="O404" s="176"/>
      <c r="P404" s="176"/>
      <c r="Q404" s="176"/>
      <c r="R404" s="176"/>
      <c r="S404" s="176"/>
      <c r="T404" s="176"/>
      <c r="U404" s="176"/>
      <c r="V404" s="176"/>
      <c r="W404" s="176"/>
      <c r="X404" s="176"/>
      <c r="Y404" s="176"/>
      <c r="Z404" s="176"/>
      <c r="AA404" s="176"/>
      <c r="AB404" s="176"/>
      <c r="AC404" s="176"/>
      <c r="AD404" s="176"/>
      <c r="AE404" s="176"/>
      <c r="AF404" s="176"/>
      <c r="AG404" s="176"/>
      <c r="AH404" s="176"/>
      <c r="AI404" s="176"/>
      <c r="AJ404" s="176"/>
      <c r="AK404" s="176"/>
      <c r="AL404" s="176"/>
      <c r="AM404" s="176"/>
      <c r="AN404" s="176"/>
      <c r="AO404" s="176"/>
    </row>
    <row r="405" spans="1:41" ht="12.75" customHeight="1" x14ac:dyDescent="0.2">
      <c r="A405" s="176"/>
      <c r="B405" s="176"/>
      <c r="C405" s="176"/>
      <c r="D405" s="176"/>
      <c r="E405" s="176"/>
      <c r="F405" s="176"/>
      <c r="G405" s="176"/>
      <c r="H405" s="176"/>
      <c r="I405" s="176"/>
      <c r="J405" s="176"/>
      <c r="K405" s="176"/>
      <c r="L405" s="176"/>
      <c r="M405" s="176"/>
      <c r="N405" s="176"/>
      <c r="O405" s="176"/>
      <c r="P405" s="176"/>
      <c r="Q405" s="176"/>
      <c r="R405" s="176"/>
      <c r="S405" s="176"/>
      <c r="T405" s="176"/>
      <c r="U405" s="176"/>
      <c r="V405" s="176"/>
      <c r="W405" s="176"/>
      <c r="X405" s="176"/>
      <c r="Y405" s="176"/>
      <c r="Z405" s="176"/>
      <c r="AA405" s="176"/>
      <c r="AB405" s="176"/>
      <c r="AC405" s="176"/>
      <c r="AD405" s="176"/>
      <c r="AE405" s="176"/>
      <c r="AF405" s="176"/>
      <c r="AG405" s="176"/>
      <c r="AH405" s="176"/>
      <c r="AI405" s="176"/>
      <c r="AJ405" s="176"/>
      <c r="AK405" s="176"/>
      <c r="AL405" s="176"/>
      <c r="AM405" s="176"/>
      <c r="AN405" s="176"/>
      <c r="AO405" s="176"/>
    </row>
    <row r="406" spans="1:41" ht="12.75" customHeight="1" x14ac:dyDescent="0.2">
      <c r="A406" s="176"/>
      <c r="B406" s="176"/>
      <c r="C406" s="176"/>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c r="AA406" s="176"/>
      <c r="AB406" s="176"/>
      <c r="AC406" s="176"/>
      <c r="AD406" s="176"/>
      <c r="AE406" s="176"/>
      <c r="AF406" s="176"/>
      <c r="AG406" s="176"/>
      <c r="AH406" s="176"/>
      <c r="AI406" s="176"/>
      <c r="AJ406" s="176"/>
      <c r="AK406" s="176"/>
      <c r="AL406" s="176"/>
      <c r="AM406" s="176"/>
      <c r="AN406" s="176"/>
      <c r="AO406" s="176"/>
    </row>
    <row r="407" spans="1:41" ht="12.75" customHeight="1" x14ac:dyDescent="0.2">
      <c r="A407" s="176"/>
      <c r="B407" s="176"/>
      <c r="C407" s="176"/>
      <c r="D407" s="176"/>
      <c r="E407" s="176"/>
      <c r="F407" s="176"/>
      <c r="G407" s="176"/>
      <c r="H407" s="176"/>
      <c r="I407" s="176"/>
      <c r="J407" s="176"/>
      <c r="K407" s="176"/>
      <c r="L407" s="176"/>
      <c r="M407" s="176"/>
      <c r="N407" s="176"/>
      <c r="O407" s="176"/>
      <c r="P407" s="176"/>
      <c r="Q407" s="176"/>
      <c r="R407" s="176"/>
      <c r="S407" s="176"/>
      <c r="T407" s="176"/>
      <c r="U407" s="176"/>
      <c r="V407" s="176"/>
      <c r="W407" s="176"/>
      <c r="X407" s="176"/>
      <c r="Y407" s="176"/>
      <c r="Z407" s="176"/>
      <c r="AA407" s="176"/>
      <c r="AB407" s="176"/>
      <c r="AC407" s="176"/>
      <c r="AD407" s="176"/>
      <c r="AE407" s="176"/>
      <c r="AF407" s="176"/>
      <c r="AG407" s="176"/>
      <c r="AH407" s="176"/>
      <c r="AI407" s="176"/>
      <c r="AJ407" s="176"/>
      <c r="AK407" s="176"/>
      <c r="AL407" s="176"/>
      <c r="AM407" s="176"/>
      <c r="AN407" s="176"/>
      <c r="AO407" s="176"/>
    </row>
    <row r="408" spans="1:41" ht="12.75" customHeight="1" x14ac:dyDescent="0.2">
      <c r="A408" s="176"/>
      <c r="B408" s="176"/>
      <c r="C408" s="176"/>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c r="AA408" s="176"/>
      <c r="AB408" s="176"/>
      <c r="AC408" s="176"/>
      <c r="AD408" s="176"/>
      <c r="AE408" s="176"/>
      <c r="AF408" s="176"/>
      <c r="AG408" s="176"/>
      <c r="AH408" s="176"/>
      <c r="AI408" s="176"/>
      <c r="AJ408" s="176"/>
      <c r="AK408" s="176"/>
      <c r="AL408" s="176"/>
      <c r="AM408" s="176"/>
      <c r="AN408" s="176"/>
      <c r="AO408" s="176"/>
    </row>
    <row r="409" spans="1:41" ht="12.75" customHeight="1" x14ac:dyDescent="0.2">
      <c r="A409" s="176"/>
      <c r="B409" s="176"/>
      <c r="C409" s="176"/>
      <c r="D409" s="176"/>
      <c r="E409" s="176"/>
      <c r="F409" s="176"/>
      <c r="G409" s="176"/>
      <c r="H409" s="176"/>
      <c r="I409" s="176"/>
      <c r="J409" s="176"/>
      <c r="K409" s="176"/>
      <c r="L409" s="176"/>
      <c r="M409" s="176"/>
      <c r="N409" s="176"/>
      <c r="O409" s="176"/>
      <c r="P409" s="176"/>
      <c r="Q409" s="176"/>
      <c r="R409" s="176"/>
      <c r="S409" s="176"/>
      <c r="T409" s="176"/>
      <c r="U409" s="176"/>
      <c r="V409" s="176"/>
      <c r="W409" s="176"/>
      <c r="X409" s="176"/>
      <c r="Y409" s="176"/>
      <c r="Z409" s="176"/>
      <c r="AA409" s="176"/>
      <c r="AB409" s="176"/>
      <c r="AC409" s="176"/>
      <c r="AD409" s="176"/>
      <c r="AE409" s="176"/>
      <c r="AF409" s="176"/>
      <c r="AG409" s="176"/>
      <c r="AH409" s="176"/>
      <c r="AI409" s="176"/>
      <c r="AJ409" s="176"/>
      <c r="AK409" s="176"/>
      <c r="AL409" s="176"/>
      <c r="AM409" s="176"/>
      <c r="AN409" s="176"/>
      <c r="AO409" s="176"/>
    </row>
    <row r="410" spans="1:41" ht="12.75" customHeight="1" x14ac:dyDescent="0.2">
      <c r="A410" s="176"/>
      <c r="B410" s="176"/>
      <c r="C410" s="176"/>
      <c r="D410" s="176"/>
      <c r="E410" s="176"/>
      <c r="F410" s="176"/>
      <c r="G410" s="176"/>
      <c r="H410" s="176"/>
      <c r="I410" s="176"/>
      <c r="J410" s="176"/>
      <c r="K410" s="176"/>
      <c r="L410" s="176"/>
      <c r="M410" s="176"/>
      <c r="N410" s="176"/>
      <c r="O410" s="176"/>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76"/>
      <c r="AL410" s="176"/>
      <c r="AM410" s="176"/>
      <c r="AN410" s="176"/>
      <c r="AO410" s="176"/>
    </row>
    <row r="411" spans="1:41" ht="12.75" customHeight="1" x14ac:dyDescent="0.2">
      <c r="A411" s="176"/>
      <c r="B411" s="176"/>
      <c r="C411" s="176"/>
      <c r="D411" s="176"/>
      <c r="E411" s="176"/>
      <c r="F411" s="176"/>
      <c r="G411" s="176"/>
      <c r="H411" s="176"/>
      <c r="I411" s="176"/>
      <c r="J411" s="176"/>
      <c r="K411" s="176"/>
      <c r="L411" s="176"/>
      <c r="M411" s="176"/>
      <c r="N411" s="176"/>
      <c r="O411" s="176"/>
      <c r="P411" s="176"/>
      <c r="Q411" s="176"/>
      <c r="R411" s="176"/>
      <c r="S411" s="176"/>
      <c r="T411" s="176"/>
      <c r="U411" s="176"/>
      <c r="V411" s="176"/>
      <c r="W411" s="176"/>
      <c r="X411" s="176"/>
      <c r="Y411" s="176"/>
      <c r="Z411" s="176"/>
      <c r="AA411" s="176"/>
      <c r="AB411" s="176"/>
      <c r="AC411" s="176"/>
      <c r="AD411" s="176"/>
      <c r="AE411" s="176"/>
      <c r="AF411" s="176"/>
      <c r="AG411" s="176"/>
      <c r="AH411" s="176"/>
      <c r="AI411" s="176"/>
      <c r="AJ411" s="176"/>
      <c r="AK411" s="176"/>
      <c r="AL411" s="176"/>
      <c r="AM411" s="176"/>
      <c r="AN411" s="176"/>
      <c r="AO411" s="176"/>
    </row>
    <row r="412" spans="1:41" ht="12.75" customHeight="1" x14ac:dyDescent="0.2">
      <c r="A412" s="176"/>
      <c r="B412" s="176"/>
      <c r="C412" s="176"/>
      <c r="D412" s="176"/>
      <c r="E412" s="176"/>
      <c r="F412" s="176"/>
      <c r="G412" s="176"/>
      <c r="H412" s="176"/>
      <c r="I412" s="176"/>
      <c r="J412" s="176"/>
      <c r="K412" s="176"/>
      <c r="L412" s="176"/>
      <c r="M412" s="176"/>
      <c r="N412" s="176"/>
      <c r="O412" s="176"/>
      <c r="P412" s="176"/>
      <c r="Q412" s="176"/>
      <c r="R412" s="176"/>
      <c r="S412" s="176"/>
      <c r="T412" s="176"/>
      <c r="U412" s="176"/>
      <c r="V412" s="176"/>
      <c r="W412" s="176"/>
      <c r="X412" s="176"/>
      <c r="Y412" s="176"/>
      <c r="Z412" s="176"/>
      <c r="AA412" s="176"/>
      <c r="AB412" s="176"/>
      <c r="AC412" s="176"/>
      <c r="AD412" s="176"/>
      <c r="AE412" s="176"/>
      <c r="AF412" s="176"/>
      <c r="AG412" s="176"/>
      <c r="AH412" s="176"/>
      <c r="AI412" s="176"/>
      <c r="AJ412" s="176"/>
      <c r="AK412" s="176"/>
      <c r="AL412" s="176"/>
      <c r="AM412" s="176"/>
      <c r="AN412" s="176"/>
      <c r="AO412" s="176"/>
    </row>
    <row r="413" spans="1:41" ht="12.75" customHeight="1" x14ac:dyDescent="0.2">
      <c r="A413" s="176"/>
      <c r="B413" s="176"/>
      <c r="C413" s="176"/>
      <c r="D413" s="176"/>
      <c r="E413" s="176"/>
      <c r="F413" s="176"/>
      <c r="G413" s="176"/>
      <c r="H413" s="176"/>
      <c r="I413" s="176"/>
      <c r="J413" s="176"/>
      <c r="K413" s="176"/>
      <c r="L413" s="176"/>
      <c r="M413" s="176"/>
      <c r="N413" s="176"/>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76"/>
      <c r="AL413" s="176"/>
      <c r="AM413" s="176"/>
      <c r="AN413" s="176"/>
      <c r="AO413" s="176"/>
    </row>
    <row r="414" spans="1:41" ht="12.75" customHeight="1" x14ac:dyDescent="0.2">
      <c r="A414" s="176"/>
      <c r="B414" s="176"/>
      <c r="C414" s="176"/>
      <c r="D414" s="176"/>
      <c r="E414" s="176"/>
      <c r="F414" s="176"/>
      <c r="G414" s="176"/>
      <c r="H414" s="176"/>
      <c r="I414" s="176"/>
      <c r="J414" s="176"/>
      <c r="K414" s="176"/>
      <c r="L414" s="176"/>
      <c r="M414" s="176"/>
      <c r="N414" s="176"/>
      <c r="O414" s="176"/>
      <c r="P414" s="176"/>
      <c r="Q414" s="176"/>
      <c r="R414" s="176"/>
      <c r="S414" s="176"/>
      <c r="T414" s="176"/>
      <c r="U414" s="176"/>
      <c r="V414" s="176"/>
      <c r="W414" s="176"/>
      <c r="X414" s="176"/>
      <c r="Y414" s="176"/>
      <c r="Z414" s="176"/>
      <c r="AA414" s="176"/>
      <c r="AB414" s="176"/>
      <c r="AC414" s="176"/>
      <c r="AD414" s="176"/>
      <c r="AE414" s="176"/>
      <c r="AF414" s="176"/>
      <c r="AG414" s="176"/>
      <c r="AH414" s="176"/>
      <c r="AI414" s="176"/>
      <c r="AJ414" s="176"/>
      <c r="AK414" s="176"/>
      <c r="AL414" s="176"/>
      <c r="AM414" s="176"/>
      <c r="AN414" s="176"/>
      <c r="AO414" s="176"/>
    </row>
    <row r="415" spans="1:41" ht="12.75" customHeight="1" x14ac:dyDescent="0.2">
      <c r="A415" s="176"/>
      <c r="B415" s="176"/>
      <c r="C415" s="176"/>
      <c r="D415" s="176"/>
      <c r="E415" s="176"/>
      <c r="F415" s="176"/>
      <c r="G415" s="176"/>
      <c r="H415" s="176"/>
      <c r="I415" s="176"/>
      <c r="J415" s="176"/>
      <c r="K415" s="176"/>
      <c r="L415" s="176"/>
      <c r="M415" s="176"/>
      <c r="N415" s="176"/>
      <c r="O415" s="176"/>
      <c r="P415" s="176"/>
      <c r="Q415" s="176"/>
      <c r="R415" s="176"/>
      <c r="S415" s="176"/>
      <c r="T415" s="176"/>
      <c r="U415" s="176"/>
      <c r="V415" s="176"/>
      <c r="W415" s="176"/>
      <c r="X415" s="176"/>
      <c r="Y415" s="176"/>
      <c r="Z415" s="176"/>
      <c r="AA415" s="176"/>
      <c r="AB415" s="176"/>
      <c r="AC415" s="176"/>
      <c r="AD415" s="176"/>
      <c r="AE415" s="176"/>
      <c r="AF415" s="176"/>
      <c r="AG415" s="176"/>
      <c r="AH415" s="176"/>
      <c r="AI415" s="176"/>
      <c r="AJ415" s="176"/>
      <c r="AK415" s="176"/>
      <c r="AL415" s="176"/>
      <c r="AM415" s="176"/>
      <c r="AN415" s="176"/>
      <c r="AO415" s="176"/>
    </row>
    <row r="416" spans="1:41" ht="12.75" customHeight="1" x14ac:dyDescent="0.2">
      <c r="A416" s="176"/>
      <c r="B416" s="176"/>
      <c r="C416" s="176"/>
      <c r="D416" s="176"/>
      <c r="E416" s="176"/>
      <c r="F416" s="176"/>
      <c r="G416" s="176"/>
      <c r="H416" s="176"/>
      <c r="I416" s="176"/>
      <c r="J416" s="176"/>
      <c r="K416" s="176"/>
      <c r="L416" s="176"/>
      <c r="M416" s="176"/>
      <c r="N416" s="176"/>
      <c r="O416" s="176"/>
      <c r="P416" s="176"/>
      <c r="Q416" s="176"/>
      <c r="R416" s="176"/>
      <c r="S416" s="176"/>
      <c r="T416" s="176"/>
      <c r="U416" s="176"/>
      <c r="V416" s="176"/>
      <c r="W416" s="176"/>
      <c r="X416" s="176"/>
      <c r="Y416" s="176"/>
      <c r="Z416" s="176"/>
      <c r="AA416" s="176"/>
      <c r="AB416" s="176"/>
      <c r="AC416" s="176"/>
      <c r="AD416" s="176"/>
      <c r="AE416" s="176"/>
      <c r="AF416" s="176"/>
      <c r="AG416" s="176"/>
      <c r="AH416" s="176"/>
      <c r="AI416" s="176"/>
      <c r="AJ416" s="176"/>
      <c r="AK416" s="176"/>
      <c r="AL416" s="176"/>
      <c r="AM416" s="176"/>
      <c r="AN416" s="176"/>
      <c r="AO416" s="176"/>
    </row>
    <row r="417" spans="1:41" ht="12.75" customHeight="1" x14ac:dyDescent="0.2">
      <c r="A417" s="176"/>
      <c r="B417" s="176"/>
      <c r="C417" s="176"/>
      <c r="D417" s="176"/>
      <c r="E417" s="176"/>
      <c r="F417" s="176"/>
      <c r="G417" s="176"/>
      <c r="H417" s="176"/>
      <c r="I417" s="176"/>
      <c r="J417" s="176"/>
      <c r="K417" s="176"/>
      <c r="L417" s="176"/>
      <c r="M417" s="176"/>
      <c r="N417" s="176"/>
      <c r="O417" s="176"/>
      <c r="P417" s="176"/>
      <c r="Q417" s="176"/>
      <c r="R417" s="176"/>
      <c r="S417" s="176"/>
      <c r="T417" s="176"/>
      <c r="U417" s="176"/>
      <c r="V417" s="176"/>
      <c r="W417" s="176"/>
      <c r="X417" s="176"/>
      <c r="Y417" s="176"/>
      <c r="Z417" s="176"/>
      <c r="AA417" s="176"/>
      <c r="AB417" s="176"/>
      <c r="AC417" s="176"/>
      <c r="AD417" s="176"/>
      <c r="AE417" s="176"/>
      <c r="AF417" s="176"/>
      <c r="AG417" s="176"/>
      <c r="AH417" s="176"/>
      <c r="AI417" s="176"/>
      <c r="AJ417" s="176"/>
      <c r="AK417" s="176"/>
      <c r="AL417" s="176"/>
      <c r="AM417" s="176"/>
      <c r="AN417" s="176"/>
      <c r="AO417" s="176"/>
    </row>
    <row r="418" spans="1:41" ht="12.75" customHeight="1" x14ac:dyDescent="0.2">
      <c r="A418" s="176"/>
      <c r="B418" s="176"/>
      <c r="C418" s="176"/>
      <c r="D418" s="176"/>
      <c r="E418" s="176"/>
      <c r="F418" s="176"/>
      <c r="G418" s="176"/>
      <c r="H418" s="176"/>
      <c r="I418" s="176"/>
      <c r="J418" s="176"/>
      <c r="K418" s="176"/>
      <c r="L418" s="176"/>
      <c r="M418" s="176"/>
      <c r="N418" s="176"/>
      <c r="O418" s="176"/>
      <c r="P418" s="176"/>
      <c r="Q418" s="176"/>
      <c r="R418" s="176"/>
      <c r="S418" s="176"/>
      <c r="T418" s="176"/>
      <c r="U418" s="176"/>
      <c r="V418" s="176"/>
      <c r="W418" s="176"/>
      <c r="X418" s="176"/>
      <c r="Y418" s="176"/>
      <c r="Z418" s="176"/>
      <c r="AA418" s="176"/>
      <c r="AB418" s="176"/>
      <c r="AC418" s="176"/>
      <c r="AD418" s="176"/>
      <c r="AE418" s="176"/>
      <c r="AF418" s="176"/>
      <c r="AG418" s="176"/>
      <c r="AH418" s="176"/>
      <c r="AI418" s="176"/>
      <c r="AJ418" s="176"/>
      <c r="AK418" s="176"/>
      <c r="AL418" s="176"/>
      <c r="AM418" s="176"/>
      <c r="AN418" s="176"/>
      <c r="AO418" s="176"/>
    </row>
    <row r="419" spans="1:41" ht="12.75" customHeight="1" x14ac:dyDescent="0.2">
      <c r="A419" s="176"/>
      <c r="B419" s="176"/>
      <c r="C419" s="176"/>
      <c r="D419" s="176"/>
      <c r="E419" s="176"/>
      <c r="F419" s="176"/>
      <c r="G419" s="176"/>
      <c r="H419" s="176"/>
      <c r="I419" s="176"/>
      <c r="J419" s="176"/>
      <c r="K419" s="176"/>
      <c r="L419" s="176"/>
      <c r="M419" s="176"/>
      <c r="N419" s="176"/>
      <c r="O419" s="176"/>
      <c r="P419" s="176"/>
      <c r="Q419" s="176"/>
      <c r="R419" s="176"/>
      <c r="S419" s="176"/>
      <c r="T419" s="176"/>
      <c r="U419" s="176"/>
      <c r="V419" s="176"/>
      <c r="W419" s="176"/>
      <c r="X419" s="176"/>
      <c r="Y419" s="176"/>
      <c r="Z419" s="176"/>
      <c r="AA419" s="176"/>
      <c r="AB419" s="176"/>
      <c r="AC419" s="176"/>
      <c r="AD419" s="176"/>
      <c r="AE419" s="176"/>
      <c r="AF419" s="176"/>
      <c r="AG419" s="176"/>
      <c r="AH419" s="176"/>
      <c r="AI419" s="176"/>
      <c r="AJ419" s="176"/>
      <c r="AK419" s="176"/>
      <c r="AL419" s="176"/>
      <c r="AM419" s="176"/>
      <c r="AN419" s="176"/>
      <c r="AO419" s="176"/>
    </row>
    <row r="420" spans="1:41" ht="12.75" customHeight="1" x14ac:dyDescent="0.2">
      <c r="A420" s="176"/>
      <c r="B420" s="176"/>
      <c r="C420" s="176"/>
      <c r="D420" s="176"/>
      <c r="E420" s="176"/>
      <c r="F420" s="176"/>
      <c r="G420" s="176"/>
      <c r="H420" s="176"/>
      <c r="I420" s="176"/>
      <c r="J420" s="176"/>
      <c r="K420" s="176"/>
      <c r="L420" s="176"/>
      <c r="M420" s="176"/>
      <c r="N420" s="176"/>
      <c r="O420" s="176"/>
      <c r="P420" s="176"/>
      <c r="Q420" s="176"/>
      <c r="R420" s="176"/>
      <c r="S420" s="176"/>
      <c r="T420" s="176"/>
      <c r="U420" s="176"/>
      <c r="V420" s="176"/>
      <c r="W420" s="176"/>
      <c r="X420" s="176"/>
      <c r="Y420" s="176"/>
      <c r="Z420" s="176"/>
      <c r="AA420" s="176"/>
      <c r="AB420" s="176"/>
      <c r="AC420" s="176"/>
      <c r="AD420" s="176"/>
      <c r="AE420" s="176"/>
      <c r="AF420" s="176"/>
      <c r="AG420" s="176"/>
      <c r="AH420" s="176"/>
      <c r="AI420" s="176"/>
      <c r="AJ420" s="176"/>
      <c r="AK420" s="176"/>
      <c r="AL420" s="176"/>
      <c r="AM420" s="176"/>
      <c r="AN420" s="176"/>
      <c r="AO420" s="176"/>
    </row>
    <row r="421" spans="1:41" ht="12.75" customHeight="1" x14ac:dyDescent="0.2">
      <c r="A421" s="176"/>
      <c r="B421" s="176"/>
      <c r="C421" s="176"/>
      <c r="D421" s="176"/>
      <c r="E421" s="176"/>
      <c r="F421" s="176"/>
      <c r="G421" s="176"/>
      <c r="H421" s="176"/>
      <c r="I421" s="176"/>
      <c r="J421" s="176"/>
      <c r="K421" s="176"/>
      <c r="L421" s="176"/>
      <c r="M421" s="176"/>
      <c r="N421" s="176"/>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76"/>
      <c r="AL421" s="176"/>
      <c r="AM421" s="176"/>
      <c r="AN421" s="176"/>
      <c r="AO421" s="176"/>
    </row>
    <row r="422" spans="1:41" ht="12.75" customHeight="1" x14ac:dyDescent="0.2">
      <c r="A422" s="176"/>
      <c r="B422" s="176"/>
      <c r="C422" s="176"/>
      <c r="D422" s="176"/>
      <c r="E422" s="176"/>
      <c r="F422" s="176"/>
      <c r="G422" s="176"/>
      <c r="H422" s="176"/>
      <c r="I422" s="176"/>
      <c r="J422" s="176"/>
      <c r="K422" s="176"/>
      <c r="L422" s="176"/>
      <c r="M422" s="176"/>
      <c r="N422" s="176"/>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76"/>
      <c r="AL422" s="176"/>
      <c r="AM422" s="176"/>
      <c r="AN422" s="176"/>
      <c r="AO422" s="176"/>
    </row>
    <row r="423" spans="1:41" ht="12.75" customHeight="1" x14ac:dyDescent="0.2">
      <c r="A423" s="176"/>
      <c r="B423" s="176"/>
      <c r="C423" s="176"/>
      <c r="D423" s="176"/>
      <c r="E423" s="176"/>
      <c r="F423" s="176"/>
      <c r="G423" s="176"/>
      <c r="H423" s="176"/>
      <c r="I423" s="176"/>
      <c r="J423" s="176"/>
      <c r="K423" s="176"/>
      <c r="L423" s="176"/>
      <c r="M423" s="176"/>
      <c r="N423" s="176"/>
      <c r="O423" s="176"/>
      <c r="P423" s="176"/>
      <c r="Q423" s="176"/>
      <c r="R423" s="176"/>
      <c r="S423" s="176"/>
      <c r="T423" s="176"/>
      <c r="U423" s="176"/>
      <c r="V423" s="176"/>
      <c r="W423" s="176"/>
      <c r="X423" s="176"/>
      <c r="Y423" s="176"/>
      <c r="Z423" s="176"/>
      <c r="AA423" s="176"/>
      <c r="AB423" s="176"/>
      <c r="AC423" s="176"/>
      <c r="AD423" s="176"/>
      <c r="AE423" s="176"/>
      <c r="AF423" s="176"/>
      <c r="AG423" s="176"/>
      <c r="AH423" s="176"/>
      <c r="AI423" s="176"/>
      <c r="AJ423" s="176"/>
      <c r="AK423" s="176"/>
      <c r="AL423" s="176"/>
      <c r="AM423" s="176"/>
      <c r="AN423" s="176"/>
      <c r="AO423" s="176"/>
    </row>
    <row r="424" spans="1:41" ht="12.75" customHeight="1" x14ac:dyDescent="0.2">
      <c r="A424" s="176"/>
      <c r="B424" s="176"/>
      <c r="C424" s="176"/>
      <c r="D424" s="176"/>
      <c r="E424" s="176"/>
      <c r="F424" s="176"/>
      <c r="G424" s="176"/>
      <c r="H424" s="176"/>
      <c r="I424" s="176"/>
      <c r="J424" s="176"/>
      <c r="K424" s="176"/>
      <c r="L424" s="176"/>
      <c r="M424" s="176"/>
      <c r="N424" s="176"/>
      <c r="O424" s="176"/>
      <c r="P424" s="176"/>
      <c r="Q424" s="176"/>
      <c r="R424" s="176"/>
      <c r="S424" s="176"/>
      <c r="T424" s="176"/>
      <c r="U424" s="176"/>
      <c r="V424" s="176"/>
      <c r="W424" s="176"/>
      <c r="X424" s="176"/>
      <c r="Y424" s="176"/>
      <c r="Z424" s="176"/>
      <c r="AA424" s="176"/>
      <c r="AB424" s="176"/>
      <c r="AC424" s="176"/>
      <c r="AD424" s="176"/>
      <c r="AE424" s="176"/>
      <c r="AF424" s="176"/>
      <c r="AG424" s="176"/>
      <c r="AH424" s="176"/>
      <c r="AI424" s="176"/>
      <c r="AJ424" s="176"/>
      <c r="AK424" s="176"/>
      <c r="AL424" s="176"/>
      <c r="AM424" s="176"/>
      <c r="AN424" s="176"/>
      <c r="AO424" s="176"/>
    </row>
    <row r="425" spans="1:41" ht="12.75" customHeight="1" x14ac:dyDescent="0.2">
      <c r="A425" s="176"/>
      <c r="B425" s="176"/>
      <c r="C425" s="176"/>
      <c r="D425" s="176"/>
      <c r="E425" s="176"/>
      <c r="F425" s="176"/>
      <c r="G425" s="176"/>
      <c r="H425" s="176"/>
      <c r="I425" s="176"/>
      <c r="J425" s="176"/>
      <c r="K425" s="176"/>
      <c r="L425" s="176"/>
      <c r="M425" s="176"/>
      <c r="N425" s="176"/>
      <c r="O425" s="176"/>
      <c r="P425" s="176"/>
      <c r="Q425" s="176"/>
      <c r="R425" s="176"/>
      <c r="S425" s="176"/>
      <c r="T425" s="176"/>
      <c r="U425" s="176"/>
      <c r="V425" s="176"/>
      <c r="W425" s="176"/>
      <c r="X425" s="176"/>
      <c r="Y425" s="176"/>
      <c r="Z425" s="176"/>
      <c r="AA425" s="176"/>
      <c r="AB425" s="176"/>
      <c r="AC425" s="176"/>
      <c r="AD425" s="176"/>
      <c r="AE425" s="176"/>
      <c r="AF425" s="176"/>
      <c r="AG425" s="176"/>
      <c r="AH425" s="176"/>
      <c r="AI425" s="176"/>
      <c r="AJ425" s="176"/>
      <c r="AK425" s="176"/>
      <c r="AL425" s="176"/>
      <c r="AM425" s="176"/>
      <c r="AN425" s="176"/>
      <c r="AO425" s="176"/>
    </row>
    <row r="426" spans="1:41" ht="12.75" customHeight="1" x14ac:dyDescent="0.2">
      <c r="A426" s="176"/>
      <c r="B426" s="176"/>
      <c r="C426" s="176"/>
      <c r="D426" s="176"/>
      <c r="E426" s="176"/>
      <c r="F426" s="176"/>
      <c r="G426" s="176"/>
      <c r="H426" s="176"/>
      <c r="I426" s="176"/>
      <c r="J426" s="176"/>
      <c r="K426" s="176"/>
      <c r="L426" s="176"/>
      <c r="M426" s="176"/>
      <c r="N426" s="176"/>
      <c r="O426" s="176"/>
      <c r="P426" s="176"/>
      <c r="Q426" s="176"/>
      <c r="R426" s="176"/>
      <c r="S426" s="176"/>
      <c r="T426" s="176"/>
      <c r="U426" s="176"/>
      <c r="V426" s="176"/>
      <c r="W426" s="176"/>
      <c r="X426" s="176"/>
      <c r="Y426" s="176"/>
      <c r="Z426" s="176"/>
      <c r="AA426" s="176"/>
      <c r="AB426" s="176"/>
      <c r="AC426" s="176"/>
      <c r="AD426" s="176"/>
      <c r="AE426" s="176"/>
      <c r="AF426" s="176"/>
      <c r="AG426" s="176"/>
      <c r="AH426" s="176"/>
      <c r="AI426" s="176"/>
      <c r="AJ426" s="176"/>
      <c r="AK426" s="176"/>
      <c r="AL426" s="176"/>
      <c r="AM426" s="176"/>
      <c r="AN426" s="176"/>
      <c r="AO426" s="176"/>
    </row>
    <row r="427" spans="1:41" ht="12.75" customHeight="1" x14ac:dyDescent="0.2">
      <c r="A427" s="176"/>
      <c r="B427" s="176"/>
      <c r="C427" s="176"/>
      <c r="D427" s="176"/>
      <c r="E427" s="176"/>
      <c r="F427" s="176"/>
      <c r="G427" s="176"/>
      <c r="H427" s="176"/>
      <c r="I427" s="176"/>
      <c r="J427" s="176"/>
      <c r="K427" s="176"/>
      <c r="L427" s="176"/>
      <c r="M427" s="176"/>
      <c r="N427" s="176"/>
      <c r="O427" s="176"/>
      <c r="P427" s="176"/>
      <c r="Q427" s="176"/>
      <c r="R427" s="176"/>
      <c r="S427" s="176"/>
      <c r="T427" s="176"/>
      <c r="U427" s="176"/>
      <c r="V427" s="176"/>
      <c r="W427" s="176"/>
      <c r="X427" s="176"/>
      <c r="Y427" s="176"/>
      <c r="Z427" s="176"/>
      <c r="AA427" s="176"/>
      <c r="AB427" s="176"/>
      <c r="AC427" s="176"/>
      <c r="AD427" s="176"/>
      <c r="AE427" s="176"/>
      <c r="AF427" s="176"/>
      <c r="AG427" s="176"/>
      <c r="AH427" s="176"/>
      <c r="AI427" s="176"/>
      <c r="AJ427" s="176"/>
      <c r="AK427" s="176"/>
      <c r="AL427" s="176"/>
      <c r="AM427" s="176"/>
      <c r="AN427" s="176"/>
      <c r="AO427" s="176"/>
    </row>
    <row r="428" spans="1:41" ht="12.75" customHeight="1" x14ac:dyDescent="0.2">
      <c r="A428" s="176"/>
      <c r="B428" s="176"/>
      <c r="C428" s="176"/>
      <c r="D428" s="176"/>
      <c r="E428" s="176"/>
      <c r="F428" s="176"/>
      <c r="G428" s="176"/>
      <c r="H428" s="176"/>
      <c r="I428" s="176"/>
      <c r="J428" s="176"/>
      <c r="K428" s="176"/>
      <c r="L428" s="176"/>
      <c r="M428" s="176"/>
      <c r="N428" s="176"/>
      <c r="O428" s="176"/>
      <c r="P428" s="176"/>
      <c r="Q428" s="176"/>
      <c r="R428" s="176"/>
      <c r="S428" s="176"/>
      <c r="T428" s="176"/>
      <c r="U428" s="176"/>
      <c r="V428" s="176"/>
      <c r="W428" s="176"/>
      <c r="X428" s="176"/>
      <c r="Y428" s="176"/>
      <c r="Z428" s="176"/>
      <c r="AA428" s="176"/>
      <c r="AB428" s="176"/>
      <c r="AC428" s="176"/>
      <c r="AD428" s="176"/>
      <c r="AE428" s="176"/>
      <c r="AF428" s="176"/>
      <c r="AG428" s="176"/>
      <c r="AH428" s="176"/>
      <c r="AI428" s="176"/>
      <c r="AJ428" s="176"/>
      <c r="AK428" s="176"/>
      <c r="AL428" s="176"/>
      <c r="AM428" s="176"/>
      <c r="AN428" s="176"/>
      <c r="AO428" s="176"/>
    </row>
    <row r="429" spans="1:41" ht="12.75" customHeight="1" x14ac:dyDescent="0.2">
      <c r="A429" s="176"/>
      <c r="B429" s="176"/>
      <c r="C429" s="176"/>
      <c r="D429" s="176"/>
      <c r="E429" s="176"/>
      <c r="F429" s="176"/>
      <c r="G429" s="176"/>
      <c r="H429" s="176"/>
      <c r="I429" s="176"/>
      <c r="J429" s="176"/>
      <c r="K429" s="176"/>
      <c r="L429" s="176"/>
      <c r="M429" s="176"/>
      <c r="N429" s="176"/>
      <c r="O429" s="176"/>
      <c r="P429" s="176"/>
      <c r="Q429" s="176"/>
      <c r="R429" s="176"/>
      <c r="S429" s="176"/>
      <c r="T429" s="176"/>
      <c r="U429" s="176"/>
      <c r="V429" s="176"/>
      <c r="W429" s="176"/>
      <c r="X429" s="176"/>
      <c r="Y429" s="176"/>
      <c r="Z429" s="176"/>
      <c r="AA429" s="176"/>
      <c r="AB429" s="176"/>
      <c r="AC429" s="176"/>
      <c r="AD429" s="176"/>
      <c r="AE429" s="176"/>
      <c r="AF429" s="176"/>
      <c r="AG429" s="176"/>
      <c r="AH429" s="176"/>
      <c r="AI429" s="176"/>
      <c r="AJ429" s="176"/>
      <c r="AK429" s="176"/>
      <c r="AL429" s="176"/>
      <c r="AM429" s="176"/>
      <c r="AN429" s="176"/>
      <c r="AO429" s="176"/>
    </row>
    <row r="430" spans="1:41" ht="12.75" customHeight="1" x14ac:dyDescent="0.2">
      <c r="A430" s="176"/>
      <c r="B430" s="176"/>
      <c r="C430" s="176"/>
      <c r="D430" s="176"/>
      <c r="E430" s="176"/>
      <c r="F430" s="176"/>
      <c r="G430" s="176"/>
      <c r="H430" s="176"/>
      <c r="I430" s="176"/>
      <c r="J430" s="176"/>
      <c r="K430" s="176"/>
      <c r="L430" s="176"/>
      <c r="M430" s="176"/>
      <c r="N430" s="176"/>
      <c r="O430" s="176"/>
      <c r="P430" s="176"/>
      <c r="Q430" s="176"/>
      <c r="R430" s="176"/>
      <c r="S430" s="176"/>
      <c r="T430" s="176"/>
      <c r="U430" s="176"/>
      <c r="V430" s="176"/>
      <c r="W430" s="176"/>
      <c r="X430" s="176"/>
      <c r="Y430" s="176"/>
      <c r="Z430" s="176"/>
      <c r="AA430" s="176"/>
      <c r="AB430" s="176"/>
      <c r="AC430" s="176"/>
      <c r="AD430" s="176"/>
      <c r="AE430" s="176"/>
      <c r="AF430" s="176"/>
      <c r="AG430" s="176"/>
      <c r="AH430" s="176"/>
      <c r="AI430" s="176"/>
      <c r="AJ430" s="176"/>
      <c r="AK430" s="176"/>
      <c r="AL430" s="176"/>
      <c r="AM430" s="176"/>
      <c r="AN430" s="176"/>
      <c r="AO430" s="176"/>
    </row>
    <row r="431" spans="1:41" ht="12.75" customHeight="1" x14ac:dyDescent="0.2">
      <c r="A431" s="176"/>
      <c r="B431" s="176"/>
      <c r="C431" s="176"/>
      <c r="D431" s="176"/>
      <c r="E431" s="176"/>
      <c r="F431" s="176"/>
      <c r="G431" s="176"/>
      <c r="H431" s="176"/>
      <c r="I431" s="176"/>
      <c r="J431" s="176"/>
      <c r="K431" s="176"/>
      <c r="L431" s="176"/>
      <c r="M431" s="176"/>
      <c r="N431" s="176"/>
      <c r="O431" s="176"/>
      <c r="P431" s="176"/>
      <c r="Q431" s="176"/>
      <c r="R431" s="176"/>
      <c r="S431" s="176"/>
      <c r="T431" s="176"/>
      <c r="U431" s="176"/>
      <c r="V431" s="176"/>
      <c r="W431" s="176"/>
      <c r="X431" s="176"/>
      <c r="Y431" s="176"/>
      <c r="Z431" s="176"/>
      <c r="AA431" s="176"/>
      <c r="AB431" s="176"/>
      <c r="AC431" s="176"/>
      <c r="AD431" s="176"/>
      <c r="AE431" s="176"/>
      <c r="AF431" s="176"/>
      <c r="AG431" s="176"/>
      <c r="AH431" s="176"/>
      <c r="AI431" s="176"/>
      <c r="AJ431" s="176"/>
      <c r="AK431" s="176"/>
      <c r="AL431" s="176"/>
      <c r="AM431" s="176"/>
      <c r="AN431" s="176"/>
      <c r="AO431" s="176"/>
    </row>
    <row r="432" spans="1:41" ht="12.75" customHeight="1" x14ac:dyDescent="0.2">
      <c r="A432" s="176"/>
      <c r="B432" s="176"/>
      <c r="C432" s="176"/>
      <c r="D432" s="176"/>
      <c r="E432" s="176"/>
      <c r="F432" s="176"/>
      <c r="G432" s="176"/>
      <c r="H432" s="176"/>
      <c r="I432" s="176"/>
      <c r="J432" s="176"/>
      <c r="K432" s="176"/>
      <c r="L432" s="176"/>
      <c r="M432" s="176"/>
      <c r="N432" s="176"/>
      <c r="O432" s="176"/>
      <c r="P432" s="176"/>
      <c r="Q432" s="176"/>
      <c r="R432" s="176"/>
      <c r="S432" s="176"/>
      <c r="T432" s="176"/>
      <c r="U432" s="176"/>
      <c r="V432" s="176"/>
      <c r="W432" s="176"/>
      <c r="X432" s="176"/>
      <c r="Y432" s="176"/>
      <c r="Z432" s="176"/>
      <c r="AA432" s="176"/>
      <c r="AB432" s="176"/>
      <c r="AC432" s="176"/>
      <c r="AD432" s="176"/>
      <c r="AE432" s="176"/>
      <c r="AF432" s="176"/>
      <c r="AG432" s="176"/>
      <c r="AH432" s="176"/>
      <c r="AI432" s="176"/>
      <c r="AJ432" s="176"/>
      <c r="AK432" s="176"/>
      <c r="AL432" s="176"/>
      <c r="AM432" s="176"/>
      <c r="AN432" s="176"/>
      <c r="AO432" s="176"/>
    </row>
    <row r="433" spans="1:41" ht="12.75" customHeight="1" x14ac:dyDescent="0.2">
      <c r="A433" s="176"/>
      <c r="B433" s="176"/>
      <c r="C433" s="176"/>
      <c r="D433" s="176"/>
      <c r="E433" s="176"/>
      <c r="F433" s="176"/>
      <c r="G433" s="176"/>
      <c r="H433" s="176"/>
      <c r="I433" s="176"/>
      <c r="J433" s="176"/>
      <c r="K433" s="176"/>
      <c r="L433" s="176"/>
      <c r="M433" s="176"/>
      <c r="N433" s="176"/>
      <c r="O433" s="176"/>
      <c r="P433" s="176"/>
      <c r="Q433" s="176"/>
      <c r="R433" s="176"/>
      <c r="S433" s="176"/>
      <c r="T433" s="176"/>
      <c r="U433" s="176"/>
      <c r="V433" s="176"/>
      <c r="W433" s="176"/>
      <c r="X433" s="176"/>
      <c r="Y433" s="176"/>
      <c r="Z433" s="176"/>
      <c r="AA433" s="176"/>
      <c r="AB433" s="176"/>
      <c r="AC433" s="176"/>
      <c r="AD433" s="176"/>
      <c r="AE433" s="176"/>
      <c r="AF433" s="176"/>
      <c r="AG433" s="176"/>
      <c r="AH433" s="176"/>
      <c r="AI433" s="176"/>
      <c r="AJ433" s="176"/>
      <c r="AK433" s="176"/>
      <c r="AL433" s="176"/>
      <c r="AM433" s="176"/>
      <c r="AN433" s="176"/>
      <c r="AO433" s="176"/>
    </row>
    <row r="434" spans="1:41" ht="12.75" customHeight="1" x14ac:dyDescent="0.2">
      <c r="A434" s="176"/>
      <c r="B434" s="176"/>
      <c r="C434" s="176"/>
      <c r="D434" s="176"/>
      <c r="E434" s="176"/>
      <c r="F434" s="176"/>
      <c r="G434" s="176"/>
      <c r="H434" s="176"/>
      <c r="I434" s="176"/>
      <c r="J434" s="176"/>
      <c r="K434" s="176"/>
      <c r="L434" s="176"/>
      <c r="M434" s="176"/>
      <c r="N434" s="176"/>
      <c r="O434" s="176"/>
      <c r="P434" s="176"/>
      <c r="Q434" s="176"/>
      <c r="R434" s="176"/>
      <c r="S434" s="176"/>
      <c r="T434" s="176"/>
      <c r="U434" s="176"/>
      <c r="V434" s="176"/>
      <c r="W434" s="176"/>
      <c r="X434" s="176"/>
      <c r="Y434" s="176"/>
      <c r="Z434" s="176"/>
      <c r="AA434" s="176"/>
      <c r="AB434" s="176"/>
      <c r="AC434" s="176"/>
      <c r="AD434" s="176"/>
      <c r="AE434" s="176"/>
      <c r="AF434" s="176"/>
      <c r="AG434" s="176"/>
      <c r="AH434" s="176"/>
      <c r="AI434" s="176"/>
      <c r="AJ434" s="176"/>
      <c r="AK434" s="176"/>
      <c r="AL434" s="176"/>
      <c r="AM434" s="176"/>
      <c r="AN434" s="176"/>
      <c r="AO434" s="176"/>
    </row>
    <row r="435" spans="1:41" ht="12.75" customHeight="1" x14ac:dyDescent="0.2">
      <c r="A435" s="176"/>
      <c r="B435" s="176"/>
      <c r="C435" s="176"/>
      <c r="D435" s="176"/>
      <c r="E435" s="176"/>
      <c r="F435" s="176"/>
      <c r="G435" s="176"/>
      <c r="H435" s="176"/>
      <c r="I435" s="176"/>
      <c r="J435" s="176"/>
      <c r="K435" s="176"/>
      <c r="L435" s="176"/>
      <c r="M435" s="176"/>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176"/>
      <c r="AL435" s="176"/>
      <c r="AM435" s="176"/>
      <c r="AN435" s="176"/>
      <c r="AO435" s="176"/>
    </row>
    <row r="436" spans="1:41" ht="12.75" customHeight="1" x14ac:dyDescent="0.2">
      <c r="A436" s="176"/>
      <c r="B436" s="176"/>
      <c r="C436" s="176"/>
      <c r="D436" s="176"/>
      <c r="E436" s="176"/>
      <c r="F436" s="176"/>
      <c r="G436" s="176"/>
      <c r="H436" s="176"/>
      <c r="I436" s="176"/>
      <c r="J436" s="176"/>
      <c r="K436" s="176"/>
      <c r="L436" s="176"/>
      <c r="M436" s="176"/>
      <c r="N436" s="176"/>
      <c r="O436" s="176"/>
      <c r="P436" s="176"/>
      <c r="Q436" s="176"/>
      <c r="R436" s="176"/>
      <c r="S436" s="176"/>
      <c r="T436" s="176"/>
      <c r="U436" s="176"/>
      <c r="V436" s="176"/>
      <c r="W436" s="176"/>
      <c r="X436" s="176"/>
      <c r="Y436" s="176"/>
      <c r="Z436" s="176"/>
      <c r="AA436" s="176"/>
      <c r="AB436" s="176"/>
      <c r="AC436" s="176"/>
      <c r="AD436" s="176"/>
      <c r="AE436" s="176"/>
      <c r="AF436" s="176"/>
      <c r="AG436" s="176"/>
      <c r="AH436" s="176"/>
      <c r="AI436" s="176"/>
      <c r="AJ436" s="176"/>
      <c r="AK436" s="176"/>
      <c r="AL436" s="176"/>
      <c r="AM436" s="176"/>
      <c r="AN436" s="176"/>
      <c r="AO436" s="176"/>
    </row>
    <row r="437" spans="1:41" ht="12.75" customHeight="1" x14ac:dyDescent="0.2">
      <c r="A437" s="176"/>
      <c r="B437" s="176"/>
      <c r="C437" s="176"/>
      <c r="D437" s="176"/>
      <c r="E437" s="176"/>
      <c r="F437" s="176"/>
      <c r="G437" s="176"/>
      <c r="H437" s="176"/>
      <c r="I437" s="176"/>
      <c r="J437" s="176"/>
      <c r="K437" s="176"/>
      <c r="L437" s="176"/>
      <c r="M437" s="176"/>
      <c r="N437" s="176"/>
      <c r="O437" s="176"/>
      <c r="P437" s="176"/>
      <c r="Q437" s="176"/>
      <c r="R437" s="176"/>
      <c r="S437" s="176"/>
      <c r="T437" s="176"/>
      <c r="U437" s="176"/>
      <c r="V437" s="176"/>
      <c r="W437" s="176"/>
      <c r="X437" s="176"/>
      <c r="Y437" s="176"/>
      <c r="Z437" s="176"/>
      <c r="AA437" s="176"/>
      <c r="AB437" s="176"/>
      <c r="AC437" s="176"/>
      <c r="AD437" s="176"/>
      <c r="AE437" s="176"/>
      <c r="AF437" s="176"/>
      <c r="AG437" s="176"/>
      <c r="AH437" s="176"/>
      <c r="AI437" s="176"/>
      <c r="AJ437" s="176"/>
      <c r="AK437" s="176"/>
      <c r="AL437" s="176"/>
      <c r="AM437" s="176"/>
      <c r="AN437" s="176"/>
      <c r="AO437" s="176"/>
    </row>
    <row r="438" spans="1:41" ht="12.75" customHeight="1" x14ac:dyDescent="0.2">
      <c r="A438" s="176"/>
      <c r="B438" s="176"/>
      <c r="C438" s="176"/>
      <c r="D438" s="176"/>
      <c r="E438" s="176"/>
      <c r="F438" s="176"/>
      <c r="G438" s="176"/>
      <c r="H438" s="176"/>
      <c r="I438" s="176"/>
      <c r="J438" s="176"/>
      <c r="K438" s="176"/>
      <c r="L438" s="176"/>
      <c r="M438" s="176"/>
      <c r="N438" s="176"/>
      <c r="O438" s="176"/>
      <c r="P438" s="176"/>
      <c r="Q438" s="176"/>
      <c r="R438" s="176"/>
      <c r="S438" s="176"/>
      <c r="T438" s="176"/>
      <c r="U438" s="176"/>
      <c r="V438" s="176"/>
      <c r="W438" s="176"/>
      <c r="X438" s="176"/>
      <c r="Y438" s="176"/>
      <c r="Z438" s="176"/>
      <c r="AA438" s="176"/>
      <c r="AB438" s="176"/>
      <c r="AC438" s="176"/>
      <c r="AD438" s="176"/>
      <c r="AE438" s="176"/>
      <c r="AF438" s="176"/>
      <c r="AG438" s="176"/>
      <c r="AH438" s="176"/>
      <c r="AI438" s="176"/>
      <c r="AJ438" s="176"/>
      <c r="AK438" s="176"/>
      <c r="AL438" s="176"/>
      <c r="AM438" s="176"/>
      <c r="AN438" s="176"/>
      <c r="AO438" s="176"/>
    </row>
    <row r="439" spans="1:41" ht="12.75" customHeight="1" x14ac:dyDescent="0.2">
      <c r="A439" s="176"/>
      <c r="B439" s="176"/>
      <c r="C439" s="176"/>
      <c r="D439" s="176"/>
      <c r="E439" s="176"/>
      <c r="F439" s="176"/>
      <c r="G439" s="176"/>
      <c r="H439" s="176"/>
      <c r="I439" s="176"/>
      <c r="J439" s="176"/>
      <c r="K439" s="176"/>
      <c r="L439" s="176"/>
      <c r="M439" s="176"/>
      <c r="N439" s="176"/>
      <c r="O439" s="176"/>
      <c r="P439" s="176"/>
      <c r="Q439" s="176"/>
      <c r="R439" s="176"/>
      <c r="S439" s="176"/>
      <c r="T439" s="176"/>
      <c r="U439" s="176"/>
      <c r="V439" s="176"/>
      <c r="W439" s="176"/>
      <c r="X439" s="176"/>
      <c r="Y439" s="176"/>
      <c r="Z439" s="176"/>
      <c r="AA439" s="176"/>
      <c r="AB439" s="176"/>
      <c r="AC439" s="176"/>
      <c r="AD439" s="176"/>
      <c r="AE439" s="176"/>
      <c r="AF439" s="176"/>
      <c r="AG439" s="176"/>
      <c r="AH439" s="176"/>
      <c r="AI439" s="176"/>
      <c r="AJ439" s="176"/>
      <c r="AK439" s="176"/>
      <c r="AL439" s="176"/>
      <c r="AM439" s="176"/>
      <c r="AN439" s="176"/>
      <c r="AO439" s="176"/>
    </row>
    <row r="440" spans="1:41" ht="12.75" customHeight="1" x14ac:dyDescent="0.2">
      <c r="A440" s="176"/>
      <c r="B440" s="176"/>
      <c r="C440" s="176"/>
      <c r="D440" s="176"/>
      <c r="E440" s="176"/>
      <c r="F440" s="176"/>
      <c r="G440" s="176"/>
      <c r="H440" s="176"/>
      <c r="I440" s="176"/>
      <c r="J440" s="176"/>
      <c r="K440" s="176"/>
      <c r="L440" s="176"/>
      <c r="M440" s="176"/>
      <c r="N440" s="176"/>
      <c r="O440" s="176"/>
      <c r="P440" s="176"/>
      <c r="Q440" s="176"/>
      <c r="R440" s="176"/>
      <c r="S440" s="176"/>
      <c r="T440" s="176"/>
      <c r="U440" s="176"/>
      <c r="V440" s="176"/>
      <c r="W440" s="176"/>
      <c r="X440" s="176"/>
      <c r="Y440" s="176"/>
      <c r="Z440" s="176"/>
      <c r="AA440" s="176"/>
      <c r="AB440" s="176"/>
      <c r="AC440" s="176"/>
      <c r="AD440" s="176"/>
      <c r="AE440" s="176"/>
      <c r="AF440" s="176"/>
      <c r="AG440" s="176"/>
      <c r="AH440" s="176"/>
      <c r="AI440" s="176"/>
      <c r="AJ440" s="176"/>
      <c r="AK440" s="176"/>
      <c r="AL440" s="176"/>
      <c r="AM440" s="176"/>
      <c r="AN440" s="176"/>
      <c r="AO440" s="176"/>
    </row>
    <row r="441" spans="1:41" ht="12.75" customHeight="1" x14ac:dyDescent="0.2">
      <c r="A441" s="176"/>
      <c r="B441" s="176"/>
      <c r="C441" s="176"/>
      <c r="D441" s="176"/>
      <c r="E441" s="176"/>
      <c r="F441" s="176"/>
      <c r="G441" s="176"/>
      <c r="H441" s="176"/>
      <c r="I441" s="176"/>
      <c r="J441" s="176"/>
      <c r="K441" s="176"/>
      <c r="L441" s="176"/>
      <c r="M441" s="176"/>
      <c r="N441" s="176"/>
      <c r="O441" s="176"/>
      <c r="P441" s="176"/>
      <c r="Q441" s="176"/>
      <c r="R441" s="176"/>
      <c r="S441" s="176"/>
      <c r="T441" s="176"/>
      <c r="U441" s="176"/>
      <c r="V441" s="176"/>
      <c r="W441" s="176"/>
      <c r="X441" s="176"/>
      <c r="Y441" s="176"/>
      <c r="Z441" s="176"/>
      <c r="AA441" s="176"/>
      <c r="AB441" s="176"/>
      <c r="AC441" s="176"/>
      <c r="AD441" s="176"/>
      <c r="AE441" s="176"/>
      <c r="AF441" s="176"/>
      <c r="AG441" s="176"/>
      <c r="AH441" s="176"/>
      <c r="AI441" s="176"/>
      <c r="AJ441" s="176"/>
      <c r="AK441" s="176"/>
      <c r="AL441" s="176"/>
      <c r="AM441" s="176"/>
      <c r="AN441" s="176"/>
      <c r="AO441" s="176"/>
    </row>
    <row r="442" spans="1:41" ht="12.75" customHeight="1" x14ac:dyDescent="0.2">
      <c r="A442" s="176"/>
      <c r="B442" s="176"/>
      <c r="C442" s="176"/>
      <c r="D442" s="176"/>
      <c r="E442" s="176"/>
      <c r="F442" s="176"/>
      <c r="G442" s="176"/>
      <c r="H442" s="176"/>
      <c r="I442" s="176"/>
      <c r="J442" s="176"/>
      <c r="K442" s="176"/>
      <c r="L442" s="176"/>
      <c r="M442" s="176"/>
      <c r="N442" s="176"/>
      <c r="O442" s="176"/>
      <c r="P442" s="176"/>
      <c r="Q442" s="176"/>
      <c r="R442" s="176"/>
      <c r="S442" s="176"/>
      <c r="T442" s="176"/>
      <c r="U442" s="176"/>
      <c r="V442" s="176"/>
      <c r="W442" s="176"/>
      <c r="X442" s="176"/>
      <c r="Y442" s="176"/>
      <c r="Z442" s="176"/>
      <c r="AA442" s="176"/>
      <c r="AB442" s="176"/>
      <c r="AC442" s="176"/>
      <c r="AD442" s="176"/>
      <c r="AE442" s="176"/>
      <c r="AF442" s="176"/>
      <c r="AG442" s="176"/>
      <c r="AH442" s="176"/>
      <c r="AI442" s="176"/>
      <c r="AJ442" s="176"/>
      <c r="AK442" s="176"/>
      <c r="AL442" s="176"/>
      <c r="AM442" s="176"/>
      <c r="AN442" s="176"/>
      <c r="AO442" s="176"/>
    </row>
    <row r="443" spans="1:41" ht="12.75" customHeight="1" x14ac:dyDescent="0.2">
      <c r="A443" s="176"/>
      <c r="B443" s="176"/>
      <c r="C443" s="176"/>
      <c r="D443" s="176"/>
      <c r="E443" s="176"/>
      <c r="F443" s="176"/>
      <c r="G443" s="176"/>
      <c r="H443" s="176"/>
      <c r="I443" s="176"/>
      <c r="J443" s="176"/>
      <c r="K443" s="176"/>
      <c r="L443" s="176"/>
      <c r="M443" s="176"/>
      <c r="N443" s="176"/>
      <c r="O443" s="176"/>
      <c r="P443" s="176"/>
      <c r="Q443" s="176"/>
      <c r="R443" s="176"/>
      <c r="S443" s="176"/>
      <c r="T443" s="176"/>
      <c r="U443" s="176"/>
      <c r="V443" s="176"/>
      <c r="W443" s="176"/>
      <c r="X443" s="176"/>
      <c r="Y443" s="176"/>
      <c r="Z443" s="176"/>
      <c r="AA443" s="176"/>
      <c r="AB443" s="176"/>
      <c r="AC443" s="176"/>
      <c r="AD443" s="176"/>
      <c r="AE443" s="176"/>
      <c r="AF443" s="176"/>
      <c r="AG443" s="176"/>
      <c r="AH443" s="176"/>
      <c r="AI443" s="176"/>
      <c r="AJ443" s="176"/>
      <c r="AK443" s="176"/>
      <c r="AL443" s="176"/>
      <c r="AM443" s="176"/>
      <c r="AN443" s="176"/>
      <c r="AO443" s="176"/>
    </row>
    <row r="444" spans="1:41" ht="12.75" customHeight="1" x14ac:dyDescent="0.2">
      <c r="A444" s="176"/>
      <c r="B444" s="176"/>
      <c r="C444" s="176"/>
      <c r="D444" s="176"/>
      <c r="E444" s="176"/>
      <c r="F444" s="176"/>
      <c r="G444" s="176"/>
      <c r="H444" s="176"/>
      <c r="I444" s="176"/>
      <c r="J444" s="176"/>
      <c r="K444" s="176"/>
      <c r="L444" s="176"/>
      <c r="M444" s="176"/>
      <c r="N444" s="176"/>
      <c r="O444" s="176"/>
      <c r="P444" s="176"/>
      <c r="Q444" s="176"/>
      <c r="R444" s="176"/>
      <c r="S444" s="176"/>
      <c r="T444" s="176"/>
      <c r="U444" s="176"/>
      <c r="V444" s="176"/>
      <c r="W444" s="176"/>
      <c r="X444" s="176"/>
      <c r="Y444" s="176"/>
      <c r="Z444" s="176"/>
      <c r="AA444" s="176"/>
      <c r="AB444" s="176"/>
      <c r="AC444" s="176"/>
      <c r="AD444" s="176"/>
      <c r="AE444" s="176"/>
      <c r="AF444" s="176"/>
      <c r="AG444" s="176"/>
      <c r="AH444" s="176"/>
      <c r="AI444" s="176"/>
      <c r="AJ444" s="176"/>
      <c r="AK444" s="176"/>
      <c r="AL444" s="176"/>
      <c r="AM444" s="176"/>
      <c r="AN444" s="176"/>
      <c r="AO444" s="176"/>
    </row>
    <row r="445" spans="1:41" ht="12.75" customHeight="1" x14ac:dyDescent="0.2">
      <c r="A445" s="176"/>
      <c r="B445" s="176"/>
      <c r="C445" s="176"/>
      <c r="D445" s="176"/>
      <c r="E445" s="176"/>
      <c r="F445" s="176"/>
      <c r="G445" s="176"/>
      <c r="H445" s="176"/>
      <c r="I445" s="176"/>
      <c r="J445" s="176"/>
      <c r="K445" s="176"/>
      <c r="L445" s="176"/>
      <c r="M445" s="176"/>
      <c r="N445" s="176"/>
      <c r="O445" s="176"/>
      <c r="P445" s="176"/>
      <c r="Q445" s="176"/>
      <c r="R445" s="176"/>
      <c r="S445" s="176"/>
      <c r="T445" s="176"/>
      <c r="U445" s="176"/>
      <c r="V445" s="176"/>
      <c r="W445" s="176"/>
      <c r="X445" s="176"/>
      <c r="Y445" s="176"/>
      <c r="Z445" s="176"/>
      <c r="AA445" s="176"/>
      <c r="AB445" s="176"/>
      <c r="AC445" s="176"/>
      <c r="AD445" s="176"/>
      <c r="AE445" s="176"/>
      <c r="AF445" s="176"/>
      <c r="AG445" s="176"/>
      <c r="AH445" s="176"/>
      <c r="AI445" s="176"/>
      <c r="AJ445" s="176"/>
      <c r="AK445" s="176"/>
      <c r="AL445" s="176"/>
      <c r="AM445" s="176"/>
      <c r="AN445" s="176"/>
      <c r="AO445" s="176"/>
    </row>
    <row r="446" spans="1:41" ht="12.75" customHeight="1" x14ac:dyDescent="0.2">
      <c r="A446" s="176"/>
      <c r="B446" s="176"/>
      <c r="C446" s="176"/>
      <c r="D446" s="176"/>
      <c r="E446" s="176"/>
      <c r="F446" s="176"/>
      <c r="G446" s="176"/>
      <c r="H446" s="176"/>
      <c r="I446" s="176"/>
      <c r="J446" s="176"/>
      <c r="K446" s="176"/>
      <c r="L446" s="176"/>
      <c r="M446" s="176"/>
      <c r="N446" s="176"/>
      <c r="O446" s="176"/>
      <c r="P446" s="176"/>
      <c r="Q446" s="176"/>
      <c r="R446" s="176"/>
      <c r="S446" s="176"/>
      <c r="T446" s="176"/>
      <c r="U446" s="176"/>
      <c r="V446" s="176"/>
      <c r="W446" s="176"/>
      <c r="X446" s="176"/>
      <c r="Y446" s="176"/>
      <c r="Z446" s="176"/>
      <c r="AA446" s="176"/>
      <c r="AB446" s="176"/>
      <c r="AC446" s="176"/>
      <c r="AD446" s="176"/>
      <c r="AE446" s="176"/>
      <c r="AF446" s="176"/>
      <c r="AG446" s="176"/>
      <c r="AH446" s="176"/>
      <c r="AI446" s="176"/>
      <c r="AJ446" s="176"/>
      <c r="AK446" s="176"/>
      <c r="AL446" s="176"/>
      <c r="AM446" s="176"/>
      <c r="AN446" s="176"/>
      <c r="AO446" s="176"/>
    </row>
    <row r="447" spans="1:41" ht="12.75" customHeight="1" x14ac:dyDescent="0.2">
      <c r="A447" s="176"/>
      <c r="B447" s="176"/>
      <c r="C447" s="176"/>
      <c r="D447" s="176"/>
      <c r="E447" s="176"/>
      <c r="F447" s="176"/>
      <c r="G447" s="176"/>
      <c r="H447" s="176"/>
      <c r="I447" s="176"/>
      <c r="J447" s="176"/>
      <c r="K447" s="176"/>
      <c r="L447" s="176"/>
      <c r="M447" s="176"/>
      <c r="N447" s="176"/>
      <c r="O447" s="176"/>
      <c r="P447" s="176"/>
      <c r="Q447" s="176"/>
      <c r="R447" s="176"/>
      <c r="S447" s="176"/>
      <c r="T447" s="176"/>
      <c r="U447" s="176"/>
      <c r="V447" s="176"/>
      <c r="W447" s="176"/>
      <c r="X447" s="176"/>
      <c r="Y447" s="176"/>
      <c r="Z447" s="176"/>
      <c r="AA447" s="176"/>
      <c r="AB447" s="176"/>
      <c r="AC447" s="176"/>
      <c r="AD447" s="176"/>
      <c r="AE447" s="176"/>
      <c r="AF447" s="176"/>
      <c r="AG447" s="176"/>
      <c r="AH447" s="176"/>
      <c r="AI447" s="176"/>
      <c r="AJ447" s="176"/>
      <c r="AK447" s="176"/>
      <c r="AL447" s="176"/>
      <c r="AM447" s="176"/>
      <c r="AN447" s="176"/>
      <c r="AO447" s="176"/>
    </row>
    <row r="448" spans="1:41" ht="12.75" customHeight="1" x14ac:dyDescent="0.2">
      <c r="A448" s="176"/>
      <c r="B448" s="176"/>
      <c r="C448" s="176"/>
      <c r="D448" s="176"/>
      <c r="E448" s="176"/>
      <c r="F448" s="176"/>
      <c r="G448" s="176"/>
      <c r="H448" s="176"/>
      <c r="I448" s="176"/>
      <c r="J448" s="176"/>
      <c r="K448" s="176"/>
      <c r="L448" s="176"/>
      <c r="M448" s="176"/>
      <c r="N448" s="176"/>
      <c r="O448" s="176"/>
      <c r="P448" s="176"/>
      <c r="Q448" s="176"/>
      <c r="R448" s="176"/>
      <c r="S448" s="176"/>
      <c r="T448" s="176"/>
      <c r="U448" s="176"/>
      <c r="V448" s="176"/>
      <c r="W448" s="176"/>
      <c r="X448" s="176"/>
      <c r="Y448" s="176"/>
      <c r="Z448" s="176"/>
      <c r="AA448" s="176"/>
      <c r="AB448" s="176"/>
      <c r="AC448" s="176"/>
      <c r="AD448" s="176"/>
      <c r="AE448" s="176"/>
      <c r="AF448" s="176"/>
      <c r="AG448" s="176"/>
      <c r="AH448" s="176"/>
      <c r="AI448" s="176"/>
      <c r="AJ448" s="176"/>
      <c r="AK448" s="176"/>
      <c r="AL448" s="176"/>
      <c r="AM448" s="176"/>
      <c r="AN448" s="176"/>
      <c r="AO448" s="176"/>
    </row>
    <row r="449" spans="1:41" ht="12.75" customHeight="1" x14ac:dyDescent="0.2">
      <c r="A449" s="176"/>
      <c r="B449" s="176"/>
      <c r="C449" s="176"/>
      <c r="D449" s="176"/>
      <c r="E449" s="176"/>
      <c r="F449" s="176"/>
      <c r="G449" s="176"/>
      <c r="H449" s="176"/>
      <c r="I449" s="176"/>
      <c r="J449" s="176"/>
      <c r="K449" s="176"/>
      <c r="L449" s="176"/>
      <c r="M449" s="176"/>
      <c r="N449" s="176"/>
      <c r="O449" s="176"/>
      <c r="P449" s="176"/>
      <c r="Q449" s="176"/>
      <c r="R449" s="176"/>
      <c r="S449" s="176"/>
      <c r="T449" s="176"/>
      <c r="U449" s="176"/>
      <c r="V449" s="176"/>
      <c r="W449" s="176"/>
      <c r="X449" s="176"/>
      <c r="Y449" s="176"/>
      <c r="Z449" s="176"/>
      <c r="AA449" s="176"/>
      <c r="AB449" s="176"/>
      <c r="AC449" s="176"/>
      <c r="AD449" s="176"/>
      <c r="AE449" s="176"/>
      <c r="AF449" s="176"/>
      <c r="AG449" s="176"/>
      <c r="AH449" s="176"/>
      <c r="AI449" s="176"/>
      <c r="AJ449" s="176"/>
      <c r="AK449" s="176"/>
      <c r="AL449" s="176"/>
      <c r="AM449" s="176"/>
      <c r="AN449" s="176"/>
      <c r="AO449" s="176"/>
    </row>
    <row r="450" spans="1:41" ht="12.75" customHeight="1" x14ac:dyDescent="0.2">
      <c r="A450" s="176"/>
      <c r="B450" s="176"/>
      <c r="C450" s="176"/>
      <c r="D450" s="176"/>
      <c r="E450" s="176"/>
      <c r="F450" s="176"/>
      <c r="G450" s="176"/>
      <c r="H450" s="176"/>
      <c r="I450" s="176"/>
      <c r="J450" s="176"/>
      <c r="K450" s="176"/>
      <c r="L450" s="176"/>
      <c r="M450" s="176"/>
      <c r="N450" s="176"/>
      <c r="O450" s="176"/>
      <c r="P450" s="176"/>
      <c r="Q450" s="176"/>
      <c r="R450" s="176"/>
      <c r="S450" s="176"/>
      <c r="T450" s="176"/>
      <c r="U450" s="176"/>
      <c r="V450" s="176"/>
      <c r="W450" s="176"/>
      <c r="X450" s="176"/>
      <c r="Y450" s="176"/>
      <c r="Z450" s="176"/>
      <c r="AA450" s="176"/>
      <c r="AB450" s="176"/>
      <c r="AC450" s="176"/>
      <c r="AD450" s="176"/>
      <c r="AE450" s="176"/>
      <c r="AF450" s="176"/>
      <c r="AG450" s="176"/>
      <c r="AH450" s="176"/>
      <c r="AI450" s="176"/>
      <c r="AJ450" s="176"/>
      <c r="AK450" s="176"/>
      <c r="AL450" s="176"/>
      <c r="AM450" s="176"/>
      <c r="AN450" s="176"/>
      <c r="AO450" s="176"/>
    </row>
    <row r="451" spans="1:41" ht="12.75" customHeight="1" x14ac:dyDescent="0.2">
      <c r="A451" s="176"/>
      <c r="B451" s="176"/>
      <c r="C451" s="176"/>
      <c r="D451" s="176"/>
      <c r="E451" s="176"/>
      <c r="F451" s="176"/>
      <c r="G451" s="176"/>
      <c r="H451" s="176"/>
      <c r="I451" s="176"/>
      <c r="J451" s="176"/>
      <c r="K451" s="176"/>
      <c r="L451" s="176"/>
      <c r="M451" s="176"/>
      <c r="N451" s="176"/>
      <c r="O451" s="176"/>
      <c r="P451" s="176"/>
      <c r="Q451" s="176"/>
      <c r="R451" s="176"/>
      <c r="S451" s="176"/>
      <c r="T451" s="176"/>
      <c r="U451" s="176"/>
      <c r="V451" s="176"/>
      <c r="W451" s="176"/>
      <c r="X451" s="176"/>
      <c r="Y451" s="176"/>
      <c r="Z451" s="176"/>
      <c r="AA451" s="176"/>
      <c r="AB451" s="176"/>
      <c r="AC451" s="176"/>
      <c r="AD451" s="176"/>
      <c r="AE451" s="176"/>
      <c r="AF451" s="176"/>
      <c r="AG451" s="176"/>
      <c r="AH451" s="176"/>
      <c r="AI451" s="176"/>
      <c r="AJ451" s="176"/>
      <c r="AK451" s="176"/>
      <c r="AL451" s="176"/>
      <c r="AM451" s="176"/>
      <c r="AN451" s="176"/>
      <c r="AO451" s="176"/>
    </row>
    <row r="452" spans="1:41" ht="12.75" customHeight="1" x14ac:dyDescent="0.2">
      <c r="A452" s="176"/>
      <c r="B452" s="176"/>
      <c r="C452" s="176"/>
      <c r="D452" s="176"/>
      <c r="E452" s="176"/>
      <c r="F452" s="176"/>
      <c r="G452" s="176"/>
      <c r="H452" s="176"/>
      <c r="I452" s="176"/>
      <c r="J452" s="176"/>
      <c r="K452" s="176"/>
      <c r="L452" s="176"/>
      <c r="M452" s="176"/>
      <c r="N452" s="176"/>
      <c r="O452" s="176"/>
      <c r="P452" s="176"/>
      <c r="Q452" s="176"/>
      <c r="R452" s="176"/>
      <c r="S452" s="176"/>
      <c r="T452" s="176"/>
      <c r="U452" s="176"/>
      <c r="V452" s="176"/>
      <c r="W452" s="176"/>
      <c r="X452" s="176"/>
      <c r="Y452" s="176"/>
      <c r="Z452" s="176"/>
      <c r="AA452" s="176"/>
      <c r="AB452" s="176"/>
      <c r="AC452" s="176"/>
      <c r="AD452" s="176"/>
      <c r="AE452" s="176"/>
      <c r="AF452" s="176"/>
      <c r="AG452" s="176"/>
      <c r="AH452" s="176"/>
      <c r="AI452" s="176"/>
      <c r="AJ452" s="176"/>
      <c r="AK452" s="176"/>
      <c r="AL452" s="176"/>
      <c r="AM452" s="176"/>
      <c r="AN452" s="176"/>
      <c r="AO452" s="176"/>
    </row>
    <row r="453" spans="1:41" ht="12.75" customHeight="1" x14ac:dyDescent="0.2">
      <c r="A453" s="176"/>
      <c r="B453" s="176"/>
      <c r="C453" s="176"/>
      <c r="D453" s="176"/>
      <c r="E453" s="176"/>
      <c r="F453" s="176"/>
      <c r="G453" s="176"/>
      <c r="H453" s="176"/>
      <c r="I453" s="176"/>
      <c r="J453" s="176"/>
      <c r="K453" s="176"/>
      <c r="L453" s="176"/>
      <c r="M453" s="176"/>
      <c r="N453" s="176"/>
      <c r="O453" s="176"/>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76"/>
      <c r="AL453" s="176"/>
      <c r="AM453" s="176"/>
      <c r="AN453" s="176"/>
      <c r="AO453" s="176"/>
    </row>
    <row r="454" spans="1:41" ht="12.75" customHeight="1" x14ac:dyDescent="0.2">
      <c r="A454" s="176"/>
      <c r="B454" s="176"/>
      <c r="C454" s="176"/>
      <c r="D454" s="176"/>
      <c r="E454" s="176"/>
      <c r="F454" s="176"/>
      <c r="G454" s="176"/>
      <c r="H454" s="176"/>
      <c r="I454" s="176"/>
      <c r="J454" s="176"/>
      <c r="K454" s="176"/>
      <c r="L454" s="176"/>
      <c r="M454" s="176"/>
      <c r="N454" s="176"/>
      <c r="O454" s="176"/>
      <c r="P454" s="176"/>
      <c r="Q454" s="176"/>
      <c r="R454" s="176"/>
      <c r="S454" s="176"/>
      <c r="T454" s="176"/>
      <c r="U454" s="176"/>
      <c r="V454" s="176"/>
      <c r="W454" s="176"/>
      <c r="X454" s="176"/>
      <c r="Y454" s="176"/>
      <c r="Z454" s="176"/>
      <c r="AA454" s="176"/>
      <c r="AB454" s="176"/>
      <c r="AC454" s="176"/>
      <c r="AD454" s="176"/>
      <c r="AE454" s="176"/>
      <c r="AF454" s="176"/>
      <c r="AG454" s="176"/>
      <c r="AH454" s="176"/>
      <c r="AI454" s="176"/>
      <c r="AJ454" s="176"/>
      <c r="AK454" s="176"/>
      <c r="AL454" s="176"/>
      <c r="AM454" s="176"/>
      <c r="AN454" s="176"/>
      <c r="AO454" s="176"/>
    </row>
    <row r="455" spans="1:41" ht="12.75" customHeight="1" x14ac:dyDescent="0.2">
      <c r="A455" s="176"/>
      <c r="B455" s="176"/>
      <c r="C455" s="176"/>
      <c r="D455" s="176"/>
      <c r="E455" s="176"/>
      <c r="F455" s="176"/>
      <c r="G455" s="176"/>
      <c r="H455" s="176"/>
      <c r="I455" s="176"/>
      <c r="J455" s="176"/>
      <c r="K455" s="176"/>
      <c r="L455" s="176"/>
      <c r="M455" s="176"/>
      <c r="N455" s="176"/>
      <c r="O455" s="176"/>
      <c r="P455" s="176"/>
      <c r="Q455" s="176"/>
      <c r="R455" s="176"/>
      <c r="S455" s="176"/>
      <c r="T455" s="176"/>
      <c r="U455" s="176"/>
      <c r="V455" s="176"/>
      <c r="W455" s="176"/>
      <c r="X455" s="176"/>
      <c r="Y455" s="176"/>
      <c r="Z455" s="176"/>
      <c r="AA455" s="176"/>
      <c r="AB455" s="176"/>
      <c r="AC455" s="176"/>
      <c r="AD455" s="176"/>
      <c r="AE455" s="176"/>
      <c r="AF455" s="176"/>
      <c r="AG455" s="176"/>
      <c r="AH455" s="176"/>
      <c r="AI455" s="176"/>
      <c r="AJ455" s="176"/>
      <c r="AK455" s="176"/>
      <c r="AL455" s="176"/>
      <c r="AM455" s="176"/>
      <c r="AN455" s="176"/>
      <c r="AO455" s="176"/>
    </row>
    <row r="456" spans="1:41" ht="12.75" customHeight="1" x14ac:dyDescent="0.2">
      <c r="A456" s="176"/>
      <c r="B456" s="176"/>
      <c r="C456" s="176"/>
      <c r="D456" s="176"/>
      <c r="E456" s="176"/>
      <c r="F456" s="176"/>
      <c r="G456" s="176"/>
      <c r="H456" s="176"/>
      <c r="I456" s="176"/>
      <c r="J456" s="176"/>
      <c r="K456" s="176"/>
      <c r="L456" s="176"/>
      <c r="M456" s="176"/>
      <c r="N456" s="176"/>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76"/>
      <c r="AL456" s="176"/>
      <c r="AM456" s="176"/>
      <c r="AN456" s="176"/>
      <c r="AO456" s="176"/>
    </row>
    <row r="457" spans="1:41" ht="12.75" customHeight="1" x14ac:dyDescent="0.2">
      <c r="A457" s="176"/>
      <c r="B457" s="176"/>
      <c r="C457" s="176"/>
      <c r="D457" s="176"/>
      <c r="E457" s="176"/>
      <c r="F457" s="176"/>
      <c r="G457" s="176"/>
      <c r="H457" s="176"/>
      <c r="I457" s="176"/>
      <c r="J457" s="176"/>
      <c r="K457" s="176"/>
      <c r="L457" s="176"/>
      <c r="M457" s="176"/>
      <c r="N457" s="176"/>
      <c r="O457" s="176"/>
      <c r="P457" s="176"/>
      <c r="Q457" s="176"/>
      <c r="R457" s="176"/>
      <c r="S457" s="176"/>
      <c r="T457" s="176"/>
      <c r="U457" s="176"/>
      <c r="V457" s="176"/>
      <c r="W457" s="176"/>
      <c r="X457" s="176"/>
      <c r="Y457" s="176"/>
      <c r="Z457" s="176"/>
      <c r="AA457" s="176"/>
      <c r="AB457" s="176"/>
      <c r="AC457" s="176"/>
      <c r="AD457" s="176"/>
      <c r="AE457" s="176"/>
      <c r="AF457" s="176"/>
      <c r="AG457" s="176"/>
      <c r="AH457" s="176"/>
      <c r="AI457" s="176"/>
      <c r="AJ457" s="176"/>
      <c r="AK457" s="176"/>
      <c r="AL457" s="176"/>
      <c r="AM457" s="176"/>
      <c r="AN457" s="176"/>
      <c r="AO457" s="176"/>
    </row>
    <row r="458" spans="1:41" ht="12.75" customHeight="1" x14ac:dyDescent="0.2">
      <c r="A458" s="176"/>
      <c r="B458" s="176"/>
      <c r="C458" s="176"/>
      <c r="D458" s="176"/>
      <c r="E458" s="176"/>
      <c r="F458" s="176"/>
      <c r="G458" s="176"/>
      <c r="H458" s="176"/>
      <c r="I458" s="176"/>
      <c r="J458" s="176"/>
      <c r="K458" s="176"/>
      <c r="L458" s="176"/>
      <c r="M458" s="176"/>
      <c r="N458" s="176"/>
      <c r="O458" s="176"/>
      <c r="P458" s="176"/>
      <c r="Q458" s="176"/>
      <c r="R458" s="176"/>
      <c r="S458" s="176"/>
      <c r="T458" s="176"/>
      <c r="U458" s="176"/>
      <c r="V458" s="176"/>
      <c r="W458" s="176"/>
      <c r="X458" s="176"/>
      <c r="Y458" s="176"/>
      <c r="Z458" s="176"/>
      <c r="AA458" s="176"/>
      <c r="AB458" s="176"/>
      <c r="AC458" s="176"/>
      <c r="AD458" s="176"/>
      <c r="AE458" s="176"/>
      <c r="AF458" s="176"/>
      <c r="AG458" s="176"/>
      <c r="AH458" s="176"/>
      <c r="AI458" s="176"/>
      <c r="AJ458" s="176"/>
      <c r="AK458" s="176"/>
      <c r="AL458" s="176"/>
      <c r="AM458" s="176"/>
      <c r="AN458" s="176"/>
      <c r="AO458" s="176"/>
    </row>
    <row r="459" spans="1:41" ht="12.75" customHeight="1" x14ac:dyDescent="0.2">
      <c r="A459" s="176"/>
      <c r="B459" s="176"/>
      <c r="C459" s="176"/>
      <c r="D459" s="176"/>
      <c r="E459" s="176"/>
      <c r="F459" s="176"/>
      <c r="G459" s="176"/>
      <c r="H459" s="176"/>
      <c r="I459" s="176"/>
      <c r="J459" s="176"/>
      <c r="K459" s="176"/>
      <c r="L459" s="176"/>
      <c r="M459" s="176"/>
      <c r="N459" s="176"/>
      <c r="O459" s="176"/>
      <c r="P459" s="176"/>
      <c r="Q459" s="176"/>
      <c r="R459" s="176"/>
      <c r="S459" s="176"/>
      <c r="T459" s="176"/>
      <c r="U459" s="176"/>
      <c r="V459" s="176"/>
      <c r="W459" s="176"/>
      <c r="X459" s="176"/>
      <c r="Y459" s="176"/>
      <c r="Z459" s="176"/>
      <c r="AA459" s="176"/>
      <c r="AB459" s="176"/>
      <c r="AC459" s="176"/>
      <c r="AD459" s="176"/>
      <c r="AE459" s="176"/>
      <c r="AF459" s="176"/>
      <c r="AG459" s="176"/>
      <c r="AH459" s="176"/>
      <c r="AI459" s="176"/>
      <c r="AJ459" s="176"/>
      <c r="AK459" s="176"/>
      <c r="AL459" s="176"/>
      <c r="AM459" s="176"/>
      <c r="AN459" s="176"/>
      <c r="AO459" s="176"/>
    </row>
    <row r="460" spans="1:41" ht="12.75" customHeight="1" x14ac:dyDescent="0.2">
      <c r="A460" s="176"/>
      <c r="B460" s="176"/>
      <c r="C460" s="176"/>
      <c r="D460" s="176"/>
      <c r="E460" s="176"/>
      <c r="F460" s="176"/>
      <c r="G460" s="176"/>
      <c r="H460" s="176"/>
      <c r="I460" s="176"/>
      <c r="J460" s="176"/>
      <c r="K460" s="176"/>
      <c r="L460" s="176"/>
      <c r="M460" s="176"/>
      <c r="N460" s="176"/>
      <c r="O460" s="176"/>
      <c r="P460" s="176"/>
      <c r="Q460" s="176"/>
      <c r="R460" s="176"/>
      <c r="S460" s="176"/>
      <c r="T460" s="176"/>
      <c r="U460" s="176"/>
      <c r="V460" s="176"/>
      <c r="W460" s="176"/>
      <c r="X460" s="176"/>
      <c r="Y460" s="176"/>
      <c r="Z460" s="176"/>
      <c r="AA460" s="176"/>
      <c r="AB460" s="176"/>
      <c r="AC460" s="176"/>
      <c r="AD460" s="176"/>
      <c r="AE460" s="176"/>
      <c r="AF460" s="176"/>
      <c r="AG460" s="176"/>
      <c r="AH460" s="176"/>
      <c r="AI460" s="176"/>
      <c r="AJ460" s="176"/>
      <c r="AK460" s="176"/>
      <c r="AL460" s="176"/>
      <c r="AM460" s="176"/>
      <c r="AN460" s="176"/>
      <c r="AO460" s="176"/>
    </row>
    <row r="461" spans="1:41" ht="12.75" customHeight="1" x14ac:dyDescent="0.2">
      <c r="A461" s="176"/>
      <c r="B461" s="176"/>
      <c r="C461" s="176"/>
      <c r="D461" s="176"/>
      <c r="E461" s="176"/>
      <c r="F461" s="176"/>
      <c r="G461" s="176"/>
      <c r="H461" s="176"/>
      <c r="I461" s="176"/>
      <c r="J461" s="176"/>
      <c r="K461" s="176"/>
      <c r="L461" s="176"/>
      <c r="M461" s="176"/>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76"/>
      <c r="AL461" s="176"/>
      <c r="AM461" s="176"/>
      <c r="AN461" s="176"/>
      <c r="AO461" s="176"/>
    </row>
    <row r="462" spans="1:41" ht="12.75" customHeight="1" x14ac:dyDescent="0.2">
      <c r="A462" s="176"/>
      <c r="B462" s="176"/>
      <c r="C462" s="176"/>
      <c r="D462" s="176"/>
      <c r="E462" s="176"/>
      <c r="F462" s="176"/>
      <c r="G462" s="176"/>
      <c r="H462" s="176"/>
      <c r="I462" s="176"/>
      <c r="J462" s="176"/>
      <c r="K462" s="176"/>
      <c r="L462" s="176"/>
      <c r="M462" s="176"/>
      <c r="N462" s="176"/>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76"/>
      <c r="AL462" s="176"/>
      <c r="AM462" s="176"/>
      <c r="AN462" s="176"/>
      <c r="AO462" s="176"/>
    </row>
    <row r="463" spans="1:41" ht="12.75" customHeight="1" x14ac:dyDescent="0.2">
      <c r="A463" s="176"/>
      <c r="B463" s="176"/>
      <c r="C463" s="176"/>
      <c r="D463" s="176"/>
      <c r="E463" s="176"/>
      <c r="F463" s="176"/>
      <c r="G463" s="176"/>
      <c r="H463" s="176"/>
      <c r="I463" s="176"/>
      <c r="J463" s="176"/>
      <c r="K463" s="176"/>
      <c r="L463" s="176"/>
      <c r="M463" s="176"/>
      <c r="N463" s="176"/>
      <c r="O463" s="176"/>
      <c r="P463" s="176"/>
      <c r="Q463" s="176"/>
      <c r="R463" s="176"/>
      <c r="S463" s="176"/>
      <c r="T463" s="176"/>
      <c r="U463" s="176"/>
      <c r="V463" s="176"/>
      <c r="W463" s="176"/>
      <c r="X463" s="176"/>
      <c r="Y463" s="176"/>
      <c r="Z463" s="176"/>
      <c r="AA463" s="176"/>
      <c r="AB463" s="176"/>
      <c r="AC463" s="176"/>
      <c r="AD463" s="176"/>
      <c r="AE463" s="176"/>
      <c r="AF463" s="176"/>
      <c r="AG463" s="176"/>
      <c r="AH463" s="176"/>
      <c r="AI463" s="176"/>
      <c r="AJ463" s="176"/>
      <c r="AK463" s="176"/>
      <c r="AL463" s="176"/>
      <c r="AM463" s="176"/>
      <c r="AN463" s="176"/>
      <c r="AO463" s="176"/>
    </row>
    <row r="464" spans="1:41" ht="12.75" customHeight="1" x14ac:dyDescent="0.2">
      <c r="A464" s="176"/>
      <c r="B464" s="176"/>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c r="AA464" s="176"/>
      <c r="AB464" s="176"/>
      <c r="AC464" s="176"/>
      <c r="AD464" s="176"/>
      <c r="AE464" s="176"/>
      <c r="AF464" s="176"/>
      <c r="AG464" s="176"/>
      <c r="AH464" s="176"/>
      <c r="AI464" s="176"/>
      <c r="AJ464" s="176"/>
      <c r="AK464" s="176"/>
      <c r="AL464" s="176"/>
      <c r="AM464" s="176"/>
      <c r="AN464" s="176"/>
      <c r="AO464" s="176"/>
    </row>
    <row r="465" spans="1:41" ht="12.75" customHeight="1" x14ac:dyDescent="0.2">
      <c r="A465" s="176"/>
      <c r="B465" s="176"/>
      <c r="C465" s="176"/>
      <c r="D465" s="176"/>
      <c r="E465" s="176"/>
      <c r="F465" s="176"/>
      <c r="G465" s="176"/>
      <c r="H465" s="176"/>
      <c r="I465" s="176"/>
      <c r="J465" s="176"/>
      <c r="K465" s="176"/>
      <c r="L465" s="176"/>
      <c r="M465" s="176"/>
      <c r="N465" s="176"/>
      <c r="O465" s="176"/>
      <c r="P465" s="176"/>
      <c r="Q465" s="176"/>
      <c r="R465" s="176"/>
      <c r="S465" s="176"/>
      <c r="T465" s="176"/>
      <c r="U465" s="176"/>
      <c r="V465" s="176"/>
      <c r="W465" s="176"/>
      <c r="X465" s="176"/>
      <c r="Y465" s="176"/>
      <c r="Z465" s="176"/>
      <c r="AA465" s="176"/>
      <c r="AB465" s="176"/>
      <c r="AC465" s="176"/>
      <c r="AD465" s="176"/>
      <c r="AE465" s="176"/>
      <c r="AF465" s="176"/>
      <c r="AG465" s="176"/>
      <c r="AH465" s="176"/>
      <c r="AI465" s="176"/>
      <c r="AJ465" s="176"/>
      <c r="AK465" s="176"/>
      <c r="AL465" s="176"/>
      <c r="AM465" s="176"/>
      <c r="AN465" s="176"/>
      <c r="AO465" s="176"/>
    </row>
    <row r="466" spans="1:41" ht="12.75" customHeight="1" x14ac:dyDescent="0.2">
      <c r="A466" s="176"/>
      <c r="B466" s="176"/>
      <c r="C466" s="176"/>
      <c r="D466" s="176"/>
      <c r="E466" s="176"/>
      <c r="F466" s="176"/>
      <c r="G466" s="176"/>
      <c r="H466" s="176"/>
      <c r="I466" s="176"/>
      <c r="J466" s="176"/>
      <c r="K466" s="176"/>
      <c r="L466" s="176"/>
      <c r="M466" s="176"/>
      <c r="N466" s="176"/>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76"/>
      <c r="AL466" s="176"/>
      <c r="AM466" s="176"/>
      <c r="AN466" s="176"/>
      <c r="AO466" s="176"/>
    </row>
    <row r="467" spans="1:41" ht="12.75" customHeight="1" x14ac:dyDescent="0.2">
      <c r="A467" s="176"/>
      <c r="B467" s="176"/>
      <c r="C467" s="176"/>
      <c r="D467" s="176"/>
      <c r="E467" s="176"/>
      <c r="F467" s="176"/>
      <c r="G467" s="176"/>
      <c r="H467" s="176"/>
      <c r="I467" s="176"/>
      <c r="J467" s="176"/>
      <c r="K467" s="176"/>
      <c r="L467" s="176"/>
      <c r="M467" s="176"/>
      <c r="N467" s="176"/>
      <c r="O467" s="176"/>
      <c r="P467" s="176"/>
      <c r="Q467" s="176"/>
      <c r="R467" s="176"/>
      <c r="S467" s="176"/>
      <c r="T467" s="176"/>
      <c r="U467" s="176"/>
      <c r="V467" s="176"/>
      <c r="W467" s="176"/>
      <c r="X467" s="176"/>
      <c r="Y467" s="176"/>
      <c r="Z467" s="176"/>
      <c r="AA467" s="176"/>
      <c r="AB467" s="176"/>
      <c r="AC467" s="176"/>
      <c r="AD467" s="176"/>
      <c r="AE467" s="176"/>
      <c r="AF467" s="176"/>
      <c r="AG467" s="176"/>
      <c r="AH467" s="176"/>
      <c r="AI467" s="176"/>
      <c r="AJ467" s="176"/>
      <c r="AK467" s="176"/>
      <c r="AL467" s="176"/>
      <c r="AM467" s="176"/>
      <c r="AN467" s="176"/>
      <c r="AO467" s="176"/>
    </row>
    <row r="468" spans="1:41" ht="12.75" customHeight="1" x14ac:dyDescent="0.2">
      <c r="A468" s="176"/>
      <c r="B468" s="176"/>
      <c r="C468" s="176"/>
      <c r="D468" s="176"/>
      <c r="E468" s="176"/>
      <c r="F468" s="176"/>
      <c r="G468" s="176"/>
      <c r="H468" s="176"/>
      <c r="I468" s="176"/>
      <c r="J468" s="176"/>
      <c r="K468" s="176"/>
      <c r="L468" s="176"/>
      <c r="M468" s="176"/>
      <c r="N468" s="176"/>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76"/>
      <c r="AL468" s="176"/>
      <c r="AM468" s="176"/>
      <c r="AN468" s="176"/>
      <c r="AO468" s="176"/>
    </row>
    <row r="469" spans="1:41" ht="12.75" customHeight="1" x14ac:dyDescent="0.2">
      <c r="A469" s="176"/>
      <c r="B469" s="176"/>
      <c r="C469" s="176"/>
      <c r="D469" s="176"/>
      <c r="E469" s="176"/>
      <c r="F469" s="176"/>
      <c r="G469" s="176"/>
      <c r="H469" s="176"/>
      <c r="I469" s="176"/>
      <c r="J469" s="176"/>
      <c r="K469" s="176"/>
      <c r="L469" s="176"/>
      <c r="M469" s="176"/>
      <c r="N469" s="176"/>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76"/>
      <c r="AL469" s="176"/>
      <c r="AM469" s="176"/>
      <c r="AN469" s="176"/>
      <c r="AO469" s="176"/>
    </row>
    <row r="470" spans="1:41" ht="12.75" customHeight="1" x14ac:dyDescent="0.2">
      <c r="A470" s="176"/>
      <c r="B470" s="176"/>
      <c r="C470" s="176"/>
      <c r="D470" s="176"/>
      <c r="E470" s="176"/>
      <c r="F470" s="176"/>
      <c r="G470" s="176"/>
      <c r="H470" s="176"/>
      <c r="I470" s="176"/>
      <c r="J470" s="176"/>
      <c r="K470" s="176"/>
      <c r="L470" s="176"/>
      <c r="M470" s="176"/>
      <c r="N470" s="176"/>
      <c r="O470" s="176"/>
      <c r="P470" s="176"/>
      <c r="Q470" s="176"/>
      <c r="R470" s="176"/>
      <c r="S470" s="176"/>
      <c r="T470" s="176"/>
      <c r="U470" s="176"/>
      <c r="V470" s="176"/>
      <c r="W470" s="176"/>
      <c r="X470" s="176"/>
      <c r="Y470" s="176"/>
      <c r="Z470" s="176"/>
      <c r="AA470" s="176"/>
      <c r="AB470" s="176"/>
      <c r="AC470" s="176"/>
      <c r="AD470" s="176"/>
      <c r="AE470" s="176"/>
      <c r="AF470" s="176"/>
      <c r="AG470" s="176"/>
      <c r="AH470" s="176"/>
      <c r="AI470" s="176"/>
      <c r="AJ470" s="176"/>
      <c r="AK470" s="176"/>
      <c r="AL470" s="176"/>
      <c r="AM470" s="176"/>
      <c r="AN470" s="176"/>
      <c r="AO470" s="176"/>
    </row>
    <row r="471" spans="1:41" ht="12.75" customHeight="1" x14ac:dyDescent="0.2">
      <c r="A471" s="176"/>
      <c r="B471" s="176"/>
      <c r="C471" s="176"/>
      <c r="D471" s="176"/>
      <c r="E471" s="176"/>
      <c r="F471" s="176"/>
      <c r="G471" s="176"/>
      <c r="H471" s="176"/>
      <c r="I471" s="176"/>
      <c r="J471" s="176"/>
      <c r="K471" s="176"/>
      <c r="L471" s="176"/>
      <c r="M471" s="176"/>
      <c r="N471" s="176"/>
      <c r="O471" s="176"/>
      <c r="P471" s="176"/>
      <c r="Q471" s="176"/>
      <c r="R471" s="176"/>
      <c r="S471" s="176"/>
      <c r="T471" s="176"/>
      <c r="U471" s="176"/>
      <c r="V471" s="176"/>
      <c r="W471" s="176"/>
      <c r="X471" s="176"/>
      <c r="Y471" s="176"/>
      <c r="Z471" s="176"/>
      <c r="AA471" s="176"/>
      <c r="AB471" s="176"/>
      <c r="AC471" s="176"/>
      <c r="AD471" s="176"/>
      <c r="AE471" s="176"/>
      <c r="AF471" s="176"/>
      <c r="AG471" s="176"/>
      <c r="AH471" s="176"/>
      <c r="AI471" s="176"/>
      <c r="AJ471" s="176"/>
      <c r="AK471" s="176"/>
      <c r="AL471" s="176"/>
      <c r="AM471" s="176"/>
      <c r="AN471" s="176"/>
      <c r="AO471" s="176"/>
    </row>
    <row r="472" spans="1:41" ht="12.75" customHeight="1" x14ac:dyDescent="0.2">
      <c r="A472" s="176"/>
      <c r="B472" s="176"/>
      <c r="C472" s="176"/>
      <c r="D472" s="176"/>
      <c r="E472" s="176"/>
      <c r="F472" s="176"/>
      <c r="G472" s="176"/>
      <c r="H472" s="176"/>
      <c r="I472" s="176"/>
      <c r="J472" s="176"/>
      <c r="K472" s="176"/>
      <c r="L472" s="176"/>
      <c r="M472" s="176"/>
      <c r="N472" s="176"/>
      <c r="O472" s="176"/>
      <c r="P472" s="176"/>
      <c r="Q472" s="176"/>
      <c r="R472" s="176"/>
      <c r="S472" s="176"/>
      <c r="T472" s="176"/>
      <c r="U472" s="176"/>
      <c r="V472" s="176"/>
      <c r="W472" s="176"/>
      <c r="X472" s="176"/>
      <c r="Y472" s="176"/>
      <c r="Z472" s="176"/>
      <c r="AA472" s="176"/>
      <c r="AB472" s="176"/>
      <c r="AC472" s="176"/>
      <c r="AD472" s="176"/>
      <c r="AE472" s="176"/>
      <c r="AF472" s="176"/>
      <c r="AG472" s="176"/>
      <c r="AH472" s="176"/>
      <c r="AI472" s="176"/>
      <c r="AJ472" s="176"/>
      <c r="AK472" s="176"/>
      <c r="AL472" s="176"/>
      <c r="AM472" s="176"/>
      <c r="AN472" s="176"/>
      <c r="AO472" s="176"/>
    </row>
    <row r="473" spans="1:41" ht="12.75" customHeight="1" x14ac:dyDescent="0.2">
      <c r="A473" s="176"/>
      <c r="B473" s="176"/>
      <c r="C473" s="176"/>
      <c r="D473" s="176"/>
      <c r="E473" s="176"/>
      <c r="F473" s="176"/>
      <c r="G473" s="176"/>
      <c r="H473" s="176"/>
      <c r="I473" s="176"/>
      <c r="J473" s="176"/>
      <c r="K473" s="176"/>
      <c r="L473" s="176"/>
      <c r="M473" s="176"/>
      <c r="N473" s="176"/>
      <c r="O473" s="176"/>
      <c r="P473" s="176"/>
      <c r="Q473" s="176"/>
      <c r="R473" s="176"/>
      <c r="S473" s="176"/>
      <c r="T473" s="176"/>
      <c r="U473" s="176"/>
      <c r="V473" s="176"/>
      <c r="W473" s="176"/>
      <c r="X473" s="176"/>
      <c r="Y473" s="176"/>
      <c r="Z473" s="176"/>
      <c r="AA473" s="176"/>
      <c r="AB473" s="176"/>
      <c r="AC473" s="176"/>
      <c r="AD473" s="176"/>
      <c r="AE473" s="176"/>
      <c r="AF473" s="176"/>
      <c r="AG473" s="176"/>
      <c r="AH473" s="176"/>
      <c r="AI473" s="176"/>
      <c r="AJ473" s="176"/>
      <c r="AK473" s="176"/>
      <c r="AL473" s="176"/>
      <c r="AM473" s="176"/>
      <c r="AN473" s="176"/>
      <c r="AO473" s="176"/>
    </row>
    <row r="474" spans="1:41" ht="12.75" customHeight="1" x14ac:dyDescent="0.2">
      <c r="A474" s="176"/>
      <c r="B474" s="176"/>
      <c r="C474" s="176"/>
      <c r="D474" s="176"/>
      <c r="E474" s="176"/>
      <c r="F474" s="176"/>
      <c r="G474" s="176"/>
      <c r="H474" s="176"/>
      <c r="I474" s="176"/>
      <c r="J474" s="176"/>
      <c r="K474" s="176"/>
      <c r="L474" s="176"/>
      <c r="M474" s="176"/>
      <c r="N474" s="176"/>
      <c r="O474" s="176"/>
      <c r="P474" s="176"/>
      <c r="Q474" s="176"/>
      <c r="R474" s="176"/>
      <c r="S474" s="176"/>
      <c r="T474" s="176"/>
      <c r="U474" s="176"/>
      <c r="V474" s="176"/>
      <c r="W474" s="176"/>
      <c r="X474" s="176"/>
      <c r="Y474" s="176"/>
      <c r="Z474" s="176"/>
      <c r="AA474" s="176"/>
      <c r="AB474" s="176"/>
      <c r="AC474" s="176"/>
      <c r="AD474" s="176"/>
      <c r="AE474" s="176"/>
      <c r="AF474" s="176"/>
      <c r="AG474" s="176"/>
      <c r="AH474" s="176"/>
      <c r="AI474" s="176"/>
      <c r="AJ474" s="176"/>
      <c r="AK474" s="176"/>
      <c r="AL474" s="176"/>
      <c r="AM474" s="176"/>
      <c r="AN474" s="176"/>
      <c r="AO474" s="176"/>
    </row>
    <row r="475" spans="1:41" ht="12.75" customHeight="1" x14ac:dyDescent="0.2">
      <c r="A475" s="176"/>
      <c r="B475" s="176"/>
      <c r="C475" s="176"/>
      <c r="D475" s="176"/>
      <c r="E475" s="176"/>
      <c r="F475" s="176"/>
      <c r="G475" s="176"/>
      <c r="H475" s="176"/>
      <c r="I475" s="176"/>
      <c r="J475" s="176"/>
      <c r="K475" s="176"/>
      <c r="L475" s="176"/>
      <c r="M475" s="176"/>
      <c r="N475" s="176"/>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176"/>
      <c r="AK475" s="176"/>
      <c r="AL475" s="176"/>
      <c r="AM475" s="176"/>
      <c r="AN475" s="176"/>
      <c r="AO475" s="176"/>
    </row>
    <row r="476" spans="1:41" ht="12.75" customHeight="1" x14ac:dyDescent="0.2">
      <c r="A476" s="176"/>
      <c r="B476" s="176"/>
      <c r="C476" s="176"/>
      <c r="D476" s="176"/>
      <c r="E476" s="176"/>
      <c r="F476" s="176"/>
      <c r="G476" s="176"/>
      <c r="H476" s="176"/>
      <c r="I476" s="176"/>
      <c r="J476" s="176"/>
      <c r="K476" s="176"/>
      <c r="L476" s="176"/>
      <c r="M476" s="176"/>
      <c r="N476" s="176"/>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76"/>
      <c r="AL476" s="176"/>
      <c r="AM476" s="176"/>
      <c r="AN476" s="176"/>
      <c r="AO476" s="176"/>
    </row>
    <row r="477" spans="1:41" ht="12.75" customHeight="1" x14ac:dyDescent="0.2">
      <c r="A477" s="176"/>
      <c r="B477" s="176"/>
      <c r="C477" s="176"/>
      <c r="D477" s="176"/>
      <c r="E477" s="176"/>
      <c r="F477" s="176"/>
      <c r="G477" s="176"/>
      <c r="H477" s="176"/>
      <c r="I477" s="176"/>
      <c r="J477" s="176"/>
      <c r="K477" s="176"/>
      <c r="L477" s="176"/>
      <c r="M477" s="176"/>
      <c r="N477" s="176"/>
      <c r="O477" s="176"/>
      <c r="P477" s="176"/>
      <c r="Q477" s="176"/>
      <c r="R477" s="176"/>
      <c r="S477" s="176"/>
      <c r="T477" s="176"/>
      <c r="U477" s="176"/>
      <c r="V477" s="176"/>
      <c r="W477" s="176"/>
      <c r="X477" s="176"/>
      <c r="Y477" s="176"/>
      <c r="Z477" s="176"/>
      <c r="AA477" s="176"/>
      <c r="AB477" s="176"/>
      <c r="AC477" s="176"/>
      <c r="AD477" s="176"/>
      <c r="AE477" s="176"/>
      <c r="AF477" s="176"/>
      <c r="AG477" s="176"/>
      <c r="AH477" s="176"/>
      <c r="AI477" s="176"/>
      <c r="AJ477" s="176"/>
      <c r="AK477" s="176"/>
      <c r="AL477" s="176"/>
      <c r="AM477" s="176"/>
      <c r="AN477" s="176"/>
      <c r="AO477" s="176"/>
    </row>
    <row r="478" spans="1:41" ht="12.75" customHeight="1" x14ac:dyDescent="0.2">
      <c r="A478" s="176"/>
      <c r="B478" s="176"/>
      <c r="C478" s="176"/>
      <c r="D478" s="176"/>
      <c r="E478" s="176"/>
      <c r="F478" s="176"/>
      <c r="G478" s="176"/>
      <c r="H478" s="176"/>
      <c r="I478" s="176"/>
      <c r="J478" s="176"/>
      <c r="K478" s="176"/>
      <c r="L478" s="176"/>
      <c r="M478" s="176"/>
      <c r="N478" s="176"/>
      <c r="O478" s="176"/>
      <c r="P478" s="176"/>
      <c r="Q478" s="176"/>
      <c r="R478" s="176"/>
      <c r="S478" s="176"/>
      <c r="T478" s="176"/>
      <c r="U478" s="176"/>
      <c r="V478" s="176"/>
      <c r="W478" s="176"/>
      <c r="X478" s="176"/>
      <c r="Y478" s="176"/>
      <c r="Z478" s="176"/>
      <c r="AA478" s="176"/>
      <c r="AB478" s="176"/>
      <c r="AC478" s="176"/>
      <c r="AD478" s="176"/>
      <c r="AE478" s="176"/>
      <c r="AF478" s="176"/>
      <c r="AG478" s="176"/>
      <c r="AH478" s="176"/>
      <c r="AI478" s="176"/>
      <c r="AJ478" s="176"/>
      <c r="AK478" s="176"/>
      <c r="AL478" s="176"/>
      <c r="AM478" s="176"/>
      <c r="AN478" s="176"/>
      <c r="AO478" s="176"/>
    </row>
    <row r="479" spans="1:41" ht="12.75" customHeight="1" x14ac:dyDescent="0.2">
      <c r="A479" s="176"/>
      <c r="B479" s="176"/>
      <c r="C479" s="176"/>
      <c r="D479" s="176"/>
      <c r="E479" s="176"/>
      <c r="F479" s="176"/>
      <c r="G479" s="176"/>
      <c r="H479" s="176"/>
      <c r="I479" s="176"/>
      <c r="J479" s="176"/>
      <c r="K479" s="176"/>
      <c r="L479" s="176"/>
      <c r="M479" s="176"/>
      <c r="N479" s="176"/>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row>
    <row r="480" spans="1:41" ht="12.75" customHeight="1" x14ac:dyDescent="0.2">
      <c r="A480" s="176"/>
      <c r="B480" s="176"/>
      <c r="C480" s="176"/>
      <c r="D480" s="176"/>
      <c r="E480" s="176"/>
      <c r="F480" s="176"/>
      <c r="G480" s="176"/>
      <c r="H480" s="176"/>
      <c r="I480" s="176"/>
      <c r="J480" s="176"/>
      <c r="K480" s="176"/>
      <c r="L480" s="176"/>
      <c r="M480" s="176"/>
      <c r="N480" s="176"/>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row>
    <row r="481" spans="1:41" ht="12.75" customHeight="1" x14ac:dyDescent="0.2">
      <c r="A481" s="176"/>
      <c r="B481" s="176"/>
      <c r="C481" s="176"/>
      <c r="D481" s="176"/>
      <c r="E481" s="176"/>
      <c r="F481" s="176"/>
      <c r="G481" s="176"/>
      <c r="H481" s="176"/>
      <c r="I481" s="176"/>
      <c r="J481" s="176"/>
      <c r="K481" s="176"/>
      <c r="L481" s="176"/>
      <c r="M481" s="176"/>
      <c r="N481" s="176"/>
      <c r="O481" s="176"/>
      <c r="P481" s="176"/>
      <c r="Q481" s="176"/>
      <c r="R481" s="176"/>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row>
    <row r="482" spans="1:41" ht="12.75" customHeight="1" x14ac:dyDescent="0.2">
      <c r="A482" s="176"/>
      <c r="B482" s="176"/>
      <c r="C482" s="176"/>
      <c r="D482" s="176"/>
      <c r="E482" s="176"/>
      <c r="F482" s="176"/>
      <c r="G482" s="176"/>
      <c r="H482" s="176"/>
      <c r="I482" s="176"/>
      <c r="J482" s="176"/>
      <c r="K482" s="176"/>
      <c r="L482" s="176"/>
      <c r="M482" s="176"/>
      <c r="N482" s="176"/>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176"/>
      <c r="AL482" s="176"/>
      <c r="AM482" s="176"/>
      <c r="AN482" s="176"/>
      <c r="AO482" s="176"/>
    </row>
    <row r="483" spans="1:41" ht="12.75" customHeight="1" x14ac:dyDescent="0.2">
      <c r="A483" s="176"/>
      <c r="B483" s="176"/>
      <c r="C483" s="176"/>
      <c r="D483" s="176"/>
      <c r="E483" s="176"/>
      <c r="F483" s="176"/>
      <c r="G483" s="176"/>
      <c r="H483" s="176"/>
      <c r="I483" s="176"/>
      <c r="J483" s="176"/>
      <c r="K483" s="176"/>
      <c r="L483" s="176"/>
      <c r="M483" s="176"/>
      <c r="N483" s="176"/>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76"/>
      <c r="AK483" s="176"/>
      <c r="AL483" s="176"/>
      <c r="AM483" s="176"/>
      <c r="AN483" s="176"/>
      <c r="AO483" s="176"/>
    </row>
    <row r="484" spans="1:41" ht="12.75" customHeight="1" x14ac:dyDescent="0.2">
      <c r="A484" s="176"/>
      <c r="B484" s="176"/>
      <c r="C484" s="176"/>
      <c r="D484" s="176"/>
      <c r="E484" s="176"/>
      <c r="F484" s="176"/>
      <c r="G484" s="176"/>
      <c r="H484" s="176"/>
      <c r="I484" s="176"/>
      <c r="J484" s="176"/>
      <c r="K484" s="176"/>
      <c r="L484" s="176"/>
      <c r="M484" s="176"/>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6"/>
      <c r="AK484" s="176"/>
      <c r="AL484" s="176"/>
      <c r="AM484" s="176"/>
      <c r="AN484" s="176"/>
      <c r="AO484" s="176"/>
    </row>
    <row r="485" spans="1:41" ht="12.75" customHeight="1" x14ac:dyDescent="0.2">
      <c r="A485" s="176"/>
      <c r="B485" s="176"/>
      <c r="C485" s="176"/>
      <c r="D485" s="176"/>
      <c r="E485" s="176"/>
      <c r="F485" s="176"/>
      <c r="G485" s="176"/>
      <c r="H485" s="176"/>
      <c r="I485" s="176"/>
      <c r="J485" s="176"/>
      <c r="K485" s="176"/>
      <c r="L485" s="176"/>
      <c r="M485" s="176"/>
      <c r="N485" s="176"/>
      <c r="O485" s="176"/>
      <c r="P485" s="176"/>
      <c r="Q485" s="176"/>
      <c r="R485" s="176"/>
      <c r="S485" s="176"/>
      <c r="T485" s="176"/>
      <c r="U485" s="176"/>
      <c r="V485" s="176"/>
      <c r="W485" s="176"/>
      <c r="X485" s="176"/>
      <c r="Y485" s="176"/>
      <c r="Z485" s="176"/>
      <c r="AA485" s="176"/>
      <c r="AB485" s="176"/>
      <c r="AC485" s="176"/>
      <c r="AD485" s="176"/>
      <c r="AE485" s="176"/>
      <c r="AF485" s="176"/>
      <c r="AG485" s="176"/>
      <c r="AH485" s="176"/>
      <c r="AI485" s="176"/>
      <c r="AJ485" s="176"/>
      <c r="AK485" s="176"/>
      <c r="AL485" s="176"/>
      <c r="AM485" s="176"/>
      <c r="AN485" s="176"/>
      <c r="AO485" s="176"/>
    </row>
    <row r="486" spans="1:41" ht="12.75" customHeight="1" x14ac:dyDescent="0.2">
      <c r="A486" s="176"/>
      <c r="B486" s="176"/>
      <c r="C486" s="176"/>
      <c r="D486" s="176"/>
      <c r="E486" s="176"/>
      <c r="F486" s="176"/>
      <c r="G486" s="176"/>
      <c r="H486" s="176"/>
      <c r="I486" s="176"/>
      <c r="J486" s="176"/>
      <c r="K486" s="176"/>
      <c r="L486" s="176"/>
      <c r="M486" s="176"/>
      <c r="N486" s="176"/>
      <c r="O486" s="176"/>
      <c r="P486" s="176"/>
      <c r="Q486" s="176"/>
      <c r="R486" s="176"/>
      <c r="S486" s="176"/>
      <c r="T486" s="176"/>
      <c r="U486" s="176"/>
      <c r="V486" s="176"/>
      <c r="W486" s="176"/>
      <c r="X486" s="176"/>
      <c r="Y486" s="176"/>
      <c r="Z486" s="176"/>
      <c r="AA486" s="176"/>
      <c r="AB486" s="176"/>
      <c r="AC486" s="176"/>
      <c r="AD486" s="176"/>
      <c r="AE486" s="176"/>
      <c r="AF486" s="176"/>
      <c r="AG486" s="176"/>
      <c r="AH486" s="176"/>
      <c r="AI486" s="176"/>
      <c r="AJ486" s="176"/>
      <c r="AK486" s="176"/>
      <c r="AL486" s="176"/>
      <c r="AM486" s="176"/>
      <c r="AN486" s="176"/>
      <c r="AO486" s="176"/>
    </row>
    <row r="487" spans="1:41" ht="12.75" customHeight="1" x14ac:dyDescent="0.2">
      <c r="A487" s="176"/>
      <c r="B487" s="176"/>
      <c r="C487" s="176"/>
      <c r="D487" s="176"/>
      <c r="E487" s="176"/>
      <c r="F487" s="176"/>
      <c r="G487" s="176"/>
      <c r="H487" s="176"/>
      <c r="I487" s="176"/>
      <c r="J487" s="176"/>
      <c r="K487" s="176"/>
      <c r="L487" s="176"/>
      <c r="M487" s="176"/>
      <c r="N487" s="176"/>
      <c r="O487" s="176"/>
      <c r="P487" s="176"/>
      <c r="Q487" s="176"/>
      <c r="R487" s="176"/>
      <c r="S487" s="176"/>
      <c r="T487" s="176"/>
      <c r="U487" s="176"/>
      <c r="V487" s="176"/>
      <c r="W487" s="176"/>
      <c r="X487" s="176"/>
      <c r="Y487" s="176"/>
      <c r="Z487" s="176"/>
      <c r="AA487" s="176"/>
      <c r="AB487" s="176"/>
      <c r="AC487" s="176"/>
      <c r="AD487" s="176"/>
      <c r="AE487" s="176"/>
      <c r="AF487" s="176"/>
      <c r="AG487" s="176"/>
      <c r="AH487" s="176"/>
      <c r="AI487" s="176"/>
      <c r="AJ487" s="176"/>
      <c r="AK487" s="176"/>
      <c r="AL487" s="176"/>
      <c r="AM487" s="176"/>
      <c r="AN487" s="176"/>
      <c r="AO487" s="176"/>
    </row>
    <row r="488" spans="1:41" ht="12.75" customHeight="1" x14ac:dyDescent="0.2">
      <c r="A488" s="176"/>
      <c r="B488" s="176"/>
      <c r="C488" s="176"/>
      <c r="D488" s="176"/>
      <c r="E488" s="176"/>
      <c r="F488" s="176"/>
      <c r="G488" s="176"/>
      <c r="H488" s="176"/>
      <c r="I488" s="176"/>
      <c r="J488" s="176"/>
      <c r="K488" s="176"/>
      <c r="L488" s="176"/>
      <c r="M488" s="176"/>
      <c r="N488" s="176"/>
      <c r="O488" s="176"/>
      <c r="P488" s="176"/>
      <c r="Q488" s="176"/>
      <c r="R488" s="176"/>
      <c r="S488" s="176"/>
      <c r="T488" s="176"/>
      <c r="U488" s="176"/>
      <c r="V488" s="176"/>
      <c r="W488" s="176"/>
      <c r="X488" s="176"/>
      <c r="Y488" s="176"/>
      <c r="Z488" s="176"/>
      <c r="AA488" s="176"/>
      <c r="AB488" s="176"/>
      <c r="AC488" s="176"/>
      <c r="AD488" s="176"/>
      <c r="AE488" s="176"/>
      <c r="AF488" s="176"/>
      <c r="AG488" s="176"/>
      <c r="AH488" s="176"/>
      <c r="AI488" s="176"/>
      <c r="AJ488" s="176"/>
      <c r="AK488" s="176"/>
      <c r="AL488" s="176"/>
      <c r="AM488" s="176"/>
      <c r="AN488" s="176"/>
      <c r="AO488" s="176"/>
    </row>
    <row r="489" spans="1:41" ht="12.75" customHeight="1" x14ac:dyDescent="0.2">
      <c r="A489" s="176"/>
      <c r="B489" s="176"/>
      <c r="C489" s="176"/>
      <c r="D489" s="176"/>
      <c r="E489" s="176"/>
      <c r="F489" s="176"/>
      <c r="G489" s="176"/>
      <c r="H489" s="176"/>
      <c r="I489" s="176"/>
      <c r="J489" s="176"/>
      <c r="K489" s="176"/>
      <c r="L489" s="176"/>
      <c r="M489" s="176"/>
      <c r="N489" s="176"/>
      <c r="O489" s="176"/>
      <c r="P489" s="176"/>
      <c r="Q489" s="176"/>
      <c r="R489" s="176"/>
      <c r="S489" s="176"/>
      <c r="T489" s="176"/>
      <c r="U489" s="176"/>
      <c r="V489" s="176"/>
      <c r="W489" s="176"/>
      <c r="X489" s="176"/>
      <c r="Y489" s="176"/>
      <c r="Z489" s="176"/>
      <c r="AA489" s="176"/>
      <c r="AB489" s="176"/>
      <c r="AC489" s="176"/>
      <c r="AD489" s="176"/>
      <c r="AE489" s="176"/>
      <c r="AF489" s="176"/>
      <c r="AG489" s="176"/>
      <c r="AH489" s="176"/>
      <c r="AI489" s="176"/>
      <c r="AJ489" s="176"/>
      <c r="AK489" s="176"/>
      <c r="AL489" s="176"/>
      <c r="AM489" s="176"/>
      <c r="AN489" s="176"/>
      <c r="AO489" s="176"/>
    </row>
    <row r="490" spans="1:41" ht="12.75" customHeight="1" x14ac:dyDescent="0.2">
      <c r="A490" s="176"/>
      <c r="B490" s="176"/>
      <c r="C490" s="176"/>
      <c r="D490" s="176"/>
      <c r="E490" s="176"/>
      <c r="F490" s="176"/>
      <c r="G490" s="176"/>
      <c r="H490" s="176"/>
      <c r="I490" s="176"/>
      <c r="J490" s="176"/>
      <c r="K490" s="176"/>
      <c r="L490" s="176"/>
      <c r="M490" s="176"/>
      <c r="N490" s="176"/>
      <c r="O490" s="176"/>
      <c r="P490" s="176"/>
      <c r="Q490" s="176"/>
      <c r="R490" s="176"/>
      <c r="S490" s="176"/>
      <c r="T490" s="176"/>
      <c r="U490" s="176"/>
      <c r="V490" s="176"/>
      <c r="W490" s="176"/>
      <c r="X490" s="176"/>
      <c r="Y490" s="176"/>
      <c r="Z490" s="176"/>
      <c r="AA490" s="176"/>
      <c r="AB490" s="176"/>
      <c r="AC490" s="176"/>
      <c r="AD490" s="176"/>
      <c r="AE490" s="176"/>
      <c r="AF490" s="176"/>
      <c r="AG490" s="176"/>
      <c r="AH490" s="176"/>
      <c r="AI490" s="176"/>
      <c r="AJ490" s="176"/>
      <c r="AK490" s="176"/>
      <c r="AL490" s="176"/>
      <c r="AM490" s="176"/>
      <c r="AN490" s="176"/>
      <c r="AO490" s="176"/>
    </row>
    <row r="491" spans="1:41" ht="12.75" customHeight="1" x14ac:dyDescent="0.2">
      <c r="A491" s="176"/>
      <c r="B491" s="176"/>
      <c r="C491" s="176"/>
      <c r="D491" s="176"/>
      <c r="E491" s="176"/>
      <c r="F491" s="176"/>
      <c r="G491" s="176"/>
      <c r="H491" s="176"/>
      <c r="I491" s="176"/>
      <c r="J491" s="176"/>
      <c r="K491" s="176"/>
      <c r="L491" s="176"/>
      <c r="M491" s="176"/>
      <c r="N491" s="176"/>
      <c r="O491" s="176"/>
      <c r="P491" s="176"/>
      <c r="Q491" s="176"/>
      <c r="R491" s="176"/>
      <c r="S491" s="176"/>
      <c r="T491" s="176"/>
      <c r="U491" s="176"/>
      <c r="V491" s="176"/>
      <c r="W491" s="176"/>
      <c r="X491" s="176"/>
      <c r="Y491" s="176"/>
      <c r="Z491" s="176"/>
      <c r="AA491" s="176"/>
      <c r="AB491" s="176"/>
      <c r="AC491" s="176"/>
      <c r="AD491" s="176"/>
      <c r="AE491" s="176"/>
      <c r="AF491" s="176"/>
      <c r="AG491" s="176"/>
      <c r="AH491" s="176"/>
      <c r="AI491" s="176"/>
      <c r="AJ491" s="176"/>
      <c r="AK491" s="176"/>
      <c r="AL491" s="176"/>
      <c r="AM491" s="176"/>
      <c r="AN491" s="176"/>
      <c r="AO491" s="176"/>
    </row>
    <row r="492" spans="1:41" ht="12.75" customHeight="1" x14ac:dyDescent="0.2">
      <c r="A492" s="176"/>
      <c r="B492" s="176"/>
      <c r="C492" s="176"/>
      <c r="D492" s="176"/>
      <c r="E492" s="176"/>
      <c r="F492" s="176"/>
      <c r="G492" s="176"/>
      <c r="H492" s="176"/>
      <c r="I492" s="176"/>
      <c r="J492" s="176"/>
      <c r="K492" s="176"/>
      <c r="L492" s="176"/>
      <c r="M492" s="176"/>
      <c r="N492" s="176"/>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c r="AL492" s="176"/>
      <c r="AM492" s="176"/>
      <c r="AN492" s="176"/>
      <c r="AO492" s="176"/>
    </row>
    <row r="493" spans="1:41" ht="12.75" customHeight="1" x14ac:dyDescent="0.2">
      <c r="A493" s="176"/>
      <c r="B493" s="176"/>
      <c r="C493" s="176"/>
      <c r="D493" s="176"/>
      <c r="E493" s="176"/>
      <c r="F493" s="176"/>
      <c r="G493" s="176"/>
      <c r="H493" s="176"/>
      <c r="I493" s="176"/>
      <c r="J493" s="176"/>
      <c r="K493" s="176"/>
      <c r="L493" s="176"/>
      <c r="M493" s="176"/>
      <c r="N493" s="176"/>
      <c r="O493" s="176"/>
      <c r="P493" s="176"/>
      <c r="Q493" s="176"/>
      <c r="R493" s="176"/>
      <c r="S493" s="176"/>
      <c r="T493" s="176"/>
      <c r="U493" s="176"/>
      <c r="V493" s="176"/>
      <c r="W493" s="176"/>
      <c r="X493" s="176"/>
      <c r="Y493" s="176"/>
      <c r="Z493" s="176"/>
      <c r="AA493" s="176"/>
      <c r="AB493" s="176"/>
      <c r="AC493" s="176"/>
      <c r="AD493" s="176"/>
      <c r="AE493" s="176"/>
      <c r="AF493" s="176"/>
      <c r="AG493" s="176"/>
      <c r="AH493" s="176"/>
      <c r="AI493" s="176"/>
      <c r="AJ493" s="176"/>
      <c r="AK493" s="176"/>
      <c r="AL493" s="176"/>
      <c r="AM493" s="176"/>
      <c r="AN493" s="176"/>
      <c r="AO493" s="176"/>
    </row>
    <row r="494" spans="1:41" ht="12.75" customHeight="1" x14ac:dyDescent="0.2">
      <c r="A494" s="176"/>
      <c r="B494" s="176"/>
      <c r="C494" s="176"/>
      <c r="D494" s="176"/>
      <c r="E494" s="176"/>
      <c r="F494" s="176"/>
      <c r="G494" s="176"/>
      <c r="H494" s="176"/>
      <c r="I494" s="176"/>
      <c r="J494" s="176"/>
      <c r="K494" s="176"/>
      <c r="L494" s="176"/>
      <c r="M494" s="176"/>
      <c r="N494" s="176"/>
      <c r="O494" s="176"/>
      <c r="P494" s="176"/>
      <c r="Q494" s="176"/>
      <c r="R494" s="176"/>
      <c r="S494" s="176"/>
      <c r="T494" s="176"/>
      <c r="U494" s="176"/>
      <c r="V494" s="176"/>
      <c r="W494" s="176"/>
      <c r="X494" s="176"/>
      <c r="Y494" s="176"/>
      <c r="Z494" s="176"/>
      <c r="AA494" s="176"/>
      <c r="AB494" s="176"/>
      <c r="AC494" s="176"/>
      <c r="AD494" s="176"/>
      <c r="AE494" s="176"/>
      <c r="AF494" s="176"/>
      <c r="AG494" s="176"/>
      <c r="AH494" s="176"/>
      <c r="AI494" s="176"/>
      <c r="AJ494" s="176"/>
      <c r="AK494" s="176"/>
      <c r="AL494" s="176"/>
      <c r="AM494" s="176"/>
      <c r="AN494" s="176"/>
      <c r="AO494" s="176"/>
    </row>
    <row r="495" spans="1:41" ht="12.75" customHeight="1" x14ac:dyDescent="0.2">
      <c r="A495" s="176"/>
      <c r="B495" s="176"/>
      <c r="C495" s="176"/>
      <c r="D495" s="176"/>
      <c r="E495" s="176"/>
      <c r="F495" s="176"/>
      <c r="G495" s="176"/>
      <c r="H495" s="176"/>
      <c r="I495" s="176"/>
      <c r="J495" s="176"/>
      <c r="K495" s="176"/>
      <c r="L495" s="176"/>
      <c r="M495" s="176"/>
      <c r="N495" s="176"/>
      <c r="O495" s="176"/>
      <c r="P495" s="176"/>
      <c r="Q495" s="176"/>
      <c r="R495" s="176"/>
      <c r="S495" s="176"/>
      <c r="T495" s="176"/>
      <c r="U495" s="176"/>
      <c r="V495" s="176"/>
      <c r="W495" s="176"/>
      <c r="X495" s="176"/>
      <c r="Y495" s="176"/>
      <c r="Z495" s="176"/>
      <c r="AA495" s="176"/>
      <c r="AB495" s="176"/>
      <c r="AC495" s="176"/>
      <c r="AD495" s="176"/>
      <c r="AE495" s="176"/>
      <c r="AF495" s="176"/>
      <c r="AG495" s="176"/>
      <c r="AH495" s="176"/>
      <c r="AI495" s="176"/>
      <c r="AJ495" s="176"/>
      <c r="AK495" s="176"/>
      <c r="AL495" s="176"/>
      <c r="AM495" s="176"/>
      <c r="AN495" s="176"/>
      <c r="AO495" s="176"/>
    </row>
    <row r="496" spans="1:41" ht="12.75" customHeight="1" x14ac:dyDescent="0.2">
      <c r="A496" s="176"/>
      <c r="B496" s="176"/>
      <c r="C496" s="176"/>
      <c r="D496" s="176"/>
      <c r="E496" s="176"/>
      <c r="F496" s="176"/>
      <c r="G496" s="176"/>
      <c r="H496" s="176"/>
      <c r="I496" s="176"/>
      <c r="J496" s="176"/>
      <c r="K496" s="176"/>
      <c r="L496" s="176"/>
      <c r="M496" s="176"/>
      <c r="N496" s="176"/>
      <c r="O496" s="176"/>
      <c r="P496" s="176"/>
      <c r="Q496" s="176"/>
      <c r="R496" s="176"/>
      <c r="S496" s="176"/>
      <c r="T496" s="176"/>
      <c r="U496" s="176"/>
      <c r="V496" s="176"/>
      <c r="W496" s="176"/>
      <c r="X496" s="176"/>
      <c r="Y496" s="176"/>
      <c r="Z496" s="176"/>
      <c r="AA496" s="176"/>
      <c r="AB496" s="176"/>
      <c r="AC496" s="176"/>
      <c r="AD496" s="176"/>
      <c r="AE496" s="176"/>
      <c r="AF496" s="176"/>
      <c r="AG496" s="176"/>
      <c r="AH496" s="176"/>
      <c r="AI496" s="176"/>
      <c r="AJ496" s="176"/>
      <c r="AK496" s="176"/>
      <c r="AL496" s="176"/>
      <c r="AM496" s="176"/>
      <c r="AN496" s="176"/>
      <c r="AO496" s="176"/>
    </row>
    <row r="497" spans="1:41" ht="12.75" customHeight="1" x14ac:dyDescent="0.2">
      <c r="A497" s="176"/>
      <c r="B497" s="176"/>
      <c r="C497" s="176"/>
      <c r="D497" s="176"/>
      <c r="E497" s="176"/>
      <c r="F497" s="176"/>
      <c r="G497" s="176"/>
      <c r="H497" s="176"/>
      <c r="I497" s="176"/>
      <c r="J497" s="176"/>
      <c r="K497" s="176"/>
      <c r="L497" s="176"/>
      <c r="M497" s="176"/>
      <c r="N497" s="176"/>
      <c r="O497" s="176"/>
      <c r="P497" s="176"/>
      <c r="Q497" s="176"/>
      <c r="R497" s="176"/>
      <c r="S497" s="176"/>
      <c r="T497" s="176"/>
      <c r="U497" s="176"/>
      <c r="V497" s="176"/>
      <c r="W497" s="176"/>
      <c r="X497" s="176"/>
      <c r="Y497" s="176"/>
      <c r="Z497" s="176"/>
      <c r="AA497" s="176"/>
      <c r="AB497" s="176"/>
      <c r="AC497" s="176"/>
      <c r="AD497" s="176"/>
      <c r="AE497" s="176"/>
      <c r="AF497" s="176"/>
      <c r="AG497" s="176"/>
      <c r="AH497" s="176"/>
      <c r="AI497" s="176"/>
      <c r="AJ497" s="176"/>
      <c r="AK497" s="176"/>
      <c r="AL497" s="176"/>
      <c r="AM497" s="176"/>
      <c r="AN497" s="176"/>
      <c r="AO497" s="176"/>
    </row>
    <row r="498" spans="1:41" ht="12.75" customHeight="1" x14ac:dyDescent="0.2">
      <c r="A498" s="176"/>
      <c r="B498" s="176"/>
      <c r="C498" s="176"/>
      <c r="D498" s="176"/>
      <c r="E498" s="176"/>
      <c r="F498" s="176"/>
      <c r="G498" s="176"/>
      <c r="H498" s="176"/>
      <c r="I498" s="176"/>
      <c r="J498" s="176"/>
      <c r="K498" s="176"/>
      <c r="L498" s="176"/>
      <c r="M498" s="176"/>
      <c r="N498" s="176"/>
      <c r="O498" s="176"/>
      <c r="P498" s="176"/>
      <c r="Q498" s="176"/>
      <c r="R498" s="176"/>
      <c r="S498" s="176"/>
      <c r="T498" s="176"/>
      <c r="U498" s="176"/>
      <c r="V498" s="176"/>
      <c r="W498" s="176"/>
      <c r="X498" s="176"/>
      <c r="Y498" s="176"/>
      <c r="Z498" s="176"/>
      <c r="AA498" s="176"/>
      <c r="AB498" s="176"/>
      <c r="AC498" s="176"/>
      <c r="AD498" s="176"/>
      <c r="AE498" s="176"/>
      <c r="AF498" s="176"/>
      <c r="AG498" s="176"/>
      <c r="AH498" s="176"/>
      <c r="AI498" s="176"/>
      <c r="AJ498" s="176"/>
      <c r="AK498" s="176"/>
      <c r="AL498" s="176"/>
      <c r="AM498" s="176"/>
      <c r="AN498" s="176"/>
      <c r="AO498" s="176"/>
    </row>
    <row r="499" spans="1:41" ht="12.75" customHeight="1" x14ac:dyDescent="0.2">
      <c r="A499" s="176"/>
      <c r="B499" s="176"/>
      <c r="C499" s="176"/>
      <c r="D499" s="176"/>
      <c r="E499" s="176"/>
      <c r="F499" s="176"/>
      <c r="G499" s="176"/>
      <c r="H499" s="176"/>
      <c r="I499" s="176"/>
      <c r="J499" s="176"/>
      <c r="K499" s="176"/>
      <c r="L499" s="176"/>
      <c r="M499" s="176"/>
      <c r="N499" s="176"/>
      <c r="O499" s="176"/>
      <c r="P499" s="176"/>
      <c r="Q499" s="176"/>
      <c r="R499" s="176"/>
      <c r="S499" s="176"/>
      <c r="T499" s="176"/>
      <c r="U499" s="176"/>
      <c r="V499" s="176"/>
      <c r="W499" s="176"/>
      <c r="X499" s="176"/>
      <c r="Y499" s="176"/>
      <c r="Z499" s="176"/>
      <c r="AA499" s="176"/>
      <c r="AB499" s="176"/>
      <c r="AC499" s="176"/>
      <c r="AD499" s="176"/>
      <c r="AE499" s="176"/>
      <c r="AF499" s="176"/>
      <c r="AG499" s="176"/>
      <c r="AH499" s="176"/>
      <c r="AI499" s="176"/>
      <c r="AJ499" s="176"/>
      <c r="AK499" s="176"/>
      <c r="AL499" s="176"/>
      <c r="AM499" s="176"/>
      <c r="AN499" s="176"/>
      <c r="AO499" s="176"/>
    </row>
    <row r="500" spans="1:41" ht="12.75" customHeight="1" x14ac:dyDescent="0.2">
      <c r="A500" s="176"/>
      <c r="B500" s="176"/>
      <c r="C500" s="176"/>
      <c r="D500" s="176"/>
      <c r="E500" s="176"/>
      <c r="F500" s="176"/>
      <c r="G500" s="176"/>
      <c r="H500" s="176"/>
      <c r="I500" s="176"/>
      <c r="J500" s="176"/>
      <c r="K500" s="176"/>
      <c r="L500" s="176"/>
      <c r="M500" s="176"/>
      <c r="N500" s="176"/>
      <c r="O500" s="176"/>
      <c r="P500" s="176"/>
      <c r="Q500" s="176"/>
      <c r="R500" s="176"/>
      <c r="S500" s="176"/>
      <c r="T500" s="176"/>
      <c r="U500" s="176"/>
      <c r="V500" s="176"/>
      <c r="W500" s="176"/>
      <c r="X500" s="176"/>
      <c r="Y500" s="176"/>
      <c r="Z500" s="176"/>
      <c r="AA500" s="176"/>
      <c r="AB500" s="176"/>
      <c r="AC500" s="176"/>
      <c r="AD500" s="176"/>
      <c r="AE500" s="176"/>
      <c r="AF500" s="176"/>
      <c r="AG500" s="176"/>
      <c r="AH500" s="176"/>
      <c r="AI500" s="176"/>
      <c r="AJ500" s="176"/>
      <c r="AK500" s="176"/>
      <c r="AL500" s="176"/>
      <c r="AM500" s="176"/>
      <c r="AN500" s="176"/>
      <c r="AO500" s="176"/>
    </row>
    <row r="501" spans="1:41" ht="12.75" customHeight="1" x14ac:dyDescent="0.2">
      <c r="A501" s="176"/>
      <c r="B501" s="176"/>
      <c r="C501" s="176"/>
      <c r="D501" s="176"/>
      <c r="E501" s="176"/>
      <c r="F501" s="176"/>
      <c r="G501" s="176"/>
      <c r="H501" s="176"/>
      <c r="I501" s="176"/>
      <c r="J501" s="176"/>
      <c r="K501" s="176"/>
      <c r="L501" s="176"/>
      <c r="M501" s="176"/>
      <c r="N501" s="176"/>
      <c r="O501" s="176"/>
      <c r="P501" s="176"/>
      <c r="Q501" s="176"/>
      <c r="R501" s="176"/>
      <c r="S501" s="176"/>
      <c r="T501" s="176"/>
      <c r="U501" s="176"/>
      <c r="V501" s="176"/>
      <c r="W501" s="176"/>
      <c r="X501" s="176"/>
      <c r="Y501" s="176"/>
      <c r="Z501" s="176"/>
      <c r="AA501" s="176"/>
      <c r="AB501" s="176"/>
      <c r="AC501" s="176"/>
      <c r="AD501" s="176"/>
      <c r="AE501" s="176"/>
      <c r="AF501" s="176"/>
      <c r="AG501" s="176"/>
      <c r="AH501" s="176"/>
      <c r="AI501" s="176"/>
      <c r="AJ501" s="176"/>
      <c r="AK501" s="176"/>
      <c r="AL501" s="176"/>
      <c r="AM501" s="176"/>
      <c r="AN501" s="176"/>
      <c r="AO501" s="176"/>
    </row>
    <row r="502" spans="1:41" ht="12.75" customHeight="1" x14ac:dyDescent="0.2">
      <c r="A502" s="176"/>
      <c r="B502" s="176"/>
      <c r="C502" s="176"/>
      <c r="D502" s="176"/>
      <c r="E502" s="176"/>
      <c r="F502" s="176"/>
      <c r="G502" s="176"/>
      <c r="H502" s="176"/>
      <c r="I502" s="176"/>
      <c r="J502" s="176"/>
      <c r="K502" s="176"/>
      <c r="L502" s="176"/>
      <c r="M502" s="176"/>
      <c r="N502" s="176"/>
      <c r="O502" s="176"/>
      <c r="P502" s="176"/>
      <c r="Q502" s="176"/>
      <c r="R502" s="176"/>
      <c r="S502" s="176"/>
      <c r="T502" s="176"/>
      <c r="U502" s="176"/>
      <c r="V502" s="176"/>
      <c r="W502" s="176"/>
      <c r="X502" s="176"/>
      <c r="Y502" s="176"/>
      <c r="Z502" s="176"/>
      <c r="AA502" s="176"/>
      <c r="AB502" s="176"/>
      <c r="AC502" s="176"/>
      <c r="AD502" s="176"/>
      <c r="AE502" s="176"/>
      <c r="AF502" s="176"/>
      <c r="AG502" s="176"/>
      <c r="AH502" s="176"/>
      <c r="AI502" s="176"/>
      <c r="AJ502" s="176"/>
      <c r="AK502" s="176"/>
      <c r="AL502" s="176"/>
      <c r="AM502" s="176"/>
      <c r="AN502" s="176"/>
      <c r="AO502" s="176"/>
    </row>
    <row r="503" spans="1:41" ht="12.75" customHeight="1" x14ac:dyDescent="0.2">
      <c r="A503" s="176"/>
      <c r="B503" s="176"/>
      <c r="C503" s="176"/>
      <c r="D503" s="176"/>
      <c r="E503" s="176"/>
      <c r="F503" s="176"/>
      <c r="G503" s="176"/>
      <c r="H503" s="176"/>
      <c r="I503" s="176"/>
      <c r="J503" s="176"/>
      <c r="K503" s="176"/>
      <c r="L503" s="176"/>
      <c r="M503" s="176"/>
      <c r="N503" s="176"/>
      <c r="O503" s="176"/>
      <c r="P503" s="176"/>
      <c r="Q503" s="176"/>
      <c r="R503" s="176"/>
      <c r="S503" s="176"/>
      <c r="T503" s="176"/>
      <c r="U503" s="176"/>
      <c r="V503" s="176"/>
      <c r="W503" s="176"/>
      <c r="X503" s="176"/>
      <c r="Y503" s="176"/>
      <c r="Z503" s="176"/>
      <c r="AA503" s="176"/>
      <c r="AB503" s="176"/>
      <c r="AC503" s="176"/>
      <c r="AD503" s="176"/>
      <c r="AE503" s="176"/>
      <c r="AF503" s="176"/>
      <c r="AG503" s="176"/>
      <c r="AH503" s="176"/>
      <c r="AI503" s="176"/>
      <c r="AJ503" s="176"/>
      <c r="AK503" s="176"/>
      <c r="AL503" s="176"/>
      <c r="AM503" s="176"/>
      <c r="AN503" s="176"/>
      <c r="AO503" s="176"/>
    </row>
    <row r="504" spans="1:41" ht="12.75" customHeight="1" x14ac:dyDescent="0.2">
      <c r="A504" s="176"/>
      <c r="B504" s="176"/>
      <c r="C504" s="176"/>
      <c r="D504" s="176"/>
      <c r="E504" s="176"/>
      <c r="F504" s="176"/>
      <c r="G504" s="176"/>
      <c r="H504" s="176"/>
      <c r="I504" s="176"/>
      <c r="J504" s="176"/>
      <c r="K504" s="176"/>
      <c r="L504" s="176"/>
      <c r="M504" s="176"/>
      <c r="N504" s="176"/>
      <c r="O504" s="176"/>
      <c r="P504" s="176"/>
      <c r="Q504" s="176"/>
      <c r="R504" s="176"/>
      <c r="S504" s="176"/>
      <c r="T504" s="176"/>
      <c r="U504" s="176"/>
      <c r="V504" s="176"/>
      <c r="W504" s="176"/>
      <c r="X504" s="176"/>
      <c r="Y504" s="176"/>
      <c r="Z504" s="176"/>
      <c r="AA504" s="176"/>
      <c r="AB504" s="176"/>
      <c r="AC504" s="176"/>
      <c r="AD504" s="176"/>
      <c r="AE504" s="176"/>
      <c r="AF504" s="176"/>
      <c r="AG504" s="176"/>
      <c r="AH504" s="176"/>
      <c r="AI504" s="176"/>
      <c r="AJ504" s="176"/>
      <c r="AK504" s="176"/>
      <c r="AL504" s="176"/>
      <c r="AM504" s="176"/>
      <c r="AN504" s="176"/>
      <c r="AO504" s="176"/>
    </row>
    <row r="505" spans="1:41" ht="12.75" customHeight="1" x14ac:dyDescent="0.2">
      <c r="A505" s="176"/>
      <c r="B505" s="176"/>
      <c r="C505" s="176"/>
      <c r="D505" s="176"/>
      <c r="E505" s="176"/>
      <c r="F505" s="176"/>
      <c r="G505" s="176"/>
      <c r="H505" s="176"/>
      <c r="I505" s="176"/>
      <c r="J505" s="176"/>
      <c r="K505" s="176"/>
      <c r="L505" s="176"/>
      <c r="M505" s="176"/>
      <c r="N505" s="176"/>
      <c r="O505" s="176"/>
      <c r="P505" s="176"/>
      <c r="Q505" s="176"/>
      <c r="R505" s="176"/>
      <c r="S505" s="176"/>
      <c r="T505" s="176"/>
      <c r="U505" s="176"/>
      <c r="V505" s="176"/>
      <c r="W505" s="176"/>
      <c r="X505" s="176"/>
      <c r="Y505" s="176"/>
      <c r="Z505" s="176"/>
      <c r="AA505" s="176"/>
      <c r="AB505" s="176"/>
      <c r="AC505" s="176"/>
      <c r="AD505" s="176"/>
      <c r="AE505" s="176"/>
      <c r="AF505" s="176"/>
      <c r="AG505" s="176"/>
      <c r="AH505" s="176"/>
      <c r="AI505" s="176"/>
      <c r="AJ505" s="176"/>
      <c r="AK505" s="176"/>
      <c r="AL505" s="176"/>
      <c r="AM505" s="176"/>
      <c r="AN505" s="176"/>
      <c r="AO505" s="176"/>
    </row>
    <row r="506" spans="1:41" ht="12.75" customHeight="1" x14ac:dyDescent="0.2">
      <c r="A506" s="176"/>
      <c r="B506" s="176"/>
      <c r="C506" s="176"/>
      <c r="D506" s="176"/>
      <c r="E506" s="176"/>
      <c r="F506" s="176"/>
      <c r="G506" s="176"/>
      <c r="H506" s="176"/>
      <c r="I506" s="176"/>
      <c r="J506" s="176"/>
      <c r="K506" s="176"/>
      <c r="L506" s="176"/>
      <c r="M506" s="176"/>
      <c r="N506" s="176"/>
      <c r="O506" s="176"/>
      <c r="P506" s="176"/>
      <c r="Q506" s="176"/>
      <c r="R506" s="176"/>
      <c r="S506" s="176"/>
      <c r="T506" s="176"/>
      <c r="U506" s="176"/>
      <c r="V506" s="176"/>
      <c r="W506" s="176"/>
      <c r="X506" s="176"/>
      <c r="Y506" s="176"/>
      <c r="Z506" s="176"/>
      <c r="AA506" s="176"/>
      <c r="AB506" s="176"/>
      <c r="AC506" s="176"/>
      <c r="AD506" s="176"/>
      <c r="AE506" s="176"/>
      <c r="AF506" s="176"/>
      <c r="AG506" s="176"/>
      <c r="AH506" s="176"/>
      <c r="AI506" s="176"/>
      <c r="AJ506" s="176"/>
      <c r="AK506" s="176"/>
      <c r="AL506" s="176"/>
      <c r="AM506" s="176"/>
      <c r="AN506" s="176"/>
      <c r="AO506" s="176"/>
    </row>
    <row r="507" spans="1:41" ht="12.75" customHeight="1" x14ac:dyDescent="0.2">
      <c r="A507" s="176"/>
      <c r="B507" s="176"/>
      <c r="C507" s="176"/>
      <c r="D507" s="176"/>
      <c r="E507" s="176"/>
      <c r="F507" s="176"/>
      <c r="G507" s="176"/>
      <c r="H507" s="176"/>
      <c r="I507" s="176"/>
      <c r="J507" s="176"/>
      <c r="K507" s="176"/>
      <c r="L507" s="176"/>
      <c r="M507" s="176"/>
      <c r="N507" s="176"/>
      <c r="O507" s="176"/>
      <c r="P507" s="176"/>
      <c r="Q507" s="176"/>
      <c r="R507" s="176"/>
      <c r="S507" s="176"/>
      <c r="T507" s="176"/>
      <c r="U507" s="176"/>
      <c r="V507" s="176"/>
      <c r="W507" s="176"/>
      <c r="X507" s="176"/>
      <c r="Y507" s="176"/>
      <c r="Z507" s="176"/>
      <c r="AA507" s="176"/>
      <c r="AB507" s="176"/>
      <c r="AC507" s="176"/>
      <c r="AD507" s="176"/>
      <c r="AE507" s="176"/>
      <c r="AF507" s="176"/>
      <c r="AG507" s="176"/>
      <c r="AH507" s="176"/>
      <c r="AI507" s="176"/>
      <c r="AJ507" s="176"/>
      <c r="AK507" s="176"/>
      <c r="AL507" s="176"/>
      <c r="AM507" s="176"/>
      <c r="AN507" s="176"/>
      <c r="AO507" s="176"/>
    </row>
    <row r="508" spans="1:41" ht="12.75" customHeight="1" x14ac:dyDescent="0.2">
      <c r="A508" s="176"/>
      <c r="B508" s="176"/>
      <c r="C508" s="176"/>
      <c r="D508" s="176"/>
      <c r="E508" s="176"/>
      <c r="F508" s="176"/>
      <c r="G508" s="176"/>
      <c r="H508" s="176"/>
      <c r="I508" s="176"/>
      <c r="J508" s="176"/>
      <c r="K508" s="176"/>
      <c r="L508" s="176"/>
      <c r="M508" s="176"/>
      <c r="N508" s="176"/>
      <c r="O508" s="176"/>
      <c r="P508" s="176"/>
      <c r="Q508" s="176"/>
      <c r="R508" s="176"/>
      <c r="S508" s="176"/>
      <c r="T508" s="176"/>
      <c r="U508" s="176"/>
      <c r="V508" s="176"/>
      <c r="W508" s="176"/>
      <c r="X508" s="176"/>
      <c r="Y508" s="176"/>
      <c r="Z508" s="176"/>
      <c r="AA508" s="176"/>
      <c r="AB508" s="176"/>
      <c r="AC508" s="176"/>
      <c r="AD508" s="176"/>
      <c r="AE508" s="176"/>
      <c r="AF508" s="176"/>
      <c r="AG508" s="176"/>
      <c r="AH508" s="176"/>
      <c r="AI508" s="176"/>
      <c r="AJ508" s="176"/>
      <c r="AK508" s="176"/>
      <c r="AL508" s="176"/>
      <c r="AM508" s="176"/>
      <c r="AN508" s="176"/>
      <c r="AO508" s="176"/>
    </row>
    <row r="509" spans="1:41" ht="12.75" customHeight="1" x14ac:dyDescent="0.2">
      <c r="A509" s="176"/>
      <c r="B509" s="176"/>
      <c r="C509" s="176"/>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c r="AA509" s="176"/>
      <c r="AB509" s="176"/>
      <c r="AC509" s="176"/>
      <c r="AD509" s="176"/>
      <c r="AE509" s="176"/>
      <c r="AF509" s="176"/>
      <c r="AG509" s="176"/>
      <c r="AH509" s="176"/>
      <c r="AI509" s="176"/>
      <c r="AJ509" s="176"/>
      <c r="AK509" s="176"/>
      <c r="AL509" s="176"/>
      <c r="AM509" s="176"/>
      <c r="AN509" s="176"/>
      <c r="AO509" s="176"/>
    </row>
    <row r="510" spans="1:41" ht="12.75" customHeight="1" x14ac:dyDescent="0.2">
      <c r="A510" s="176"/>
      <c r="B510" s="176"/>
      <c r="C510" s="176"/>
      <c r="D510" s="176"/>
      <c r="E510" s="176"/>
      <c r="F510" s="176"/>
      <c r="G510" s="176"/>
      <c r="H510" s="176"/>
      <c r="I510" s="176"/>
      <c r="J510" s="176"/>
      <c r="K510" s="176"/>
      <c r="L510" s="176"/>
      <c r="M510" s="176"/>
      <c r="N510" s="176"/>
      <c r="O510" s="176"/>
      <c r="P510" s="176"/>
      <c r="Q510" s="176"/>
      <c r="R510" s="176"/>
      <c r="S510" s="176"/>
      <c r="T510" s="176"/>
      <c r="U510" s="176"/>
      <c r="V510" s="176"/>
      <c r="W510" s="176"/>
      <c r="X510" s="176"/>
      <c r="Y510" s="176"/>
      <c r="Z510" s="176"/>
      <c r="AA510" s="176"/>
      <c r="AB510" s="176"/>
      <c r="AC510" s="176"/>
      <c r="AD510" s="176"/>
      <c r="AE510" s="176"/>
      <c r="AF510" s="176"/>
      <c r="AG510" s="176"/>
      <c r="AH510" s="176"/>
      <c r="AI510" s="176"/>
      <c r="AJ510" s="176"/>
      <c r="AK510" s="176"/>
      <c r="AL510" s="176"/>
      <c r="AM510" s="176"/>
      <c r="AN510" s="176"/>
      <c r="AO510" s="176"/>
    </row>
    <row r="511" spans="1:41" ht="12.75" customHeight="1" x14ac:dyDescent="0.2">
      <c r="A511" s="176"/>
      <c r="B511" s="176"/>
      <c r="C511" s="176"/>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c r="AA511" s="176"/>
      <c r="AB511" s="176"/>
      <c r="AC511" s="176"/>
      <c r="AD511" s="176"/>
      <c r="AE511" s="176"/>
      <c r="AF511" s="176"/>
      <c r="AG511" s="176"/>
      <c r="AH511" s="176"/>
      <c r="AI511" s="176"/>
      <c r="AJ511" s="176"/>
      <c r="AK511" s="176"/>
      <c r="AL511" s="176"/>
      <c r="AM511" s="176"/>
      <c r="AN511" s="176"/>
      <c r="AO511" s="176"/>
    </row>
    <row r="512" spans="1:41" ht="12.75" customHeight="1" x14ac:dyDescent="0.2">
      <c r="A512" s="176"/>
      <c r="B512" s="176"/>
      <c r="C512" s="176"/>
      <c r="D512" s="176"/>
      <c r="E512" s="176"/>
      <c r="F512" s="176"/>
      <c r="G512" s="176"/>
      <c r="H512" s="176"/>
      <c r="I512" s="176"/>
      <c r="J512" s="176"/>
      <c r="K512" s="176"/>
      <c r="L512" s="176"/>
      <c r="M512" s="176"/>
      <c r="N512" s="176"/>
      <c r="O512" s="176"/>
      <c r="P512" s="176"/>
      <c r="Q512" s="176"/>
      <c r="R512" s="176"/>
      <c r="S512" s="176"/>
      <c r="T512" s="176"/>
      <c r="U512" s="176"/>
      <c r="V512" s="176"/>
      <c r="W512" s="176"/>
      <c r="X512" s="176"/>
      <c r="Y512" s="176"/>
      <c r="Z512" s="176"/>
      <c r="AA512" s="176"/>
      <c r="AB512" s="176"/>
      <c r="AC512" s="176"/>
      <c r="AD512" s="176"/>
      <c r="AE512" s="176"/>
      <c r="AF512" s="176"/>
      <c r="AG512" s="176"/>
      <c r="AH512" s="176"/>
      <c r="AI512" s="176"/>
      <c r="AJ512" s="176"/>
      <c r="AK512" s="176"/>
      <c r="AL512" s="176"/>
      <c r="AM512" s="176"/>
      <c r="AN512" s="176"/>
      <c r="AO512" s="176"/>
    </row>
    <row r="513" spans="1:41" ht="12.75" customHeight="1" x14ac:dyDescent="0.2">
      <c r="A513" s="176"/>
      <c r="B513" s="176"/>
      <c r="C513" s="176"/>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176"/>
      <c r="AL513" s="176"/>
      <c r="AM513" s="176"/>
      <c r="AN513" s="176"/>
      <c r="AO513" s="176"/>
    </row>
    <row r="514" spans="1:41" ht="12.75" customHeight="1" x14ac:dyDescent="0.2">
      <c r="A514" s="176"/>
      <c r="B514" s="176"/>
      <c r="C514" s="176"/>
      <c r="D514" s="176"/>
      <c r="E514" s="176"/>
      <c r="F514" s="176"/>
      <c r="G514" s="176"/>
      <c r="H514" s="176"/>
      <c r="I514" s="176"/>
      <c r="J514" s="176"/>
      <c r="K514" s="176"/>
      <c r="L514" s="176"/>
      <c r="M514" s="176"/>
      <c r="N514" s="176"/>
      <c r="O514" s="176"/>
      <c r="P514" s="176"/>
      <c r="Q514" s="176"/>
      <c r="R514" s="176"/>
      <c r="S514" s="176"/>
      <c r="T514" s="176"/>
      <c r="U514" s="176"/>
      <c r="V514" s="176"/>
      <c r="W514" s="176"/>
      <c r="X514" s="176"/>
      <c r="Y514" s="176"/>
      <c r="Z514" s="176"/>
      <c r="AA514" s="176"/>
      <c r="AB514" s="176"/>
      <c r="AC514" s="176"/>
      <c r="AD514" s="176"/>
      <c r="AE514" s="176"/>
      <c r="AF514" s="176"/>
      <c r="AG514" s="176"/>
      <c r="AH514" s="176"/>
      <c r="AI514" s="176"/>
      <c r="AJ514" s="176"/>
      <c r="AK514" s="176"/>
      <c r="AL514" s="176"/>
      <c r="AM514" s="176"/>
      <c r="AN514" s="176"/>
      <c r="AO514" s="176"/>
    </row>
    <row r="515" spans="1:41" ht="12.75" customHeight="1" x14ac:dyDescent="0.2">
      <c r="A515" s="176"/>
      <c r="B515" s="176"/>
      <c r="C515" s="176"/>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c r="AA515" s="176"/>
      <c r="AB515" s="176"/>
      <c r="AC515" s="176"/>
      <c r="AD515" s="176"/>
      <c r="AE515" s="176"/>
      <c r="AF515" s="176"/>
      <c r="AG515" s="176"/>
      <c r="AH515" s="176"/>
      <c r="AI515" s="176"/>
      <c r="AJ515" s="176"/>
      <c r="AK515" s="176"/>
      <c r="AL515" s="176"/>
      <c r="AM515" s="176"/>
      <c r="AN515" s="176"/>
      <c r="AO515" s="176"/>
    </row>
    <row r="516" spans="1:41" ht="12.75" customHeight="1" x14ac:dyDescent="0.2">
      <c r="A516" s="176"/>
      <c r="B516" s="176"/>
      <c r="C516" s="176"/>
      <c r="D516" s="176"/>
      <c r="E516" s="176"/>
      <c r="F516" s="176"/>
      <c r="G516" s="176"/>
      <c r="H516" s="176"/>
      <c r="I516" s="176"/>
      <c r="J516" s="176"/>
      <c r="K516" s="176"/>
      <c r="L516" s="176"/>
      <c r="M516" s="176"/>
      <c r="N516" s="176"/>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c r="AL516" s="176"/>
      <c r="AM516" s="176"/>
      <c r="AN516" s="176"/>
      <c r="AO516" s="176"/>
    </row>
    <row r="517" spans="1:41" ht="12.75" customHeight="1" x14ac:dyDescent="0.2">
      <c r="A517" s="176"/>
      <c r="B517" s="176"/>
      <c r="C517" s="176"/>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c r="AA517" s="176"/>
      <c r="AB517" s="176"/>
      <c r="AC517" s="176"/>
      <c r="AD517" s="176"/>
      <c r="AE517" s="176"/>
      <c r="AF517" s="176"/>
      <c r="AG517" s="176"/>
      <c r="AH517" s="176"/>
      <c r="AI517" s="176"/>
      <c r="AJ517" s="176"/>
      <c r="AK517" s="176"/>
      <c r="AL517" s="176"/>
      <c r="AM517" s="176"/>
      <c r="AN517" s="176"/>
      <c r="AO517" s="176"/>
    </row>
    <row r="518" spans="1:41" ht="12.75" customHeight="1" x14ac:dyDescent="0.2">
      <c r="A518" s="176"/>
      <c r="B518" s="176"/>
      <c r="C518" s="176"/>
      <c r="D518" s="176"/>
      <c r="E518" s="176"/>
      <c r="F518" s="176"/>
      <c r="G518" s="176"/>
      <c r="H518" s="176"/>
      <c r="I518" s="176"/>
      <c r="J518" s="176"/>
      <c r="K518" s="176"/>
      <c r="L518" s="176"/>
      <c r="M518" s="176"/>
      <c r="N518" s="176"/>
      <c r="O518" s="176"/>
      <c r="P518" s="176"/>
      <c r="Q518" s="176"/>
      <c r="R518" s="176"/>
      <c r="S518" s="176"/>
      <c r="T518" s="176"/>
      <c r="U518" s="176"/>
      <c r="V518" s="176"/>
      <c r="W518" s="176"/>
      <c r="X518" s="176"/>
      <c r="Y518" s="176"/>
      <c r="Z518" s="176"/>
      <c r="AA518" s="176"/>
      <c r="AB518" s="176"/>
      <c r="AC518" s="176"/>
      <c r="AD518" s="176"/>
      <c r="AE518" s="176"/>
      <c r="AF518" s="176"/>
      <c r="AG518" s="176"/>
      <c r="AH518" s="176"/>
      <c r="AI518" s="176"/>
      <c r="AJ518" s="176"/>
      <c r="AK518" s="176"/>
      <c r="AL518" s="176"/>
      <c r="AM518" s="176"/>
      <c r="AN518" s="176"/>
      <c r="AO518" s="176"/>
    </row>
    <row r="519" spans="1:41" ht="12.75" customHeight="1" x14ac:dyDescent="0.2">
      <c r="A519" s="176"/>
      <c r="B519" s="176"/>
      <c r="C519" s="176"/>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c r="AL519" s="176"/>
      <c r="AM519" s="176"/>
      <c r="AN519" s="176"/>
      <c r="AO519" s="176"/>
    </row>
    <row r="520" spans="1:41" ht="12.75" customHeight="1" x14ac:dyDescent="0.2">
      <c r="A520" s="176"/>
      <c r="B520" s="176"/>
      <c r="C520" s="176"/>
      <c r="D520" s="176"/>
      <c r="E520" s="176"/>
      <c r="F520" s="176"/>
      <c r="G520" s="176"/>
      <c r="H520" s="176"/>
      <c r="I520" s="176"/>
      <c r="J520" s="176"/>
      <c r="K520" s="176"/>
      <c r="L520" s="176"/>
      <c r="M520" s="176"/>
      <c r="N520" s="176"/>
      <c r="O520" s="176"/>
      <c r="P520" s="176"/>
      <c r="Q520" s="176"/>
      <c r="R520" s="176"/>
      <c r="S520" s="176"/>
      <c r="T520" s="176"/>
      <c r="U520" s="176"/>
      <c r="V520" s="176"/>
      <c r="W520" s="176"/>
      <c r="X520" s="176"/>
      <c r="Y520" s="176"/>
      <c r="Z520" s="176"/>
      <c r="AA520" s="176"/>
      <c r="AB520" s="176"/>
      <c r="AC520" s="176"/>
      <c r="AD520" s="176"/>
      <c r="AE520" s="176"/>
      <c r="AF520" s="176"/>
      <c r="AG520" s="176"/>
      <c r="AH520" s="176"/>
      <c r="AI520" s="176"/>
      <c r="AJ520" s="176"/>
      <c r="AK520" s="176"/>
      <c r="AL520" s="176"/>
      <c r="AM520" s="176"/>
      <c r="AN520" s="176"/>
      <c r="AO520" s="176"/>
    </row>
    <row r="521" spans="1:41" ht="12.75" customHeight="1" x14ac:dyDescent="0.2">
      <c r="A521" s="176"/>
      <c r="B521" s="176"/>
      <c r="C521" s="176"/>
      <c r="D521" s="176"/>
      <c r="E521" s="176"/>
      <c r="F521" s="176"/>
      <c r="G521" s="176"/>
      <c r="H521" s="176"/>
      <c r="I521" s="176"/>
      <c r="J521" s="176"/>
      <c r="K521" s="176"/>
      <c r="L521" s="176"/>
      <c r="M521" s="176"/>
      <c r="N521" s="176"/>
      <c r="O521" s="176"/>
      <c r="P521" s="176"/>
      <c r="Q521" s="176"/>
      <c r="R521" s="176"/>
      <c r="S521" s="176"/>
      <c r="T521" s="176"/>
      <c r="U521" s="176"/>
      <c r="V521" s="176"/>
      <c r="W521" s="176"/>
      <c r="X521" s="176"/>
      <c r="Y521" s="176"/>
      <c r="Z521" s="176"/>
      <c r="AA521" s="176"/>
      <c r="AB521" s="176"/>
      <c r="AC521" s="176"/>
      <c r="AD521" s="176"/>
      <c r="AE521" s="176"/>
      <c r="AF521" s="176"/>
      <c r="AG521" s="176"/>
      <c r="AH521" s="176"/>
      <c r="AI521" s="176"/>
      <c r="AJ521" s="176"/>
      <c r="AK521" s="176"/>
      <c r="AL521" s="176"/>
      <c r="AM521" s="176"/>
      <c r="AN521" s="176"/>
      <c r="AO521" s="176"/>
    </row>
    <row r="522" spans="1:41" ht="12.75" customHeight="1" x14ac:dyDescent="0.2">
      <c r="A522" s="176"/>
      <c r="B522" s="176"/>
      <c r="C522" s="176"/>
      <c r="D522" s="176"/>
      <c r="E522" s="176"/>
      <c r="F522" s="176"/>
      <c r="G522" s="176"/>
      <c r="H522" s="176"/>
      <c r="I522" s="176"/>
      <c r="J522" s="176"/>
      <c r="K522" s="176"/>
      <c r="L522" s="176"/>
      <c r="M522" s="176"/>
      <c r="N522" s="176"/>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c r="AL522" s="176"/>
      <c r="AM522" s="176"/>
      <c r="AN522" s="176"/>
      <c r="AO522" s="176"/>
    </row>
    <row r="523" spans="1:41" ht="12.75" customHeight="1" x14ac:dyDescent="0.2">
      <c r="A523" s="176"/>
      <c r="B523" s="176"/>
      <c r="C523" s="176"/>
      <c r="D523" s="176"/>
      <c r="E523" s="176"/>
      <c r="F523" s="176"/>
      <c r="G523" s="176"/>
      <c r="H523" s="176"/>
      <c r="I523" s="176"/>
      <c r="J523" s="176"/>
      <c r="K523" s="176"/>
      <c r="L523" s="176"/>
      <c r="M523" s="176"/>
      <c r="N523" s="176"/>
      <c r="O523" s="176"/>
      <c r="P523" s="176"/>
      <c r="Q523" s="176"/>
      <c r="R523" s="176"/>
      <c r="S523" s="176"/>
      <c r="T523" s="176"/>
      <c r="U523" s="176"/>
      <c r="V523" s="176"/>
      <c r="W523" s="176"/>
      <c r="X523" s="176"/>
      <c r="Y523" s="176"/>
      <c r="Z523" s="176"/>
      <c r="AA523" s="176"/>
      <c r="AB523" s="176"/>
      <c r="AC523" s="176"/>
      <c r="AD523" s="176"/>
      <c r="AE523" s="176"/>
      <c r="AF523" s="176"/>
      <c r="AG523" s="176"/>
      <c r="AH523" s="176"/>
      <c r="AI523" s="176"/>
      <c r="AJ523" s="176"/>
      <c r="AK523" s="176"/>
      <c r="AL523" s="176"/>
      <c r="AM523" s="176"/>
      <c r="AN523" s="176"/>
      <c r="AO523" s="176"/>
    </row>
    <row r="524" spans="1:41" ht="12.75" customHeight="1" x14ac:dyDescent="0.2">
      <c r="A524" s="176"/>
      <c r="B524" s="176"/>
      <c r="C524" s="176"/>
      <c r="D524" s="176"/>
      <c r="E524" s="176"/>
      <c r="F524" s="176"/>
      <c r="G524" s="176"/>
      <c r="H524" s="176"/>
      <c r="I524" s="176"/>
      <c r="J524" s="176"/>
      <c r="K524" s="176"/>
      <c r="L524" s="176"/>
      <c r="M524" s="176"/>
      <c r="N524" s="176"/>
      <c r="O524" s="176"/>
      <c r="P524" s="176"/>
      <c r="Q524" s="176"/>
      <c r="R524" s="176"/>
      <c r="S524" s="176"/>
      <c r="T524" s="176"/>
      <c r="U524" s="176"/>
      <c r="V524" s="176"/>
      <c r="W524" s="176"/>
      <c r="X524" s="176"/>
      <c r="Y524" s="176"/>
      <c r="Z524" s="176"/>
      <c r="AA524" s="176"/>
      <c r="AB524" s="176"/>
      <c r="AC524" s="176"/>
      <c r="AD524" s="176"/>
      <c r="AE524" s="176"/>
      <c r="AF524" s="176"/>
      <c r="AG524" s="176"/>
      <c r="AH524" s="176"/>
      <c r="AI524" s="176"/>
      <c r="AJ524" s="176"/>
      <c r="AK524" s="176"/>
      <c r="AL524" s="176"/>
      <c r="AM524" s="176"/>
      <c r="AN524" s="176"/>
      <c r="AO524" s="176"/>
    </row>
    <row r="525" spans="1:41" ht="12.75" customHeight="1" x14ac:dyDescent="0.2">
      <c r="A525" s="176"/>
      <c r="B525" s="176"/>
      <c r="C525" s="176"/>
      <c r="D525" s="176"/>
      <c r="E525" s="176"/>
      <c r="F525" s="176"/>
      <c r="G525" s="176"/>
      <c r="H525" s="176"/>
      <c r="I525" s="176"/>
      <c r="J525" s="176"/>
      <c r="K525" s="176"/>
      <c r="L525" s="176"/>
      <c r="M525" s="176"/>
      <c r="N525" s="176"/>
      <c r="O525" s="176"/>
      <c r="P525" s="176"/>
      <c r="Q525" s="176"/>
      <c r="R525" s="176"/>
      <c r="S525" s="176"/>
      <c r="T525" s="176"/>
      <c r="U525" s="176"/>
      <c r="V525" s="176"/>
      <c r="W525" s="176"/>
      <c r="X525" s="176"/>
      <c r="Y525" s="176"/>
      <c r="Z525" s="176"/>
      <c r="AA525" s="176"/>
      <c r="AB525" s="176"/>
      <c r="AC525" s="176"/>
      <c r="AD525" s="176"/>
      <c r="AE525" s="176"/>
      <c r="AF525" s="176"/>
      <c r="AG525" s="176"/>
      <c r="AH525" s="176"/>
      <c r="AI525" s="176"/>
      <c r="AJ525" s="176"/>
      <c r="AK525" s="176"/>
      <c r="AL525" s="176"/>
      <c r="AM525" s="176"/>
      <c r="AN525" s="176"/>
      <c r="AO525" s="176"/>
    </row>
    <row r="526" spans="1:41" ht="12.75" customHeight="1" x14ac:dyDescent="0.2">
      <c r="A526" s="176"/>
      <c r="B526" s="176"/>
      <c r="C526" s="176"/>
      <c r="D526" s="176"/>
      <c r="E526" s="176"/>
      <c r="F526" s="176"/>
      <c r="G526" s="176"/>
      <c r="H526" s="176"/>
      <c r="I526" s="176"/>
      <c r="J526" s="176"/>
      <c r="K526" s="176"/>
      <c r="L526" s="176"/>
      <c r="M526" s="176"/>
      <c r="N526" s="176"/>
      <c r="O526" s="176"/>
      <c r="P526" s="176"/>
      <c r="Q526" s="176"/>
      <c r="R526" s="176"/>
      <c r="S526" s="176"/>
      <c r="T526" s="176"/>
      <c r="U526" s="176"/>
      <c r="V526" s="176"/>
      <c r="W526" s="176"/>
      <c r="X526" s="176"/>
      <c r="Y526" s="176"/>
      <c r="Z526" s="176"/>
      <c r="AA526" s="176"/>
      <c r="AB526" s="176"/>
      <c r="AC526" s="176"/>
      <c r="AD526" s="176"/>
      <c r="AE526" s="176"/>
      <c r="AF526" s="176"/>
      <c r="AG526" s="176"/>
      <c r="AH526" s="176"/>
      <c r="AI526" s="176"/>
      <c r="AJ526" s="176"/>
      <c r="AK526" s="176"/>
      <c r="AL526" s="176"/>
      <c r="AM526" s="176"/>
      <c r="AN526" s="176"/>
      <c r="AO526" s="176"/>
    </row>
    <row r="527" spans="1:41" ht="12.75" customHeight="1" x14ac:dyDescent="0.2">
      <c r="A527" s="176"/>
      <c r="B527" s="176"/>
      <c r="C527" s="176"/>
      <c r="D527" s="176"/>
      <c r="E527" s="176"/>
      <c r="F527" s="176"/>
      <c r="G527" s="176"/>
      <c r="H527" s="176"/>
      <c r="I527" s="176"/>
      <c r="J527" s="176"/>
      <c r="K527" s="176"/>
      <c r="L527" s="176"/>
      <c r="M527" s="176"/>
      <c r="N527" s="176"/>
      <c r="O527" s="176"/>
      <c r="P527" s="176"/>
      <c r="Q527" s="176"/>
      <c r="R527" s="176"/>
      <c r="S527" s="176"/>
      <c r="T527" s="176"/>
      <c r="U527" s="176"/>
      <c r="V527" s="176"/>
      <c r="W527" s="176"/>
      <c r="X527" s="176"/>
      <c r="Y527" s="176"/>
      <c r="Z527" s="176"/>
      <c r="AA527" s="176"/>
      <c r="AB527" s="176"/>
      <c r="AC527" s="176"/>
      <c r="AD527" s="176"/>
      <c r="AE527" s="176"/>
      <c r="AF527" s="176"/>
      <c r="AG527" s="176"/>
      <c r="AH527" s="176"/>
      <c r="AI527" s="176"/>
      <c r="AJ527" s="176"/>
      <c r="AK527" s="176"/>
      <c r="AL527" s="176"/>
      <c r="AM527" s="176"/>
      <c r="AN527" s="176"/>
      <c r="AO527" s="176"/>
    </row>
    <row r="528" spans="1:41" ht="12.75" customHeight="1" x14ac:dyDescent="0.2">
      <c r="A528" s="176"/>
      <c r="B528" s="176"/>
      <c r="C528" s="176"/>
      <c r="D528" s="176"/>
      <c r="E528" s="176"/>
      <c r="F528" s="176"/>
      <c r="G528" s="176"/>
      <c r="H528" s="176"/>
      <c r="I528" s="176"/>
      <c r="J528" s="176"/>
      <c r="K528" s="176"/>
      <c r="L528" s="176"/>
      <c r="M528" s="176"/>
      <c r="N528" s="176"/>
      <c r="O528" s="176"/>
      <c r="P528" s="176"/>
      <c r="Q528" s="176"/>
      <c r="R528" s="176"/>
      <c r="S528" s="176"/>
      <c r="T528" s="176"/>
      <c r="U528" s="176"/>
      <c r="V528" s="176"/>
      <c r="W528" s="176"/>
      <c r="X528" s="176"/>
      <c r="Y528" s="176"/>
      <c r="Z528" s="176"/>
      <c r="AA528" s="176"/>
      <c r="AB528" s="176"/>
      <c r="AC528" s="176"/>
      <c r="AD528" s="176"/>
      <c r="AE528" s="176"/>
      <c r="AF528" s="176"/>
      <c r="AG528" s="176"/>
      <c r="AH528" s="176"/>
      <c r="AI528" s="176"/>
      <c r="AJ528" s="176"/>
      <c r="AK528" s="176"/>
      <c r="AL528" s="176"/>
      <c r="AM528" s="176"/>
      <c r="AN528" s="176"/>
      <c r="AO528" s="176"/>
    </row>
    <row r="529" spans="1:41" ht="12.75" customHeight="1" x14ac:dyDescent="0.2">
      <c r="A529" s="176"/>
      <c r="B529" s="176"/>
      <c r="C529" s="176"/>
      <c r="D529" s="176"/>
      <c r="E529" s="176"/>
      <c r="F529" s="176"/>
      <c r="G529" s="176"/>
      <c r="H529" s="176"/>
      <c r="I529" s="176"/>
      <c r="J529" s="176"/>
      <c r="K529" s="176"/>
      <c r="L529" s="176"/>
      <c r="M529" s="176"/>
      <c r="N529" s="176"/>
      <c r="O529" s="176"/>
      <c r="P529" s="176"/>
      <c r="Q529" s="176"/>
      <c r="R529" s="176"/>
      <c r="S529" s="176"/>
      <c r="T529" s="176"/>
      <c r="U529" s="176"/>
      <c r="V529" s="176"/>
      <c r="W529" s="176"/>
      <c r="X529" s="176"/>
      <c r="Y529" s="176"/>
      <c r="Z529" s="176"/>
      <c r="AA529" s="176"/>
      <c r="AB529" s="176"/>
      <c r="AC529" s="176"/>
      <c r="AD529" s="176"/>
      <c r="AE529" s="176"/>
      <c r="AF529" s="176"/>
      <c r="AG529" s="176"/>
      <c r="AH529" s="176"/>
      <c r="AI529" s="176"/>
      <c r="AJ529" s="176"/>
      <c r="AK529" s="176"/>
      <c r="AL529" s="176"/>
      <c r="AM529" s="176"/>
      <c r="AN529" s="176"/>
      <c r="AO529" s="176"/>
    </row>
    <row r="530" spans="1:41" ht="12.75" customHeight="1" x14ac:dyDescent="0.2">
      <c r="A530" s="176"/>
      <c r="B530" s="176"/>
      <c r="C530" s="176"/>
      <c r="D530" s="176"/>
      <c r="E530" s="176"/>
      <c r="F530" s="176"/>
      <c r="G530" s="176"/>
      <c r="H530" s="176"/>
      <c r="I530" s="176"/>
      <c r="J530" s="176"/>
      <c r="K530" s="176"/>
      <c r="L530" s="176"/>
      <c r="M530" s="176"/>
      <c r="N530" s="176"/>
      <c r="O530" s="176"/>
      <c r="P530" s="176"/>
      <c r="Q530" s="176"/>
      <c r="R530" s="176"/>
      <c r="S530" s="176"/>
      <c r="T530" s="176"/>
      <c r="U530" s="176"/>
      <c r="V530" s="176"/>
      <c r="W530" s="176"/>
      <c r="X530" s="176"/>
      <c r="Y530" s="176"/>
      <c r="Z530" s="176"/>
      <c r="AA530" s="176"/>
      <c r="AB530" s="176"/>
      <c r="AC530" s="176"/>
      <c r="AD530" s="176"/>
      <c r="AE530" s="176"/>
      <c r="AF530" s="176"/>
      <c r="AG530" s="176"/>
      <c r="AH530" s="176"/>
      <c r="AI530" s="176"/>
      <c r="AJ530" s="176"/>
      <c r="AK530" s="176"/>
      <c r="AL530" s="176"/>
      <c r="AM530" s="176"/>
      <c r="AN530" s="176"/>
      <c r="AO530" s="176"/>
    </row>
    <row r="531" spans="1:41" ht="12.75" customHeight="1" x14ac:dyDescent="0.2">
      <c r="A531" s="176"/>
      <c r="B531" s="176"/>
      <c r="C531" s="176"/>
      <c r="D531" s="176"/>
      <c r="E531" s="176"/>
      <c r="F531" s="176"/>
      <c r="G531" s="176"/>
      <c r="H531" s="176"/>
      <c r="I531" s="176"/>
      <c r="J531" s="176"/>
      <c r="K531" s="176"/>
      <c r="L531" s="176"/>
      <c r="M531" s="176"/>
      <c r="N531" s="176"/>
      <c r="O531" s="176"/>
      <c r="P531" s="176"/>
      <c r="Q531" s="176"/>
      <c r="R531" s="176"/>
      <c r="S531" s="176"/>
      <c r="T531" s="176"/>
      <c r="U531" s="176"/>
      <c r="V531" s="176"/>
      <c r="W531" s="176"/>
      <c r="X531" s="176"/>
      <c r="Y531" s="176"/>
      <c r="Z531" s="176"/>
      <c r="AA531" s="176"/>
      <c r="AB531" s="176"/>
      <c r="AC531" s="176"/>
      <c r="AD531" s="176"/>
      <c r="AE531" s="176"/>
      <c r="AF531" s="176"/>
      <c r="AG531" s="176"/>
      <c r="AH531" s="176"/>
      <c r="AI531" s="176"/>
      <c r="AJ531" s="176"/>
      <c r="AK531" s="176"/>
      <c r="AL531" s="176"/>
      <c r="AM531" s="176"/>
      <c r="AN531" s="176"/>
      <c r="AO531" s="176"/>
    </row>
    <row r="532" spans="1:41" ht="12.75" customHeight="1" x14ac:dyDescent="0.2">
      <c r="A532" s="176"/>
      <c r="B532" s="176"/>
      <c r="C532" s="176"/>
      <c r="D532" s="176"/>
      <c r="E532" s="176"/>
      <c r="F532" s="176"/>
      <c r="G532" s="176"/>
      <c r="H532" s="176"/>
      <c r="I532" s="176"/>
      <c r="J532" s="176"/>
      <c r="K532" s="176"/>
      <c r="L532" s="176"/>
      <c r="M532" s="176"/>
      <c r="N532" s="176"/>
      <c r="O532" s="176"/>
      <c r="P532" s="176"/>
      <c r="Q532" s="176"/>
      <c r="R532" s="176"/>
      <c r="S532" s="176"/>
      <c r="T532" s="176"/>
      <c r="U532" s="176"/>
      <c r="V532" s="176"/>
      <c r="W532" s="176"/>
      <c r="X532" s="176"/>
      <c r="Y532" s="176"/>
      <c r="Z532" s="176"/>
      <c r="AA532" s="176"/>
      <c r="AB532" s="176"/>
      <c r="AC532" s="176"/>
      <c r="AD532" s="176"/>
      <c r="AE532" s="176"/>
      <c r="AF532" s="176"/>
      <c r="AG532" s="176"/>
      <c r="AH532" s="176"/>
      <c r="AI532" s="176"/>
      <c r="AJ532" s="176"/>
      <c r="AK532" s="176"/>
      <c r="AL532" s="176"/>
      <c r="AM532" s="176"/>
      <c r="AN532" s="176"/>
      <c r="AO532" s="176"/>
    </row>
    <row r="533" spans="1:41" ht="12.75" customHeight="1" x14ac:dyDescent="0.2">
      <c r="A533" s="176"/>
      <c r="B533" s="176"/>
      <c r="C533" s="176"/>
      <c r="D533" s="176"/>
      <c r="E533" s="176"/>
      <c r="F533" s="176"/>
      <c r="G533" s="176"/>
      <c r="H533" s="176"/>
      <c r="I533" s="176"/>
      <c r="J533" s="176"/>
      <c r="K533" s="176"/>
      <c r="L533" s="176"/>
      <c r="M533" s="176"/>
      <c r="N533" s="176"/>
      <c r="O533" s="176"/>
      <c r="P533" s="176"/>
      <c r="Q533" s="176"/>
      <c r="R533" s="176"/>
      <c r="S533" s="176"/>
      <c r="T533" s="176"/>
      <c r="U533" s="176"/>
      <c r="V533" s="176"/>
      <c r="W533" s="176"/>
      <c r="X533" s="176"/>
      <c r="Y533" s="176"/>
      <c r="Z533" s="176"/>
      <c r="AA533" s="176"/>
      <c r="AB533" s="176"/>
      <c r="AC533" s="176"/>
      <c r="AD533" s="176"/>
      <c r="AE533" s="176"/>
      <c r="AF533" s="176"/>
      <c r="AG533" s="176"/>
      <c r="AH533" s="176"/>
      <c r="AI533" s="176"/>
      <c r="AJ533" s="176"/>
      <c r="AK533" s="176"/>
      <c r="AL533" s="176"/>
      <c r="AM533" s="176"/>
      <c r="AN533" s="176"/>
      <c r="AO533" s="176"/>
    </row>
    <row r="534" spans="1:41" ht="12.75" customHeight="1" x14ac:dyDescent="0.2">
      <c r="A534" s="176"/>
      <c r="B534" s="176"/>
      <c r="C534" s="176"/>
      <c r="D534" s="176"/>
      <c r="E534" s="176"/>
      <c r="F534" s="176"/>
      <c r="G534" s="176"/>
      <c r="H534" s="176"/>
      <c r="I534" s="176"/>
      <c r="J534" s="176"/>
      <c r="K534" s="176"/>
      <c r="L534" s="176"/>
      <c r="M534" s="176"/>
      <c r="N534" s="176"/>
      <c r="O534" s="176"/>
      <c r="P534" s="176"/>
      <c r="Q534" s="176"/>
      <c r="R534" s="176"/>
      <c r="S534" s="176"/>
      <c r="T534" s="176"/>
      <c r="U534" s="176"/>
      <c r="V534" s="176"/>
      <c r="W534" s="176"/>
      <c r="X534" s="176"/>
      <c r="Y534" s="176"/>
      <c r="Z534" s="176"/>
      <c r="AA534" s="176"/>
      <c r="AB534" s="176"/>
      <c r="AC534" s="176"/>
      <c r="AD534" s="176"/>
      <c r="AE534" s="176"/>
      <c r="AF534" s="176"/>
      <c r="AG534" s="176"/>
      <c r="AH534" s="176"/>
      <c r="AI534" s="176"/>
      <c r="AJ534" s="176"/>
      <c r="AK534" s="176"/>
      <c r="AL534" s="176"/>
      <c r="AM534" s="176"/>
      <c r="AN534" s="176"/>
      <c r="AO534" s="176"/>
    </row>
    <row r="535" spans="1:41" ht="12.75" customHeight="1" x14ac:dyDescent="0.2">
      <c r="A535" s="176"/>
      <c r="B535" s="176"/>
      <c r="C535" s="176"/>
      <c r="D535" s="176"/>
      <c r="E535" s="176"/>
      <c r="F535" s="176"/>
      <c r="G535" s="176"/>
      <c r="H535" s="176"/>
      <c r="I535" s="176"/>
      <c r="J535" s="176"/>
      <c r="K535" s="176"/>
      <c r="L535" s="176"/>
      <c r="M535" s="176"/>
      <c r="N535" s="176"/>
      <c r="O535" s="176"/>
      <c r="P535" s="176"/>
      <c r="Q535" s="176"/>
      <c r="R535" s="176"/>
      <c r="S535" s="176"/>
      <c r="T535" s="176"/>
      <c r="U535" s="176"/>
      <c r="V535" s="176"/>
      <c r="W535" s="176"/>
      <c r="X535" s="176"/>
      <c r="Y535" s="176"/>
      <c r="Z535" s="176"/>
      <c r="AA535" s="176"/>
      <c r="AB535" s="176"/>
      <c r="AC535" s="176"/>
      <c r="AD535" s="176"/>
      <c r="AE535" s="176"/>
      <c r="AF535" s="176"/>
      <c r="AG535" s="176"/>
      <c r="AH535" s="176"/>
      <c r="AI535" s="176"/>
      <c r="AJ535" s="176"/>
      <c r="AK535" s="176"/>
      <c r="AL535" s="176"/>
      <c r="AM535" s="176"/>
      <c r="AN535" s="176"/>
      <c r="AO535" s="176"/>
    </row>
    <row r="536" spans="1:41" ht="12.75" customHeight="1" x14ac:dyDescent="0.2">
      <c r="A536" s="176"/>
      <c r="B536" s="176"/>
      <c r="C536" s="176"/>
      <c r="D536" s="176"/>
      <c r="E536" s="176"/>
      <c r="F536" s="176"/>
      <c r="G536" s="176"/>
      <c r="H536" s="176"/>
      <c r="I536" s="176"/>
      <c r="J536" s="176"/>
      <c r="K536" s="176"/>
      <c r="L536" s="176"/>
      <c r="M536" s="176"/>
      <c r="N536" s="176"/>
      <c r="O536" s="176"/>
      <c r="P536" s="176"/>
      <c r="Q536" s="176"/>
      <c r="R536" s="176"/>
      <c r="S536" s="176"/>
      <c r="T536" s="176"/>
      <c r="U536" s="176"/>
      <c r="V536" s="176"/>
      <c r="W536" s="176"/>
      <c r="X536" s="176"/>
      <c r="Y536" s="176"/>
      <c r="Z536" s="176"/>
      <c r="AA536" s="176"/>
      <c r="AB536" s="176"/>
      <c r="AC536" s="176"/>
      <c r="AD536" s="176"/>
      <c r="AE536" s="176"/>
      <c r="AF536" s="176"/>
      <c r="AG536" s="176"/>
      <c r="AH536" s="176"/>
      <c r="AI536" s="176"/>
      <c r="AJ536" s="176"/>
      <c r="AK536" s="176"/>
      <c r="AL536" s="176"/>
      <c r="AM536" s="176"/>
      <c r="AN536" s="176"/>
      <c r="AO536" s="176"/>
    </row>
    <row r="537" spans="1:41" ht="12.75" customHeight="1" x14ac:dyDescent="0.2">
      <c r="A537" s="176"/>
      <c r="B537" s="176"/>
      <c r="C537" s="176"/>
      <c r="D537" s="176"/>
      <c r="E537" s="176"/>
      <c r="F537" s="176"/>
      <c r="G537" s="176"/>
      <c r="H537" s="176"/>
      <c r="I537" s="176"/>
      <c r="J537" s="176"/>
      <c r="K537" s="176"/>
      <c r="L537" s="176"/>
      <c r="M537" s="176"/>
      <c r="N537" s="176"/>
      <c r="O537" s="176"/>
      <c r="P537" s="176"/>
      <c r="Q537" s="176"/>
      <c r="R537" s="176"/>
      <c r="S537" s="176"/>
      <c r="T537" s="176"/>
      <c r="U537" s="176"/>
      <c r="V537" s="176"/>
      <c r="W537" s="176"/>
      <c r="X537" s="176"/>
      <c r="Y537" s="176"/>
      <c r="Z537" s="176"/>
      <c r="AA537" s="176"/>
      <c r="AB537" s="176"/>
      <c r="AC537" s="176"/>
      <c r="AD537" s="176"/>
      <c r="AE537" s="176"/>
      <c r="AF537" s="176"/>
      <c r="AG537" s="176"/>
      <c r="AH537" s="176"/>
      <c r="AI537" s="176"/>
      <c r="AJ537" s="176"/>
      <c r="AK537" s="176"/>
      <c r="AL537" s="176"/>
      <c r="AM537" s="176"/>
      <c r="AN537" s="176"/>
      <c r="AO537" s="176"/>
    </row>
    <row r="538" spans="1:41" ht="12.75" customHeight="1" x14ac:dyDescent="0.2">
      <c r="A538" s="176"/>
      <c r="B538" s="176"/>
      <c r="C538" s="176"/>
      <c r="D538" s="176"/>
      <c r="E538" s="176"/>
      <c r="F538" s="176"/>
      <c r="G538" s="176"/>
      <c r="H538" s="176"/>
      <c r="I538" s="176"/>
      <c r="J538" s="176"/>
      <c r="K538" s="176"/>
      <c r="L538" s="176"/>
      <c r="M538" s="176"/>
      <c r="N538" s="176"/>
      <c r="O538" s="176"/>
      <c r="P538" s="176"/>
      <c r="Q538" s="176"/>
      <c r="R538" s="176"/>
      <c r="S538" s="176"/>
      <c r="T538" s="176"/>
      <c r="U538" s="176"/>
      <c r="V538" s="176"/>
      <c r="W538" s="176"/>
      <c r="X538" s="176"/>
      <c r="Y538" s="176"/>
      <c r="Z538" s="176"/>
      <c r="AA538" s="176"/>
      <c r="AB538" s="176"/>
      <c r="AC538" s="176"/>
      <c r="AD538" s="176"/>
      <c r="AE538" s="176"/>
      <c r="AF538" s="176"/>
      <c r="AG538" s="176"/>
      <c r="AH538" s="176"/>
      <c r="AI538" s="176"/>
      <c r="AJ538" s="176"/>
      <c r="AK538" s="176"/>
      <c r="AL538" s="176"/>
      <c r="AM538" s="176"/>
      <c r="AN538" s="176"/>
      <c r="AO538" s="176"/>
    </row>
    <row r="539" spans="1:41" ht="12.75" customHeight="1" x14ac:dyDescent="0.2">
      <c r="A539" s="176"/>
      <c r="B539" s="176"/>
      <c r="C539" s="176"/>
      <c r="D539" s="176"/>
      <c r="E539" s="176"/>
      <c r="F539" s="176"/>
      <c r="G539" s="176"/>
      <c r="H539" s="176"/>
      <c r="I539" s="176"/>
      <c r="J539" s="176"/>
      <c r="K539" s="176"/>
      <c r="L539" s="176"/>
      <c r="M539" s="176"/>
      <c r="N539" s="176"/>
      <c r="O539" s="176"/>
      <c r="P539" s="176"/>
      <c r="Q539" s="176"/>
      <c r="R539" s="176"/>
      <c r="S539" s="176"/>
      <c r="T539" s="176"/>
      <c r="U539" s="176"/>
      <c r="V539" s="176"/>
      <c r="W539" s="176"/>
      <c r="X539" s="176"/>
      <c r="Y539" s="176"/>
      <c r="Z539" s="176"/>
      <c r="AA539" s="176"/>
      <c r="AB539" s="176"/>
      <c r="AC539" s="176"/>
      <c r="AD539" s="176"/>
      <c r="AE539" s="176"/>
      <c r="AF539" s="176"/>
      <c r="AG539" s="176"/>
      <c r="AH539" s="176"/>
      <c r="AI539" s="176"/>
      <c r="AJ539" s="176"/>
      <c r="AK539" s="176"/>
      <c r="AL539" s="176"/>
      <c r="AM539" s="176"/>
      <c r="AN539" s="176"/>
      <c r="AO539" s="176"/>
    </row>
    <row r="540" spans="1:41" ht="12.75" customHeight="1" x14ac:dyDescent="0.2">
      <c r="A540" s="176"/>
      <c r="B540" s="176"/>
      <c r="C540" s="176"/>
      <c r="D540" s="176"/>
      <c r="E540" s="176"/>
      <c r="F540" s="176"/>
      <c r="G540" s="176"/>
      <c r="H540" s="176"/>
      <c r="I540" s="176"/>
      <c r="J540" s="176"/>
      <c r="K540" s="176"/>
      <c r="L540" s="176"/>
      <c r="M540" s="176"/>
      <c r="N540" s="176"/>
      <c r="O540" s="176"/>
      <c r="P540" s="176"/>
      <c r="Q540" s="176"/>
      <c r="R540" s="176"/>
      <c r="S540" s="176"/>
      <c r="T540" s="176"/>
      <c r="U540" s="176"/>
      <c r="V540" s="176"/>
      <c r="W540" s="176"/>
      <c r="X540" s="176"/>
      <c r="Y540" s="176"/>
      <c r="Z540" s="176"/>
      <c r="AA540" s="176"/>
      <c r="AB540" s="176"/>
      <c r="AC540" s="176"/>
      <c r="AD540" s="176"/>
      <c r="AE540" s="176"/>
      <c r="AF540" s="176"/>
      <c r="AG540" s="176"/>
      <c r="AH540" s="176"/>
      <c r="AI540" s="176"/>
      <c r="AJ540" s="176"/>
      <c r="AK540" s="176"/>
      <c r="AL540" s="176"/>
      <c r="AM540" s="176"/>
      <c r="AN540" s="176"/>
      <c r="AO540" s="176"/>
    </row>
    <row r="541" spans="1:41" ht="12.75" customHeight="1" x14ac:dyDescent="0.2">
      <c r="A541" s="176"/>
      <c r="B541" s="176"/>
      <c r="C541" s="176"/>
      <c r="D541" s="176"/>
      <c r="E541" s="176"/>
      <c r="F541" s="176"/>
      <c r="G541" s="176"/>
      <c r="H541" s="176"/>
      <c r="I541" s="176"/>
      <c r="J541" s="176"/>
      <c r="K541" s="176"/>
      <c r="L541" s="176"/>
      <c r="M541" s="176"/>
      <c r="N541" s="176"/>
      <c r="O541" s="176"/>
      <c r="P541" s="176"/>
      <c r="Q541" s="176"/>
      <c r="R541" s="176"/>
      <c r="S541" s="176"/>
      <c r="T541" s="176"/>
      <c r="U541" s="176"/>
      <c r="V541" s="176"/>
      <c r="W541" s="176"/>
      <c r="X541" s="176"/>
      <c r="Y541" s="176"/>
      <c r="Z541" s="176"/>
      <c r="AA541" s="176"/>
      <c r="AB541" s="176"/>
      <c r="AC541" s="176"/>
      <c r="AD541" s="176"/>
      <c r="AE541" s="176"/>
      <c r="AF541" s="176"/>
      <c r="AG541" s="176"/>
      <c r="AH541" s="176"/>
      <c r="AI541" s="176"/>
      <c r="AJ541" s="176"/>
      <c r="AK541" s="176"/>
      <c r="AL541" s="176"/>
      <c r="AM541" s="176"/>
      <c r="AN541" s="176"/>
      <c r="AO541" s="176"/>
    </row>
    <row r="542" spans="1:41" ht="12.75" customHeight="1" x14ac:dyDescent="0.2">
      <c r="A542" s="176"/>
      <c r="B542" s="176"/>
      <c r="C542" s="176"/>
      <c r="D542" s="176"/>
      <c r="E542" s="176"/>
      <c r="F542" s="176"/>
      <c r="G542" s="176"/>
      <c r="H542" s="176"/>
      <c r="I542" s="176"/>
      <c r="J542" s="176"/>
      <c r="K542" s="176"/>
      <c r="L542" s="176"/>
      <c r="M542" s="176"/>
      <c r="N542" s="176"/>
      <c r="O542" s="176"/>
      <c r="P542" s="176"/>
      <c r="Q542" s="176"/>
      <c r="R542" s="176"/>
      <c r="S542" s="176"/>
      <c r="T542" s="176"/>
      <c r="U542" s="176"/>
      <c r="V542" s="176"/>
      <c r="W542" s="176"/>
      <c r="X542" s="176"/>
      <c r="Y542" s="176"/>
      <c r="Z542" s="176"/>
      <c r="AA542" s="176"/>
      <c r="AB542" s="176"/>
      <c r="AC542" s="176"/>
      <c r="AD542" s="176"/>
      <c r="AE542" s="176"/>
      <c r="AF542" s="176"/>
      <c r="AG542" s="176"/>
      <c r="AH542" s="176"/>
      <c r="AI542" s="176"/>
      <c r="AJ542" s="176"/>
      <c r="AK542" s="176"/>
      <c r="AL542" s="176"/>
      <c r="AM542" s="176"/>
      <c r="AN542" s="176"/>
      <c r="AO542" s="176"/>
    </row>
    <row r="543" spans="1:41" ht="12.75" customHeight="1" x14ac:dyDescent="0.2">
      <c r="A543" s="176"/>
      <c r="B543" s="176"/>
      <c r="C543" s="176"/>
      <c r="D543" s="176"/>
      <c r="E543" s="176"/>
      <c r="F543" s="176"/>
      <c r="G543" s="176"/>
      <c r="H543" s="176"/>
      <c r="I543" s="176"/>
      <c r="J543" s="176"/>
      <c r="K543" s="176"/>
      <c r="L543" s="176"/>
      <c r="M543" s="176"/>
      <c r="N543" s="176"/>
      <c r="O543" s="176"/>
      <c r="P543" s="176"/>
      <c r="Q543" s="176"/>
      <c r="R543" s="176"/>
      <c r="S543" s="176"/>
      <c r="T543" s="176"/>
      <c r="U543" s="176"/>
      <c r="V543" s="176"/>
      <c r="W543" s="176"/>
      <c r="X543" s="176"/>
      <c r="Y543" s="176"/>
      <c r="Z543" s="176"/>
      <c r="AA543" s="176"/>
      <c r="AB543" s="176"/>
      <c r="AC543" s="176"/>
      <c r="AD543" s="176"/>
      <c r="AE543" s="176"/>
      <c r="AF543" s="176"/>
      <c r="AG543" s="176"/>
      <c r="AH543" s="176"/>
      <c r="AI543" s="176"/>
      <c r="AJ543" s="176"/>
      <c r="AK543" s="176"/>
      <c r="AL543" s="176"/>
      <c r="AM543" s="176"/>
      <c r="AN543" s="176"/>
      <c r="AO543" s="176"/>
    </row>
    <row r="544" spans="1:41" ht="12.75" customHeight="1" x14ac:dyDescent="0.2">
      <c r="A544" s="176"/>
      <c r="B544" s="176"/>
      <c r="C544" s="176"/>
      <c r="D544" s="176"/>
      <c r="E544" s="176"/>
      <c r="F544" s="176"/>
      <c r="G544" s="176"/>
      <c r="H544" s="176"/>
      <c r="I544" s="176"/>
      <c r="J544" s="176"/>
      <c r="K544" s="176"/>
      <c r="L544" s="176"/>
      <c r="M544" s="176"/>
      <c r="N544" s="176"/>
      <c r="O544" s="176"/>
      <c r="P544" s="176"/>
      <c r="Q544" s="176"/>
      <c r="R544" s="176"/>
      <c r="S544" s="176"/>
      <c r="T544" s="176"/>
      <c r="U544" s="176"/>
      <c r="V544" s="176"/>
      <c r="W544" s="176"/>
      <c r="X544" s="176"/>
      <c r="Y544" s="176"/>
      <c r="Z544" s="176"/>
      <c r="AA544" s="176"/>
      <c r="AB544" s="176"/>
      <c r="AC544" s="176"/>
      <c r="AD544" s="176"/>
      <c r="AE544" s="176"/>
      <c r="AF544" s="176"/>
      <c r="AG544" s="176"/>
      <c r="AH544" s="176"/>
      <c r="AI544" s="176"/>
      <c r="AJ544" s="176"/>
      <c r="AK544" s="176"/>
      <c r="AL544" s="176"/>
      <c r="AM544" s="176"/>
      <c r="AN544" s="176"/>
      <c r="AO544" s="176"/>
    </row>
    <row r="545" spans="1:41" ht="12.75" customHeight="1" x14ac:dyDescent="0.2">
      <c r="A545" s="176"/>
      <c r="B545" s="176"/>
      <c r="C545" s="176"/>
      <c r="D545" s="176"/>
      <c r="E545" s="176"/>
      <c r="F545" s="176"/>
      <c r="G545" s="176"/>
      <c r="H545" s="176"/>
      <c r="I545" s="176"/>
      <c r="J545" s="176"/>
      <c r="K545" s="176"/>
      <c r="L545" s="176"/>
      <c r="M545" s="176"/>
      <c r="N545" s="176"/>
      <c r="O545" s="176"/>
      <c r="P545" s="176"/>
      <c r="Q545" s="176"/>
      <c r="R545" s="176"/>
      <c r="S545" s="176"/>
      <c r="T545" s="176"/>
      <c r="U545" s="176"/>
      <c r="V545" s="176"/>
      <c r="W545" s="176"/>
      <c r="X545" s="176"/>
      <c r="Y545" s="176"/>
      <c r="Z545" s="176"/>
      <c r="AA545" s="176"/>
      <c r="AB545" s="176"/>
      <c r="AC545" s="176"/>
      <c r="AD545" s="176"/>
      <c r="AE545" s="176"/>
      <c r="AF545" s="176"/>
      <c r="AG545" s="176"/>
      <c r="AH545" s="176"/>
      <c r="AI545" s="176"/>
      <c r="AJ545" s="176"/>
      <c r="AK545" s="176"/>
      <c r="AL545" s="176"/>
      <c r="AM545" s="176"/>
      <c r="AN545" s="176"/>
      <c r="AO545" s="176"/>
    </row>
    <row r="546" spans="1:41" ht="12.75" customHeight="1" x14ac:dyDescent="0.2">
      <c r="A546" s="176"/>
      <c r="B546" s="176"/>
      <c r="C546" s="176"/>
      <c r="D546" s="176"/>
      <c r="E546" s="176"/>
      <c r="F546" s="176"/>
      <c r="G546" s="176"/>
      <c r="H546" s="176"/>
      <c r="I546" s="176"/>
      <c r="J546" s="176"/>
      <c r="K546" s="176"/>
      <c r="L546" s="176"/>
      <c r="M546" s="176"/>
      <c r="N546" s="176"/>
      <c r="O546" s="176"/>
      <c r="P546" s="176"/>
      <c r="Q546" s="176"/>
      <c r="R546" s="176"/>
      <c r="S546" s="176"/>
      <c r="T546" s="176"/>
      <c r="U546" s="176"/>
      <c r="V546" s="176"/>
      <c r="W546" s="176"/>
      <c r="X546" s="176"/>
      <c r="Y546" s="176"/>
      <c r="Z546" s="176"/>
      <c r="AA546" s="176"/>
      <c r="AB546" s="176"/>
      <c r="AC546" s="176"/>
      <c r="AD546" s="176"/>
      <c r="AE546" s="176"/>
      <c r="AF546" s="176"/>
      <c r="AG546" s="176"/>
      <c r="AH546" s="176"/>
      <c r="AI546" s="176"/>
      <c r="AJ546" s="176"/>
      <c r="AK546" s="176"/>
      <c r="AL546" s="176"/>
      <c r="AM546" s="176"/>
      <c r="AN546" s="176"/>
      <c r="AO546" s="176"/>
    </row>
    <row r="547" spans="1:41" ht="12.75" customHeight="1" x14ac:dyDescent="0.2">
      <c r="A547" s="176"/>
      <c r="B547" s="176"/>
      <c r="C547" s="176"/>
      <c r="D547" s="176"/>
      <c r="E547" s="176"/>
      <c r="F547" s="176"/>
      <c r="G547" s="176"/>
      <c r="H547" s="176"/>
      <c r="I547" s="176"/>
      <c r="J547" s="176"/>
      <c r="K547" s="176"/>
      <c r="L547" s="176"/>
      <c r="M547" s="176"/>
      <c r="N547" s="176"/>
      <c r="O547" s="176"/>
      <c r="P547" s="176"/>
      <c r="Q547" s="176"/>
      <c r="R547" s="176"/>
      <c r="S547" s="176"/>
      <c r="T547" s="176"/>
      <c r="U547" s="176"/>
      <c r="V547" s="176"/>
      <c r="W547" s="176"/>
      <c r="X547" s="176"/>
      <c r="Y547" s="176"/>
      <c r="Z547" s="176"/>
      <c r="AA547" s="176"/>
      <c r="AB547" s="176"/>
      <c r="AC547" s="176"/>
      <c r="AD547" s="176"/>
      <c r="AE547" s="176"/>
      <c r="AF547" s="176"/>
      <c r="AG547" s="176"/>
      <c r="AH547" s="176"/>
      <c r="AI547" s="176"/>
      <c r="AJ547" s="176"/>
      <c r="AK547" s="176"/>
      <c r="AL547" s="176"/>
      <c r="AM547" s="176"/>
      <c r="AN547" s="176"/>
      <c r="AO547" s="176"/>
    </row>
    <row r="548" spans="1:41" ht="12.75" customHeight="1" x14ac:dyDescent="0.2">
      <c r="A548" s="176"/>
      <c r="B548" s="176"/>
      <c r="C548" s="176"/>
      <c r="D548" s="176"/>
      <c r="E548" s="176"/>
      <c r="F548" s="176"/>
      <c r="G548" s="176"/>
      <c r="H548" s="176"/>
      <c r="I548" s="176"/>
      <c r="J548" s="176"/>
      <c r="K548" s="176"/>
      <c r="L548" s="176"/>
      <c r="M548" s="176"/>
      <c r="N548" s="176"/>
      <c r="O548" s="176"/>
      <c r="P548" s="176"/>
      <c r="Q548" s="176"/>
      <c r="R548" s="176"/>
      <c r="S548" s="176"/>
      <c r="T548" s="176"/>
      <c r="U548" s="176"/>
      <c r="V548" s="176"/>
      <c r="W548" s="176"/>
      <c r="X548" s="176"/>
      <c r="Y548" s="176"/>
      <c r="Z548" s="176"/>
      <c r="AA548" s="176"/>
      <c r="AB548" s="176"/>
      <c r="AC548" s="176"/>
      <c r="AD548" s="176"/>
      <c r="AE548" s="176"/>
      <c r="AF548" s="176"/>
      <c r="AG548" s="176"/>
      <c r="AH548" s="176"/>
      <c r="AI548" s="176"/>
      <c r="AJ548" s="176"/>
      <c r="AK548" s="176"/>
      <c r="AL548" s="176"/>
      <c r="AM548" s="176"/>
      <c r="AN548" s="176"/>
      <c r="AO548" s="176"/>
    </row>
    <row r="549" spans="1:41" ht="12.75" customHeight="1" x14ac:dyDescent="0.2">
      <c r="A549" s="176"/>
      <c r="B549" s="176"/>
      <c r="C549" s="176"/>
      <c r="D549" s="176"/>
      <c r="E549" s="176"/>
      <c r="F549" s="176"/>
      <c r="G549" s="176"/>
      <c r="H549" s="176"/>
      <c r="I549" s="176"/>
      <c r="J549" s="176"/>
      <c r="K549" s="176"/>
      <c r="L549" s="176"/>
      <c r="M549" s="176"/>
      <c r="N549" s="176"/>
      <c r="O549" s="176"/>
      <c r="P549" s="176"/>
      <c r="Q549" s="176"/>
      <c r="R549" s="176"/>
      <c r="S549" s="176"/>
      <c r="T549" s="176"/>
      <c r="U549" s="176"/>
      <c r="V549" s="176"/>
      <c r="W549" s="176"/>
      <c r="X549" s="176"/>
      <c r="Y549" s="176"/>
      <c r="Z549" s="176"/>
      <c r="AA549" s="176"/>
      <c r="AB549" s="176"/>
      <c r="AC549" s="176"/>
      <c r="AD549" s="176"/>
      <c r="AE549" s="176"/>
      <c r="AF549" s="176"/>
      <c r="AG549" s="176"/>
      <c r="AH549" s="176"/>
      <c r="AI549" s="176"/>
      <c r="AJ549" s="176"/>
      <c r="AK549" s="176"/>
      <c r="AL549" s="176"/>
      <c r="AM549" s="176"/>
      <c r="AN549" s="176"/>
      <c r="AO549" s="176"/>
    </row>
    <row r="550" spans="1:41" ht="12.75" customHeight="1" x14ac:dyDescent="0.2">
      <c r="A550" s="176"/>
      <c r="B550" s="176"/>
      <c r="C550" s="176"/>
      <c r="D550" s="176"/>
      <c r="E550" s="176"/>
      <c r="F550" s="176"/>
      <c r="G550" s="176"/>
      <c r="H550" s="176"/>
      <c r="I550" s="176"/>
      <c r="J550" s="176"/>
      <c r="K550" s="176"/>
      <c r="L550" s="176"/>
      <c r="M550" s="176"/>
      <c r="N550" s="176"/>
      <c r="O550" s="176"/>
      <c r="P550" s="176"/>
      <c r="Q550" s="176"/>
      <c r="R550" s="176"/>
      <c r="S550" s="176"/>
      <c r="T550" s="176"/>
      <c r="U550" s="176"/>
      <c r="V550" s="176"/>
      <c r="W550" s="176"/>
      <c r="X550" s="176"/>
      <c r="Y550" s="176"/>
      <c r="Z550" s="176"/>
      <c r="AA550" s="176"/>
      <c r="AB550" s="176"/>
      <c r="AC550" s="176"/>
      <c r="AD550" s="176"/>
      <c r="AE550" s="176"/>
      <c r="AF550" s="176"/>
      <c r="AG550" s="176"/>
      <c r="AH550" s="176"/>
      <c r="AI550" s="176"/>
      <c r="AJ550" s="176"/>
      <c r="AK550" s="176"/>
      <c r="AL550" s="176"/>
      <c r="AM550" s="176"/>
      <c r="AN550" s="176"/>
      <c r="AO550" s="176"/>
    </row>
    <row r="551" spans="1:41" ht="12.75" customHeight="1" x14ac:dyDescent="0.2">
      <c r="A551" s="176"/>
      <c r="B551" s="176"/>
      <c r="C551" s="176"/>
      <c r="D551" s="176"/>
      <c r="E551" s="176"/>
      <c r="F551" s="176"/>
      <c r="G551" s="176"/>
      <c r="H551" s="176"/>
      <c r="I551" s="176"/>
      <c r="J551" s="176"/>
      <c r="K551" s="176"/>
      <c r="L551" s="176"/>
      <c r="M551" s="176"/>
      <c r="N551" s="176"/>
      <c r="O551" s="176"/>
      <c r="P551" s="176"/>
      <c r="Q551" s="176"/>
      <c r="R551" s="176"/>
      <c r="S551" s="176"/>
      <c r="T551" s="176"/>
      <c r="U551" s="176"/>
      <c r="V551" s="176"/>
      <c r="W551" s="176"/>
      <c r="X551" s="176"/>
      <c r="Y551" s="176"/>
      <c r="Z551" s="176"/>
      <c r="AA551" s="176"/>
      <c r="AB551" s="176"/>
      <c r="AC551" s="176"/>
      <c r="AD551" s="176"/>
      <c r="AE551" s="176"/>
      <c r="AF551" s="176"/>
      <c r="AG551" s="176"/>
      <c r="AH551" s="176"/>
      <c r="AI551" s="176"/>
      <c r="AJ551" s="176"/>
      <c r="AK551" s="176"/>
      <c r="AL551" s="176"/>
      <c r="AM551" s="176"/>
      <c r="AN551" s="176"/>
      <c r="AO551" s="176"/>
    </row>
    <row r="552" spans="1:41" ht="12.75" customHeight="1" x14ac:dyDescent="0.2">
      <c r="A552" s="176"/>
      <c r="B552" s="176"/>
      <c r="C552" s="176"/>
      <c r="D552" s="176"/>
      <c r="E552" s="176"/>
      <c r="F552" s="176"/>
      <c r="G552" s="176"/>
      <c r="H552" s="176"/>
      <c r="I552" s="176"/>
      <c r="J552" s="176"/>
      <c r="K552" s="176"/>
      <c r="L552" s="176"/>
      <c r="M552" s="176"/>
      <c r="N552" s="176"/>
      <c r="O552" s="176"/>
      <c r="P552" s="176"/>
      <c r="Q552" s="176"/>
      <c r="R552" s="176"/>
      <c r="S552" s="176"/>
      <c r="T552" s="176"/>
      <c r="U552" s="176"/>
      <c r="V552" s="176"/>
      <c r="W552" s="176"/>
      <c r="X552" s="176"/>
      <c r="Y552" s="176"/>
      <c r="Z552" s="176"/>
      <c r="AA552" s="176"/>
      <c r="AB552" s="176"/>
      <c r="AC552" s="176"/>
      <c r="AD552" s="176"/>
      <c r="AE552" s="176"/>
      <c r="AF552" s="176"/>
      <c r="AG552" s="176"/>
      <c r="AH552" s="176"/>
      <c r="AI552" s="176"/>
      <c r="AJ552" s="176"/>
      <c r="AK552" s="176"/>
      <c r="AL552" s="176"/>
      <c r="AM552" s="176"/>
      <c r="AN552" s="176"/>
      <c r="AO552" s="176"/>
    </row>
    <row r="553" spans="1:41" ht="12.75" customHeight="1" x14ac:dyDescent="0.2">
      <c r="A553" s="176"/>
      <c r="B553" s="176"/>
      <c r="C553" s="176"/>
      <c r="D553" s="176"/>
      <c r="E553" s="176"/>
      <c r="F553" s="176"/>
      <c r="G553" s="176"/>
      <c r="H553" s="176"/>
      <c r="I553" s="176"/>
      <c r="J553" s="176"/>
      <c r="K553" s="176"/>
      <c r="L553" s="176"/>
      <c r="M553" s="176"/>
      <c r="N553" s="176"/>
      <c r="O553" s="176"/>
      <c r="P553" s="176"/>
      <c r="Q553" s="176"/>
      <c r="R553" s="176"/>
      <c r="S553" s="176"/>
      <c r="T553" s="176"/>
      <c r="U553" s="176"/>
      <c r="V553" s="176"/>
      <c r="W553" s="176"/>
      <c r="X553" s="176"/>
      <c r="Y553" s="176"/>
      <c r="Z553" s="176"/>
      <c r="AA553" s="176"/>
      <c r="AB553" s="176"/>
      <c r="AC553" s="176"/>
      <c r="AD553" s="176"/>
      <c r="AE553" s="176"/>
      <c r="AF553" s="176"/>
      <c r="AG553" s="176"/>
      <c r="AH553" s="176"/>
      <c r="AI553" s="176"/>
      <c r="AJ553" s="176"/>
      <c r="AK553" s="176"/>
      <c r="AL553" s="176"/>
      <c r="AM553" s="176"/>
      <c r="AN553" s="176"/>
      <c r="AO553" s="176"/>
    </row>
    <row r="554" spans="1:41" ht="12.75" customHeight="1" x14ac:dyDescent="0.2">
      <c r="A554" s="176"/>
      <c r="B554" s="176"/>
      <c r="C554" s="176"/>
      <c r="D554" s="176"/>
      <c r="E554" s="176"/>
      <c r="F554" s="176"/>
      <c r="G554" s="176"/>
      <c r="H554" s="176"/>
      <c r="I554" s="176"/>
      <c r="J554" s="176"/>
      <c r="K554" s="176"/>
      <c r="L554" s="176"/>
      <c r="M554" s="176"/>
      <c r="N554" s="176"/>
      <c r="O554" s="176"/>
      <c r="P554" s="176"/>
      <c r="Q554" s="176"/>
      <c r="R554" s="176"/>
      <c r="S554" s="176"/>
      <c r="T554" s="176"/>
      <c r="U554" s="176"/>
      <c r="V554" s="176"/>
      <c r="W554" s="176"/>
      <c r="X554" s="176"/>
      <c r="Y554" s="176"/>
      <c r="Z554" s="176"/>
      <c r="AA554" s="176"/>
      <c r="AB554" s="176"/>
      <c r="AC554" s="176"/>
      <c r="AD554" s="176"/>
      <c r="AE554" s="176"/>
      <c r="AF554" s="176"/>
      <c r="AG554" s="176"/>
      <c r="AH554" s="176"/>
      <c r="AI554" s="176"/>
      <c r="AJ554" s="176"/>
      <c r="AK554" s="176"/>
      <c r="AL554" s="176"/>
      <c r="AM554" s="176"/>
      <c r="AN554" s="176"/>
      <c r="AO554" s="176"/>
    </row>
    <row r="555" spans="1:41" ht="12.75" customHeight="1" x14ac:dyDescent="0.2">
      <c r="A555" s="176"/>
      <c r="B555" s="176"/>
      <c r="C555" s="176"/>
      <c r="D555" s="176"/>
      <c r="E555" s="176"/>
      <c r="F555" s="176"/>
      <c r="G555" s="176"/>
      <c r="H555" s="176"/>
      <c r="I555" s="176"/>
      <c r="J555" s="176"/>
      <c r="K555" s="176"/>
      <c r="L555" s="176"/>
      <c r="M555" s="176"/>
      <c r="N555" s="176"/>
      <c r="O555" s="176"/>
      <c r="P555" s="176"/>
      <c r="Q555" s="176"/>
      <c r="R555" s="176"/>
      <c r="S555" s="176"/>
      <c r="T555" s="176"/>
      <c r="U555" s="176"/>
      <c r="V555" s="176"/>
      <c r="W555" s="176"/>
      <c r="X555" s="176"/>
      <c r="Y555" s="176"/>
      <c r="Z555" s="176"/>
      <c r="AA555" s="176"/>
      <c r="AB555" s="176"/>
      <c r="AC555" s="176"/>
      <c r="AD555" s="176"/>
      <c r="AE555" s="176"/>
      <c r="AF555" s="176"/>
      <c r="AG555" s="176"/>
      <c r="AH555" s="176"/>
      <c r="AI555" s="176"/>
      <c r="AJ555" s="176"/>
      <c r="AK555" s="176"/>
      <c r="AL555" s="176"/>
      <c r="AM555" s="176"/>
      <c r="AN555" s="176"/>
      <c r="AO555" s="176"/>
    </row>
    <row r="556" spans="1:41" ht="12.75" customHeight="1" x14ac:dyDescent="0.2">
      <c r="A556" s="176"/>
      <c r="B556" s="176"/>
      <c r="C556" s="176"/>
      <c r="D556" s="176"/>
      <c r="E556" s="176"/>
      <c r="F556" s="176"/>
      <c r="G556" s="176"/>
      <c r="H556" s="176"/>
      <c r="I556" s="176"/>
      <c r="J556" s="176"/>
      <c r="K556" s="176"/>
      <c r="L556" s="176"/>
      <c r="M556" s="176"/>
      <c r="N556" s="176"/>
      <c r="O556" s="176"/>
      <c r="P556" s="176"/>
      <c r="Q556" s="176"/>
      <c r="R556" s="176"/>
      <c r="S556" s="176"/>
      <c r="T556" s="176"/>
      <c r="U556" s="176"/>
      <c r="V556" s="176"/>
      <c r="W556" s="176"/>
      <c r="X556" s="176"/>
      <c r="Y556" s="176"/>
      <c r="Z556" s="176"/>
      <c r="AA556" s="176"/>
      <c r="AB556" s="176"/>
      <c r="AC556" s="176"/>
      <c r="AD556" s="176"/>
      <c r="AE556" s="176"/>
      <c r="AF556" s="176"/>
      <c r="AG556" s="176"/>
      <c r="AH556" s="176"/>
      <c r="AI556" s="176"/>
      <c r="AJ556" s="176"/>
      <c r="AK556" s="176"/>
      <c r="AL556" s="176"/>
      <c r="AM556" s="176"/>
      <c r="AN556" s="176"/>
      <c r="AO556" s="176"/>
    </row>
    <row r="557" spans="1:41" ht="12.75" customHeight="1" x14ac:dyDescent="0.2">
      <c r="A557" s="176"/>
      <c r="B557" s="176"/>
      <c r="C557" s="176"/>
      <c r="D557" s="176"/>
      <c r="E557" s="176"/>
      <c r="F557" s="176"/>
      <c r="G557" s="176"/>
      <c r="H557" s="176"/>
      <c r="I557" s="176"/>
      <c r="J557" s="176"/>
      <c r="K557" s="176"/>
      <c r="L557" s="176"/>
      <c r="M557" s="176"/>
      <c r="N557" s="176"/>
      <c r="O557" s="176"/>
      <c r="P557" s="176"/>
      <c r="Q557" s="176"/>
      <c r="R557" s="176"/>
      <c r="S557" s="176"/>
      <c r="T557" s="176"/>
      <c r="U557" s="176"/>
      <c r="V557" s="176"/>
      <c r="W557" s="176"/>
      <c r="X557" s="176"/>
      <c r="Y557" s="176"/>
      <c r="Z557" s="176"/>
      <c r="AA557" s="176"/>
      <c r="AB557" s="176"/>
      <c r="AC557" s="176"/>
      <c r="AD557" s="176"/>
      <c r="AE557" s="176"/>
      <c r="AF557" s="176"/>
      <c r="AG557" s="176"/>
      <c r="AH557" s="176"/>
      <c r="AI557" s="176"/>
      <c r="AJ557" s="176"/>
      <c r="AK557" s="176"/>
      <c r="AL557" s="176"/>
      <c r="AM557" s="176"/>
      <c r="AN557" s="176"/>
      <c r="AO557" s="176"/>
    </row>
    <row r="558" spans="1:41" ht="12.75" customHeight="1" x14ac:dyDescent="0.2">
      <c r="A558" s="176"/>
      <c r="B558" s="176"/>
      <c r="C558" s="176"/>
      <c r="D558" s="176"/>
      <c r="E558" s="176"/>
      <c r="F558" s="176"/>
      <c r="G558" s="176"/>
      <c r="H558" s="176"/>
      <c r="I558" s="176"/>
      <c r="J558" s="176"/>
      <c r="K558" s="176"/>
      <c r="L558" s="176"/>
      <c r="M558" s="176"/>
      <c r="N558" s="176"/>
      <c r="O558" s="176"/>
      <c r="P558" s="176"/>
      <c r="Q558" s="176"/>
      <c r="R558" s="176"/>
      <c r="S558" s="176"/>
      <c r="T558" s="176"/>
      <c r="U558" s="176"/>
      <c r="V558" s="176"/>
      <c r="W558" s="176"/>
      <c r="X558" s="176"/>
      <c r="Y558" s="176"/>
      <c r="Z558" s="176"/>
      <c r="AA558" s="176"/>
      <c r="AB558" s="176"/>
      <c r="AC558" s="176"/>
      <c r="AD558" s="176"/>
      <c r="AE558" s="176"/>
      <c r="AF558" s="176"/>
      <c r="AG558" s="176"/>
      <c r="AH558" s="176"/>
      <c r="AI558" s="176"/>
      <c r="AJ558" s="176"/>
      <c r="AK558" s="176"/>
      <c r="AL558" s="176"/>
      <c r="AM558" s="176"/>
      <c r="AN558" s="176"/>
      <c r="AO558" s="176"/>
    </row>
    <row r="559" spans="1:41" ht="12.75" customHeight="1" x14ac:dyDescent="0.2">
      <c r="A559" s="176"/>
      <c r="B559" s="176"/>
      <c r="C559" s="176"/>
      <c r="D559" s="176"/>
      <c r="E559" s="176"/>
      <c r="F559" s="176"/>
      <c r="G559" s="176"/>
      <c r="H559" s="176"/>
      <c r="I559" s="176"/>
      <c r="J559" s="176"/>
      <c r="K559" s="176"/>
      <c r="L559" s="176"/>
      <c r="M559" s="176"/>
      <c r="N559" s="176"/>
      <c r="O559" s="176"/>
      <c r="P559" s="176"/>
      <c r="Q559" s="176"/>
      <c r="R559" s="176"/>
      <c r="S559" s="176"/>
      <c r="T559" s="176"/>
      <c r="U559" s="176"/>
      <c r="V559" s="176"/>
      <c r="W559" s="176"/>
      <c r="X559" s="176"/>
      <c r="Y559" s="176"/>
      <c r="Z559" s="176"/>
      <c r="AA559" s="176"/>
      <c r="AB559" s="176"/>
      <c r="AC559" s="176"/>
      <c r="AD559" s="176"/>
      <c r="AE559" s="176"/>
      <c r="AF559" s="176"/>
      <c r="AG559" s="176"/>
      <c r="AH559" s="176"/>
      <c r="AI559" s="176"/>
      <c r="AJ559" s="176"/>
      <c r="AK559" s="176"/>
      <c r="AL559" s="176"/>
      <c r="AM559" s="176"/>
      <c r="AN559" s="176"/>
      <c r="AO559" s="176"/>
    </row>
    <row r="560" spans="1:41" ht="12.75" customHeight="1" x14ac:dyDescent="0.2">
      <c r="A560" s="176"/>
      <c r="B560" s="176"/>
      <c r="C560" s="176"/>
      <c r="D560" s="176"/>
      <c r="E560" s="176"/>
      <c r="F560" s="176"/>
      <c r="G560" s="176"/>
      <c r="H560" s="176"/>
      <c r="I560" s="176"/>
      <c r="J560" s="176"/>
      <c r="K560" s="176"/>
      <c r="L560" s="176"/>
      <c r="M560" s="176"/>
      <c r="N560" s="176"/>
      <c r="O560" s="176"/>
      <c r="P560" s="176"/>
      <c r="Q560" s="176"/>
      <c r="R560" s="176"/>
      <c r="S560" s="176"/>
      <c r="T560" s="176"/>
      <c r="U560" s="176"/>
      <c r="V560" s="176"/>
      <c r="W560" s="176"/>
      <c r="X560" s="176"/>
      <c r="Y560" s="176"/>
      <c r="Z560" s="176"/>
      <c r="AA560" s="176"/>
      <c r="AB560" s="176"/>
      <c r="AC560" s="176"/>
      <c r="AD560" s="176"/>
      <c r="AE560" s="176"/>
      <c r="AF560" s="176"/>
      <c r="AG560" s="176"/>
      <c r="AH560" s="176"/>
      <c r="AI560" s="176"/>
      <c r="AJ560" s="176"/>
      <c r="AK560" s="176"/>
      <c r="AL560" s="176"/>
      <c r="AM560" s="176"/>
      <c r="AN560" s="176"/>
      <c r="AO560" s="176"/>
    </row>
    <row r="561" spans="1:41" ht="12.75" customHeight="1" x14ac:dyDescent="0.2">
      <c r="A561" s="176"/>
      <c r="B561" s="176"/>
      <c r="C561" s="176"/>
      <c r="D561" s="176"/>
      <c r="E561" s="176"/>
      <c r="F561" s="176"/>
      <c r="G561" s="176"/>
      <c r="H561" s="176"/>
      <c r="I561" s="176"/>
      <c r="J561" s="176"/>
      <c r="K561" s="176"/>
      <c r="L561" s="176"/>
      <c r="M561" s="176"/>
      <c r="N561" s="176"/>
      <c r="O561" s="176"/>
      <c r="P561" s="176"/>
      <c r="Q561" s="176"/>
      <c r="R561" s="176"/>
      <c r="S561" s="176"/>
      <c r="T561" s="176"/>
      <c r="U561" s="176"/>
      <c r="V561" s="176"/>
      <c r="W561" s="176"/>
      <c r="X561" s="176"/>
      <c r="Y561" s="176"/>
      <c r="Z561" s="176"/>
      <c r="AA561" s="176"/>
      <c r="AB561" s="176"/>
      <c r="AC561" s="176"/>
      <c r="AD561" s="176"/>
      <c r="AE561" s="176"/>
      <c r="AF561" s="176"/>
      <c r="AG561" s="176"/>
      <c r="AH561" s="176"/>
      <c r="AI561" s="176"/>
      <c r="AJ561" s="176"/>
      <c r="AK561" s="176"/>
      <c r="AL561" s="176"/>
      <c r="AM561" s="176"/>
      <c r="AN561" s="176"/>
      <c r="AO561" s="176"/>
    </row>
    <row r="562" spans="1:41" ht="12.75" customHeight="1" x14ac:dyDescent="0.2">
      <c r="A562" s="176"/>
      <c r="B562" s="176"/>
      <c r="C562" s="176"/>
      <c r="D562" s="176"/>
      <c r="E562" s="176"/>
      <c r="F562" s="176"/>
      <c r="G562" s="176"/>
      <c r="H562" s="176"/>
      <c r="I562" s="176"/>
      <c r="J562" s="176"/>
      <c r="K562" s="176"/>
      <c r="L562" s="176"/>
      <c r="M562" s="176"/>
      <c r="N562" s="176"/>
      <c r="O562" s="176"/>
      <c r="P562" s="176"/>
      <c r="Q562" s="176"/>
      <c r="R562" s="176"/>
      <c r="S562" s="176"/>
      <c r="T562" s="176"/>
      <c r="U562" s="176"/>
      <c r="V562" s="176"/>
      <c r="W562" s="176"/>
      <c r="X562" s="176"/>
      <c r="Y562" s="176"/>
      <c r="Z562" s="176"/>
      <c r="AA562" s="176"/>
      <c r="AB562" s="176"/>
      <c r="AC562" s="176"/>
      <c r="AD562" s="176"/>
      <c r="AE562" s="176"/>
      <c r="AF562" s="176"/>
      <c r="AG562" s="176"/>
      <c r="AH562" s="176"/>
      <c r="AI562" s="176"/>
      <c r="AJ562" s="176"/>
      <c r="AK562" s="176"/>
      <c r="AL562" s="176"/>
      <c r="AM562" s="176"/>
      <c r="AN562" s="176"/>
      <c r="AO562" s="176"/>
    </row>
    <row r="563" spans="1:41" ht="12.75" customHeight="1" x14ac:dyDescent="0.2">
      <c r="A563" s="176"/>
      <c r="B563" s="176"/>
      <c r="C563" s="176"/>
      <c r="D563" s="176"/>
      <c r="E563" s="176"/>
      <c r="F563" s="176"/>
      <c r="G563" s="176"/>
      <c r="H563" s="176"/>
      <c r="I563" s="176"/>
      <c r="J563" s="176"/>
      <c r="K563" s="176"/>
      <c r="L563" s="176"/>
      <c r="M563" s="176"/>
      <c r="N563" s="176"/>
      <c r="O563" s="176"/>
      <c r="P563" s="176"/>
      <c r="Q563" s="176"/>
      <c r="R563" s="176"/>
      <c r="S563" s="176"/>
      <c r="T563" s="176"/>
      <c r="U563" s="176"/>
      <c r="V563" s="176"/>
      <c r="W563" s="176"/>
      <c r="X563" s="176"/>
      <c r="Y563" s="176"/>
      <c r="Z563" s="176"/>
      <c r="AA563" s="176"/>
      <c r="AB563" s="176"/>
      <c r="AC563" s="176"/>
      <c r="AD563" s="176"/>
      <c r="AE563" s="176"/>
      <c r="AF563" s="176"/>
      <c r="AG563" s="176"/>
      <c r="AH563" s="176"/>
      <c r="AI563" s="176"/>
      <c r="AJ563" s="176"/>
      <c r="AK563" s="176"/>
      <c r="AL563" s="176"/>
      <c r="AM563" s="176"/>
      <c r="AN563" s="176"/>
      <c r="AO563" s="176"/>
    </row>
    <row r="564" spans="1:41" ht="12.75" customHeight="1" x14ac:dyDescent="0.2">
      <c r="A564" s="176"/>
      <c r="B564" s="176"/>
      <c r="C564" s="176"/>
      <c r="D564" s="176"/>
      <c r="E564" s="176"/>
      <c r="F564" s="176"/>
      <c r="G564" s="176"/>
      <c r="H564" s="176"/>
      <c r="I564" s="176"/>
      <c r="J564" s="176"/>
      <c r="K564" s="176"/>
      <c r="L564" s="176"/>
      <c r="M564" s="176"/>
      <c r="N564" s="176"/>
      <c r="O564" s="176"/>
      <c r="P564" s="176"/>
      <c r="Q564" s="176"/>
      <c r="R564" s="176"/>
      <c r="S564" s="176"/>
      <c r="T564" s="176"/>
      <c r="U564" s="176"/>
      <c r="V564" s="176"/>
      <c r="W564" s="176"/>
      <c r="X564" s="176"/>
      <c r="Y564" s="176"/>
      <c r="Z564" s="176"/>
      <c r="AA564" s="176"/>
      <c r="AB564" s="176"/>
      <c r="AC564" s="176"/>
      <c r="AD564" s="176"/>
      <c r="AE564" s="176"/>
      <c r="AF564" s="176"/>
      <c r="AG564" s="176"/>
      <c r="AH564" s="176"/>
      <c r="AI564" s="176"/>
      <c r="AJ564" s="176"/>
      <c r="AK564" s="176"/>
      <c r="AL564" s="176"/>
      <c r="AM564" s="176"/>
      <c r="AN564" s="176"/>
      <c r="AO564" s="176"/>
    </row>
    <row r="565" spans="1:41" ht="12.75" customHeight="1" x14ac:dyDescent="0.2">
      <c r="A565" s="176"/>
      <c r="B565" s="176"/>
      <c r="C565" s="176"/>
      <c r="D565" s="176"/>
      <c r="E565" s="176"/>
      <c r="F565" s="176"/>
      <c r="G565" s="176"/>
      <c r="H565" s="176"/>
      <c r="I565" s="176"/>
      <c r="J565" s="176"/>
      <c r="K565" s="176"/>
      <c r="L565" s="176"/>
      <c r="M565" s="176"/>
      <c r="N565" s="176"/>
      <c r="O565" s="176"/>
      <c r="P565" s="176"/>
      <c r="Q565" s="176"/>
      <c r="R565" s="176"/>
      <c r="S565" s="176"/>
      <c r="T565" s="176"/>
      <c r="U565" s="176"/>
      <c r="V565" s="176"/>
      <c r="W565" s="176"/>
      <c r="X565" s="176"/>
      <c r="Y565" s="176"/>
      <c r="Z565" s="176"/>
      <c r="AA565" s="176"/>
      <c r="AB565" s="176"/>
      <c r="AC565" s="176"/>
      <c r="AD565" s="176"/>
      <c r="AE565" s="176"/>
      <c r="AF565" s="176"/>
      <c r="AG565" s="176"/>
      <c r="AH565" s="176"/>
      <c r="AI565" s="176"/>
      <c r="AJ565" s="176"/>
      <c r="AK565" s="176"/>
      <c r="AL565" s="176"/>
      <c r="AM565" s="176"/>
      <c r="AN565" s="176"/>
      <c r="AO565" s="176"/>
    </row>
    <row r="566" spans="1:41" ht="12.75" customHeight="1" x14ac:dyDescent="0.2">
      <c r="A566" s="176"/>
      <c r="B566" s="176"/>
      <c r="C566" s="176"/>
      <c r="D566" s="176"/>
      <c r="E566" s="176"/>
      <c r="F566" s="176"/>
      <c r="G566" s="176"/>
      <c r="H566" s="176"/>
      <c r="I566" s="176"/>
      <c r="J566" s="176"/>
      <c r="K566" s="176"/>
      <c r="L566" s="176"/>
      <c r="M566" s="176"/>
      <c r="N566" s="176"/>
      <c r="O566" s="176"/>
      <c r="P566" s="176"/>
      <c r="Q566" s="176"/>
      <c r="R566" s="176"/>
      <c r="S566" s="176"/>
      <c r="T566" s="176"/>
      <c r="U566" s="176"/>
      <c r="V566" s="176"/>
      <c r="W566" s="176"/>
      <c r="X566" s="176"/>
      <c r="Y566" s="176"/>
      <c r="Z566" s="176"/>
      <c r="AA566" s="176"/>
      <c r="AB566" s="176"/>
      <c r="AC566" s="176"/>
      <c r="AD566" s="176"/>
      <c r="AE566" s="176"/>
      <c r="AF566" s="176"/>
      <c r="AG566" s="176"/>
      <c r="AH566" s="176"/>
      <c r="AI566" s="176"/>
      <c r="AJ566" s="176"/>
      <c r="AK566" s="176"/>
      <c r="AL566" s="176"/>
      <c r="AM566" s="176"/>
      <c r="AN566" s="176"/>
      <c r="AO566" s="176"/>
    </row>
    <row r="567" spans="1:41" ht="12.75" customHeight="1" x14ac:dyDescent="0.2">
      <c r="A567" s="176"/>
      <c r="B567" s="176"/>
      <c r="C567" s="176"/>
      <c r="D567" s="176"/>
      <c r="E567" s="176"/>
      <c r="F567" s="176"/>
      <c r="G567" s="176"/>
      <c r="H567" s="176"/>
      <c r="I567" s="176"/>
      <c r="J567" s="176"/>
      <c r="K567" s="176"/>
      <c r="L567" s="176"/>
      <c r="M567" s="176"/>
      <c r="N567" s="176"/>
      <c r="O567" s="176"/>
      <c r="P567" s="176"/>
      <c r="Q567" s="176"/>
      <c r="R567" s="176"/>
      <c r="S567" s="176"/>
      <c r="T567" s="176"/>
      <c r="U567" s="176"/>
      <c r="V567" s="176"/>
      <c r="W567" s="176"/>
      <c r="X567" s="176"/>
      <c r="Y567" s="176"/>
      <c r="Z567" s="176"/>
      <c r="AA567" s="176"/>
      <c r="AB567" s="176"/>
      <c r="AC567" s="176"/>
      <c r="AD567" s="176"/>
      <c r="AE567" s="176"/>
      <c r="AF567" s="176"/>
      <c r="AG567" s="176"/>
      <c r="AH567" s="176"/>
      <c r="AI567" s="176"/>
      <c r="AJ567" s="176"/>
      <c r="AK567" s="176"/>
      <c r="AL567" s="176"/>
      <c r="AM567" s="176"/>
      <c r="AN567" s="176"/>
      <c r="AO567" s="176"/>
    </row>
    <row r="568" spans="1:41" ht="12.75" customHeight="1" x14ac:dyDescent="0.2">
      <c r="A568" s="176"/>
      <c r="B568" s="176"/>
      <c r="C568" s="176"/>
      <c r="D568" s="176"/>
      <c r="E568" s="176"/>
      <c r="F568" s="176"/>
      <c r="G568" s="176"/>
      <c r="H568" s="176"/>
      <c r="I568" s="176"/>
      <c r="J568" s="176"/>
      <c r="K568" s="176"/>
      <c r="L568" s="176"/>
      <c r="M568" s="176"/>
      <c r="N568" s="176"/>
      <c r="O568" s="176"/>
      <c r="P568" s="176"/>
      <c r="Q568" s="176"/>
      <c r="R568" s="176"/>
      <c r="S568" s="176"/>
      <c r="T568" s="176"/>
      <c r="U568" s="176"/>
      <c r="V568" s="176"/>
      <c r="W568" s="176"/>
      <c r="X568" s="176"/>
      <c r="Y568" s="176"/>
      <c r="Z568" s="176"/>
      <c r="AA568" s="176"/>
      <c r="AB568" s="176"/>
      <c r="AC568" s="176"/>
      <c r="AD568" s="176"/>
      <c r="AE568" s="176"/>
      <c r="AF568" s="176"/>
      <c r="AG568" s="176"/>
      <c r="AH568" s="176"/>
      <c r="AI568" s="176"/>
      <c r="AJ568" s="176"/>
      <c r="AK568" s="176"/>
      <c r="AL568" s="176"/>
      <c r="AM568" s="176"/>
      <c r="AN568" s="176"/>
      <c r="AO568" s="176"/>
    </row>
    <row r="569" spans="1:41" ht="12.75" customHeight="1" x14ac:dyDescent="0.2">
      <c r="A569" s="176"/>
      <c r="B569" s="176"/>
      <c r="C569" s="176"/>
      <c r="D569" s="176"/>
      <c r="E569" s="176"/>
      <c r="F569" s="176"/>
      <c r="G569" s="176"/>
      <c r="H569" s="176"/>
      <c r="I569" s="176"/>
      <c r="J569" s="176"/>
      <c r="K569" s="176"/>
      <c r="L569" s="176"/>
      <c r="M569" s="176"/>
      <c r="N569" s="176"/>
      <c r="O569" s="176"/>
      <c r="P569" s="176"/>
      <c r="Q569" s="176"/>
      <c r="R569" s="176"/>
      <c r="S569" s="176"/>
      <c r="T569" s="176"/>
      <c r="U569" s="176"/>
      <c r="V569" s="176"/>
      <c r="W569" s="176"/>
      <c r="X569" s="176"/>
      <c r="Y569" s="176"/>
      <c r="Z569" s="176"/>
      <c r="AA569" s="176"/>
      <c r="AB569" s="176"/>
      <c r="AC569" s="176"/>
      <c r="AD569" s="176"/>
      <c r="AE569" s="176"/>
      <c r="AF569" s="176"/>
      <c r="AG569" s="176"/>
      <c r="AH569" s="176"/>
      <c r="AI569" s="176"/>
      <c r="AJ569" s="176"/>
      <c r="AK569" s="176"/>
      <c r="AL569" s="176"/>
      <c r="AM569" s="176"/>
      <c r="AN569" s="176"/>
      <c r="AO569" s="176"/>
    </row>
    <row r="570" spans="1:41" ht="12.75" customHeight="1" x14ac:dyDescent="0.2">
      <c r="A570" s="176"/>
      <c r="B570" s="176"/>
      <c r="C570" s="176"/>
      <c r="D570" s="176"/>
      <c r="E570" s="176"/>
      <c r="F570" s="176"/>
      <c r="G570" s="176"/>
      <c r="H570" s="176"/>
      <c r="I570" s="176"/>
      <c r="J570" s="176"/>
      <c r="K570" s="176"/>
      <c r="L570" s="176"/>
      <c r="M570" s="176"/>
      <c r="N570" s="176"/>
      <c r="O570" s="176"/>
      <c r="P570" s="176"/>
      <c r="Q570" s="176"/>
      <c r="R570" s="176"/>
      <c r="S570" s="176"/>
      <c r="T570" s="176"/>
      <c r="U570" s="176"/>
      <c r="V570" s="176"/>
      <c r="W570" s="176"/>
      <c r="X570" s="176"/>
      <c r="Y570" s="176"/>
      <c r="Z570" s="176"/>
      <c r="AA570" s="176"/>
      <c r="AB570" s="176"/>
      <c r="AC570" s="176"/>
      <c r="AD570" s="176"/>
      <c r="AE570" s="176"/>
      <c r="AF570" s="176"/>
      <c r="AG570" s="176"/>
      <c r="AH570" s="176"/>
      <c r="AI570" s="176"/>
      <c r="AJ570" s="176"/>
      <c r="AK570" s="176"/>
      <c r="AL570" s="176"/>
      <c r="AM570" s="176"/>
      <c r="AN570" s="176"/>
      <c r="AO570" s="176"/>
    </row>
    <row r="571" spans="1:41" ht="12.75" customHeight="1" x14ac:dyDescent="0.2">
      <c r="A571" s="176"/>
      <c r="B571" s="176"/>
      <c r="C571" s="176"/>
      <c r="D571" s="176"/>
      <c r="E571" s="176"/>
      <c r="F571" s="176"/>
      <c r="G571" s="176"/>
      <c r="H571" s="176"/>
      <c r="I571" s="176"/>
      <c r="J571" s="176"/>
      <c r="K571" s="176"/>
      <c r="L571" s="176"/>
      <c r="M571" s="176"/>
      <c r="N571" s="176"/>
      <c r="O571" s="176"/>
      <c r="P571" s="176"/>
      <c r="Q571" s="176"/>
      <c r="R571" s="176"/>
      <c r="S571" s="176"/>
      <c r="T571" s="176"/>
      <c r="U571" s="176"/>
      <c r="V571" s="176"/>
      <c r="W571" s="176"/>
      <c r="X571" s="176"/>
      <c r="Y571" s="176"/>
      <c r="Z571" s="176"/>
      <c r="AA571" s="176"/>
      <c r="AB571" s="176"/>
      <c r="AC571" s="176"/>
      <c r="AD571" s="176"/>
      <c r="AE571" s="176"/>
      <c r="AF571" s="176"/>
      <c r="AG571" s="176"/>
      <c r="AH571" s="176"/>
      <c r="AI571" s="176"/>
      <c r="AJ571" s="176"/>
      <c r="AK571" s="176"/>
      <c r="AL571" s="176"/>
      <c r="AM571" s="176"/>
      <c r="AN571" s="176"/>
      <c r="AO571" s="176"/>
    </row>
    <row r="572" spans="1:41" ht="12.75" customHeight="1" x14ac:dyDescent="0.2">
      <c r="A572" s="176"/>
      <c r="B572" s="176"/>
      <c r="C572" s="176"/>
      <c r="D572" s="176"/>
      <c r="E572" s="176"/>
      <c r="F572" s="176"/>
      <c r="G572" s="176"/>
      <c r="H572" s="176"/>
      <c r="I572" s="176"/>
      <c r="J572" s="176"/>
      <c r="K572" s="176"/>
      <c r="L572" s="176"/>
      <c r="M572" s="176"/>
      <c r="N572" s="176"/>
      <c r="O572" s="176"/>
      <c r="P572" s="176"/>
      <c r="Q572" s="176"/>
      <c r="R572" s="176"/>
      <c r="S572" s="176"/>
      <c r="T572" s="176"/>
      <c r="U572" s="176"/>
      <c r="V572" s="176"/>
      <c r="W572" s="176"/>
      <c r="X572" s="176"/>
      <c r="Y572" s="176"/>
      <c r="Z572" s="176"/>
      <c r="AA572" s="176"/>
      <c r="AB572" s="176"/>
      <c r="AC572" s="176"/>
      <c r="AD572" s="176"/>
      <c r="AE572" s="176"/>
      <c r="AF572" s="176"/>
      <c r="AG572" s="176"/>
      <c r="AH572" s="176"/>
      <c r="AI572" s="176"/>
      <c r="AJ572" s="176"/>
      <c r="AK572" s="176"/>
      <c r="AL572" s="176"/>
      <c r="AM572" s="176"/>
      <c r="AN572" s="176"/>
      <c r="AO572" s="176"/>
    </row>
    <row r="573" spans="1:41" ht="12.75" customHeight="1" x14ac:dyDescent="0.2">
      <c r="A573" s="176"/>
      <c r="B573" s="176"/>
      <c r="C573" s="176"/>
      <c r="D573" s="176"/>
      <c r="E573" s="176"/>
      <c r="F573" s="176"/>
      <c r="G573" s="176"/>
      <c r="H573" s="176"/>
      <c r="I573" s="176"/>
      <c r="J573" s="176"/>
      <c r="K573" s="176"/>
      <c r="L573" s="176"/>
      <c r="M573" s="176"/>
      <c r="N573" s="176"/>
      <c r="O573" s="176"/>
      <c r="P573" s="176"/>
      <c r="Q573" s="176"/>
      <c r="R573" s="176"/>
      <c r="S573" s="176"/>
      <c r="T573" s="176"/>
      <c r="U573" s="176"/>
      <c r="V573" s="176"/>
      <c r="W573" s="176"/>
      <c r="X573" s="176"/>
      <c r="Y573" s="176"/>
      <c r="Z573" s="176"/>
      <c r="AA573" s="176"/>
      <c r="AB573" s="176"/>
      <c r="AC573" s="176"/>
      <c r="AD573" s="176"/>
      <c r="AE573" s="176"/>
      <c r="AF573" s="176"/>
      <c r="AG573" s="176"/>
      <c r="AH573" s="176"/>
      <c r="AI573" s="176"/>
      <c r="AJ573" s="176"/>
      <c r="AK573" s="176"/>
      <c r="AL573" s="176"/>
      <c r="AM573" s="176"/>
      <c r="AN573" s="176"/>
      <c r="AO573" s="176"/>
    </row>
    <row r="574" spans="1:41" ht="12.75" customHeight="1" x14ac:dyDescent="0.2">
      <c r="A574" s="176"/>
      <c r="B574" s="176"/>
      <c r="C574" s="176"/>
      <c r="D574" s="176"/>
      <c r="E574" s="176"/>
      <c r="F574" s="176"/>
      <c r="G574" s="176"/>
      <c r="H574" s="176"/>
      <c r="I574" s="176"/>
      <c r="J574" s="176"/>
      <c r="K574" s="176"/>
      <c r="L574" s="176"/>
      <c r="M574" s="176"/>
      <c r="N574" s="176"/>
      <c r="O574" s="176"/>
      <c r="P574" s="176"/>
      <c r="Q574" s="176"/>
      <c r="R574" s="176"/>
      <c r="S574" s="176"/>
      <c r="T574" s="176"/>
      <c r="U574" s="176"/>
      <c r="V574" s="176"/>
      <c r="W574" s="176"/>
      <c r="X574" s="176"/>
      <c r="Y574" s="176"/>
      <c r="Z574" s="176"/>
      <c r="AA574" s="176"/>
      <c r="AB574" s="176"/>
      <c r="AC574" s="176"/>
      <c r="AD574" s="176"/>
      <c r="AE574" s="176"/>
      <c r="AF574" s="176"/>
      <c r="AG574" s="176"/>
      <c r="AH574" s="176"/>
      <c r="AI574" s="176"/>
      <c r="AJ574" s="176"/>
      <c r="AK574" s="176"/>
      <c r="AL574" s="176"/>
      <c r="AM574" s="176"/>
      <c r="AN574" s="176"/>
      <c r="AO574" s="176"/>
    </row>
    <row r="575" spans="1:41" ht="12.75" customHeight="1" x14ac:dyDescent="0.2">
      <c r="A575" s="176"/>
      <c r="B575" s="176"/>
      <c r="C575" s="176"/>
      <c r="D575" s="176"/>
      <c r="E575" s="176"/>
      <c r="F575" s="176"/>
      <c r="G575" s="176"/>
      <c r="H575" s="176"/>
      <c r="I575" s="176"/>
      <c r="J575" s="176"/>
      <c r="K575" s="176"/>
      <c r="L575" s="176"/>
      <c r="M575" s="176"/>
      <c r="N575" s="176"/>
      <c r="O575" s="176"/>
      <c r="P575" s="176"/>
      <c r="Q575" s="176"/>
      <c r="R575" s="176"/>
      <c r="S575" s="176"/>
      <c r="T575" s="176"/>
      <c r="U575" s="176"/>
      <c r="V575" s="176"/>
      <c r="W575" s="176"/>
      <c r="X575" s="176"/>
      <c r="Y575" s="176"/>
      <c r="Z575" s="176"/>
      <c r="AA575" s="176"/>
      <c r="AB575" s="176"/>
      <c r="AC575" s="176"/>
      <c r="AD575" s="176"/>
      <c r="AE575" s="176"/>
      <c r="AF575" s="176"/>
      <c r="AG575" s="176"/>
      <c r="AH575" s="176"/>
      <c r="AI575" s="176"/>
      <c r="AJ575" s="176"/>
      <c r="AK575" s="176"/>
      <c r="AL575" s="176"/>
      <c r="AM575" s="176"/>
      <c r="AN575" s="176"/>
      <c r="AO575" s="176"/>
    </row>
    <row r="576" spans="1:41" ht="12.75" customHeight="1" x14ac:dyDescent="0.2">
      <c r="A576" s="176"/>
      <c r="B576" s="176"/>
      <c r="C576" s="176"/>
      <c r="D576" s="176"/>
      <c r="E576" s="176"/>
      <c r="F576" s="176"/>
      <c r="G576" s="176"/>
      <c r="H576" s="176"/>
      <c r="I576" s="176"/>
      <c r="J576" s="176"/>
      <c r="K576" s="176"/>
      <c r="L576" s="176"/>
      <c r="M576" s="176"/>
      <c r="N576" s="176"/>
      <c r="O576" s="176"/>
      <c r="P576" s="176"/>
      <c r="Q576" s="176"/>
      <c r="R576" s="176"/>
      <c r="S576" s="176"/>
      <c r="T576" s="176"/>
      <c r="U576" s="176"/>
      <c r="V576" s="176"/>
      <c r="W576" s="176"/>
      <c r="X576" s="176"/>
      <c r="Y576" s="176"/>
      <c r="Z576" s="176"/>
      <c r="AA576" s="176"/>
      <c r="AB576" s="176"/>
      <c r="AC576" s="176"/>
      <c r="AD576" s="176"/>
      <c r="AE576" s="176"/>
      <c r="AF576" s="176"/>
      <c r="AG576" s="176"/>
      <c r="AH576" s="176"/>
      <c r="AI576" s="176"/>
      <c r="AJ576" s="176"/>
      <c r="AK576" s="176"/>
      <c r="AL576" s="176"/>
      <c r="AM576" s="176"/>
      <c r="AN576" s="176"/>
      <c r="AO576" s="176"/>
    </row>
    <row r="577" spans="1:41" ht="12.75" customHeight="1" x14ac:dyDescent="0.2">
      <c r="A577" s="176"/>
      <c r="B577" s="176"/>
      <c r="C577" s="176"/>
      <c r="D577" s="176"/>
      <c r="E577" s="176"/>
      <c r="F577" s="176"/>
      <c r="G577" s="176"/>
      <c r="H577" s="176"/>
      <c r="I577" s="176"/>
      <c r="J577" s="176"/>
      <c r="K577" s="176"/>
      <c r="L577" s="176"/>
      <c r="M577" s="176"/>
      <c r="N577" s="176"/>
      <c r="O577" s="176"/>
      <c r="P577" s="176"/>
      <c r="Q577" s="176"/>
      <c r="R577" s="176"/>
      <c r="S577" s="176"/>
      <c r="T577" s="176"/>
      <c r="U577" s="176"/>
      <c r="V577" s="176"/>
      <c r="W577" s="176"/>
      <c r="X577" s="176"/>
      <c r="Y577" s="176"/>
      <c r="Z577" s="176"/>
      <c r="AA577" s="176"/>
      <c r="AB577" s="176"/>
      <c r="AC577" s="176"/>
      <c r="AD577" s="176"/>
      <c r="AE577" s="176"/>
      <c r="AF577" s="176"/>
      <c r="AG577" s="176"/>
      <c r="AH577" s="176"/>
      <c r="AI577" s="176"/>
      <c r="AJ577" s="176"/>
      <c r="AK577" s="176"/>
      <c r="AL577" s="176"/>
      <c r="AM577" s="176"/>
      <c r="AN577" s="176"/>
      <c r="AO577" s="176"/>
    </row>
    <row r="578" spans="1:41" ht="12.75" customHeight="1" x14ac:dyDescent="0.2">
      <c r="A578" s="176"/>
      <c r="B578" s="176"/>
      <c r="C578" s="176"/>
      <c r="D578" s="176"/>
      <c r="E578" s="176"/>
      <c r="F578" s="176"/>
      <c r="G578" s="176"/>
      <c r="H578" s="176"/>
      <c r="I578" s="176"/>
      <c r="J578" s="176"/>
      <c r="K578" s="176"/>
      <c r="L578" s="176"/>
      <c r="M578" s="176"/>
      <c r="N578" s="176"/>
      <c r="O578" s="176"/>
      <c r="P578" s="176"/>
      <c r="Q578" s="176"/>
      <c r="R578" s="176"/>
      <c r="S578" s="176"/>
      <c r="T578" s="176"/>
      <c r="U578" s="176"/>
      <c r="V578" s="176"/>
      <c r="W578" s="176"/>
      <c r="X578" s="176"/>
      <c r="Y578" s="176"/>
      <c r="Z578" s="176"/>
      <c r="AA578" s="176"/>
      <c r="AB578" s="176"/>
      <c r="AC578" s="176"/>
      <c r="AD578" s="176"/>
      <c r="AE578" s="176"/>
      <c r="AF578" s="176"/>
      <c r="AG578" s="176"/>
      <c r="AH578" s="176"/>
      <c r="AI578" s="176"/>
      <c r="AJ578" s="176"/>
      <c r="AK578" s="176"/>
      <c r="AL578" s="176"/>
      <c r="AM578" s="176"/>
      <c r="AN578" s="176"/>
      <c r="AO578" s="176"/>
    </row>
    <row r="579" spans="1:41" ht="12.75" customHeight="1" x14ac:dyDescent="0.2">
      <c r="A579" s="176"/>
      <c r="B579" s="176"/>
      <c r="C579" s="176"/>
      <c r="D579" s="176"/>
      <c r="E579" s="176"/>
      <c r="F579" s="176"/>
      <c r="G579" s="176"/>
      <c r="H579" s="176"/>
      <c r="I579" s="176"/>
      <c r="J579" s="176"/>
      <c r="K579" s="176"/>
      <c r="L579" s="176"/>
      <c r="M579" s="176"/>
      <c r="N579" s="176"/>
      <c r="O579" s="176"/>
      <c r="P579" s="176"/>
      <c r="Q579" s="176"/>
      <c r="R579" s="176"/>
      <c r="S579" s="176"/>
      <c r="T579" s="176"/>
      <c r="U579" s="176"/>
      <c r="V579" s="176"/>
      <c r="W579" s="176"/>
      <c r="X579" s="176"/>
      <c r="Y579" s="176"/>
      <c r="Z579" s="176"/>
      <c r="AA579" s="176"/>
      <c r="AB579" s="176"/>
      <c r="AC579" s="176"/>
      <c r="AD579" s="176"/>
      <c r="AE579" s="176"/>
      <c r="AF579" s="176"/>
      <c r="AG579" s="176"/>
      <c r="AH579" s="176"/>
      <c r="AI579" s="176"/>
      <c r="AJ579" s="176"/>
      <c r="AK579" s="176"/>
      <c r="AL579" s="176"/>
      <c r="AM579" s="176"/>
      <c r="AN579" s="176"/>
      <c r="AO579" s="176"/>
    </row>
    <row r="580" spans="1:41" ht="12.75" customHeight="1" x14ac:dyDescent="0.2">
      <c r="A580" s="176"/>
      <c r="B580" s="176"/>
      <c r="C580" s="176"/>
      <c r="D580" s="176"/>
      <c r="E580" s="176"/>
      <c r="F580" s="176"/>
      <c r="G580" s="176"/>
      <c r="H580" s="176"/>
      <c r="I580" s="176"/>
      <c r="J580" s="176"/>
      <c r="K580" s="176"/>
      <c r="L580" s="176"/>
      <c r="M580" s="176"/>
      <c r="N580" s="176"/>
      <c r="O580" s="176"/>
      <c r="P580" s="176"/>
      <c r="Q580" s="176"/>
      <c r="R580" s="176"/>
      <c r="S580" s="176"/>
      <c r="T580" s="176"/>
      <c r="U580" s="176"/>
      <c r="V580" s="176"/>
      <c r="W580" s="176"/>
      <c r="X580" s="176"/>
      <c r="Y580" s="176"/>
      <c r="Z580" s="176"/>
      <c r="AA580" s="176"/>
      <c r="AB580" s="176"/>
      <c r="AC580" s="176"/>
      <c r="AD580" s="176"/>
      <c r="AE580" s="176"/>
      <c r="AF580" s="176"/>
      <c r="AG580" s="176"/>
      <c r="AH580" s="176"/>
      <c r="AI580" s="176"/>
      <c r="AJ580" s="176"/>
      <c r="AK580" s="176"/>
      <c r="AL580" s="176"/>
      <c r="AM580" s="176"/>
      <c r="AN580" s="176"/>
      <c r="AO580" s="176"/>
    </row>
    <row r="581" spans="1:41" ht="12.75" customHeight="1" x14ac:dyDescent="0.2">
      <c r="A581" s="176"/>
      <c r="B581" s="176"/>
      <c r="C581" s="176"/>
      <c r="D581" s="176"/>
      <c r="E581" s="176"/>
      <c r="F581" s="176"/>
      <c r="G581" s="176"/>
      <c r="H581" s="176"/>
      <c r="I581" s="176"/>
      <c r="J581" s="176"/>
      <c r="K581" s="176"/>
      <c r="L581" s="176"/>
      <c r="M581" s="176"/>
      <c r="N581" s="176"/>
      <c r="O581" s="176"/>
      <c r="P581" s="176"/>
      <c r="Q581" s="176"/>
      <c r="R581" s="176"/>
      <c r="S581" s="176"/>
      <c r="T581" s="176"/>
      <c r="U581" s="176"/>
      <c r="V581" s="176"/>
      <c r="W581" s="176"/>
      <c r="X581" s="176"/>
      <c r="Y581" s="176"/>
      <c r="Z581" s="176"/>
      <c r="AA581" s="176"/>
      <c r="AB581" s="176"/>
      <c r="AC581" s="176"/>
      <c r="AD581" s="176"/>
      <c r="AE581" s="176"/>
      <c r="AF581" s="176"/>
      <c r="AG581" s="176"/>
      <c r="AH581" s="176"/>
      <c r="AI581" s="176"/>
      <c r="AJ581" s="176"/>
      <c r="AK581" s="176"/>
      <c r="AL581" s="176"/>
      <c r="AM581" s="176"/>
      <c r="AN581" s="176"/>
      <c r="AO581" s="176"/>
    </row>
    <row r="582" spans="1:41" ht="12.75" customHeight="1" x14ac:dyDescent="0.2">
      <c r="A582" s="176"/>
      <c r="B582" s="176"/>
      <c r="C582" s="176"/>
      <c r="D582" s="176"/>
      <c r="E582" s="176"/>
      <c r="F582" s="176"/>
      <c r="G582" s="176"/>
      <c r="H582" s="176"/>
      <c r="I582" s="176"/>
      <c r="J582" s="176"/>
      <c r="K582" s="176"/>
      <c r="L582" s="176"/>
      <c r="M582" s="176"/>
      <c r="N582" s="176"/>
      <c r="O582" s="176"/>
      <c r="P582" s="176"/>
      <c r="Q582" s="176"/>
      <c r="R582" s="176"/>
      <c r="S582" s="176"/>
      <c r="T582" s="176"/>
      <c r="U582" s="176"/>
      <c r="V582" s="176"/>
      <c r="W582" s="176"/>
      <c r="X582" s="176"/>
      <c r="Y582" s="176"/>
      <c r="Z582" s="176"/>
      <c r="AA582" s="176"/>
      <c r="AB582" s="176"/>
      <c r="AC582" s="176"/>
      <c r="AD582" s="176"/>
      <c r="AE582" s="176"/>
      <c r="AF582" s="176"/>
      <c r="AG582" s="176"/>
      <c r="AH582" s="176"/>
      <c r="AI582" s="176"/>
      <c r="AJ582" s="176"/>
      <c r="AK582" s="176"/>
      <c r="AL582" s="176"/>
      <c r="AM582" s="176"/>
      <c r="AN582" s="176"/>
      <c r="AO582" s="176"/>
    </row>
    <row r="583" spans="1:41" ht="12.75" customHeight="1" x14ac:dyDescent="0.2">
      <c r="A583" s="176"/>
      <c r="B583" s="176"/>
      <c r="C583" s="176"/>
      <c r="D583" s="176"/>
      <c r="E583" s="176"/>
      <c r="F583" s="176"/>
      <c r="G583" s="176"/>
      <c r="H583" s="176"/>
      <c r="I583" s="176"/>
      <c r="J583" s="176"/>
      <c r="K583" s="176"/>
      <c r="L583" s="176"/>
      <c r="M583" s="176"/>
      <c r="N583" s="176"/>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6"/>
      <c r="AK583" s="176"/>
      <c r="AL583" s="176"/>
      <c r="AM583" s="176"/>
      <c r="AN583" s="176"/>
      <c r="AO583" s="176"/>
    </row>
    <row r="584" spans="1:41" ht="12.75" customHeight="1" x14ac:dyDescent="0.2">
      <c r="A584" s="176"/>
      <c r="B584" s="176"/>
      <c r="C584" s="176"/>
      <c r="D584" s="176"/>
      <c r="E584" s="176"/>
      <c r="F584" s="176"/>
      <c r="G584" s="176"/>
      <c r="H584" s="176"/>
      <c r="I584" s="176"/>
      <c r="J584" s="176"/>
      <c r="K584" s="176"/>
      <c r="L584" s="176"/>
      <c r="M584" s="176"/>
      <c r="N584" s="176"/>
      <c r="O584" s="176"/>
      <c r="P584" s="176"/>
      <c r="Q584" s="176"/>
      <c r="R584" s="176"/>
      <c r="S584" s="176"/>
      <c r="T584" s="176"/>
      <c r="U584" s="176"/>
      <c r="V584" s="176"/>
      <c r="W584" s="176"/>
      <c r="X584" s="176"/>
      <c r="Y584" s="176"/>
      <c r="Z584" s="176"/>
      <c r="AA584" s="176"/>
      <c r="AB584" s="176"/>
      <c r="AC584" s="176"/>
      <c r="AD584" s="176"/>
      <c r="AE584" s="176"/>
      <c r="AF584" s="176"/>
      <c r="AG584" s="176"/>
      <c r="AH584" s="176"/>
      <c r="AI584" s="176"/>
      <c r="AJ584" s="176"/>
      <c r="AK584" s="176"/>
      <c r="AL584" s="176"/>
      <c r="AM584" s="176"/>
      <c r="AN584" s="176"/>
      <c r="AO584" s="176"/>
    </row>
    <row r="585" spans="1:41" ht="12.75" customHeight="1" x14ac:dyDescent="0.2">
      <c r="A585" s="176"/>
      <c r="B585" s="176"/>
      <c r="C585" s="176"/>
      <c r="D585" s="176"/>
      <c r="E585" s="176"/>
      <c r="F585" s="176"/>
      <c r="G585" s="176"/>
      <c r="H585" s="176"/>
      <c r="I585" s="176"/>
      <c r="J585" s="176"/>
      <c r="K585" s="176"/>
      <c r="L585" s="176"/>
      <c r="M585" s="176"/>
      <c r="N585" s="176"/>
      <c r="O585" s="176"/>
      <c r="P585" s="176"/>
      <c r="Q585" s="176"/>
      <c r="R585" s="176"/>
      <c r="S585" s="176"/>
      <c r="T585" s="176"/>
      <c r="U585" s="176"/>
      <c r="V585" s="176"/>
      <c r="W585" s="176"/>
      <c r="X585" s="176"/>
      <c r="Y585" s="176"/>
      <c r="Z585" s="176"/>
      <c r="AA585" s="176"/>
      <c r="AB585" s="176"/>
      <c r="AC585" s="176"/>
      <c r="AD585" s="176"/>
      <c r="AE585" s="176"/>
      <c r="AF585" s="176"/>
      <c r="AG585" s="176"/>
      <c r="AH585" s="176"/>
      <c r="AI585" s="176"/>
      <c r="AJ585" s="176"/>
      <c r="AK585" s="176"/>
      <c r="AL585" s="176"/>
      <c r="AM585" s="176"/>
      <c r="AN585" s="176"/>
      <c r="AO585" s="176"/>
    </row>
    <row r="586" spans="1:41" ht="12.75" customHeight="1" x14ac:dyDescent="0.2">
      <c r="A586" s="176"/>
      <c r="B586" s="176"/>
      <c r="C586" s="176"/>
      <c r="D586" s="176"/>
      <c r="E586" s="176"/>
      <c r="F586" s="176"/>
      <c r="G586" s="176"/>
      <c r="H586" s="176"/>
      <c r="I586" s="176"/>
      <c r="J586" s="176"/>
      <c r="K586" s="176"/>
      <c r="L586" s="176"/>
      <c r="M586" s="176"/>
      <c r="N586" s="176"/>
      <c r="O586" s="176"/>
      <c r="P586" s="176"/>
      <c r="Q586" s="176"/>
      <c r="R586" s="176"/>
      <c r="S586" s="176"/>
      <c r="T586" s="176"/>
      <c r="U586" s="176"/>
      <c r="V586" s="176"/>
      <c r="W586" s="176"/>
      <c r="X586" s="176"/>
      <c r="Y586" s="176"/>
      <c r="Z586" s="176"/>
      <c r="AA586" s="176"/>
      <c r="AB586" s="176"/>
      <c r="AC586" s="176"/>
      <c r="AD586" s="176"/>
      <c r="AE586" s="176"/>
      <c r="AF586" s="176"/>
      <c r="AG586" s="176"/>
      <c r="AH586" s="176"/>
      <c r="AI586" s="176"/>
      <c r="AJ586" s="176"/>
      <c r="AK586" s="176"/>
      <c r="AL586" s="176"/>
      <c r="AM586" s="176"/>
      <c r="AN586" s="176"/>
      <c r="AO586" s="176"/>
    </row>
    <row r="587" spans="1:41" ht="12.75" customHeight="1" x14ac:dyDescent="0.2">
      <c r="A587" s="176"/>
      <c r="B587" s="176"/>
      <c r="C587" s="176"/>
      <c r="D587" s="176"/>
      <c r="E587" s="176"/>
      <c r="F587" s="176"/>
      <c r="G587" s="176"/>
      <c r="H587" s="176"/>
      <c r="I587" s="176"/>
      <c r="J587" s="176"/>
      <c r="K587" s="176"/>
      <c r="L587" s="176"/>
      <c r="M587" s="176"/>
      <c r="N587" s="176"/>
      <c r="O587" s="176"/>
      <c r="P587" s="176"/>
      <c r="Q587" s="176"/>
      <c r="R587" s="176"/>
      <c r="S587" s="176"/>
      <c r="T587" s="176"/>
      <c r="U587" s="176"/>
      <c r="V587" s="176"/>
      <c r="W587" s="176"/>
      <c r="X587" s="176"/>
      <c r="Y587" s="176"/>
      <c r="Z587" s="176"/>
      <c r="AA587" s="176"/>
      <c r="AB587" s="176"/>
      <c r="AC587" s="176"/>
      <c r="AD587" s="176"/>
      <c r="AE587" s="176"/>
      <c r="AF587" s="176"/>
      <c r="AG587" s="176"/>
      <c r="AH587" s="176"/>
      <c r="AI587" s="176"/>
      <c r="AJ587" s="176"/>
      <c r="AK587" s="176"/>
      <c r="AL587" s="176"/>
      <c r="AM587" s="176"/>
      <c r="AN587" s="176"/>
      <c r="AO587" s="176"/>
    </row>
    <row r="588" spans="1:41" ht="12.75" customHeight="1" x14ac:dyDescent="0.2">
      <c r="A588" s="176"/>
      <c r="B588" s="176"/>
      <c r="C588" s="176"/>
      <c r="D588" s="176"/>
      <c r="E588" s="176"/>
      <c r="F588" s="176"/>
      <c r="G588" s="176"/>
      <c r="H588" s="176"/>
      <c r="I588" s="176"/>
      <c r="J588" s="176"/>
      <c r="K588" s="176"/>
      <c r="L588" s="176"/>
      <c r="M588" s="176"/>
      <c r="N588" s="176"/>
      <c r="O588" s="176"/>
      <c r="P588" s="176"/>
      <c r="Q588" s="176"/>
      <c r="R588" s="176"/>
      <c r="S588" s="176"/>
      <c r="T588" s="176"/>
      <c r="U588" s="176"/>
      <c r="V588" s="176"/>
      <c r="W588" s="176"/>
      <c r="X588" s="176"/>
      <c r="Y588" s="176"/>
      <c r="Z588" s="176"/>
      <c r="AA588" s="176"/>
      <c r="AB588" s="176"/>
      <c r="AC588" s="176"/>
      <c r="AD588" s="176"/>
      <c r="AE588" s="176"/>
      <c r="AF588" s="176"/>
      <c r="AG588" s="176"/>
      <c r="AH588" s="176"/>
      <c r="AI588" s="176"/>
      <c r="AJ588" s="176"/>
      <c r="AK588" s="176"/>
      <c r="AL588" s="176"/>
      <c r="AM588" s="176"/>
      <c r="AN588" s="176"/>
      <c r="AO588" s="176"/>
    </row>
    <row r="589" spans="1:41" ht="12.75" customHeight="1" x14ac:dyDescent="0.2">
      <c r="A589" s="176"/>
      <c r="B589" s="176"/>
      <c r="C589" s="176"/>
      <c r="D589" s="176"/>
      <c r="E589" s="176"/>
      <c r="F589" s="176"/>
      <c r="G589" s="176"/>
      <c r="H589" s="176"/>
      <c r="I589" s="176"/>
      <c r="J589" s="176"/>
      <c r="K589" s="176"/>
      <c r="L589" s="176"/>
      <c r="M589" s="176"/>
      <c r="N589" s="176"/>
      <c r="O589" s="176"/>
      <c r="P589" s="176"/>
      <c r="Q589" s="176"/>
      <c r="R589" s="176"/>
      <c r="S589" s="176"/>
      <c r="T589" s="176"/>
      <c r="U589" s="176"/>
      <c r="V589" s="176"/>
      <c r="W589" s="176"/>
      <c r="X589" s="176"/>
      <c r="Y589" s="176"/>
      <c r="Z589" s="176"/>
      <c r="AA589" s="176"/>
      <c r="AB589" s="176"/>
      <c r="AC589" s="176"/>
      <c r="AD589" s="176"/>
      <c r="AE589" s="176"/>
      <c r="AF589" s="176"/>
      <c r="AG589" s="176"/>
      <c r="AH589" s="176"/>
      <c r="AI589" s="176"/>
      <c r="AJ589" s="176"/>
      <c r="AK589" s="176"/>
      <c r="AL589" s="176"/>
      <c r="AM589" s="176"/>
      <c r="AN589" s="176"/>
      <c r="AO589" s="176"/>
    </row>
    <row r="590" spans="1:41" ht="12.75" customHeight="1" x14ac:dyDescent="0.2">
      <c r="A590" s="176"/>
      <c r="B590" s="176"/>
      <c r="C590" s="176"/>
      <c r="D590" s="176"/>
      <c r="E590" s="176"/>
      <c r="F590" s="176"/>
      <c r="G590" s="176"/>
      <c r="H590" s="176"/>
      <c r="I590" s="176"/>
      <c r="J590" s="176"/>
      <c r="K590" s="176"/>
      <c r="L590" s="176"/>
      <c r="M590" s="176"/>
      <c r="N590" s="176"/>
      <c r="O590" s="176"/>
      <c r="P590" s="176"/>
      <c r="Q590" s="176"/>
      <c r="R590" s="176"/>
      <c r="S590" s="176"/>
      <c r="T590" s="176"/>
      <c r="U590" s="176"/>
      <c r="V590" s="176"/>
      <c r="W590" s="176"/>
      <c r="X590" s="176"/>
      <c r="Y590" s="176"/>
      <c r="Z590" s="176"/>
      <c r="AA590" s="176"/>
      <c r="AB590" s="176"/>
      <c r="AC590" s="176"/>
      <c r="AD590" s="176"/>
      <c r="AE590" s="176"/>
      <c r="AF590" s="176"/>
      <c r="AG590" s="176"/>
      <c r="AH590" s="176"/>
      <c r="AI590" s="176"/>
      <c r="AJ590" s="176"/>
      <c r="AK590" s="176"/>
      <c r="AL590" s="176"/>
      <c r="AM590" s="176"/>
      <c r="AN590" s="176"/>
      <c r="AO590" s="176"/>
    </row>
    <row r="591" spans="1:41" ht="12.75" customHeight="1" x14ac:dyDescent="0.2">
      <c r="A591" s="176"/>
      <c r="B591" s="176"/>
      <c r="C591" s="176"/>
      <c r="D591" s="176"/>
      <c r="E591" s="176"/>
      <c r="F591" s="176"/>
      <c r="G591" s="176"/>
      <c r="H591" s="176"/>
      <c r="I591" s="176"/>
      <c r="J591" s="176"/>
      <c r="K591" s="176"/>
      <c r="L591" s="176"/>
      <c r="M591" s="176"/>
      <c r="N591" s="176"/>
      <c r="O591" s="176"/>
      <c r="P591" s="176"/>
      <c r="Q591" s="176"/>
      <c r="R591" s="176"/>
      <c r="S591" s="176"/>
      <c r="T591" s="176"/>
      <c r="U591" s="176"/>
      <c r="V591" s="176"/>
      <c r="W591" s="176"/>
      <c r="X591" s="176"/>
      <c r="Y591" s="176"/>
      <c r="Z591" s="176"/>
      <c r="AA591" s="176"/>
      <c r="AB591" s="176"/>
      <c r="AC591" s="176"/>
      <c r="AD591" s="176"/>
      <c r="AE591" s="176"/>
      <c r="AF591" s="176"/>
      <c r="AG591" s="176"/>
      <c r="AH591" s="176"/>
      <c r="AI591" s="176"/>
      <c r="AJ591" s="176"/>
      <c r="AK591" s="176"/>
      <c r="AL591" s="176"/>
      <c r="AM591" s="176"/>
      <c r="AN591" s="176"/>
      <c r="AO591" s="176"/>
    </row>
    <row r="592" spans="1:41" ht="12.75" customHeight="1" x14ac:dyDescent="0.2">
      <c r="A592" s="176"/>
      <c r="B592" s="176"/>
      <c r="C592" s="176"/>
      <c r="D592" s="176"/>
      <c r="E592" s="176"/>
      <c r="F592" s="176"/>
      <c r="G592" s="176"/>
      <c r="H592" s="176"/>
      <c r="I592" s="176"/>
      <c r="J592" s="176"/>
      <c r="K592" s="176"/>
      <c r="L592" s="176"/>
      <c r="M592" s="176"/>
      <c r="N592" s="176"/>
      <c r="O592" s="176"/>
      <c r="P592" s="176"/>
      <c r="Q592" s="176"/>
      <c r="R592" s="176"/>
      <c r="S592" s="176"/>
      <c r="T592" s="176"/>
      <c r="U592" s="176"/>
      <c r="V592" s="176"/>
      <c r="W592" s="176"/>
      <c r="X592" s="176"/>
      <c r="Y592" s="176"/>
      <c r="Z592" s="176"/>
      <c r="AA592" s="176"/>
      <c r="AB592" s="176"/>
      <c r="AC592" s="176"/>
      <c r="AD592" s="176"/>
      <c r="AE592" s="176"/>
      <c r="AF592" s="176"/>
      <c r="AG592" s="176"/>
      <c r="AH592" s="176"/>
      <c r="AI592" s="176"/>
      <c r="AJ592" s="176"/>
      <c r="AK592" s="176"/>
      <c r="AL592" s="176"/>
      <c r="AM592" s="176"/>
      <c r="AN592" s="176"/>
      <c r="AO592" s="176"/>
    </row>
    <row r="593" spans="1:41" ht="12.75" customHeight="1" x14ac:dyDescent="0.2">
      <c r="A593" s="176"/>
      <c r="B593" s="176"/>
      <c r="C593" s="176"/>
      <c r="D593" s="176"/>
      <c r="E593" s="176"/>
      <c r="F593" s="176"/>
      <c r="G593" s="176"/>
      <c r="H593" s="176"/>
      <c r="I593" s="176"/>
      <c r="J593" s="176"/>
      <c r="K593" s="176"/>
      <c r="L593" s="176"/>
      <c r="M593" s="176"/>
      <c r="N593" s="176"/>
      <c r="O593" s="176"/>
      <c r="P593" s="176"/>
      <c r="Q593" s="176"/>
      <c r="R593" s="176"/>
      <c r="S593" s="176"/>
      <c r="T593" s="176"/>
      <c r="U593" s="176"/>
      <c r="V593" s="176"/>
      <c r="W593" s="176"/>
      <c r="X593" s="176"/>
      <c r="Y593" s="176"/>
      <c r="Z593" s="176"/>
      <c r="AA593" s="176"/>
      <c r="AB593" s="176"/>
      <c r="AC593" s="176"/>
      <c r="AD593" s="176"/>
      <c r="AE593" s="176"/>
      <c r="AF593" s="176"/>
      <c r="AG593" s="176"/>
      <c r="AH593" s="176"/>
      <c r="AI593" s="176"/>
      <c r="AJ593" s="176"/>
      <c r="AK593" s="176"/>
      <c r="AL593" s="176"/>
      <c r="AM593" s="176"/>
      <c r="AN593" s="176"/>
      <c r="AO593" s="176"/>
    </row>
    <row r="594" spans="1:41" ht="12.75" customHeight="1" x14ac:dyDescent="0.2">
      <c r="A594" s="176"/>
      <c r="B594" s="176"/>
      <c r="C594" s="176"/>
      <c r="D594" s="176"/>
      <c r="E594" s="176"/>
      <c r="F594" s="176"/>
      <c r="G594" s="176"/>
      <c r="H594" s="176"/>
      <c r="I594" s="176"/>
      <c r="J594" s="176"/>
      <c r="K594" s="176"/>
      <c r="L594" s="176"/>
      <c r="M594" s="176"/>
      <c r="N594" s="176"/>
      <c r="O594" s="176"/>
      <c r="P594" s="176"/>
      <c r="Q594" s="176"/>
      <c r="R594" s="176"/>
      <c r="S594" s="176"/>
      <c r="T594" s="176"/>
      <c r="U594" s="176"/>
      <c r="V594" s="176"/>
      <c r="W594" s="176"/>
      <c r="X594" s="176"/>
      <c r="Y594" s="176"/>
      <c r="Z594" s="176"/>
      <c r="AA594" s="176"/>
      <c r="AB594" s="176"/>
      <c r="AC594" s="176"/>
      <c r="AD594" s="176"/>
      <c r="AE594" s="176"/>
      <c r="AF594" s="176"/>
      <c r="AG594" s="176"/>
      <c r="AH594" s="176"/>
      <c r="AI594" s="176"/>
      <c r="AJ594" s="176"/>
      <c r="AK594" s="176"/>
      <c r="AL594" s="176"/>
      <c r="AM594" s="176"/>
      <c r="AN594" s="176"/>
      <c r="AO594" s="176"/>
    </row>
    <row r="595" spans="1:41" ht="12.75" customHeight="1" x14ac:dyDescent="0.2">
      <c r="A595" s="176"/>
      <c r="B595" s="176"/>
      <c r="C595" s="176"/>
      <c r="D595" s="176"/>
      <c r="E595" s="176"/>
      <c r="F595" s="176"/>
      <c r="G595" s="176"/>
      <c r="H595" s="176"/>
      <c r="I595" s="176"/>
      <c r="J595" s="176"/>
      <c r="K595" s="176"/>
      <c r="L595" s="176"/>
      <c r="M595" s="176"/>
      <c r="N595" s="176"/>
      <c r="O595" s="176"/>
      <c r="P595" s="176"/>
      <c r="Q595" s="176"/>
      <c r="R595" s="176"/>
      <c r="S595" s="176"/>
      <c r="T595" s="176"/>
      <c r="U595" s="176"/>
      <c r="V595" s="176"/>
      <c r="W595" s="176"/>
      <c r="X595" s="176"/>
      <c r="Y595" s="176"/>
      <c r="Z595" s="176"/>
      <c r="AA595" s="176"/>
      <c r="AB595" s="176"/>
      <c r="AC595" s="176"/>
      <c r="AD595" s="176"/>
      <c r="AE595" s="176"/>
      <c r="AF595" s="176"/>
      <c r="AG595" s="176"/>
      <c r="AH595" s="176"/>
      <c r="AI595" s="176"/>
      <c r="AJ595" s="176"/>
      <c r="AK595" s="176"/>
      <c r="AL595" s="176"/>
      <c r="AM595" s="176"/>
      <c r="AN595" s="176"/>
      <c r="AO595" s="176"/>
    </row>
    <row r="596" spans="1:41" ht="12.75" customHeight="1" x14ac:dyDescent="0.2">
      <c r="A596" s="176"/>
      <c r="B596" s="176"/>
      <c r="C596" s="176"/>
      <c r="D596" s="176"/>
      <c r="E596" s="176"/>
      <c r="F596" s="176"/>
      <c r="G596" s="176"/>
      <c r="H596" s="176"/>
      <c r="I596" s="176"/>
      <c r="J596" s="176"/>
      <c r="K596" s="176"/>
      <c r="L596" s="176"/>
      <c r="M596" s="176"/>
      <c r="N596" s="176"/>
      <c r="O596" s="176"/>
      <c r="P596" s="176"/>
      <c r="Q596" s="176"/>
      <c r="R596" s="176"/>
      <c r="S596" s="176"/>
      <c r="T596" s="176"/>
      <c r="U596" s="176"/>
      <c r="V596" s="176"/>
      <c r="W596" s="176"/>
      <c r="X596" s="176"/>
      <c r="Y596" s="176"/>
      <c r="Z596" s="176"/>
      <c r="AA596" s="176"/>
      <c r="AB596" s="176"/>
      <c r="AC596" s="176"/>
      <c r="AD596" s="176"/>
      <c r="AE596" s="176"/>
      <c r="AF596" s="176"/>
      <c r="AG596" s="176"/>
      <c r="AH596" s="176"/>
      <c r="AI596" s="176"/>
      <c r="AJ596" s="176"/>
      <c r="AK596" s="176"/>
      <c r="AL596" s="176"/>
      <c r="AM596" s="176"/>
      <c r="AN596" s="176"/>
      <c r="AO596" s="176"/>
    </row>
    <row r="597" spans="1:41" ht="12.75" customHeight="1" x14ac:dyDescent="0.2">
      <c r="A597" s="176"/>
      <c r="B597" s="176"/>
      <c r="C597" s="176"/>
      <c r="D597" s="176"/>
      <c r="E597" s="176"/>
      <c r="F597" s="176"/>
      <c r="G597" s="176"/>
      <c r="H597" s="176"/>
      <c r="I597" s="176"/>
      <c r="J597" s="176"/>
      <c r="K597" s="176"/>
      <c r="L597" s="176"/>
      <c r="M597" s="176"/>
      <c r="N597" s="176"/>
      <c r="O597" s="176"/>
      <c r="P597" s="176"/>
      <c r="Q597" s="176"/>
      <c r="R597" s="176"/>
      <c r="S597" s="176"/>
      <c r="T597" s="176"/>
      <c r="U597" s="176"/>
      <c r="V597" s="176"/>
      <c r="W597" s="176"/>
      <c r="X597" s="176"/>
      <c r="Y597" s="176"/>
      <c r="Z597" s="176"/>
      <c r="AA597" s="176"/>
      <c r="AB597" s="176"/>
      <c r="AC597" s="176"/>
      <c r="AD597" s="176"/>
      <c r="AE597" s="176"/>
      <c r="AF597" s="176"/>
      <c r="AG597" s="176"/>
      <c r="AH597" s="176"/>
      <c r="AI597" s="176"/>
      <c r="AJ597" s="176"/>
      <c r="AK597" s="176"/>
      <c r="AL597" s="176"/>
      <c r="AM597" s="176"/>
      <c r="AN597" s="176"/>
      <c r="AO597" s="176"/>
    </row>
    <row r="598" spans="1:41" ht="12.75" customHeight="1" x14ac:dyDescent="0.2">
      <c r="A598" s="176"/>
      <c r="B598" s="176"/>
      <c r="C598" s="176"/>
      <c r="D598" s="176"/>
      <c r="E598" s="176"/>
      <c r="F598" s="176"/>
      <c r="G598" s="176"/>
      <c r="H598" s="176"/>
      <c r="I598" s="176"/>
      <c r="J598" s="176"/>
      <c r="K598" s="176"/>
      <c r="L598" s="176"/>
      <c r="M598" s="176"/>
      <c r="N598" s="176"/>
      <c r="O598" s="176"/>
      <c r="P598" s="176"/>
      <c r="Q598" s="176"/>
      <c r="R598" s="176"/>
      <c r="S598" s="176"/>
      <c r="T598" s="176"/>
      <c r="U598" s="176"/>
      <c r="V598" s="176"/>
      <c r="W598" s="176"/>
      <c r="X598" s="176"/>
      <c r="Y598" s="176"/>
      <c r="Z598" s="176"/>
      <c r="AA598" s="176"/>
      <c r="AB598" s="176"/>
      <c r="AC598" s="176"/>
      <c r="AD598" s="176"/>
      <c r="AE598" s="176"/>
      <c r="AF598" s="176"/>
      <c r="AG598" s="176"/>
      <c r="AH598" s="176"/>
      <c r="AI598" s="176"/>
      <c r="AJ598" s="176"/>
      <c r="AK598" s="176"/>
      <c r="AL598" s="176"/>
      <c r="AM598" s="176"/>
      <c r="AN598" s="176"/>
      <c r="AO598" s="176"/>
    </row>
    <row r="599" spans="1:41" ht="12.75" customHeight="1" x14ac:dyDescent="0.2">
      <c r="A599" s="176"/>
      <c r="B599" s="176"/>
      <c r="C599" s="176"/>
      <c r="D599" s="176"/>
      <c r="E599" s="176"/>
      <c r="F599" s="176"/>
      <c r="G599" s="176"/>
      <c r="H599" s="176"/>
      <c r="I599" s="176"/>
      <c r="J599" s="176"/>
      <c r="K599" s="176"/>
      <c r="L599" s="176"/>
      <c r="M599" s="176"/>
      <c r="N599" s="176"/>
      <c r="O599" s="176"/>
      <c r="P599" s="176"/>
      <c r="Q599" s="176"/>
      <c r="R599" s="176"/>
      <c r="S599" s="176"/>
      <c r="T599" s="176"/>
      <c r="U599" s="176"/>
      <c r="V599" s="176"/>
      <c r="W599" s="176"/>
      <c r="X599" s="176"/>
      <c r="Y599" s="176"/>
      <c r="Z599" s="176"/>
      <c r="AA599" s="176"/>
      <c r="AB599" s="176"/>
      <c r="AC599" s="176"/>
      <c r="AD599" s="176"/>
      <c r="AE599" s="176"/>
      <c r="AF599" s="176"/>
      <c r="AG599" s="176"/>
      <c r="AH599" s="176"/>
      <c r="AI599" s="176"/>
      <c r="AJ599" s="176"/>
      <c r="AK599" s="176"/>
      <c r="AL599" s="176"/>
      <c r="AM599" s="176"/>
      <c r="AN599" s="176"/>
      <c r="AO599" s="176"/>
    </row>
    <row r="600" spans="1:41" ht="12.75" customHeight="1" x14ac:dyDescent="0.2">
      <c r="A600" s="176"/>
      <c r="B600" s="176"/>
      <c r="C600" s="176"/>
      <c r="D600" s="176"/>
      <c r="E600" s="176"/>
      <c r="F600" s="176"/>
      <c r="G600" s="176"/>
      <c r="H600" s="176"/>
      <c r="I600" s="176"/>
      <c r="J600" s="176"/>
      <c r="K600" s="176"/>
      <c r="L600" s="176"/>
      <c r="M600" s="176"/>
      <c r="N600" s="176"/>
      <c r="O600" s="176"/>
      <c r="P600" s="176"/>
      <c r="Q600" s="176"/>
      <c r="R600" s="176"/>
      <c r="S600" s="176"/>
      <c r="T600" s="176"/>
      <c r="U600" s="176"/>
      <c r="V600" s="176"/>
      <c r="W600" s="176"/>
      <c r="X600" s="176"/>
      <c r="Y600" s="176"/>
      <c r="Z600" s="176"/>
      <c r="AA600" s="176"/>
      <c r="AB600" s="176"/>
      <c r="AC600" s="176"/>
      <c r="AD600" s="176"/>
      <c r="AE600" s="176"/>
      <c r="AF600" s="176"/>
      <c r="AG600" s="176"/>
      <c r="AH600" s="176"/>
      <c r="AI600" s="176"/>
      <c r="AJ600" s="176"/>
      <c r="AK600" s="176"/>
      <c r="AL600" s="176"/>
      <c r="AM600" s="176"/>
      <c r="AN600" s="176"/>
      <c r="AO600" s="176"/>
    </row>
    <row r="601" spans="1:41" ht="12.75" customHeight="1" x14ac:dyDescent="0.2">
      <c r="A601" s="176"/>
      <c r="B601" s="176"/>
      <c r="C601" s="176"/>
      <c r="D601" s="176"/>
      <c r="E601" s="176"/>
      <c r="F601" s="176"/>
      <c r="G601" s="176"/>
      <c r="H601" s="176"/>
      <c r="I601" s="176"/>
      <c r="J601" s="176"/>
      <c r="K601" s="176"/>
      <c r="L601" s="176"/>
      <c r="M601" s="176"/>
      <c r="N601" s="176"/>
      <c r="O601" s="176"/>
      <c r="P601" s="176"/>
      <c r="Q601" s="176"/>
      <c r="R601" s="176"/>
      <c r="S601" s="176"/>
      <c r="T601" s="176"/>
      <c r="U601" s="176"/>
      <c r="V601" s="176"/>
      <c r="W601" s="176"/>
      <c r="X601" s="176"/>
      <c r="Y601" s="176"/>
      <c r="Z601" s="176"/>
      <c r="AA601" s="176"/>
      <c r="AB601" s="176"/>
      <c r="AC601" s="176"/>
      <c r="AD601" s="176"/>
      <c r="AE601" s="176"/>
      <c r="AF601" s="176"/>
      <c r="AG601" s="176"/>
      <c r="AH601" s="176"/>
      <c r="AI601" s="176"/>
      <c r="AJ601" s="176"/>
      <c r="AK601" s="176"/>
      <c r="AL601" s="176"/>
      <c r="AM601" s="176"/>
      <c r="AN601" s="176"/>
      <c r="AO601" s="176"/>
    </row>
    <row r="602" spans="1:41" ht="12.75" customHeight="1" x14ac:dyDescent="0.2">
      <c r="A602" s="176"/>
      <c r="B602" s="176"/>
      <c r="C602" s="176"/>
      <c r="D602" s="176"/>
      <c r="E602" s="176"/>
      <c r="F602" s="176"/>
      <c r="G602" s="176"/>
      <c r="H602" s="176"/>
      <c r="I602" s="176"/>
      <c r="J602" s="176"/>
      <c r="K602" s="176"/>
      <c r="L602" s="176"/>
      <c r="M602" s="176"/>
      <c r="N602" s="176"/>
      <c r="O602" s="176"/>
      <c r="P602" s="176"/>
      <c r="Q602" s="176"/>
      <c r="R602" s="176"/>
      <c r="S602" s="176"/>
      <c r="T602" s="176"/>
      <c r="U602" s="176"/>
      <c r="V602" s="176"/>
      <c r="W602" s="176"/>
      <c r="X602" s="176"/>
      <c r="Y602" s="176"/>
      <c r="Z602" s="176"/>
      <c r="AA602" s="176"/>
      <c r="AB602" s="176"/>
      <c r="AC602" s="176"/>
      <c r="AD602" s="176"/>
      <c r="AE602" s="176"/>
      <c r="AF602" s="176"/>
      <c r="AG602" s="176"/>
      <c r="AH602" s="176"/>
      <c r="AI602" s="176"/>
      <c r="AJ602" s="176"/>
      <c r="AK602" s="176"/>
      <c r="AL602" s="176"/>
      <c r="AM602" s="176"/>
      <c r="AN602" s="176"/>
      <c r="AO602" s="176"/>
    </row>
    <row r="603" spans="1:41" ht="12.75" customHeight="1" x14ac:dyDescent="0.2">
      <c r="A603" s="176"/>
      <c r="B603" s="176"/>
      <c r="C603" s="176"/>
      <c r="D603" s="176"/>
      <c r="E603" s="176"/>
      <c r="F603" s="176"/>
      <c r="G603" s="176"/>
      <c r="H603" s="176"/>
      <c r="I603" s="176"/>
      <c r="J603" s="176"/>
      <c r="K603" s="176"/>
      <c r="L603" s="176"/>
      <c r="M603" s="176"/>
      <c r="N603" s="176"/>
      <c r="O603" s="176"/>
      <c r="P603" s="176"/>
      <c r="Q603" s="176"/>
      <c r="R603" s="176"/>
      <c r="S603" s="176"/>
      <c r="T603" s="176"/>
      <c r="U603" s="176"/>
      <c r="V603" s="176"/>
      <c r="W603" s="176"/>
      <c r="X603" s="176"/>
      <c r="Y603" s="176"/>
      <c r="Z603" s="176"/>
      <c r="AA603" s="176"/>
      <c r="AB603" s="176"/>
      <c r="AC603" s="176"/>
      <c r="AD603" s="176"/>
      <c r="AE603" s="176"/>
      <c r="AF603" s="176"/>
      <c r="AG603" s="176"/>
      <c r="AH603" s="176"/>
      <c r="AI603" s="176"/>
      <c r="AJ603" s="176"/>
      <c r="AK603" s="176"/>
      <c r="AL603" s="176"/>
      <c r="AM603" s="176"/>
      <c r="AN603" s="176"/>
      <c r="AO603" s="176"/>
    </row>
    <row r="604" spans="1:41" ht="12.75" customHeight="1" x14ac:dyDescent="0.2">
      <c r="A604" s="176"/>
      <c r="B604" s="176"/>
      <c r="C604" s="176"/>
      <c r="D604" s="176"/>
      <c r="E604" s="176"/>
      <c r="F604" s="176"/>
      <c r="G604" s="176"/>
      <c r="H604" s="176"/>
      <c r="I604" s="176"/>
      <c r="J604" s="176"/>
      <c r="K604" s="176"/>
      <c r="L604" s="176"/>
      <c r="M604" s="176"/>
      <c r="N604" s="176"/>
      <c r="O604" s="176"/>
      <c r="P604" s="176"/>
      <c r="Q604" s="176"/>
      <c r="R604" s="176"/>
      <c r="S604" s="176"/>
      <c r="T604" s="176"/>
      <c r="U604" s="176"/>
      <c r="V604" s="176"/>
      <c r="W604" s="176"/>
      <c r="X604" s="176"/>
      <c r="Y604" s="176"/>
      <c r="Z604" s="176"/>
      <c r="AA604" s="176"/>
      <c r="AB604" s="176"/>
      <c r="AC604" s="176"/>
      <c r="AD604" s="176"/>
      <c r="AE604" s="176"/>
      <c r="AF604" s="176"/>
      <c r="AG604" s="176"/>
      <c r="AH604" s="176"/>
      <c r="AI604" s="176"/>
      <c r="AJ604" s="176"/>
      <c r="AK604" s="176"/>
      <c r="AL604" s="176"/>
      <c r="AM604" s="176"/>
      <c r="AN604" s="176"/>
      <c r="AO604" s="176"/>
    </row>
    <row r="605" spans="1:41" ht="12.75" customHeight="1" x14ac:dyDescent="0.2">
      <c r="A605" s="176"/>
      <c r="B605" s="176"/>
      <c r="C605" s="176"/>
      <c r="D605" s="176"/>
      <c r="E605" s="176"/>
      <c r="F605" s="176"/>
      <c r="G605" s="176"/>
      <c r="H605" s="176"/>
      <c r="I605" s="176"/>
      <c r="J605" s="176"/>
      <c r="K605" s="176"/>
      <c r="L605" s="176"/>
      <c r="M605" s="176"/>
      <c r="N605" s="176"/>
      <c r="O605" s="176"/>
      <c r="P605" s="176"/>
      <c r="Q605" s="176"/>
      <c r="R605" s="176"/>
      <c r="S605" s="176"/>
      <c r="T605" s="176"/>
      <c r="U605" s="176"/>
      <c r="V605" s="176"/>
      <c r="W605" s="176"/>
      <c r="X605" s="176"/>
      <c r="Y605" s="176"/>
      <c r="Z605" s="176"/>
      <c r="AA605" s="176"/>
      <c r="AB605" s="176"/>
      <c r="AC605" s="176"/>
      <c r="AD605" s="176"/>
      <c r="AE605" s="176"/>
      <c r="AF605" s="176"/>
      <c r="AG605" s="176"/>
      <c r="AH605" s="176"/>
      <c r="AI605" s="176"/>
      <c r="AJ605" s="176"/>
      <c r="AK605" s="176"/>
      <c r="AL605" s="176"/>
      <c r="AM605" s="176"/>
      <c r="AN605" s="176"/>
      <c r="AO605" s="176"/>
    </row>
    <row r="606" spans="1:41" ht="12.75" customHeight="1" x14ac:dyDescent="0.2">
      <c r="A606" s="176"/>
      <c r="B606" s="176"/>
      <c r="C606" s="176"/>
      <c r="D606" s="176"/>
      <c r="E606" s="176"/>
      <c r="F606" s="176"/>
      <c r="G606" s="176"/>
      <c r="H606" s="176"/>
      <c r="I606" s="176"/>
      <c r="J606" s="176"/>
      <c r="K606" s="176"/>
      <c r="L606" s="176"/>
      <c r="M606" s="176"/>
      <c r="N606" s="176"/>
      <c r="O606" s="176"/>
      <c r="P606" s="176"/>
      <c r="Q606" s="176"/>
      <c r="R606" s="176"/>
      <c r="S606" s="176"/>
      <c r="T606" s="176"/>
      <c r="U606" s="176"/>
      <c r="V606" s="176"/>
      <c r="W606" s="176"/>
      <c r="X606" s="176"/>
      <c r="Y606" s="176"/>
      <c r="Z606" s="176"/>
      <c r="AA606" s="176"/>
      <c r="AB606" s="176"/>
      <c r="AC606" s="176"/>
      <c r="AD606" s="176"/>
      <c r="AE606" s="176"/>
      <c r="AF606" s="176"/>
      <c r="AG606" s="176"/>
      <c r="AH606" s="176"/>
      <c r="AI606" s="176"/>
      <c r="AJ606" s="176"/>
      <c r="AK606" s="176"/>
      <c r="AL606" s="176"/>
      <c r="AM606" s="176"/>
      <c r="AN606" s="176"/>
      <c r="AO606" s="176"/>
    </row>
    <row r="607" spans="1:41" ht="12.75" customHeight="1" x14ac:dyDescent="0.2">
      <c r="A607" s="176"/>
      <c r="B607" s="176"/>
      <c r="C607" s="176"/>
      <c r="D607" s="176"/>
      <c r="E607" s="176"/>
      <c r="F607" s="176"/>
      <c r="G607" s="176"/>
      <c r="H607" s="176"/>
      <c r="I607" s="176"/>
      <c r="J607" s="176"/>
      <c r="K607" s="176"/>
      <c r="L607" s="176"/>
      <c r="M607" s="176"/>
      <c r="N607" s="176"/>
      <c r="O607" s="176"/>
      <c r="P607" s="176"/>
      <c r="Q607" s="176"/>
      <c r="R607" s="176"/>
      <c r="S607" s="176"/>
      <c r="T607" s="176"/>
      <c r="U607" s="176"/>
      <c r="V607" s="176"/>
      <c r="W607" s="176"/>
      <c r="X607" s="176"/>
      <c r="Y607" s="176"/>
      <c r="Z607" s="176"/>
      <c r="AA607" s="176"/>
      <c r="AB607" s="176"/>
      <c r="AC607" s="176"/>
      <c r="AD607" s="176"/>
      <c r="AE607" s="176"/>
      <c r="AF607" s="176"/>
      <c r="AG607" s="176"/>
      <c r="AH607" s="176"/>
      <c r="AI607" s="176"/>
      <c r="AJ607" s="176"/>
      <c r="AK607" s="176"/>
      <c r="AL607" s="176"/>
      <c r="AM607" s="176"/>
      <c r="AN607" s="176"/>
      <c r="AO607" s="176"/>
    </row>
    <row r="608" spans="1:41" ht="12.75" customHeight="1" x14ac:dyDescent="0.2">
      <c r="A608" s="176"/>
      <c r="B608" s="176"/>
      <c r="C608" s="176"/>
      <c r="D608" s="176"/>
      <c r="E608" s="176"/>
      <c r="F608" s="176"/>
      <c r="G608" s="176"/>
      <c r="H608" s="176"/>
      <c r="I608" s="176"/>
      <c r="J608" s="176"/>
      <c r="K608" s="176"/>
      <c r="L608" s="176"/>
      <c r="M608" s="176"/>
      <c r="N608" s="176"/>
      <c r="O608" s="176"/>
      <c r="P608" s="176"/>
      <c r="Q608" s="176"/>
      <c r="R608" s="176"/>
      <c r="S608" s="176"/>
      <c r="T608" s="176"/>
      <c r="U608" s="176"/>
      <c r="V608" s="176"/>
      <c r="W608" s="176"/>
      <c r="X608" s="176"/>
      <c r="Y608" s="176"/>
      <c r="Z608" s="176"/>
      <c r="AA608" s="176"/>
      <c r="AB608" s="176"/>
      <c r="AC608" s="176"/>
      <c r="AD608" s="176"/>
      <c r="AE608" s="176"/>
      <c r="AF608" s="176"/>
      <c r="AG608" s="176"/>
      <c r="AH608" s="176"/>
      <c r="AI608" s="176"/>
      <c r="AJ608" s="176"/>
      <c r="AK608" s="176"/>
      <c r="AL608" s="176"/>
      <c r="AM608" s="176"/>
      <c r="AN608" s="176"/>
      <c r="AO608" s="176"/>
    </row>
    <row r="609" spans="1:41" ht="12.75" customHeight="1" x14ac:dyDescent="0.2">
      <c r="A609" s="176"/>
      <c r="B609" s="176"/>
      <c r="C609" s="176"/>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c r="AA609" s="176"/>
      <c r="AB609" s="176"/>
      <c r="AC609" s="176"/>
      <c r="AD609" s="176"/>
      <c r="AE609" s="176"/>
      <c r="AF609" s="176"/>
      <c r="AG609" s="176"/>
      <c r="AH609" s="176"/>
      <c r="AI609" s="176"/>
      <c r="AJ609" s="176"/>
      <c r="AK609" s="176"/>
      <c r="AL609" s="176"/>
      <c r="AM609" s="176"/>
      <c r="AN609" s="176"/>
      <c r="AO609" s="176"/>
    </row>
    <row r="610" spans="1:41" ht="12.75" customHeight="1" x14ac:dyDescent="0.2">
      <c r="A610" s="176"/>
      <c r="B610" s="176"/>
      <c r="C610" s="176"/>
      <c r="D610" s="176"/>
      <c r="E610" s="176"/>
      <c r="F610" s="176"/>
      <c r="G610" s="176"/>
      <c r="H610" s="176"/>
      <c r="I610" s="176"/>
      <c r="J610" s="176"/>
      <c r="K610" s="176"/>
      <c r="L610" s="176"/>
      <c r="M610" s="176"/>
      <c r="N610" s="176"/>
      <c r="O610" s="176"/>
      <c r="P610" s="176"/>
      <c r="Q610" s="176"/>
      <c r="R610" s="176"/>
      <c r="S610" s="176"/>
      <c r="T610" s="176"/>
      <c r="U610" s="176"/>
      <c r="V610" s="176"/>
      <c r="W610" s="176"/>
      <c r="X610" s="176"/>
      <c r="Y610" s="176"/>
      <c r="Z610" s="176"/>
      <c r="AA610" s="176"/>
      <c r="AB610" s="176"/>
      <c r="AC610" s="176"/>
      <c r="AD610" s="176"/>
      <c r="AE610" s="176"/>
      <c r="AF610" s="176"/>
      <c r="AG610" s="176"/>
      <c r="AH610" s="176"/>
      <c r="AI610" s="176"/>
      <c r="AJ610" s="176"/>
      <c r="AK610" s="176"/>
      <c r="AL610" s="176"/>
      <c r="AM610" s="176"/>
      <c r="AN610" s="176"/>
      <c r="AO610" s="176"/>
    </row>
    <row r="611" spans="1:41" ht="12.75" customHeight="1" x14ac:dyDescent="0.2">
      <c r="A611" s="176"/>
      <c r="B611" s="176"/>
      <c r="C611" s="176"/>
      <c r="D611" s="176"/>
      <c r="E611" s="176"/>
      <c r="F611" s="176"/>
      <c r="G611" s="176"/>
      <c r="H611" s="176"/>
      <c r="I611" s="176"/>
      <c r="J611" s="176"/>
      <c r="K611" s="176"/>
      <c r="L611" s="176"/>
      <c r="M611" s="176"/>
      <c r="N611" s="176"/>
      <c r="O611" s="176"/>
      <c r="P611" s="176"/>
      <c r="Q611" s="176"/>
      <c r="R611" s="176"/>
      <c r="S611" s="176"/>
      <c r="T611" s="176"/>
      <c r="U611" s="176"/>
      <c r="V611" s="176"/>
      <c r="W611" s="176"/>
      <c r="X611" s="176"/>
      <c r="Y611" s="176"/>
      <c r="Z611" s="176"/>
      <c r="AA611" s="176"/>
      <c r="AB611" s="176"/>
      <c r="AC611" s="176"/>
      <c r="AD611" s="176"/>
      <c r="AE611" s="176"/>
      <c r="AF611" s="176"/>
      <c r="AG611" s="176"/>
      <c r="AH611" s="176"/>
      <c r="AI611" s="176"/>
      <c r="AJ611" s="176"/>
      <c r="AK611" s="176"/>
      <c r="AL611" s="176"/>
      <c r="AM611" s="176"/>
      <c r="AN611" s="176"/>
      <c r="AO611" s="176"/>
    </row>
    <row r="612" spans="1:41" ht="12.75" customHeight="1" x14ac:dyDescent="0.2">
      <c r="A612" s="176"/>
      <c r="B612" s="176"/>
      <c r="C612" s="176"/>
      <c r="D612" s="176"/>
      <c r="E612" s="176"/>
      <c r="F612" s="176"/>
      <c r="G612" s="176"/>
      <c r="H612" s="176"/>
      <c r="I612" s="176"/>
      <c r="J612" s="176"/>
      <c r="K612" s="176"/>
      <c r="L612" s="176"/>
      <c r="M612" s="176"/>
      <c r="N612" s="176"/>
      <c r="O612" s="176"/>
      <c r="P612" s="176"/>
      <c r="Q612" s="176"/>
      <c r="R612" s="176"/>
      <c r="S612" s="176"/>
      <c r="T612" s="176"/>
      <c r="U612" s="176"/>
      <c r="V612" s="176"/>
      <c r="W612" s="176"/>
      <c r="X612" s="176"/>
      <c r="Y612" s="176"/>
      <c r="Z612" s="176"/>
      <c r="AA612" s="176"/>
      <c r="AB612" s="176"/>
      <c r="AC612" s="176"/>
      <c r="AD612" s="176"/>
      <c r="AE612" s="176"/>
      <c r="AF612" s="176"/>
      <c r="AG612" s="176"/>
      <c r="AH612" s="176"/>
      <c r="AI612" s="176"/>
      <c r="AJ612" s="176"/>
      <c r="AK612" s="176"/>
      <c r="AL612" s="176"/>
      <c r="AM612" s="176"/>
      <c r="AN612" s="176"/>
      <c r="AO612" s="176"/>
    </row>
    <row r="613" spans="1:41" ht="12.75" customHeight="1" x14ac:dyDescent="0.2">
      <c r="A613" s="176"/>
      <c r="B613" s="176"/>
      <c r="C613" s="176"/>
      <c r="D613" s="176"/>
      <c r="E613" s="176"/>
      <c r="F613" s="176"/>
      <c r="G613" s="176"/>
      <c r="H613" s="176"/>
      <c r="I613" s="176"/>
      <c r="J613" s="176"/>
      <c r="K613" s="176"/>
      <c r="L613" s="176"/>
      <c r="M613" s="176"/>
      <c r="N613" s="176"/>
      <c r="O613" s="176"/>
      <c r="P613" s="176"/>
      <c r="Q613" s="176"/>
      <c r="R613" s="176"/>
      <c r="S613" s="176"/>
      <c r="T613" s="176"/>
      <c r="U613" s="176"/>
      <c r="V613" s="176"/>
      <c r="W613" s="176"/>
      <c r="X613" s="176"/>
      <c r="Y613" s="176"/>
      <c r="Z613" s="176"/>
      <c r="AA613" s="176"/>
      <c r="AB613" s="176"/>
      <c r="AC613" s="176"/>
      <c r="AD613" s="176"/>
      <c r="AE613" s="176"/>
      <c r="AF613" s="176"/>
      <c r="AG613" s="176"/>
      <c r="AH613" s="176"/>
      <c r="AI613" s="176"/>
      <c r="AJ613" s="176"/>
      <c r="AK613" s="176"/>
      <c r="AL613" s="176"/>
      <c r="AM613" s="176"/>
      <c r="AN613" s="176"/>
      <c r="AO613" s="176"/>
    </row>
    <row r="614" spans="1:41" ht="12.75" customHeight="1" x14ac:dyDescent="0.2">
      <c r="A614" s="176"/>
      <c r="B614" s="176"/>
      <c r="C614" s="176"/>
      <c r="D614" s="176"/>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c r="AA614" s="176"/>
      <c r="AB614" s="176"/>
      <c r="AC614" s="176"/>
      <c r="AD614" s="176"/>
      <c r="AE614" s="176"/>
      <c r="AF614" s="176"/>
      <c r="AG614" s="176"/>
      <c r="AH614" s="176"/>
      <c r="AI614" s="176"/>
      <c r="AJ614" s="176"/>
      <c r="AK614" s="176"/>
      <c r="AL614" s="176"/>
      <c r="AM614" s="176"/>
      <c r="AN614" s="176"/>
      <c r="AO614" s="176"/>
    </row>
    <row r="615" spans="1:41" ht="12.75" customHeight="1" x14ac:dyDescent="0.2">
      <c r="A615" s="176"/>
      <c r="B615" s="176"/>
      <c r="C615" s="176"/>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c r="AA615" s="176"/>
      <c r="AB615" s="176"/>
      <c r="AC615" s="176"/>
      <c r="AD615" s="176"/>
      <c r="AE615" s="176"/>
      <c r="AF615" s="176"/>
      <c r="AG615" s="176"/>
      <c r="AH615" s="176"/>
      <c r="AI615" s="176"/>
      <c r="AJ615" s="176"/>
      <c r="AK615" s="176"/>
      <c r="AL615" s="176"/>
      <c r="AM615" s="176"/>
      <c r="AN615" s="176"/>
      <c r="AO615" s="176"/>
    </row>
    <row r="616" spans="1:41" ht="12.75" customHeight="1" x14ac:dyDescent="0.2">
      <c r="A616" s="176"/>
      <c r="B616" s="176"/>
      <c r="C616" s="176"/>
      <c r="D616" s="176"/>
      <c r="E616" s="176"/>
      <c r="F616" s="176"/>
      <c r="G616" s="176"/>
      <c r="H616" s="176"/>
      <c r="I616" s="176"/>
      <c r="J616" s="176"/>
      <c r="K616" s="176"/>
      <c r="L616" s="176"/>
      <c r="M616" s="176"/>
      <c r="N616" s="176"/>
      <c r="O616" s="176"/>
      <c r="P616" s="176"/>
      <c r="Q616" s="176"/>
      <c r="R616" s="176"/>
      <c r="S616" s="176"/>
      <c r="T616" s="176"/>
      <c r="U616" s="176"/>
      <c r="V616" s="176"/>
      <c r="W616" s="176"/>
      <c r="X616" s="176"/>
      <c r="Y616" s="176"/>
      <c r="Z616" s="176"/>
      <c r="AA616" s="176"/>
      <c r="AB616" s="176"/>
      <c r="AC616" s="176"/>
      <c r="AD616" s="176"/>
      <c r="AE616" s="176"/>
      <c r="AF616" s="176"/>
      <c r="AG616" s="176"/>
      <c r="AH616" s="176"/>
      <c r="AI616" s="176"/>
      <c r="AJ616" s="176"/>
      <c r="AK616" s="176"/>
      <c r="AL616" s="176"/>
      <c r="AM616" s="176"/>
      <c r="AN616" s="176"/>
      <c r="AO616" s="176"/>
    </row>
    <row r="617" spans="1:41" ht="12.75" customHeight="1" x14ac:dyDescent="0.2">
      <c r="A617" s="176"/>
      <c r="B617" s="176"/>
      <c r="C617" s="176"/>
      <c r="D617" s="176"/>
      <c r="E617" s="176"/>
      <c r="F617" s="176"/>
      <c r="G617" s="176"/>
      <c r="H617" s="176"/>
      <c r="I617" s="176"/>
      <c r="J617" s="176"/>
      <c r="K617" s="176"/>
      <c r="L617" s="176"/>
      <c r="M617" s="176"/>
      <c r="N617" s="176"/>
      <c r="O617" s="176"/>
      <c r="P617" s="176"/>
      <c r="Q617" s="176"/>
      <c r="R617" s="176"/>
      <c r="S617" s="176"/>
      <c r="T617" s="176"/>
      <c r="U617" s="176"/>
      <c r="V617" s="176"/>
      <c r="W617" s="176"/>
      <c r="X617" s="176"/>
      <c r="Y617" s="176"/>
      <c r="Z617" s="176"/>
      <c r="AA617" s="176"/>
      <c r="AB617" s="176"/>
      <c r="AC617" s="176"/>
      <c r="AD617" s="176"/>
      <c r="AE617" s="176"/>
      <c r="AF617" s="176"/>
      <c r="AG617" s="176"/>
      <c r="AH617" s="176"/>
      <c r="AI617" s="176"/>
      <c r="AJ617" s="176"/>
      <c r="AK617" s="176"/>
      <c r="AL617" s="176"/>
      <c r="AM617" s="176"/>
      <c r="AN617" s="176"/>
      <c r="AO617" s="176"/>
    </row>
    <row r="618" spans="1:41" ht="12.75" customHeight="1" x14ac:dyDescent="0.2">
      <c r="A618" s="176"/>
      <c r="B618" s="176"/>
      <c r="C618" s="176"/>
      <c r="D618" s="176"/>
      <c r="E618" s="176"/>
      <c r="F618" s="176"/>
      <c r="G618" s="176"/>
      <c r="H618" s="176"/>
      <c r="I618" s="176"/>
      <c r="J618" s="176"/>
      <c r="K618" s="176"/>
      <c r="L618" s="176"/>
      <c r="M618" s="176"/>
      <c r="N618" s="176"/>
      <c r="O618" s="176"/>
      <c r="P618" s="176"/>
      <c r="Q618" s="176"/>
      <c r="R618" s="176"/>
      <c r="S618" s="176"/>
      <c r="T618" s="176"/>
      <c r="U618" s="176"/>
      <c r="V618" s="176"/>
      <c r="W618" s="176"/>
      <c r="X618" s="176"/>
      <c r="Y618" s="176"/>
      <c r="Z618" s="176"/>
      <c r="AA618" s="176"/>
      <c r="AB618" s="176"/>
      <c r="AC618" s="176"/>
      <c r="AD618" s="176"/>
      <c r="AE618" s="176"/>
      <c r="AF618" s="176"/>
      <c r="AG618" s="176"/>
      <c r="AH618" s="176"/>
      <c r="AI618" s="176"/>
      <c r="AJ618" s="176"/>
      <c r="AK618" s="176"/>
      <c r="AL618" s="176"/>
      <c r="AM618" s="176"/>
      <c r="AN618" s="176"/>
      <c r="AO618" s="176"/>
    </row>
    <row r="619" spans="1:41" ht="12.75" customHeight="1" x14ac:dyDescent="0.2">
      <c r="A619" s="176"/>
      <c r="B619" s="176"/>
      <c r="C619" s="176"/>
      <c r="D619" s="176"/>
      <c r="E619" s="176"/>
      <c r="F619" s="176"/>
      <c r="G619" s="176"/>
      <c r="H619" s="176"/>
      <c r="I619" s="176"/>
      <c r="J619" s="176"/>
      <c r="K619" s="176"/>
      <c r="L619" s="176"/>
      <c r="M619" s="176"/>
      <c r="N619" s="176"/>
      <c r="O619" s="176"/>
      <c r="P619" s="176"/>
      <c r="Q619" s="176"/>
      <c r="R619" s="176"/>
      <c r="S619" s="176"/>
      <c r="T619" s="176"/>
      <c r="U619" s="176"/>
      <c r="V619" s="176"/>
      <c r="W619" s="176"/>
      <c r="X619" s="176"/>
      <c r="Y619" s="176"/>
      <c r="Z619" s="176"/>
      <c r="AA619" s="176"/>
      <c r="AB619" s="176"/>
      <c r="AC619" s="176"/>
      <c r="AD619" s="176"/>
      <c r="AE619" s="176"/>
      <c r="AF619" s="176"/>
      <c r="AG619" s="176"/>
      <c r="AH619" s="176"/>
      <c r="AI619" s="176"/>
      <c r="AJ619" s="176"/>
      <c r="AK619" s="176"/>
      <c r="AL619" s="176"/>
      <c r="AM619" s="176"/>
      <c r="AN619" s="176"/>
      <c r="AO619" s="176"/>
    </row>
    <row r="620" spans="1:41" ht="12.75" customHeight="1" x14ac:dyDescent="0.2">
      <c r="A620" s="176"/>
      <c r="B620" s="176"/>
      <c r="C620" s="176"/>
      <c r="D620" s="176"/>
      <c r="E620" s="176"/>
      <c r="F620" s="176"/>
      <c r="G620" s="176"/>
      <c r="H620" s="176"/>
      <c r="I620" s="176"/>
      <c r="J620" s="176"/>
      <c r="K620" s="176"/>
      <c r="L620" s="176"/>
      <c r="M620" s="176"/>
      <c r="N620" s="176"/>
      <c r="O620" s="176"/>
      <c r="P620" s="176"/>
      <c r="Q620" s="176"/>
      <c r="R620" s="176"/>
      <c r="S620" s="176"/>
      <c r="T620" s="176"/>
      <c r="U620" s="176"/>
      <c r="V620" s="176"/>
      <c r="W620" s="176"/>
      <c r="X620" s="176"/>
      <c r="Y620" s="176"/>
      <c r="Z620" s="176"/>
      <c r="AA620" s="176"/>
      <c r="AB620" s="176"/>
      <c r="AC620" s="176"/>
      <c r="AD620" s="176"/>
      <c r="AE620" s="176"/>
      <c r="AF620" s="176"/>
      <c r="AG620" s="176"/>
      <c r="AH620" s="176"/>
      <c r="AI620" s="176"/>
      <c r="AJ620" s="176"/>
      <c r="AK620" s="176"/>
      <c r="AL620" s="176"/>
      <c r="AM620" s="176"/>
      <c r="AN620" s="176"/>
      <c r="AO620" s="176"/>
    </row>
    <row r="621" spans="1:41" ht="12.75" customHeight="1" x14ac:dyDescent="0.2">
      <c r="A621" s="176"/>
      <c r="B621" s="176"/>
      <c r="C621" s="176"/>
      <c r="D621" s="176"/>
      <c r="E621" s="176"/>
      <c r="F621" s="176"/>
      <c r="G621" s="176"/>
      <c r="H621" s="176"/>
      <c r="I621" s="176"/>
      <c r="J621" s="176"/>
      <c r="K621" s="176"/>
      <c r="L621" s="176"/>
      <c r="M621" s="176"/>
      <c r="N621" s="176"/>
      <c r="O621" s="176"/>
      <c r="P621" s="176"/>
      <c r="Q621" s="176"/>
      <c r="R621" s="176"/>
      <c r="S621" s="176"/>
      <c r="T621" s="176"/>
      <c r="U621" s="176"/>
      <c r="V621" s="176"/>
      <c r="W621" s="176"/>
      <c r="X621" s="176"/>
      <c r="Y621" s="176"/>
      <c r="Z621" s="176"/>
      <c r="AA621" s="176"/>
      <c r="AB621" s="176"/>
      <c r="AC621" s="176"/>
      <c r="AD621" s="176"/>
      <c r="AE621" s="176"/>
      <c r="AF621" s="176"/>
      <c r="AG621" s="176"/>
      <c r="AH621" s="176"/>
      <c r="AI621" s="176"/>
      <c r="AJ621" s="176"/>
      <c r="AK621" s="176"/>
      <c r="AL621" s="176"/>
      <c r="AM621" s="176"/>
      <c r="AN621" s="176"/>
      <c r="AO621" s="176"/>
    </row>
    <row r="622" spans="1:41" ht="12.75" customHeight="1" x14ac:dyDescent="0.2">
      <c r="A622" s="176"/>
      <c r="B622" s="176"/>
      <c r="C622" s="176"/>
      <c r="D622" s="176"/>
      <c r="E622" s="176"/>
      <c r="F622" s="176"/>
      <c r="G622" s="176"/>
      <c r="H622" s="176"/>
      <c r="I622" s="176"/>
      <c r="J622" s="176"/>
      <c r="K622" s="176"/>
      <c r="L622" s="176"/>
      <c r="M622" s="176"/>
      <c r="N622" s="176"/>
      <c r="O622" s="176"/>
      <c r="P622" s="176"/>
      <c r="Q622" s="176"/>
      <c r="R622" s="176"/>
      <c r="S622" s="176"/>
      <c r="T622" s="176"/>
      <c r="U622" s="176"/>
      <c r="V622" s="176"/>
      <c r="W622" s="176"/>
      <c r="X622" s="176"/>
      <c r="Y622" s="176"/>
      <c r="Z622" s="176"/>
      <c r="AA622" s="176"/>
      <c r="AB622" s="176"/>
      <c r="AC622" s="176"/>
      <c r="AD622" s="176"/>
      <c r="AE622" s="176"/>
      <c r="AF622" s="176"/>
      <c r="AG622" s="176"/>
      <c r="AH622" s="176"/>
      <c r="AI622" s="176"/>
      <c r="AJ622" s="176"/>
      <c r="AK622" s="176"/>
      <c r="AL622" s="176"/>
      <c r="AM622" s="176"/>
      <c r="AN622" s="176"/>
      <c r="AO622" s="176"/>
    </row>
    <row r="623" spans="1:41" ht="12.75" customHeight="1" x14ac:dyDescent="0.2">
      <c r="A623" s="176"/>
      <c r="B623" s="176"/>
      <c r="C623" s="176"/>
      <c r="D623" s="176"/>
      <c r="E623" s="176"/>
      <c r="F623" s="176"/>
      <c r="G623" s="176"/>
      <c r="H623" s="176"/>
      <c r="I623" s="176"/>
      <c r="J623" s="176"/>
      <c r="K623" s="176"/>
      <c r="L623" s="176"/>
      <c r="M623" s="176"/>
      <c r="N623" s="176"/>
      <c r="O623" s="176"/>
      <c r="P623" s="176"/>
      <c r="Q623" s="176"/>
      <c r="R623" s="176"/>
      <c r="S623" s="176"/>
      <c r="T623" s="176"/>
      <c r="U623" s="176"/>
      <c r="V623" s="176"/>
      <c r="W623" s="176"/>
      <c r="X623" s="176"/>
      <c r="Y623" s="176"/>
      <c r="Z623" s="176"/>
      <c r="AA623" s="176"/>
      <c r="AB623" s="176"/>
      <c r="AC623" s="176"/>
      <c r="AD623" s="176"/>
      <c r="AE623" s="176"/>
      <c r="AF623" s="176"/>
      <c r="AG623" s="176"/>
      <c r="AH623" s="176"/>
      <c r="AI623" s="176"/>
      <c r="AJ623" s="176"/>
      <c r="AK623" s="176"/>
      <c r="AL623" s="176"/>
      <c r="AM623" s="176"/>
      <c r="AN623" s="176"/>
      <c r="AO623" s="176"/>
    </row>
    <row r="624" spans="1:41" ht="12.75" customHeight="1" x14ac:dyDescent="0.2">
      <c r="A624" s="176"/>
      <c r="B624" s="176"/>
      <c r="C624" s="176"/>
      <c r="D624" s="176"/>
      <c r="E624" s="176"/>
      <c r="F624" s="176"/>
      <c r="G624" s="176"/>
      <c r="H624" s="176"/>
      <c r="I624" s="176"/>
      <c r="J624" s="176"/>
      <c r="K624" s="176"/>
      <c r="L624" s="176"/>
      <c r="M624" s="176"/>
      <c r="N624" s="176"/>
      <c r="O624" s="176"/>
      <c r="P624" s="176"/>
      <c r="Q624" s="176"/>
      <c r="R624" s="176"/>
      <c r="S624" s="176"/>
      <c r="T624" s="176"/>
      <c r="U624" s="176"/>
      <c r="V624" s="176"/>
      <c r="W624" s="176"/>
      <c r="X624" s="176"/>
      <c r="Y624" s="176"/>
      <c r="Z624" s="176"/>
      <c r="AA624" s="176"/>
      <c r="AB624" s="176"/>
      <c r="AC624" s="176"/>
      <c r="AD624" s="176"/>
      <c r="AE624" s="176"/>
      <c r="AF624" s="176"/>
      <c r="AG624" s="176"/>
      <c r="AH624" s="176"/>
      <c r="AI624" s="176"/>
      <c r="AJ624" s="176"/>
      <c r="AK624" s="176"/>
      <c r="AL624" s="176"/>
      <c r="AM624" s="176"/>
      <c r="AN624" s="176"/>
      <c r="AO624" s="176"/>
    </row>
    <row r="625" spans="1:41" ht="12.75" customHeight="1" x14ac:dyDescent="0.2">
      <c r="A625" s="176"/>
      <c r="B625" s="176"/>
      <c r="C625" s="176"/>
      <c r="D625" s="176"/>
      <c r="E625" s="176"/>
      <c r="F625" s="176"/>
      <c r="G625" s="176"/>
      <c r="H625" s="176"/>
      <c r="I625" s="176"/>
      <c r="J625" s="176"/>
      <c r="K625" s="176"/>
      <c r="L625" s="176"/>
      <c r="M625" s="176"/>
      <c r="N625" s="176"/>
      <c r="O625" s="176"/>
      <c r="P625" s="176"/>
      <c r="Q625" s="176"/>
      <c r="R625" s="176"/>
      <c r="S625" s="176"/>
      <c r="T625" s="176"/>
      <c r="U625" s="176"/>
      <c r="V625" s="176"/>
      <c r="W625" s="176"/>
      <c r="X625" s="176"/>
      <c r="Y625" s="176"/>
      <c r="Z625" s="176"/>
      <c r="AA625" s="176"/>
      <c r="AB625" s="176"/>
      <c r="AC625" s="176"/>
      <c r="AD625" s="176"/>
      <c r="AE625" s="176"/>
      <c r="AF625" s="176"/>
      <c r="AG625" s="176"/>
      <c r="AH625" s="176"/>
      <c r="AI625" s="176"/>
      <c r="AJ625" s="176"/>
      <c r="AK625" s="176"/>
      <c r="AL625" s="176"/>
      <c r="AM625" s="176"/>
      <c r="AN625" s="176"/>
      <c r="AO625" s="176"/>
    </row>
    <row r="626" spans="1:41" ht="12.75" customHeight="1" x14ac:dyDescent="0.2">
      <c r="A626" s="176"/>
      <c r="B626" s="176"/>
      <c r="C626" s="176"/>
      <c r="D626" s="176"/>
      <c r="E626" s="176"/>
      <c r="F626" s="176"/>
      <c r="G626" s="176"/>
      <c r="H626" s="176"/>
      <c r="I626" s="176"/>
      <c r="J626" s="176"/>
      <c r="K626" s="176"/>
      <c r="L626" s="176"/>
      <c r="M626" s="176"/>
      <c r="N626" s="176"/>
      <c r="O626" s="176"/>
      <c r="P626" s="176"/>
      <c r="Q626" s="176"/>
      <c r="R626" s="176"/>
      <c r="S626" s="176"/>
      <c r="T626" s="176"/>
      <c r="U626" s="176"/>
      <c r="V626" s="176"/>
      <c r="W626" s="176"/>
      <c r="X626" s="176"/>
      <c r="Y626" s="176"/>
      <c r="Z626" s="176"/>
      <c r="AA626" s="176"/>
      <c r="AB626" s="176"/>
      <c r="AC626" s="176"/>
      <c r="AD626" s="176"/>
      <c r="AE626" s="176"/>
      <c r="AF626" s="176"/>
      <c r="AG626" s="176"/>
      <c r="AH626" s="176"/>
      <c r="AI626" s="176"/>
      <c r="AJ626" s="176"/>
      <c r="AK626" s="176"/>
      <c r="AL626" s="176"/>
      <c r="AM626" s="176"/>
      <c r="AN626" s="176"/>
      <c r="AO626" s="176"/>
    </row>
    <row r="627" spans="1:41" ht="12.75" customHeight="1" x14ac:dyDescent="0.2">
      <c r="A627" s="176"/>
      <c r="B627" s="176"/>
      <c r="C627" s="176"/>
      <c r="D627" s="176"/>
      <c r="E627" s="176"/>
      <c r="F627" s="176"/>
      <c r="G627" s="176"/>
      <c r="H627" s="176"/>
      <c r="I627" s="176"/>
      <c r="J627" s="176"/>
      <c r="K627" s="176"/>
      <c r="L627" s="176"/>
      <c r="M627" s="176"/>
      <c r="N627" s="176"/>
      <c r="O627" s="176"/>
      <c r="P627" s="176"/>
      <c r="Q627" s="176"/>
      <c r="R627" s="176"/>
      <c r="S627" s="176"/>
      <c r="T627" s="176"/>
      <c r="U627" s="176"/>
      <c r="V627" s="176"/>
      <c r="W627" s="176"/>
      <c r="X627" s="176"/>
      <c r="Y627" s="176"/>
      <c r="Z627" s="176"/>
      <c r="AA627" s="176"/>
      <c r="AB627" s="176"/>
      <c r="AC627" s="176"/>
      <c r="AD627" s="176"/>
      <c r="AE627" s="176"/>
      <c r="AF627" s="176"/>
      <c r="AG627" s="176"/>
      <c r="AH627" s="176"/>
      <c r="AI627" s="176"/>
      <c r="AJ627" s="176"/>
      <c r="AK627" s="176"/>
      <c r="AL627" s="176"/>
      <c r="AM627" s="176"/>
      <c r="AN627" s="176"/>
      <c r="AO627" s="176"/>
    </row>
    <row r="628" spans="1:41" ht="12.75" customHeight="1" x14ac:dyDescent="0.2">
      <c r="A628" s="176"/>
      <c r="B628" s="176"/>
      <c r="C628" s="176"/>
      <c r="D628" s="176"/>
      <c r="E628" s="176"/>
      <c r="F628" s="176"/>
      <c r="G628" s="176"/>
      <c r="H628" s="176"/>
      <c r="I628" s="176"/>
      <c r="J628" s="176"/>
      <c r="K628" s="176"/>
      <c r="L628" s="176"/>
      <c r="M628" s="176"/>
      <c r="N628" s="176"/>
      <c r="O628" s="176"/>
      <c r="P628" s="176"/>
      <c r="Q628" s="176"/>
      <c r="R628" s="176"/>
      <c r="S628" s="176"/>
      <c r="T628" s="176"/>
      <c r="U628" s="176"/>
      <c r="V628" s="176"/>
      <c r="W628" s="176"/>
      <c r="X628" s="176"/>
      <c r="Y628" s="176"/>
      <c r="Z628" s="176"/>
      <c r="AA628" s="176"/>
      <c r="AB628" s="176"/>
      <c r="AC628" s="176"/>
      <c r="AD628" s="176"/>
      <c r="AE628" s="176"/>
      <c r="AF628" s="176"/>
      <c r="AG628" s="176"/>
      <c r="AH628" s="176"/>
      <c r="AI628" s="176"/>
      <c r="AJ628" s="176"/>
      <c r="AK628" s="176"/>
      <c r="AL628" s="176"/>
      <c r="AM628" s="176"/>
      <c r="AN628" s="176"/>
      <c r="AO628" s="176"/>
    </row>
    <row r="629" spans="1:41" ht="12.75" customHeight="1" x14ac:dyDescent="0.2">
      <c r="A629" s="176"/>
      <c r="B629" s="176"/>
      <c r="C629" s="176"/>
      <c r="D629" s="176"/>
      <c r="E629" s="176"/>
      <c r="F629" s="176"/>
      <c r="G629" s="176"/>
      <c r="H629" s="176"/>
      <c r="I629" s="176"/>
      <c r="J629" s="176"/>
      <c r="K629" s="176"/>
      <c r="L629" s="176"/>
      <c r="M629" s="176"/>
      <c r="N629" s="176"/>
      <c r="O629" s="176"/>
      <c r="P629" s="176"/>
      <c r="Q629" s="176"/>
      <c r="R629" s="176"/>
      <c r="S629" s="176"/>
      <c r="T629" s="176"/>
      <c r="U629" s="176"/>
      <c r="V629" s="176"/>
      <c r="W629" s="176"/>
      <c r="X629" s="176"/>
      <c r="Y629" s="176"/>
      <c r="Z629" s="176"/>
      <c r="AA629" s="176"/>
      <c r="AB629" s="176"/>
      <c r="AC629" s="176"/>
      <c r="AD629" s="176"/>
      <c r="AE629" s="176"/>
      <c r="AF629" s="176"/>
      <c r="AG629" s="176"/>
      <c r="AH629" s="176"/>
      <c r="AI629" s="176"/>
      <c r="AJ629" s="176"/>
      <c r="AK629" s="176"/>
      <c r="AL629" s="176"/>
      <c r="AM629" s="176"/>
      <c r="AN629" s="176"/>
      <c r="AO629" s="176"/>
    </row>
    <row r="630" spans="1:41" ht="12.75" customHeight="1" x14ac:dyDescent="0.2">
      <c r="A630" s="176"/>
      <c r="B630" s="176"/>
      <c r="C630" s="176"/>
      <c r="D630" s="176"/>
      <c r="E630" s="176"/>
      <c r="F630" s="176"/>
      <c r="G630" s="176"/>
      <c r="H630" s="176"/>
      <c r="I630" s="176"/>
      <c r="J630" s="176"/>
      <c r="K630" s="176"/>
      <c r="L630" s="176"/>
      <c r="M630" s="176"/>
      <c r="N630" s="176"/>
      <c r="O630" s="176"/>
      <c r="P630" s="176"/>
      <c r="Q630" s="176"/>
      <c r="R630" s="176"/>
      <c r="S630" s="176"/>
      <c r="T630" s="176"/>
      <c r="U630" s="176"/>
      <c r="V630" s="176"/>
      <c r="W630" s="176"/>
      <c r="X630" s="176"/>
      <c r="Y630" s="176"/>
      <c r="Z630" s="176"/>
      <c r="AA630" s="176"/>
      <c r="AB630" s="176"/>
      <c r="AC630" s="176"/>
      <c r="AD630" s="176"/>
      <c r="AE630" s="176"/>
      <c r="AF630" s="176"/>
      <c r="AG630" s="176"/>
      <c r="AH630" s="176"/>
      <c r="AI630" s="176"/>
      <c r="AJ630" s="176"/>
      <c r="AK630" s="176"/>
      <c r="AL630" s="176"/>
      <c r="AM630" s="176"/>
      <c r="AN630" s="176"/>
      <c r="AO630" s="176"/>
    </row>
    <row r="631" spans="1:41" ht="12.75" customHeight="1" x14ac:dyDescent="0.2">
      <c r="A631" s="176"/>
      <c r="B631" s="176"/>
      <c r="C631" s="176"/>
      <c r="D631" s="176"/>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c r="AA631" s="176"/>
      <c r="AB631" s="176"/>
      <c r="AC631" s="176"/>
      <c r="AD631" s="176"/>
      <c r="AE631" s="176"/>
      <c r="AF631" s="176"/>
      <c r="AG631" s="176"/>
      <c r="AH631" s="176"/>
      <c r="AI631" s="176"/>
      <c r="AJ631" s="176"/>
      <c r="AK631" s="176"/>
      <c r="AL631" s="176"/>
      <c r="AM631" s="176"/>
      <c r="AN631" s="176"/>
      <c r="AO631" s="176"/>
    </row>
    <row r="632" spans="1:41" ht="12.75" customHeight="1" x14ac:dyDescent="0.2">
      <c r="A632" s="176"/>
      <c r="B632" s="176"/>
      <c r="C632" s="176"/>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c r="AA632" s="176"/>
      <c r="AB632" s="176"/>
      <c r="AC632" s="176"/>
      <c r="AD632" s="176"/>
      <c r="AE632" s="176"/>
      <c r="AF632" s="176"/>
      <c r="AG632" s="176"/>
      <c r="AH632" s="176"/>
      <c r="AI632" s="176"/>
      <c r="AJ632" s="176"/>
      <c r="AK632" s="176"/>
      <c r="AL632" s="176"/>
      <c r="AM632" s="176"/>
      <c r="AN632" s="176"/>
      <c r="AO632" s="176"/>
    </row>
    <row r="633" spans="1:41" ht="12.75" customHeight="1" x14ac:dyDescent="0.2">
      <c r="A633" s="176"/>
      <c r="B633" s="176"/>
      <c r="C633" s="176"/>
      <c r="D633" s="176"/>
      <c r="E633" s="176"/>
      <c r="F633" s="176"/>
      <c r="G633" s="176"/>
      <c r="H633" s="176"/>
      <c r="I633" s="176"/>
      <c r="J633" s="176"/>
      <c r="K633" s="176"/>
      <c r="L633" s="176"/>
      <c r="M633" s="176"/>
      <c r="N633" s="176"/>
      <c r="O633" s="176"/>
      <c r="P633" s="176"/>
      <c r="Q633" s="176"/>
      <c r="R633" s="176"/>
      <c r="S633" s="176"/>
      <c r="T633" s="176"/>
      <c r="U633" s="176"/>
      <c r="V633" s="176"/>
      <c r="W633" s="176"/>
      <c r="X633" s="176"/>
      <c r="Y633" s="176"/>
      <c r="Z633" s="176"/>
      <c r="AA633" s="176"/>
      <c r="AB633" s="176"/>
      <c r="AC633" s="176"/>
      <c r="AD633" s="176"/>
      <c r="AE633" s="176"/>
      <c r="AF633" s="176"/>
      <c r="AG633" s="176"/>
      <c r="AH633" s="176"/>
      <c r="AI633" s="176"/>
      <c r="AJ633" s="176"/>
      <c r="AK633" s="176"/>
      <c r="AL633" s="176"/>
      <c r="AM633" s="176"/>
      <c r="AN633" s="176"/>
      <c r="AO633" s="176"/>
    </row>
    <row r="634" spans="1:41" ht="12.75" customHeight="1" x14ac:dyDescent="0.2">
      <c r="A634" s="176"/>
      <c r="B634" s="176"/>
      <c r="C634" s="176"/>
      <c r="D634" s="176"/>
      <c r="E634" s="176"/>
      <c r="F634" s="176"/>
      <c r="G634" s="176"/>
      <c r="H634" s="176"/>
      <c r="I634" s="176"/>
      <c r="J634" s="176"/>
      <c r="K634" s="176"/>
      <c r="L634" s="176"/>
      <c r="M634" s="176"/>
      <c r="N634" s="176"/>
      <c r="O634" s="176"/>
      <c r="P634" s="176"/>
      <c r="Q634" s="176"/>
      <c r="R634" s="176"/>
      <c r="S634" s="176"/>
      <c r="T634" s="176"/>
      <c r="U634" s="176"/>
      <c r="V634" s="176"/>
      <c r="W634" s="176"/>
      <c r="X634" s="176"/>
      <c r="Y634" s="176"/>
      <c r="Z634" s="176"/>
      <c r="AA634" s="176"/>
      <c r="AB634" s="176"/>
      <c r="AC634" s="176"/>
      <c r="AD634" s="176"/>
      <c r="AE634" s="176"/>
      <c r="AF634" s="176"/>
      <c r="AG634" s="176"/>
      <c r="AH634" s="176"/>
      <c r="AI634" s="176"/>
      <c r="AJ634" s="176"/>
      <c r="AK634" s="176"/>
      <c r="AL634" s="176"/>
      <c r="AM634" s="176"/>
      <c r="AN634" s="176"/>
      <c r="AO634" s="176"/>
    </row>
    <row r="635" spans="1:41" ht="12.75" customHeight="1" x14ac:dyDescent="0.2">
      <c r="A635" s="176"/>
      <c r="B635" s="176"/>
      <c r="C635" s="176"/>
      <c r="D635" s="176"/>
      <c r="E635" s="176"/>
      <c r="F635" s="176"/>
      <c r="G635" s="176"/>
      <c r="H635" s="176"/>
      <c r="I635" s="176"/>
      <c r="J635" s="176"/>
      <c r="K635" s="176"/>
      <c r="L635" s="176"/>
      <c r="M635" s="176"/>
      <c r="N635" s="176"/>
      <c r="O635" s="176"/>
      <c r="P635" s="176"/>
      <c r="Q635" s="176"/>
      <c r="R635" s="176"/>
      <c r="S635" s="176"/>
      <c r="T635" s="176"/>
      <c r="U635" s="176"/>
      <c r="V635" s="176"/>
      <c r="W635" s="176"/>
      <c r="X635" s="176"/>
      <c r="Y635" s="176"/>
      <c r="Z635" s="176"/>
      <c r="AA635" s="176"/>
      <c r="AB635" s="176"/>
      <c r="AC635" s="176"/>
      <c r="AD635" s="176"/>
      <c r="AE635" s="176"/>
      <c r="AF635" s="176"/>
      <c r="AG635" s="176"/>
      <c r="AH635" s="176"/>
      <c r="AI635" s="176"/>
      <c r="AJ635" s="176"/>
      <c r="AK635" s="176"/>
      <c r="AL635" s="176"/>
      <c r="AM635" s="176"/>
      <c r="AN635" s="176"/>
      <c r="AO635" s="176"/>
    </row>
    <row r="636" spans="1:41" ht="12.75" customHeight="1" x14ac:dyDescent="0.2">
      <c r="A636" s="176"/>
      <c r="B636" s="176"/>
      <c r="C636" s="176"/>
      <c r="D636" s="176"/>
      <c r="E636" s="176"/>
      <c r="F636" s="176"/>
      <c r="G636" s="176"/>
      <c r="H636" s="176"/>
      <c r="I636" s="176"/>
      <c r="J636" s="176"/>
      <c r="K636" s="176"/>
      <c r="L636" s="176"/>
      <c r="M636" s="176"/>
      <c r="N636" s="176"/>
      <c r="O636" s="176"/>
      <c r="P636" s="176"/>
      <c r="Q636" s="176"/>
      <c r="R636" s="176"/>
      <c r="S636" s="176"/>
      <c r="T636" s="176"/>
      <c r="U636" s="176"/>
      <c r="V636" s="176"/>
      <c r="W636" s="176"/>
      <c r="X636" s="176"/>
      <c r="Y636" s="176"/>
      <c r="Z636" s="176"/>
      <c r="AA636" s="176"/>
      <c r="AB636" s="176"/>
      <c r="AC636" s="176"/>
      <c r="AD636" s="176"/>
      <c r="AE636" s="176"/>
      <c r="AF636" s="176"/>
      <c r="AG636" s="176"/>
      <c r="AH636" s="176"/>
      <c r="AI636" s="176"/>
      <c r="AJ636" s="176"/>
      <c r="AK636" s="176"/>
      <c r="AL636" s="176"/>
      <c r="AM636" s="176"/>
      <c r="AN636" s="176"/>
      <c r="AO636" s="176"/>
    </row>
    <row r="637" spans="1:41" ht="12.75" customHeight="1" x14ac:dyDescent="0.2">
      <c r="A637" s="176"/>
      <c r="B637" s="176"/>
      <c r="C637" s="176"/>
      <c r="D637" s="176"/>
      <c r="E637" s="176"/>
      <c r="F637" s="176"/>
      <c r="G637" s="176"/>
      <c r="H637" s="176"/>
      <c r="I637" s="176"/>
      <c r="J637" s="176"/>
      <c r="K637" s="176"/>
      <c r="L637" s="176"/>
      <c r="M637" s="176"/>
      <c r="N637" s="176"/>
      <c r="O637" s="176"/>
      <c r="P637" s="176"/>
      <c r="Q637" s="176"/>
      <c r="R637" s="176"/>
      <c r="S637" s="176"/>
      <c r="T637" s="176"/>
      <c r="U637" s="176"/>
      <c r="V637" s="176"/>
      <c r="W637" s="176"/>
      <c r="X637" s="176"/>
      <c r="Y637" s="176"/>
      <c r="Z637" s="176"/>
      <c r="AA637" s="176"/>
      <c r="AB637" s="176"/>
      <c r="AC637" s="176"/>
      <c r="AD637" s="176"/>
      <c r="AE637" s="176"/>
      <c r="AF637" s="176"/>
      <c r="AG637" s="176"/>
      <c r="AH637" s="176"/>
      <c r="AI637" s="176"/>
      <c r="AJ637" s="176"/>
      <c r="AK637" s="176"/>
      <c r="AL637" s="176"/>
      <c r="AM637" s="176"/>
      <c r="AN637" s="176"/>
      <c r="AO637" s="176"/>
    </row>
    <row r="638" spans="1:41" ht="12.75" customHeight="1" x14ac:dyDescent="0.2">
      <c r="A638" s="176"/>
      <c r="B638" s="176"/>
      <c r="C638" s="176"/>
      <c r="D638" s="176"/>
      <c r="E638" s="176"/>
      <c r="F638" s="176"/>
      <c r="G638" s="176"/>
      <c r="H638" s="176"/>
      <c r="I638" s="176"/>
      <c r="J638" s="176"/>
      <c r="K638" s="176"/>
      <c r="L638" s="176"/>
      <c r="M638" s="176"/>
      <c r="N638" s="176"/>
      <c r="O638" s="176"/>
      <c r="P638" s="176"/>
      <c r="Q638" s="176"/>
      <c r="R638" s="176"/>
      <c r="S638" s="176"/>
      <c r="T638" s="176"/>
      <c r="U638" s="176"/>
      <c r="V638" s="176"/>
      <c r="W638" s="176"/>
      <c r="X638" s="176"/>
      <c r="Y638" s="176"/>
      <c r="Z638" s="176"/>
      <c r="AA638" s="176"/>
      <c r="AB638" s="176"/>
      <c r="AC638" s="176"/>
      <c r="AD638" s="176"/>
      <c r="AE638" s="176"/>
      <c r="AF638" s="176"/>
      <c r="AG638" s="176"/>
      <c r="AH638" s="176"/>
      <c r="AI638" s="176"/>
      <c r="AJ638" s="176"/>
      <c r="AK638" s="176"/>
      <c r="AL638" s="176"/>
      <c r="AM638" s="176"/>
      <c r="AN638" s="176"/>
      <c r="AO638" s="176"/>
    </row>
    <row r="639" spans="1:41" ht="12.75" customHeight="1" x14ac:dyDescent="0.2">
      <c r="A639" s="176"/>
      <c r="B639" s="176"/>
      <c r="C639" s="176"/>
      <c r="D639" s="176"/>
      <c r="E639" s="176"/>
      <c r="F639" s="176"/>
      <c r="G639" s="176"/>
      <c r="H639" s="176"/>
      <c r="I639" s="176"/>
      <c r="J639" s="176"/>
      <c r="K639" s="176"/>
      <c r="L639" s="176"/>
      <c r="M639" s="176"/>
      <c r="N639" s="176"/>
      <c r="O639" s="176"/>
      <c r="P639" s="176"/>
      <c r="Q639" s="176"/>
      <c r="R639" s="176"/>
      <c r="S639" s="176"/>
      <c r="T639" s="176"/>
      <c r="U639" s="176"/>
      <c r="V639" s="176"/>
      <c r="W639" s="176"/>
      <c r="X639" s="176"/>
      <c r="Y639" s="176"/>
      <c r="Z639" s="176"/>
      <c r="AA639" s="176"/>
      <c r="AB639" s="176"/>
      <c r="AC639" s="176"/>
      <c r="AD639" s="176"/>
      <c r="AE639" s="176"/>
      <c r="AF639" s="176"/>
      <c r="AG639" s="176"/>
      <c r="AH639" s="176"/>
      <c r="AI639" s="176"/>
      <c r="AJ639" s="176"/>
      <c r="AK639" s="176"/>
      <c r="AL639" s="176"/>
      <c r="AM639" s="176"/>
      <c r="AN639" s="176"/>
      <c r="AO639" s="176"/>
    </row>
    <row r="640" spans="1:41" ht="12.75" customHeight="1" x14ac:dyDescent="0.2">
      <c r="A640" s="176"/>
      <c r="B640" s="176"/>
      <c r="C640" s="176"/>
      <c r="D640" s="176"/>
      <c r="E640" s="176"/>
      <c r="F640" s="176"/>
      <c r="G640" s="176"/>
      <c r="H640" s="176"/>
      <c r="I640" s="176"/>
      <c r="J640" s="176"/>
      <c r="K640" s="176"/>
      <c r="L640" s="176"/>
      <c r="M640" s="176"/>
      <c r="N640" s="176"/>
      <c r="O640" s="176"/>
      <c r="P640" s="176"/>
      <c r="Q640" s="176"/>
      <c r="R640" s="176"/>
      <c r="S640" s="176"/>
      <c r="T640" s="176"/>
      <c r="U640" s="176"/>
      <c r="V640" s="176"/>
      <c r="W640" s="176"/>
      <c r="X640" s="176"/>
      <c r="Y640" s="176"/>
      <c r="Z640" s="176"/>
      <c r="AA640" s="176"/>
      <c r="AB640" s="176"/>
      <c r="AC640" s="176"/>
      <c r="AD640" s="176"/>
      <c r="AE640" s="176"/>
      <c r="AF640" s="176"/>
      <c r="AG640" s="176"/>
      <c r="AH640" s="176"/>
      <c r="AI640" s="176"/>
      <c r="AJ640" s="176"/>
      <c r="AK640" s="176"/>
      <c r="AL640" s="176"/>
      <c r="AM640" s="176"/>
      <c r="AN640" s="176"/>
      <c r="AO640" s="176"/>
    </row>
    <row r="641" spans="1:41" ht="12.75" customHeight="1" x14ac:dyDescent="0.2">
      <c r="A641" s="176"/>
      <c r="B641" s="176"/>
      <c r="C641" s="176"/>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6"/>
      <c r="AA641" s="176"/>
      <c r="AB641" s="176"/>
      <c r="AC641" s="176"/>
      <c r="AD641" s="176"/>
      <c r="AE641" s="176"/>
      <c r="AF641" s="176"/>
      <c r="AG641" s="176"/>
      <c r="AH641" s="176"/>
      <c r="AI641" s="176"/>
      <c r="AJ641" s="176"/>
      <c r="AK641" s="176"/>
      <c r="AL641" s="176"/>
      <c r="AM641" s="176"/>
      <c r="AN641" s="176"/>
      <c r="AO641" s="176"/>
    </row>
    <row r="642" spans="1:41" ht="12.75" customHeight="1" x14ac:dyDescent="0.2">
      <c r="A642" s="176"/>
      <c r="B642" s="176"/>
      <c r="C642" s="176"/>
      <c r="D642" s="176"/>
      <c r="E642" s="176"/>
      <c r="F642" s="176"/>
      <c r="G642" s="176"/>
      <c r="H642" s="176"/>
      <c r="I642" s="176"/>
      <c r="J642" s="176"/>
      <c r="K642" s="176"/>
      <c r="L642" s="176"/>
      <c r="M642" s="176"/>
      <c r="N642" s="176"/>
      <c r="O642" s="176"/>
      <c r="P642" s="176"/>
      <c r="Q642" s="176"/>
      <c r="R642" s="176"/>
      <c r="S642" s="176"/>
      <c r="T642" s="176"/>
      <c r="U642" s="176"/>
      <c r="V642" s="176"/>
      <c r="W642" s="176"/>
      <c r="X642" s="176"/>
      <c r="Y642" s="176"/>
      <c r="Z642" s="176"/>
      <c r="AA642" s="176"/>
      <c r="AB642" s="176"/>
      <c r="AC642" s="176"/>
      <c r="AD642" s="176"/>
      <c r="AE642" s="176"/>
      <c r="AF642" s="176"/>
      <c r="AG642" s="176"/>
      <c r="AH642" s="176"/>
      <c r="AI642" s="176"/>
      <c r="AJ642" s="176"/>
      <c r="AK642" s="176"/>
      <c r="AL642" s="176"/>
      <c r="AM642" s="176"/>
      <c r="AN642" s="176"/>
      <c r="AO642" s="176"/>
    </row>
    <row r="643" spans="1:41" ht="12.75" customHeight="1" x14ac:dyDescent="0.2">
      <c r="A643" s="176"/>
      <c r="B643" s="176"/>
      <c r="C643" s="176"/>
      <c r="D643" s="176"/>
      <c r="E643" s="176"/>
      <c r="F643" s="176"/>
      <c r="G643" s="176"/>
      <c r="H643" s="176"/>
      <c r="I643" s="176"/>
      <c r="J643" s="176"/>
      <c r="K643" s="176"/>
      <c r="L643" s="176"/>
      <c r="M643" s="176"/>
      <c r="N643" s="176"/>
      <c r="O643" s="176"/>
      <c r="P643" s="176"/>
      <c r="Q643" s="176"/>
      <c r="R643" s="176"/>
      <c r="S643" s="176"/>
      <c r="T643" s="176"/>
      <c r="U643" s="176"/>
      <c r="V643" s="176"/>
      <c r="W643" s="176"/>
      <c r="X643" s="176"/>
      <c r="Y643" s="176"/>
      <c r="Z643" s="176"/>
      <c r="AA643" s="176"/>
      <c r="AB643" s="176"/>
      <c r="AC643" s="176"/>
      <c r="AD643" s="176"/>
      <c r="AE643" s="176"/>
      <c r="AF643" s="176"/>
      <c r="AG643" s="176"/>
      <c r="AH643" s="176"/>
      <c r="AI643" s="176"/>
      <c r="AJ643" s="176"/>
      <c r="AK643" s="176"/>
      <c r="AL643" s="176"/>
      <c r="AM643" s="176"/>
      <c r="AN643" s="176"/>
      <c r="AO643" s="176"/>
    </row>
    <row r="644" spans="1:41" ht="12.75" customHeight="1" x14ac:dyDescent="0.2">
      <c r="A644" s="176"/>
      <c r="B644" s="176"/>
      <c r="C644" s="176"/>
      <c r="D644" s="176"/>
      <c r="E644" s="176"/>
      <c r="F644" s="176"/>
      <c r="G644" s="176"/>
      <c r="H644" s="176"/>
      <c r="I644" s="176"/>
      <c r="J644" s="176"/>
      <c r="K644" s="176"/>
      <c r="L644" s="176"/>
      <c r="M644" s="176"/>
      <c r="N644" s="176"/>
      <c r="O644" s="176"/>
      <c r="P644" s="176"/>
      <c r="Q644" s="176"/>
      <c r="R644" s="176"/>
      <c r="S644" s="176"/>
      <c r="T644" s="176"/>
      <c r="U644" s="176"/>
      <c r="V644" s="176"/>
      <c r="W644" s="176"/>
      <c r="X644" s="176"/>
      <c r="Y644" s="176"/>
      <c r="Z644" s="176"/>
      <c r="AA644" s="176"/>
      <c r="AB644" s="176"/>
      <c r="AC644" s="176"/>
      <c r="AD644" s="176"/>
      <c r="AE644" s="176"/>
      <c r="AF644" s="176"/>
      <c r="AG644" s="176"/>
      <c r="AH644" s="176"/>
      <c r="AI644" s="176"/>
      <c r="AJ644" s="176"/>
      <c r="AK644" s="176"/>
      <c r="AL644" s="176"/>
      <c r="AM644" s="176"/>
      <c r="AN644" s="176"/>
      <c r="AO644" s="176"/>
    </row>
    <row r="645" spans="1:41" ht="12.75" customHeight="1" x14ac:dyDescent="0.2">
      <c r="A645" s="176"/>
      <c r="B645" s="176"/>
      <c r="C645" s="176"/>
      <c r="D645" s="176"/>
      <c r="E645" s="176"/>
      <c r="F645" s="176"/>
      <c r="G645" s="176"/>
      <c r="H645" s="176"/>
      <c r="I645" s="176"/>
      <c r="J645" s="176"/>
      <c r="K645" s="176"/>
      <c r="L645" s="176"/>
      <c r="M645" s="176"/>
      <c r="N645" s="176"/>
      <c r="O645" s="176"/>
      <c r="P645" s="176"/>
      <c r="Q645" s="176"/>
      <c r="R645" s="176"/>
      <c r="S645" s="176"/>
      <c r="T645" s="176"/>
      <c r="U645" s="176"/>
      <c r="V645" s="176"/>
      <c r="W645" s="176"/>
      <c r="X645" s="176"/>
      <c r="Y645" s="176"/>
      <c r="Z645" s="176"/>
      <c r="AA645" s="176"/>
      <c r="AB645" s="176"/>
      <c r="AC645" s="176"/>
      <c r="AD645" s="176"/>
      <c r="AE645" s="176"/>
      <c r="AF645" s="176"/>
      <c r="AG645" s="176"/>
      <c r="AH645" s="176"/>
      <c r="AI645" s="176"/>
      <c r="AJ645" s="176"/>
      <c r="AK645" s="176"/>
      <c r="AL645" s="176"/>
      <c r="AM645" s="176"/>
      <c r="AN645" s="176"/>
      <c r="AO645" s="176"/>
    </row>
    <row r="646" spans="1:41" ht="12.75" customHeight="1" x14ac:dyDescent="0.2">
      <c r="A646" s="176"/>
      <c r="B646" s="176"/>
      <c r="C646" s="176"/>
      <c r="D646" s="176"/>
      <c r="E646" s="176"/>
      <c r="F646" s="176"/>
      <c r="G646" s="176"/>
      <c r="H646" s="176"/>
      <c r="I646" s="176"/>
      <c r="J646" s="176"/>
      <c r="K646" s="176"/>
      <c r="L646" s="176"/>
      <c r="M646" s="176"/>
      <c r="N646" s="176"/>
      <c r="O646" s="176"/>
      <c r="P646" s="176"/>
      <c r="Q646" s="176"/>
      <c r="R646" s="176"/>
      <c r="S646" s="176"/>
      <c r="T646" s="176"/>
      <c r="U646" s="176"/>
      <c r="V646" s="176"/>
      <c r="W646" s="176"/>
      <c r="X646" s="176"/>
      <c r="Y646" s="176"/>
      <c r="Z646" s="176"/>
      <c r="AA646" s="176"/>
      <c r="AB646" s="176"/>
      <c r="AC646" s="176"/>
      <c r="AD646" s="176"/>
      <c r="AE646" s="176"/>
      <c r="AF646" s="176"/>
      <c r="AG646" s="176"/>
      <c r="AH646" s="176"/>
      <c r="AI646" s="176"/>
      <c r="AJ646" s="176"/>
      <c r="AK646" s="176"/>
      <c r="AL646" s="176"/>
      <c r="AM646" s="176"/>
      <c r="AN646" s="176"/>
      <c r="AO646" s="176"/>
    </row>
    <row r="647" spans="1:41" ht="12.75" customHeight="1" x14ac:dyDescent="0.2">
      <c r="A647" s="176"/>
      <c r="B647" s="176"/>
      <c r="C647" s="176"/>
      <c r="D647" s="176"/>
      <c r="E647" s="176"/>
      <c r="F647" s="176"/>
      <c r="G647" s="176"/>
      <c r="H647" s="176"/>
      <c r="I647" s="176"/>
      <c r="J647" s="176"/>
      <c r="K647" s="176"/>
      <c r="L647" s="176"/>
      <c r="M647" s="176"/>
      <c r="N647" s="176"/>
      <c r="O647" s="176"/>
      <c r="P647" s="176"/>
      <c r="Q647" s="176"/>
      <c r="R647" s="176"/>
      <c r="S647" s="176"/>
      <c r="T647" s="176"/>
      <c r="U647" s="176"/>
      <c r="V647" s="176"/>
      <c r="W647" s="176"/>
      <c r="X647" s="176"/>
      <c r="Y647" s="176"/>
      <c r="Z647" s="176"/>
      <c r="AA647" s="176"/>
      <c r="AB647" s="176"/>
      <c r="AC647" s="176"/>
      <c r="AD647" s="176"/>
      <c r="AE647" s="176"/>
      <c r="AF647" s="176"/>
      <c r="AG647" s="176"/>
      <c r="AH647" s="176"/>
      <c r="AI647" s="176"/>
      <c r="AJ647" s="176"/>
      <c r="AK647" s="176"/>
      <c r="AL647" s="176"/>
      <c r="AM647" s="176"/>
      <c r="AN647" s="176"/>
      <c r="AO647" s="176"/>
    </row>
    <row r="648" spans="1:41" ht="12.75" customHeight="1" x14ac:dyDescent="0.2">
      <c r="A648" s="176"/>
      <c r="B648" s="176"/>
      <c r="C648" s="176"/>
      <c r="D648" s="176"/>
      <c r="E648" s="176"/>
      <c r="F648" s="176"/>
      <c r="G648" s="176"/>
      <c r="H648" s="176"/>
      <c r="I648" s="176"/>
      <c r="J648" s="176"/>
      <c r="K648" s="176"/>
      <c r="L648" s="176"/>
      <c r="M648" s="176"/>
      <c r="N648" s="176"/>
      <c r="O648" s="176"/>
      <c r="P648" s="176"/>
      <c r="Q648" s="176"/>
      <c r="R648" s="176"/>
      <c r="S648" s="176"/>
      <c r="T648" s="176"/>
      <c r="U648" s="176"/>
      <c r="V648" s="176"/>
      <c r="W648" s="176"/>
      <c r="X648" s="176"/>
      <c r="Y648" s="176"/>
      <c r="Z648" s="176"/>
      <c r="AA648" s="176"/>
      <c r="AB648" s="176"/>
      <c r="AC648" s="176"/>
      <c r="AD648" s="176"/>
      <c r="AE648" s="176"/>
      <c r="AF648" s="176"/>
      <c r="AG648" s="176"/>
      <c r="AH648" s="176"/>
      <c r="AI648" s="176"/>
      <c r="AJ648" s="176"/>
      <c r="AK648" s="176"/>
      <c r="AL648" s="176"/>
      <c r="AM648" s="176"/>
      <c r="AN648" s="176"/>
      <c r="AO648" s="176"/>
    </row>
    <row r="649" spans="1:41" ht="12.75" customHeight="1" x14ac:dyDescent="0.2">
      <c r="A649" s="176"/>
      <c r="B649" s="176"/>
      <c r="C649" s="176"/>
      <c r="D649" s="176"/>
      <c r="E649" s="176"/>
      <c r="F649" s="176"/>
      <c r="G649" s="176"/>
      <c r="H649" s="176"/>
      <c r="I649" s="176"/>
      <c r="J649" s="176"/>
      <c r="K649" s="176"/>
      <c r="L649" s="176"/>
      <c r="M649" s="176"/>
      <c r="N649" s="176"/>
      <c r="O649" s="176"/>
      <c r="P649" s="176"/>
      <c r="Q649" s="176"/>
      <c r="R649" s="176"/>
      <c r="S649" s="176"/>
      <c r="T649" s="176"/>
      <c r="U649" s="176"/>
      <c r="V649" s="176"/>
      <c r="W649" s="176"/>
      <c r="X649" s="176"/>
      <c r="Y649" s="176"/>
      <c r="Z649" s="176"/>
      <c r="AA649" s="176"/>
      <c r="AB649" s="176"/>
      <c r="AC649" s="176"/>
      <c r="AD649" s="176"/>
      <c r="AE649" s="176"/>
      <c r="AF649" s="176"/>
      <c r="AG649" s="176"/>
      <c r="AH649" s="176"/>
      <c r="AI649" s="176"/>
      <c r="AJ649" s="176"/>
      <c r="AK649" s="176"/>
      <c r="AL649" s="176"/>
      <c r="AM649" s="176"/>
      <c r="AN649" s="176"/>
      <c r="AO649" s="176"/>
    </row>
    <row r="650" spans="1:41" ht="12.75" customHeight="1" x14ac:dyDescent="0.2">
      <c r="A650" s="176"/>
      <c r="B650" s="176"/>
      <c r="C650" s="176"/>
      <c r="D650" s="176"/>
      <c r="E650" s="176"/>
      <c r="F650" s="176"/>
      <c r="G650" s="176"/>
      <c r="H650" s="176"/>
      <c r="I650" s="176"/>
      <c r="J650" s="176"/>
      <c r="K650" s="176"/>
      <c r="L650" s="176"/>
      <c r="M650" s="176"/>
      <c r="N650" s="176"/>
      <c r="O650" s="176"/>
      <c r="P650" s="176"/>
      <c r="Q650" s="176"/>
      <c r="R650" s="176"/>
      <c r="S650" s="176"/>
      <c r="T650" s="176"/>
      <c r="U650" s="176"/>
      <c r="V650" s="176"/>
      <c r="W650" s="176"/>
      <c r="X650" s="176"/>
      <c r="Y650" s="176"/>
      <c r="Z650" s="176"/>
      <c r="AA650" s="176"/>
      <c r="AB650" s="176"/>
      <c r="AC650" s="176"/>
      <c r="AD650" s="176"/>
      <c r="AE650" s="176"/>
      <c r="AF650" s="176"/>
      <c r="AG650" s="176"/>
      <c r="AH650" s="176"/>
      <c r="AI650" s="176"/>
      <c r="AJ650" s="176"/>
      <c r="AK650" s="176"/>
      <c r="AL650" s="176"/>
      <c r="AM650" s="176"/>
      <c r="AN650" s="176"/>
      <c r="AO650" s="176"/>
    </row>
    <row r="651" spans="1:41" ht="12.75" customHeight="1" x14ac:dyDescent="0.2">
      <c r="A651" s="176"/>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c r="Z651" s="176"/>
      <c r="AA651" s="176"/>
      <c r="AB651" s="176"/>
      <c r="AC651" s="176"/>
      <c r="AD651" s="176"/>
      <c r="AE651" s="176"/>
      <c r="AF651" s="176"/>
      <c r="AG651" s="176"/>
      <c r="AH651" s="176"/>
      <c r="AI651" s="176"/>
      <c r="AJ651" s="176"/>
      <c r="AK651" s="176"/>
      <c r="AL651" s="176"/>
      <c r="AM651" s="176"/>
      <c r="AN651" s="176"/>
      <c r="AO651" s="176"/>
    </row>
    <row r="652" spans="1:41" ht="12.75" customHeight="1" x14ac:dyDescent="0.2">
      <c r="A652" s="176"/>
      <c r="B652" s="176"/>
      <c r="C652" s="176"/>
      <c r="D652" s="176"/>
      <c r="E652" s="176"/>
      <c r="F652" s="176"/>
      <c r="G652" s="176"/>
      <c r="H652" s="176"/>
      <c r="I652" s="176"/>
      <c r="J652" s="176"/>
      <c r="K652" s="176"/>
      <c r="L652" s="176"/>
      <c r="M652" s="176"/>
      <c r="N652" s="176"/>
      <c r="O652" s="176"/>
      <c r="P652" s="176"/>
      <c r="Q652" s="176"/>
      <c r="R652" s="176"/>
      <c r="S652" s="176"/>
      <c r="T652" s="176"/>
      <c r="U652" s="176"/>
      <c r="V652" s="176"/>
      <c r="W652" s="176"/>
      <c r="X652" s="176"/>
      <c r="Y652" s="176"/>
      <c r="Z652" s="176"/>
      <c r="AA652" s="176"/>
      <c r="AB652" s="176"/>
      <c r="AC652" s="176"/>
      <c r="AD652" s="176"/>
      <c r="AE652" s="176"/>
      <c r="AF652" s="176"/>
      <c r="AG652" s="176"/>
      <c r="AH652" s="176"/>
      <c r="AI652" s="176"/>
      <c r="AJ652" s="176"/>
      <c r="AK652" s="176"/>
      <c r="AL652" s="176"/>
      <c r="AM652" s="176"/>
      <c r="AN652" s="176"/>
      <c r="AO652" s="176"/>
    </row>
    <row r="653" spans="1:41" ht="12.75" customHeight="1" x14ac:dyDescent="0.2">
      <c r="A653" s="176"/>
      <c r="B653" s="176"/>
      <c r="C653" s="176"/>
      <c r="D653" s="176"/>
      <c r="E653" s="176"/>
      <c r="F653" s="176"/>
      <c r="G653" s="176"/>
      <c r="H653" s="176"/>
      <c r="I653" s="176"/>
      <c r="J653" s="176"/>
      <c r="K653" s="176"/>
      <c r="L653" s="176"/>
      <c r="M653" s="176"/>
      <c r="N653" s="176"/>
      <c r="O653" s="176"/>
      <c r="P653" s="176"/>
      <c r="Q653" s="176"/>
      <c r="R653" s="176"/>
      <c r="S653" s="176"/>
      <c r="T653" s="176"/>
      <c r="U653" s="176"/>
      <c r="V653" s="176"/>
      <c r="W653" s="176"/>
      <c r="X653" s="176"/>
      <c r="Y653" s="176"/>
      <c r="Z653" s="176"/>
      <c r="AA653" s="176"/>
      <c r="AB653" s="176"/>
      <c r="AC653" s="176"/>
      <c r="AD653" s="176"/>
      <c r="AE653" s="176"/>
      <c r="AF653" s="176"/>
      <c r="AG653" s="176"/>
      <c r="AH653" s="176"/>
      <c r="AI653" s="176"/>
      <c r="AJ653" s="176"/>
      <c r="AK653" s="176"/>
      <c r="AL653" s="176"/>
      <c r="AM653" s="176"/>
      <c r="AN653" s="176"/>
      <c r="AO653" s="176"/>
    </row>
    <row r="654" spans="1:41" ht="12.75" customHeight="1" x14ac:dyDescent="0.2">
      <c r="A654" s="176"/>
      <c r="B654" s="176"/>
      <c r="C654" s="176"/>
      <c r="D654" s="176"/>
      <c r="E654" s="176"/>
      <c r="F654" s="176"/>
      <c r="G654" s="176"/>
      <c r="H654" s="176"/>
      <c r="I654" s="176"/>
      <c r="J654" s="176"/>
      <c r="K654" s="176"/>
      <c r="L654" s="176"/>
      <c r="M654" s="176"/>
      <c r="N654" s="176"/>
      <c r="O654" s="176"/>
      <c r="P654" s="176"/>
      <c r="Q654" s="176"/>
      <c r="R654" s="176"/>
      <c r="S654" s="176"/>
      <c r="T654" s="176"/>
      <c r="U654" s="176"/>
      <c r="V654" s="176"/>
      <c r="W654" s="176"/>
      <c r="X654" s="176"/>
      <c r="Y654" s="176"/>
      <c r="Z654" s="176"/>
      <c r="AA654" s="176"/>
      <c r="AB654" s="176"/>
      <c r="AC654" s="176"/>
      <c r="AD654" s="176"/>
      <c r="AE654" s="176"/>
      <c r="AF654" s="176"/>
      <c r="AG654" s="176"/>
      <c r="AH654" s="176"/>
      <c r="AI654" s="176"/>
      <c r="AJ654" s="176"/>
      <c r="AK654" s="176"/>
      <c r="AL654" s="176"/>
      <c r="AM654" s="176"/>
      <c r="AN654" s="176"/>
      <c r="AO654" s="176"/>
    </row>
    <row r="655" spans="1:41" ht="12.75" customHeight="1" x14ac:dyDescent="0.2">
      <c r="A655" s="176"/>
      <c r="B655" s="176"/>
      <c r="C655" s="176"/>
      <c r="D655" s="176"/>
      <c r="E655" s="176"/>
      <c r="F655" s="176"/>
      <c r="G655" s="176"/>
      <c r="H655" s="176"/>
      <c r="I655" s="176"/>
      <c r="J655" s="176"/>
      <c r="K655" s="176"/>
      <c r="L655" s="176"/>
      <c r="M655" s="176"/>
      <c r="N655" s="176"/>
      <c r="O655" s="176"/>
      <c r="P655" s="176"/>
      <c r="Q655" s="176"/>
      <c r="R655" s="176"/>
      <c r="S655" s="176"/>
      <c r="T655" s="176"/>
      <c r="U655" s="176"/>
      <c r="V655" s="176"/>
      <c r="W655" s="176"/>
      <c r="X655" s="176"/>
      <c r="Y655" s="176"/>
      <c r="Z655" s="176"/>
      <c r="AA655" s="176"/>
      <c r="AB655" s="176"/>
      <c r="AC655" s="176"/>
      <c r="AD655" s="176"/>
      <c r="AE655" s="176"/>
      <c r="AF655" s="176"/>
      <c r="AG655" s="176"/>
      <c r="AH655" s="176"/>
      <c r="AI655" s="176"/>
      <c r="AJ655" s="176"/>
      <c r="AK655" s="176"/>
      <c r="AL655" s="176"/>
      <c r="AM655" s="176"/>
      <c r="AN655" s="176"/>
      <c r="AO655" s="176"/>
    </row>
    <row r="656" spans="1:41" ht="12.75" customHeight="1" x14ac:dyDescent="0.2">
      <c r="A656" s="176"/>
      <c r="B656" s="176"/>
      <c r="C656" s="176"/>
      <c r="D656" s="176"/>
      <c r="E656" s="176"/>
      <c r="F656" s="176"/>
      <c r="G656" s="176"/>
      <c r="H656" s="176"/>
      <c r="I656" s="176"/>
      <c r="J656" s="176"/>
      <c r="K656" s="176"/>
      <c r="L656" s="176"/>
      <c r="M656" s="176"/>
      <c r="N656" s="176"/>
      <c r="O656" s="176"/>
      <c r="P656" s="176"/>
      <c r="Q656" s="176"/>
      <c r="R656" s="176"/>
      <c r="S656" s="176"/>
      <c r="T656" s="176"/>
      <c r="U656" s="176"/>
      <c r="V656" s="176"/>
      <c r="W656" s="176"/>
      <c r="X656" s="176"/>
      <c r="Y656" s="176"/>
      <c r="Z656" s="176"/>
      <c r="AA656" s="176"/>
      <c r="AB656" s="176"/>
      <c r="AC656" s="176"/>
      <c r="AD656" s="176"/>
      <c r="AE656" s="176"/>
      <c r="AF656" s="176"/>
      <c r="AG656" s="176"/>
      <c r="AH656" s="176"/>
      <c r="AI656" s="176"/>
      <c r="AJ656" s="176"/>
      <c r="AK656" s="176"/>
      <c r="AL656" s="176"/>
      <c r="AM656" s="176"/>
      <c r="AN656" s="176"/>
      <c r="AO656" s="176"/>
    </row>
    <row r="657" spans="1:41" ht="12.75" customHeight="1" x14ac:dyDescent="0.2">
      <c r="A657" s="176"/>
      <c r="B657" s="176"/>
      <c r="C657" s="176"/>
      <c r="D657" s="176"/>
      <c r="E657" s="176"/>
      <c r="F657" s="176"/>
      <c r="G657" s="176"/>
      <c r="H657" s="176"/>
      <c r="I657" s="176"/>
      <c r="J657" s="176"/>
      <c r="K657" s="176"/>
      <c r="L657" s="176"/>
      <c r="M657" s="176"/>
      <c r="N657" s="176"/>
      <c r="O657" s="176"/>
      <c r="P657" s="176"/>
      <c r="Q657" s="176"/>
      <c r="R657" s="176"/>
      <c r="S657" s="176"/>
      <c r="T657" s="176"/>
      <c r="U657" s="176"/>
      <c r="V657" s="176"/>
      <c r="W657" s="176"/>
      <c r="X657" s="176"/>
      <c r="Y657" s="176"/>
      <c r="Z657" s="176"/>
      <c r="AA657" s="176"/>
      <c r="AB657" s="176"/>
      <c r="AC657" s="176"/>
      <c r="AD657" s="176"/>
      <c r="AE657" s="176"/>
      <c r="AF657" s="176"/>
      <c r="AG657" s="176"/>
      <c r="AH657" s="176"/>
      <c r="AI657" s="176"/>
      <c r="AJ657" s="176"/>
      <c r="AK657" s="176"/>
      <c r="AL657" s="176"/>
      <c r="AM657" s="176"/>
      <c r="AN657" s="176"/>
      <c r="AO657" s="176"/>
    </row>
    <row r="658" spans="1:41" ht="12.75" customHeight="1" x14ac:dyDescent="0.2">
      <c r="A658" s="176"/>
      <c r="B658" s="176"/>
      <c r="C658" s="176"/>
      <c r="D658" s="176"/>
      <c r="E658" s="176"/>
      <c r="F658" s="176"/>
      <c r="G658" s="176"/>
      <c r="H658" s="176"/>
      <c r="I658" s="176"/>
      <c r="J658" s="176"/>
      <c r="K658" s="176"/>
      <c r="L658" s="176"/>
      <c r="M658" s="176"/>
      <c r="N658" s="176"/>
      <c r="O658" s="176"/>
      <c r="P658" s="176"/>
      <c r="Q658" s="176"/>
      <c r="R658" s="176"/>
      <c r="S658" s="176"/>
      <c r="T658" s="176"/>
      <c r="U658" s="176"/>
      <c r="V658" s="176"/>
      <c r="W658" s="176"/>
      <c r="X658" s="176"/>
      <c r="Y658" s="176"/>
      <c r="Z658" s="176"/>
      <c r="AA658" s="176"/>
      <c r="AB658" s="176"/>
      <c r="AC658" s="176"/>
      <c r="AD658" s="176"/>
      <c r="AE658" s="176"/>
      <c r="AF658" s="176"/>
      <c r="AG658" s="176"/>
      <c r="AH658" s="176"/>
      <c r="AI658" s="176"/>
      <c r="AJ658" s="176"/>
      <c r="AK658" s="176"/>
      <c r="AL658" s="176"/>
      <c r="AM658" s="176"/>
      <c r="AN658" s="176"/>
      <c r="AO658" s="176"/>
    </row>
    <row r="659" spans="1:41" ht="12.75" customHeight="1" x14ac:dyDescent="0.2">
      <c r="A659" s="176"/>
      <c r="B659" s="176"/>
      <c r="C659" s="176"/>
      <c r="D659" s="176"/>
      <c r="E659" s="176"/>
      <c r="F659" s="176"/>
      <c r="G659" s="176"/>
      <c r="H659" s="176"/>
      <c r="I659" s="176"/>
      <c r="J659" s="176"/>
      <c r="K659" s="176"/>
      <c r="L659" s="176"/>
      <c r="M659" s="176"/>
      <c r="N659" s="176"/>
      <c r="O659" s="176"/>
      <c r="P659" s="176"/>
      <c r="Q659" s="176"/>
      <c r="R659" s="176"/>
      <c r="S659" s="176"/>
      <c r="T659" s="176"/>
      <c r="U659" s="176"/>
      <c r="V659" s="176"/>
      <c r="W659" s="176"/>
      <c r="X659" s="176"/>
      <c r="Y659" s="176"/>
      <c r="Z659" s="176"/>
      <c r="AA659" s="176"/>
      <c r="AB659" s="176"/>
      <c r="AC659" s="176"/>
      <c r="AD659" s="176"/>
      <c r="AE659" s="176"/>
      <c r="AF659" s="176"/>
      <c r="AG659" s="176"/>
      <c r="AH659" s="176"/>
      <c r="AI659" s="176"/>
      <c r="AJ659" s="176"/>
      <c r="AK659" s="176"/>
      <c r="AL659" s="176"/>
      <c r="AM659" s="176"/>
      <c r="AN659" s="176"/>
      <c r="AO659" s="176"/>
    </row>
    <row r="660" spans="1:41" ht="12.75" customHeight="1" x14ac:dyDescent="0.2">
      <c r="A660" s="176"/>
      <c r="B660" s="176"/>
      <c r="C660" s="176"/>
      <c r="D660" s="176"/>
      <c r="E660" s="176"/>
      <c r="F660" s="176"/>
      <c r="G660" s="176"/>
      <c r="H660" s="176"/>
      <c r="I660" s="176"/>
      <c r="J660" s="176"/>
      <c r="K660" s="176"/>
      <c r="L660" s="176"/>
      <c r="M660" s="176"/>
      <c r="N660" s="176"/>
      <c r="O660" s="176"/>
      <c r="P660" s="176"/>
      <c r="Q660" s="176"/>
      <c r="R660" s="176"/>
      <c r="S660" s="176"/>
      <c r="T660" s="176"/>
      <c r="U660" s="176"/>
      <c r="V660" s="176"/>
      <c r="W660" s="176"/>
      <c r="X660" s="176"/>
      <c r="Y660" s="176"/>
      <c r="Z660" s="176"/>
      <c r="AA660" s="176"/>
      <c r="AB660" s="176"/>
      <c r="AC660" s="176"/>
      <c r="AD660" s="176"/>
      <c r="AE660" s="176"/>
      <c r="AF660" s="176"/>
      <c r="AG660" s="176"/>
      <c r="AH660" s="176"/>
      <c r="AI660" s="176"/>
      <c r="AJ660" s="176"/>
      <c r="AK660" s="176"/>
      <c r="AL660" s="176"/>
      <c r="AM660" s="176"/>
      <c r="AN660" s="176"/>
      <c r="AO660" s="176"/>
    </row>
    <row r="661" spans="1:41" ht="12.75" customHeight="1" x14ac:dyDescent="0.2">
      <c r="A661" s="176"/>
      <c r="B661" s="176"/>
      <c r="C661" s="176"/>
      <c r="D661" s="176"/>
      <c r="E661" s="176"/>
      <c r="F661" s="176"/>
      <c r="G661" s="176"/>
      <c r="H661" s="176"/>
      <c r="I661" s="176"/>
      <c r="J661" s="176"/>
      <c r="K661" s="176"/>
      <c r="L661" s="176"/>
      <c r="M661" s="176"/>
      <c r="N661" s="176"/>
      <c r="O661" s="176"/>
      <c r="P661" s="176"/>
      <c r="Q661" s="176"/>
      <c r="R661" s="176"/>
      <c r="S661" s="176"/>
      <c r="T661" s="176"/>
      <c r="U661" s="176"/>
      <c r="V661" s="176"/>
      <c r="W661" s="176"/>
      <c r="X661" s="176"/>
      <c r="Y661" s="176"/>
      <c r="Z661" s="176"/>
      <c r="AA661" s="176"/>
      <c r="AB661" s="176"/>
      <c r="AC661" s="176"/>
      <c r="AD661" s="176"/>
      <c r="AE661" s="176"/>
      <c r="AF661" s="176"/>
      <c r="AG661" s="176"/>
      <c r="AH661" s="176"/>
      <c r="AI661" s="176"/>
      <c r="AJ661" s="176"/>
      <c r="AK661" s="176"/>
      <c r="AL661" s="176"/>
      <c r="AM661" s="176"/>
      <c r="AN661" s="176"/>
      <c r="AO661" s="176"/>
    </row>
    <row r="662" spans="1:41" ht="12.75" customHeight="1" x14ac:dyDescent="0.2">
      <c r="A662" s="176"/>
      <c r="B662" s="176"/>
      <c r="C662" s="176"/>
      <c r="D662" s="176"/>
      <c r="E662" s="176"/>
      <c r="F662" s="176"/>
      <c r="G662" s="176"/>
      <c r="H662" s="176"/>
      <c r="I662" s="176"/>
      <c r="J662" s="176"/>
      <c r="K662" s="176"/>
      <c r="L662" s="176"/>
      <c r="M662" s="176"/>
      <c r="N662" s="176"/>
      <c r="O662" s="176"/>
      <c r="P662" s="176"/>
      <c r="Q662" s="176"/>
      <c r="R662" s="176"/>
      <c r="S662" s="176"/>
      <c r="T662" s="176"/>
      <c r="U662" s="176"/>
      <c r="V662" s="176"/>
      <c r="W662" s="176"/>
      <c r="X662" s="176"/>
      <c r="Y662" s="176"/>
      <c r="Z662" s="176"/>
      <c r="AA662" s="176"/>
      <c r="AB662" s="176"/>
      <c r="AC662" s="176"/>
      <c r="AD662" s="176"/>
      <c r="AE662" s="176"/>
      <c r="AF662" s="176"/>
      <c r="AG662" s="176"/>
      <c r="AH662" s="176"/>
      <c r="AI662" s="176"/>
      <c r="AJ662" s="176"/>
      <c r="AK662" s="176"/>
      <c r="AL662" s="176"/>
      <c r="AM662" s="176"/>
      <c r="AN662" s="176"/>
      <c r="AO662" s="176"/>
    </row>
    <row r="663" spans="1:41" ht="12.75" customHeight="1" x14ac:dyDescent="0.2">
      <c r="A663" s="176"/>
      <c r="B663" s="176"/>
      <c r="C663" s="176"/>
      <c r="D663" s="176"/>
      <c r="E663" s="176"/>
      <c r="F663" s="176"/>
      <c r="G663" s="176"/>
      <c r="H663" s="176"/>
      <c r="I663" s="176"/>
      <c r="J663" s="176"/>
      <c r="K663" s="176"/>
      <c r="L663" s="176"/>
      <c r="M663" s="176"/>
      <c r="N663" s="176"/>
      <c r="O663" s="176"/>
      <c r="P663" s="176"/>
      <c r="Q663" s="176"/>
      <c r="R663" s="176"/>
      <c r="S663" s="176"/>
      <c r="T663" s="176"/>
      <c r="U663" s="176"/>
      <c r="V663" s="176"/>
      <c r="W663" s="176"/>
      <c r="X663" s="176"/>
      <c r="Y663" s="176"/>
      <c r="Z663" s="176"/>
      <c r="AA663" s="176"/>
      <c r="AB663" s="176"/>
      <c r="AC663" s="176"/>
      <c r="AD663" s="176"/>
      <c r="AE663" s="176"/>
      <c r="AF663" s="176"/>
      <c r="AG663" s="176"/>
      <c r="AH663" s="176"/>
      <c r="AI663" s="176"/>
      <c r="AJ663" s="176"/>
      <c r="AK663" s="176"/>
      <c r="AL663" s="176"/>
      <c r="AM663" s="176"/>
      <c r="AN663" s="176"/>
      <c r="AO663" s="176"/>
    </row>
    <row r="664" spans="1:41" ht="12.75" customHeight="1" x14ac:dyDescent="0.2">
      <c r="A664" s="176"/>
      <c r="B664" s="176"/>
      <c r="C664" s="176"/>
      <c r="D664" s="176"/>
      <c r="E664" s="176"/>
      <c r="F664" s="176"/>
      <c r="G664" s="176"/>
      <c r="H664" s="176"/>
      <c r="I664" s="176"/>
      <c r="J664" s="176"/>
      <c r="K664" s="176"/>
      <c r="L664" s="176"/>
      <c r="M664" s="176"/>
      <c r="N664" s="176"/>
      <c r="O664" s="176"/>
      <c r="P664" s="176"/>
      <c r="Q664" s="176"/>
      <c r="R664" s="176"/>
      <c r="S664" s="176"/>
      <c r="T664" s="176"/>
      <c r="U664" s="176"/>
      <c r="V664" s="176"/>
      <c r="W664" s="176"/>
      <c r="X664" s="176"/>
      <c r="Y664" s="176"/>
      <c r="Z664" s="176"/>
      <c r="AA664" s="176"/>
      <c r="AB664" s="176"/>
      <c r="AC664" s="176"/>
      <c r="AD664" s="176"/>
      <c r="AE664" s="176"/>
      <c r="AF664" s="176"/>
      <c r="AG664" s="176"/>
      <c r="AH664" s="176"/>
      <c r="AI664" s="176"/>
      <c r="AJ664" s="176"/>
      <c r="AK664" s="176"/>
      <c r="AL664" s="176"/>
      <c r="AM664" s="176"/>
      <c r="AN664" s="176"/>
      <c r="AO664" s="176"/>
    </row>
    <row r="665" spans="1:41" ht="12.75" customHeight="1" x14ac:dyDescent="0.2">
      <c r="A665" s="176"/>
      <c r="B665" s="176"/>
      <c r="C665" s="176"/>
      <c r="D665" s="176"/>
      <c r="E665" s="176"/>
      <c r="F665" s="176"/>
      <c r="G665" s="176"/>
      <c r="H665" s="176"/>
      <c r="I665" s="176"/>
      <c r="J665" s="176"/>
      <c r="K665" s="176"/>
      <c r="L665" s="176"/>
      <c r="M665" s="176"/>
      <c r="N665" s="176"/>
      <c r="O665" s="176"/>
      <c r="P665" s="176"/>
      <c r="Q665" s="176"/>
      <c r="R665" s="176"/>
      <c r="S665" s="176"/>
      <c r="T665" s="176"/>
      <c r="U665" s="176"/>
      <c r="V665" s="176"/>
      <c r="W665" s="176"/>
      <c r="X665" s="176"/>
      <c r="Y665" s="176"/>
      <c r="Z665" s="176"/>
      <c r="AA665" s="176"/>
      <c r="AB665" s="176"/>
      <c r="AC665" s="176"/>
      <c r="AD665" s="176"/>
      <c r="AE665" s="176"/>
      <c r="AF665" s="176"/>
      <c r="AG665" s="176"/>
      <c r="AH665" s="176"/>
      <c r="AI665" s="176"/>
      <c r="AJ665" s="176"/>
      <c r="AK665" s="176"/>
      <c r="AL665" s="176"/>
      <c r="AM665" s="176"/>
      <c r="AN665" s="176"/>
      <c r="AO665" s="176"/>
    </row>
    <row r="666" spans="1:41" ht="12.75" customHeight="1" x14ac:dyDescent="0.2">
      <c r="A666" s="176"/>
      <c r="B666" s="176"/>
      <c r="C666" s="176"/>
      <c r="D666" s="176"/>
      <c r="E666" s="176"/>
      <c r="F666" s="176"/>
      <c r="G666" s="176"/>
      <c r="H666" s="176"/>
      <c r="I666" s="176"/>
      <c r="J666" s="176"/>
      <c r="K666" s="176"/>
      <c r="L666" s="176"/>
      <c r="M666" s="176"/>
      <c r="N666" s="176"/>
      <c r="O666" s="176"/>
      <c r="P666" s="176"/>
      <c r="Q666" s="176"/>
      <c r="R666" s="176"/>
      <c r="S666" s="176"/>
      <c r="T666" s="176"/>
      <c r="U666" s="176"/>
      <c r="V666" s="176"/>
      <c r="W666" s="176"/>
      <c r="X666" s="176"/>
      <c r="Y666" s="176"/>
      <c r="Z666" s="176"/>
      <c r="AA666" s="176"/>
      <c r="AB666" s="176"/>
      <c r="AC666" s="176"/>
      <c r="AD666" s="176"/>
      <c r="AE666" s="176"/>
      <c r="AF666" s="176"/>
      <c r="AG666" s="176"/>
      <c r="AH666" s="176"/>
      <c r="AI666" s="176"/>
      <c r="AJ666" s="176"/>
      <c r="AK666" s="176"/>
      <c r="AL666" s="176"/>
      <c r="AM666" s="176"/>
      <c r="AN666" s="176"/>
      <c r="AO666" s="176"/>
    </row>
    <row r="667" spans="1:41" ht="12.75" customHeight="1" x14ac:dyDescent="0.2">
      <c r="A667" s="176"/>
      <c r="B667" s="176"/>
      <c r="C667" s="176"/>
      <c r="D667" s="176"/>
      <c r="E667" s="176"/>
      <c r="F667" s="176"/>
      <c r="G667" s="176"/>
      <c r="H667" s="176"/>
      <c r="I667" s="176"/>
      <c r="J667" s="176"/>
      <c r="K667" s="176"/>
      <c r="L667" s="176"/>
      <c r="M667" s="176"/>
      <c r="N667" s="176"/>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c r="AL667" s="176"/>
      <c r="AM667" s="176"/>
      <c r="AN667" s="176"/>
      <c r="AO667" s="176"/>
    </row>
    <row r="668" spans="1:41" ht="12.75" customHeight="1" x14ac:dyDescent="0.2">
      <c r="A668" s="176"/>
      <c r="B668" s="176"/>
      <c r="C668" s="176"/>
      <c r="D668" s="176"/>
      <c r="E668" s="176"/>
      <c r="F668" s="176"/>
      <c r="G668" s="176"/>
      <c r="H668" s="176"/>
      <c r="I668" s="176"/>
      <c r="J668" s="176"/>
      <c r="K668" s="176"/>
      <c r="L668" s="176"/>
      <c r="M668" s="176"/>
      <c r="N668" s="176"/>
      <c r="O668" s="176"/>
      <c r="P668" s="176"/>
      <c r="Q668" s="176"/>
      <c r="R668" s="176"/>
      <c r="S668" s="176"/>
      <c r="T668" s="176"/>
      <c r="U668" s="176"/>
      <c r="V668" s="176"/>
      <c r="W668" s="176"/>
      <c r="X668" s="176"/>
      <c r="Y668" s="176"/>
      <c r="Z668" s="176"/>
      <c r="AA668" s="176"/>
      <c r="AB668" s="176"/>
      <c r="AC668" s="176"/>
      <c r="AD668" s="176"/>
      <c r="AE668" s="176"/>
      <c r="AF668" s="176"/>
      <c r="AG668" s="176"/>
      <c r="AH668" s="176"/>
      <c r="AI668" s="176"/>
      <c r="AJ668" s="176"/>
      <c r="AK668" s="176"/>
      <c r="AL668" s="176"/>
      <c r="AM668" s="176"/>
      <c r="AN668" s="176"/>
      <c r="AO668" s="176"/>
    </row>
    <row r="669" spans="1:41" ht="12.75" customHeight="1" x14ac:dyDescent="0.2">
      <c r="A669" s="176"/>
      <c r="B669" s="176"/>
      <c r="C669" s="176"/>
      <c r="D669" s="176"/>
      <c r="E669" s="176"/>
      <c r="F669" s="176"/>
      <c r="G669" s="176"/>
      <c r="H669" s="176"/>
      <c r="I669" s="176"/>
      <c r="J669" s="176"/>
      <c r="K669" s="176"/>
      <c r="L669" s="176"/>
      <c r="M669" s="176"/>
      <c r="N669" s="176"/>
      <c r="O669" s="176"/>
      <c r="P669" s="176"/>
      <c r="Q669" s="176"/>
      <c r="R669" s="176"/>
      <c r="S669" s="176"/>
      <c r="T669" s="176"/>
      <c r="U669" s="176"/>
      <c r="V669" s="176"/>
      <c r="W669" s="176"/>
      <c r="X669" s="176"/>
      <c r="Y669" s="176"/>
      <c r="Z669" s="176"/>
      <c r="AA669" s="176"/>
      <c r="AB669" s="176"/>
      <c r="AC669" s="176"/>
      <c r="AD669" s="176"/>
      <c r="AE669" s="176"/>
      <c r="AF669" s="176"/>
      <c r="AG669" s="176"/>
      <c r="AH669" s="176"/>
      <c r="AI669" s="176"/>
      <c r="AJ669" s="176"/>
      <c r="AK669" s="176"/>
      <c r="AL669" s="176"/>
      <c r="AM669" s="176"/>
      <c r="AN669" s="176"/>
      <c r="AO669" s="176"/>
    </row>
    <row r="670" spans="1:41" ht="12.75" customHeight="1" x14ac:dyDescent="0.2">
      <c r="A670" s="176"/>
      <c r="B670" s="176"/>
      <c r="C670" s="176"/>
      <c r="D670" s="176"/>
      <c r="E670" s="176"/>
      <c r="F670" s="176"/>
      <c r="G670" s="176"/>
      <c r="H670" s="176"/>
      <c r="I670" s="176"/>
      <c r="J670" s="176"/>
      <c r="K670" s="176"/>
      <c r="L670" s="176"/>
      <c r="M670" s="176"/>
      <c r="N670" s="176"/>
      <c r="O670" s="176"/>
      <c r="P670" s="176"/>
      <c r="Q670" s="176"/>
      <c r="R670" s="176"/>
      <c r="S670" s="176"/>
      <c r="T670" s="176"/>
      <c r="U670" s="176"/>
      <c r="V670" s="176"/>
      <c r="W670" s="176"/>
      <c r="X670" s="176"/>
      <c r="Y670" s="176"/>
      <c r="Z670" s="176"/>
      <c r="AA670" s="176"/>
      <c r="AB670" s="176"/>
      <c r="AC670" s="176"/>
      <c r="AD670" s="176"/>
      <c r="AE670" s="176"/>
      <c r="AF670" s="176"/>
      <c r="AG670" s="176"/>
      <c r="AH670" s="176"/>
      <c r="AI670" s="176"/>
      <c r="AJ670" s="176"/>
      <c r="AK670" s="176"/>
      <c r="AL670" s="176"/>
      <c r="AM670" s="176"/>
      <c r="AN670" s="176"/>
      <c r="AO670" s="176"/>
    </row>
    <row r="671" spans="1:41" ht="12.75" customHeight="1" x14ac:dyDescent="0.2">
      <c r="A671" s="176"/>
      <c r="B671" s="176"/>
      <c r="C671" s="176"/>
      <c r="D671" s="176"/>
      <c r="E671" s="176"/>
      <c r="F671" s="176"/>
      <c r="G671" s="176"/>
      <c r="H671" s="176"/>
      <c r="I671" s="176"/>
      <c r="J671" s="176"/>
      <c r="K671" s="176"/>
      <c r="L671" s="176"/>
      <c r="M671" s="176"/>
      <c r="N671" s="176"/>
      <c r="O671" s="176"/>
      <c r="P671" s="176"/>
      <c r="Q671" s="176"/>
      <c r="R671" s="176"/>
      <c r="S671" s="176"/>
      <c r="T671" s="176"/>
      <c r="U671" s="176"/>
      <c r="V671" s="176"/>
      <c r="W671" s="176"/>
      <c r="X671" s="176"/>
      <c r="Y671" s="176"/>
      <c r="Z671" s="176"/>
      <c r="AA671" s="176"/>
      <c r="AB671" s="176"/>
      <c r="AC671" s="176"/>
      <c r="AD671" s="176"/>
      <c r="AE671" s="176"/>
      <c r="AF671" s="176"/>
      <c r="AG671" s="176"/>
      <c r="AH671" s="176"/>
      <c r="AI671" s="176"/>
      <c r="AJ671" s="176"/>
      <c r="AK671" s="176"/>
      <c r="AL671" s="176"/>
      <c r="AM671" s="176"/>
      <c r="AN671" s="176"/>
      <c r="AO671" s="176"/>
    </row>
    <row r="672" spans="1:41" ht="12.75" customHeight="1" x14ac:dyDescent="0.2">
      <c r="A672" s="176"/>
      <c r="B672" s="176"/>
      <c r="C672" s="176"/>
      <c r="D672" s="176"/>
      <c r="E672" s="176"/>
      <c r="F672" s="176"/>
      <c r="G672" s="176"/>
      <c r="H672" s="176"/>
      <c r="I672" s="176"/>
      <c r="J672" s="176"/>
      <c r="K672" s="176"/>
      <c r="L672" s="176"/>
      <c r="M672" s="176"/>
      <c r="N672" s="176"/>
      <c r="O672" s="176"/>
      <c r="P672" s="176"/>
      <c r="Q672" s="176"/>
      <c r="R672" s="176"/>
      <c r="S672" s="176"/>
      <c r="T672" s="176"/>
      <c r="U672" s="176"/>
      <c r="V672" s="176"/>
      <c r="W672" s="176"/>
      <c r="X672" s="176"/>
      <c r="Y672" s="176"/>
      <c r="Z672" s="176"/>
      <c r="AA672" s="176"/>
      <c r="AB672" s="176"/>
      <c r="AC672" s="176"/>
      <c r="AD672" s="176"/>
      <c r="AE672" s="176"/>
      <c r="AF672" s="176"/>
      <c r="AG672" s="176"/>
      <c r="AH672" s="176"/>
      <c r="AI672" s="176"/>
      <c r="AJ672" s="176"/>
      <c r="AK672" s="176"/>
      <c r="AL672" s="176"/>
      <c r="AM672" s="176"/>
      <c r="AN672" s="176"/>
      <c r="AO672" s="176"/>
    </row>
    <row r="673" spans="1:41" ht="12.75" customHeight="1" x14ac:dyDescent="0.2">
      <c r="A673" s="176"/>
      <c r="B673" s="176"/>
      <c r="C673" s="176"/>
      <c r="D673" s="176"/>
      <c r="E673" s="176"/>
      <c r="F673" s="176"/>
      <c r="G673" s="176"/>
      <c r="H673" s="176"/>
      <c r="I673" s="176"/>
      <c r="J673" s="176"/>
      <c r="K673" s="176"/>
      <c r="L673" s="176"/>
      <c r="M673" s="176"/>
      <c r="N673" s="176"/>
      <c r="O673" s="176"/>
      <c r="P673" s="176"/>
      <c r="Q673" s="176"/>
      <c r="R673" s="176"/>
      <c r="S673" s="176"/>
      <c r="T673" s="176"/>
      <c r="U673" s="176"/>
      <c r="V673" s="176"/>
      <c r="W673" s="176"/>
      <c r="X673" s="176"/>
      <c r="Y673" s="176"/>
      <c r="Z673" s="176"/>
      <c r="AA673" s="176"/>
      <c r="AB673" s="176"/>
      <c r="AC673" s="176"/>
      <c r="AD673" s="176"/>
      <c r="AE673" s="176"/>
      <c r="AF673" s="176"/>
      <c r="AG673" s="176"/>
      <c r="AH673" s="176"/>
      <c r="AI673" s="176"/>
      <c r="AJ673" s="176"/>
      <c r="AK673" s="176"/>
      <c r="AL673" s="176"/>
      <c r="AM673" s="176"/>
      <c r="AN673" s="176"/>
      <c r="AO673" s="176"/>
    </row>
    <row r="674" spans="1:41" ht="12.75" customHeight="1" x14ac:dyDescent="0.2">
      <c r="A674" s="176"/>
      <c r="B674" s="176"/>
      <c r="C674" s="176"/>
      <c r="D674" s="176"/>
      <c r="E674" s="176"/>
      <c r="F674" s="176"/>
      <c r="G674" s="176"/>
      <c r="H674" s="176"/>
      <c r="I674" s="176"/>
      <c r="J674" s="176"/>
      <c r="K674" s="176"/>
      <c r="L674" s="176"/>
      <c r="M674" s="176"/>
      <c r="N674" s="176"/>
      <c r="O674" s="176"/>
      <c r="P674" s="176"/>
      <c r="Q674" s="176"/>
      <c r="R674" s="176"/>
      <c r="S674" s="176"/>
      <c r="T674" s="176"/>
      <c r="U674" s="176"/>
      <c r="V674" s="176"/>
      <c r="W674" s="176"/>
      <c r="X674" s="176"/>
      <c r="Y674" s="176"/>
      <c r="Z674" s="176"/>
      <c r="AA674" s="176"/>
      <c r="AB674" s="176"/>
      <c r="AC674" s="176"/>
      <c r="AD674" s="176"/>
      <c r="AE674" s="176"/>
      <c r="AF674" s="176"/>
      <c r="AG674" s="176"/>
      <c r="AH674" s="176"/>
      <c r="AI674" s="176"/>
      <c r="AJ674" s="176"/>
      <c r="AK674" s="176"/>
      <c r="AL674" s="176"/>
      <c r="AM674" s="176"/>
      <c r="AN674" s="176"/>
      <c r="AO674" s="176"/>
    </row>
    <row r="675" spans="1:41" ht="12.75" customHeight="1" x14ac:dyDescent="0.2">
      <c r="A675" s="176"/>
      <c r="B675" s="176"/>
      <c r="C675" s="176"/>
      <c r="D675" s="176"/>
      <c r="E675" s="176"/>
      <c r="F675" s="176"/>
      <c r="G675" s="176"/>
      <c r="H675" s="176"/>
      <c r="I675" s="176"/>
      <c r="J675" s="176"/>
      <c r="K675" s="176"/>
      <c r="L675" s="176"/>
      <c r="M675" s="176"/>
      <c r="N675" s="176"/>
      <c r="O675" s="176"/>
      <c r="P675" s="176"/>
      <c r="Q675" s="176"/>
      <c r="R675" s="176"/>
      <c r="S675" s="176"/>
      <c r="T675" s="176"/>
      <c r="U675" s="176"/>
      <c r="V675" s="176"/>
      <c r="W675" s="176"/>
      <c r="X675" s="176"/>
      <c r="Y675" s="176"/>
      <c r="Z675" s="176"/>
      <c r="AA675" s="176"/>
      <c r="AB675" s="176"/>
      <c r="AC675" s="176"/>
      <c r="AD675" s="176"/>
      <c r="AE675" s="176"/>
      <c r="AF675" s="176"/>
      <c r="AG675" s="176"/>
      <c r="AH675" s="176"/>
      <c r="AI675" s="176"/>
      <c r="AJ675" s="176"/>
      <c r="AK675" s="176"/>
      <c r="AL675" s="176"/>
      <c r="AM675" s="176"/>
      <c r="AN675" s="176"/>
      <c r="AO675" s="176"/>
    </row>
    <row r="676" spans="1:41" ht="12.75" customHeight="1" x14ac:dyDescent="0.2">
      <c r="A676" s="176"/>
      <c r="B676" s="176"/>
      <c r="C676" s="176"/>
      <c r="D676" s="176"/>
      <c r="E676" s="176"/>
      <c r="F676" s="176"/>
      <c r="G676" s="176"/>
      <c r="H676" s="176"/>
      <c r="I676" s="176"/>
      <c r="J676" s="176"/>
      <c r="K676" s="176"/>
      <c r="L676" s="176"/>
      <c r="M676" s="176"/>
      <c r="N676" s="176"/>
      <c r="O676" s="176"/>
      <c r="P676" s="176"/>
      <c r="Q676" s="176"/>
      <c r="R676" s="176"/>
      <c r="S676" s="176"/>
      <c r="T676" s="176"/>
      <c r="U676" s="176"/>
      <c r="V676" s="176"/>
      <c r="W676" s="176"/>
      <c r="X676" s="176"/>
      <c r="Y676" s="176"/>
      <c r="Z676" s="176"/>
      <c r="AA676" s="176"/>
      <c r="AB676" s="176"/>
      <c r="AC676" s="176"/>
      <c r="AD676" s="176"/>
      <c r="AE676" s="176"/>
      <c r="AF676" s="176"/>
      <c r="AG676" s="176"/>
      <c r="AH676" s="176"/>
      <c r="AI676" s="176"/>
      <c r="AJ676" s="176"/>
      <c r="AK676" s="176"/>
      <c r="AL676" s="176"/>
      <c r="AM676" s="176"/>
      <c r="AN676" s="176"/>
      <c r="AO676" s="176"/>
    </row>
    <row r="677" spans="1:41" ht="12.75" customHeight="1" x14ac:dyDescent="0.2">
      <c r="A677" s="176"/>
      <c r="B677" s="176"/>
      <c r="C677" s="176"/>
      <c r="D677" s="176"/>
      <c r="E677" s="176"/>
      <c r="F677" s="176"/>
      <c r="G677" s="176"/>
      <c r="H677" s="176"/>
      <c r="I677" s="176"/>
      <c r="J677" s="176"/>
      <c r="K677" s="176"/>
      <c r="L677" s="176"/>
      <c r="M677" s="176"/>
      <c r="N677" s="176"/>
      <c r="O677" s="176"/>
      <c r="P677" s="176"/>
      <c r="Q677" s="176"/>
      <c r="R677" s="176"/>
      <c r="S677" s="176"/>
      <c r="T677" s="176"/>
      <c r="U677" s="176"/>
      <c r="V677" s="176"/>
      <c r="W677" s="176"/>
      <c r="X677" s="176"/>
      <c r="Y677" s="176"/>
      <c r="Z677" s="176"/>
      <c r="AA677" s="176"/>
      <c r="AB677" s="176"/>
      <c r="AC677" s="176"/>
      <c r="AD677" s="176"/>
      <c r="AE677" s="176"/>
      <c r="AF677" s="176"/>
      <c r="AG677" s="176"/>
      <c r="AH677" s="176"/>
      <c r="AI677" s="176"/>
      <c r="AJ677" s="176"/>
      <c r="AK677" s="176"/>
      <c r="AL677" s="176"/>
      <c r="AM677" s="176"/>
      <c r="AN677" s="176"/>
      <c r="AO677" s="176"/>
    </row>
    <row r="678" spans="1:41" ht="12.75" customHeight="1" x14ac:dyDescent="0.2">
      <c r="A678" s="176"/>
      <c r="B678" s="176"/>
      <c r="C678" s="176"/>
      <c r="D678" s="176"/>
      <c r="E678" s="176"/>
      <c r="F678" s="176"/>
      <c r="G678" s="176"/>
      <c r="H678" s="176"/>
      <c r="I678" s="176"/>
      <c r="J678" s="176"/>
      <c r="K678" s="176"/>
      <c r="L678" s="176"/>
      <c r="M678" s="176"/>
      <c r="N678" s="176"/>
      <c r="O678" s="176"/>
      <c r="P678" s="176"/>
      <c r="Q678" s="176"/>
      <c r="R678" s="176"/>
      <c r="S678" s="176"/>
      <c r="T678" s="176"/>
      <c r="U678" s="176"/>
      <c r="V678" s="176"/>
      <c r="W678" s="176"/>
      <c r="X678" s="176"/>
      <c r="Y678" s="176"/>
      <c r="Z678" s="176"/>
      <c r="AA678" s="176"/>
      <c r="AB678" s="176"/>
      <c r="AC678" s="176"/>
      <c r="AD678" s="176"/>
      <c r="AE678" s="176"/>
      <c r="AF678" s="176"/>
      <c r="AG678" s="176"/>
      <c r="AH678" s="176"/>
      <c r="AI678" s="176"/>
      <c r="AJ678" s="176"/>
      <c r="AK678" s="176"/>
      <c r="AL678" s="176"/>
      <c r="AM678" s="176"/>
      <c r="AN678" s="176"/>
      <c r="AO678" s="176"/>
    </row>
    <row r="679" spans="1:41" ht="12.75" customHeight="1" x14ac:dyDescent="0.2">
      <c r="A679" s="176"/>
      <c r="B679" s="176"/>
      <c r="C679" s="176"/>
      <c r="D679" s="176"/>
      <c r="E679" s="176"/>
      <c r="F679" s="176"/>
      <c r="G679" s="176"/>
      <c r="H679" s="176"/>
      <c r="I679" s="176"/>
      <c r="J679" s="176"/>
      <c r="K679" s="176"/>
      <c r="L679" s="176"/>
      <c r="M679" s="176"/>
      <c r="N679" s="176"/>
      <c r="O679" s="176"/>
      <c r="P679" s="176"/>
      <c r="Q679" s="176"/>
      <c r="R679" s="176"/>
      <c r="S679" s="176"/>
      <c r="T679" s="176"/>
      <c r="U679" s="176"/>
      <c r="V679" s="176"/>
      <c r="W679" s="176"/>
      <c r="X679" s="176"/>
      <c r="Y679" s="176"/>
      <c r="Z679" s="176"/>
      <c r="AA679" s="176"/>
      <c r="AB679" s="176"/>
      <c r="AC679" s="176"/>
      <c r="AD679" s="176"/>
      <c r="AE679" s="176"/>
      <c r="AF679" s="176"/>
      <c r="AG679" s="176"/>
      <c r="AH679" s="176"/>
      <c r="AI679" s="176"/>
      <c r="AJ679" s="176"/>
      <c r="AK679" s="176"/>
      <c r="AL679" s="176"/>
      <c r="AM679" s="176"/>
      <c r="AN679" s="176"/>
      <c r="AO679" s="176"/>
    </row>
    <row r="680" spans="1:41" ht="12.75" customHeight="1" x14ac:dyDescent="0.2">
      <c r="A680" s="176"/>
      <c r="B680" s="176"/>
      <c r="C680" s="176"/>
      <c r="D680" s="176"/>
      <c r="E680" s="176"/>
      <c r="F680" s="176"/>
      <c r="G680" s="176"/>
      <c r="H680" s="176"/>
      <c r="I680" s="176"/>
      <c r="J680" s="176"/>
      <c r="K680" s="176"/>
      <c r="L680" s="176"/>
      <c r="M680" s="176"/>
      <c r="N680" s="176"/>
      <c r="O680" s="176"/>
      <c r="P680" s="176"/>
      <c r="Q680" s="176"/>
      <c r="R680" s="176"/>
      <c r="S680" s="176"/>
      <c r="T680" s="176"/>
      <c r="U680" s="176"/>
      <c r="V680" s="176"/>
      <c r="W680" s="176"/>
      <c r="X680" s="176"/>
      <c r="Y680" s="176"/>
      <c r="Z680" s="176"/>
      <c r="AA680" s="176"/>
      <c r="AB680" s="176"/>
      <c r="AC680" s="176"/>
      <c r="AD680" s="176"/>
      <c r="AE680" s="176"/>
      <c r="AF680" s="176"/>
      <c r="AG680" s="176"/>
      <c r="AH680" s="176"/>
      <c r="AI680" s="176"/>
      <c r="AJ680" s="176"/>
      <c r="AK680" s="176"/>
      <c r="AL680" s="176"/>
      <c r="AM680" s="176"/>
      <c r="AN680" s="176"/>
      <c r="AO680" s="176"/>
    </row>
    <row r="681" spans="1:41" ht="12.75" customHeight="1" x14ac:dyDescent="0.2">
      <c r="A681" s="176"/>
      <c r="B681" s="176"/>
      <c r="C681" s="176"/>
      <c r="D681" s="176"/>
      <c r="E681" s="176"/>
      <c r="F681" s="176"/>
      <c r="G681" s="176"/>
      <c r="H681" s="176"/>
      <c r="I681" s="176"/>
      <c r="J681" s="176"/>
      <c r="K681" s="176"/>
      <c r="L681" s="176"/>
      <c r="M681" s="176"/>
      <c r="N681" s="176"/>
      <c r="O681" s="176"/>
      <c r="P681" s="176"/>
      <c r="Q681" s="176"/>
      <c r="R681" s="176"/>
      <c r="S681" s="176"/>
      <c r="T681" s="176"/>
      <c r="U681" s="176"/>
      <c r="V681" s="176"/>
      <c r="W681" s="176"/>
      <c r="X681" s="176"/>
      <c r="Y681" s="176"/>
      <c r="Z681" s="176"/>
      <c r="AA681" s="176"/>
      <c r="AB681" s="176"/>
      <c r="AC681" s="176"/>
      <c r="AD681" s="176"/>
      <c r="AE681" s="176"/>
      <c r="AF681" s="176"/>
      <c r="AG681" s="176"/>
      <c r="AH681" s="176"/>
      <c r="AI681" s="176"/>
      <c r="AJ681" s="176"/>
      <c r="AK681" s="176"/>
      <c r="AL681" s="176"/>
      <c r="AM681" s="176"/>
      <c r="AN681" s="176"/>
      <c r="AO681" s="176"/>
    </row>
    <row r="682" spans="1:41" ht="12.75" customHeight="1" x14ac:dyDescent="0.2">
      <c r="A682" s="176"/>
      <c r="B682" s="176"/>
      <c r="C682" s="176"/>
      <c r="D682" s="176"/>
      <c r="E682" s="176"/>
      <c r="F682" s="176"/>
      <c r="G682" s="176"/>
      <c r="H682" s="176"/>
      <c r="I682" s="176"/>
      <c r="J682" s="176"/>
      <c r="K682" s="176"/>
      <c r="L682" s="176"/>
      <c r="M682" s="176"/>
      <c r="N682" s="176"/>
      <c r="O682" s="176"/>
      <c r="P682" s="176"/>
      <c r="Q682" s="176"/>
      <c r="R682" s="176"/>
      <c r="S682" s="176"/>
      <c r="T682" s="176"/>
      <c r="U682" s="176"/>
      <c r="V682" s="176"/>
      <c r="W682" s="176"/>
      <c r="X682" s="176"/>
      <c r="Y682" s="176"/>
      <c r="Z682" s="176"/>
      <c r="AA682" s="176"/>
      <c r="AB682" s="176"/>
      <c r="AC682" s="176"/>
      <c r="AD682" s="176"/>
      <c r="AE682" s="176"/>
      <c r="AF682" s="176"/>
      <c r="AG682" s="176"/>
      <c r="AH682" s="176"/>
      <c r="AI682" s="176"/>
      <c r="AJ682" s="176"/>
      <c r="AK682" s="176"/>
      <c r="AL682" s="176"/>
      <c r="AM682" s="176"/>
      <c r="AN682" s="176"/>
      <c r="AO682" s="176"/>
    </row>
    <row r="683" spans="1:41" ht="12.75" customHeight="1" x14ac:dyDescent="0.2">
      <c r="A683" s="176"/>
      <c r="B683" s="176"/>
      <c r="C683" s="176"/>
      <c r="D683" s="176"/>
      <c r="E683" s="176"/>
      <c r="F683" s="176"/>
      <c r="G683" s="176"/>
      <c r="H683" s="176"/>
      <c r="I683" s="176"/>
      <c r="J683" s="176"/>
      <c r="K683" s="176"/>
      <c r="L683" s="176"/>
      <c r="M683" s="176"/>
      <c r="N683" s="176"/>
      <c r="O683" s="176"/>
      <c r="P683" s="176"/>
      <c r="Q683" s="176"/>
      <c r="R683" s="176"/>
      <c r="S683" s="176"/>
      <c r="T683" s="176"/>
      <c r="U683" s="176"/>
      <c r="V683" s="176"/>
      <c r="W683" s="176"/>
      <c r="X683" s="176"/>
      <c r="Y683" s="176"/>
      <c r="Z683" s="176"/>
      <c r="AA683" s="176"/>
      <c r="AB683" s="176"/>
      <c r="AC683" s="176"/>
      <c r="AD683" s="176"/>
      <c r="AE683" s="176"/>
      <c r="AF683" s="176"/>
      <c r="AG683" s="176"/>
      <c r="AH683" s="176"/>
      <c r="AI683" s="176"/>
      <c r="AJ683" s="176"/>
      <c r="AK683" s="176"/>
      <c r="AL683" s="176"/>
      <c r="AM683" s="176"/>
      <c r="AN683" s="176"/>
      <c r="AO683" s="176"/>
    </row>
    <row r="684" spans="1:41" ht="12.75" customHeight="1" x14ac:dyDescent="0.2">
      <c r="A684" s="176"/>
      <c r="B684" s="176"/>
      <c r="C684" s="176"/>
      <c r="D684" s="176"/>
      <c r="E684" s="176"/>
      <c r="F684" s="176"/>
      <c r="G684" s="176"/>
      <c r="H684" s="176"/>
      <c r="I684" s="176"/>
      <c r="J684" s="176"/>
      <c r="K684" s="176"/>
      <c r="L684" s="176"/>
      <c r="M684" s="176"/>
      <c r="N684" s="176"/>
      <c r="O684" s="176"/>
      <c r="P684" s="176"/>
      <c r="Q684" s="176"/>
      <c r="R684" s="176"/>
      <c r="S684" s="176"/>
      <c r="T684" s="176"/>
      <c r="U684" s="176"/>
      <c r="V684" s="176"/>
      <c r="W684" s="176"/>
      <c r="X684" s="176"/>
      <c r="Y684" s="176"/>
      <c r="Z684" s="176"/>
      <c r="AA684" s="176"/>
      <c r="AB684" s="176"/>
      <c r="AC684" s="176"/>
      <c r="AD684" s="176"/>
      <c r="AE684" s="176"/>
      <c r="AF684" s="176"/>
      <c r="AG684" s="176"/>
      <c r="AH684" s="176"/>
      <c r="AI684" s="176"/>
      <c r="AJ684" s="176"/>
      <c r="AK684" s="176"/>
      <c r="AL684" s="176"/>
      <c r="AM684" s="176"/>
      <c r="AN684" s="176"/>
      <c r="AO684" s="176"/>
    </row>
    <row r="685" spans="1:41" ht="12.75" customHeight="1" x14ac:dyDescent="0.2">
      <c r="A685" s="176"/>
      <c r="B685" s="176"/>
      <c r="C685" s="176"/>
      <c r="D685" s="176"/>
      <c r="E685" s="176"/>
      <c r="F685" s="176"/>
      <c r="G685" s="176"/>
      <c r="H685" s="176"/>
      <c r="I685" s="176"/>
      <c r="J685" s="176"/>
      <c r="K685" s="176"/>
      <c r="L685" s="176"/>
      <c r="M685" s="176"/>
      <c r="N685" s="176"/>
      <c r="O685" s="176"/>
      <c r="P685" s="176"/>
      <c r="Q685" s="176"/>
      <c r="R685" s="176"/>
      <c r="S685" s="176"/>
      <c r="T685" s="176"/>
      <c r="U685" s="176"/>
      <c r="V685" s="176"/>
      <c r="W685" s="176"/>
      <c r="X685" s="176"/>
      <c r="Y685" s="176"/>
      <c r="Z685" s="176"/>
      <c r="AA685" s="176"/>
      <c r="AB685" s="176"/>
      <c r="AC685" s="176"/>
      <c r="AD685" s="176"/>
      <c r="AE685" s="176"/>
      <c r="AF685" s="176"/>
      <c r="AG685" s="176"/>
      <c r="AH685" s="176"/>
      <c r="AI685" s="176"/>
      <c r="AJ685" s="176"/>
      <c r="AK685" s="176"/>
      <c r="AL685" s="176"/>
      <c r="AM685" s="176"/>
      <c r="AN685" s="176"/>
      <c r="AO685" s="176"/>
    </row>
    <row r="686" spans="1:41" ht="12.75" customHeight="1" x14ac:dyDescent="0.2">
      <c r="A686" s="176"/>
      <c r="B686" s="176"/>
      <c r="C686" s="176"/>
      <c r="D686" s="176"/>
      <c r="E686" s="176"/>
      <c r="F686" s="176"/>
      <c r="G686" s="176"/>
      <c r="H686" s="176"/>
      <c r="I686" s="176"/>
      <c r="J686" s="176"/>
      <c r="K686" s="176"/>
      <c r="L686" s="176"/>
      <c r="M686" s="176"/>
      <c r="N686" s="176"/>
      <c r="O686" s="176"/>
      <c r="P686" s="176"/>
      <c r="Q686" s="176"/>
      <c r="R686" s="176"/>
      <c r="S686" s="176"/>
      <c r="T686" s="176"/>
      <c r="U686" s="176"/>
      <c r="V686" s="176"/>
      <c r="W686" s="176"/>
      <c r="X686" s="176"/>
      <c r="Y686" s="176"/>
      <c r="Z686" s="176"/>
      <c r="AA686" s="176"/>
      <c r="AB686" s="176"/>
      <c r="AC686" s="176"/>
      <c r="AD686" s="176"/>
      <c r="AE686" s="176"/>
      <c r="AF686" s="176"/>
      <c r="AG686" s="176"/>
      <c r="AH686" s="176"/>
      <c r="AI686" s="176"/>
      <c r="AJ686" s="176"/>
      <c r="AK686" s="176"/>
      <c r="AL686" s="176"/>
      <c r="AM686" s="176"/>
      <c r="AN686" s="176"/>
      <c r="AO686" s="176"/>
    </row>
    <row r="687" spans="1:41" ht="12.75" customHeight="1" x14ac:dyDescent="0.2">
      <c r="A687" s="176"/>
      <c r="B687" s="176"/>
      <c r="C687" s="176"/>
      <c r="D687" s="176"/>
      <c r="E687" s="176"/>
      <c r="F687" s="176"/>
      <c r="G687" s="176"/>
      <c r="H687" s="176"/>
      <c r="I687" s="176"/>
      <c r="J687" s="176"/>
      <c r="K687" s="176"/>
      <c r="L687" s="176"/>
      <c r="M687" s="176"/>
      <c r="N687" s="176"/>
      <c r="O687" s="176"/>
      <c r="P687" s="176"/>
      <c r="Q687" s="176"/>
      <c r="R687" s="176"/>
      <c r="S687" s="176"/>
      <c r="T687" s="176"/>
      <c r="U687" s="176"/>
      <c r="V687" s="176"/>
      <c r="W687" s="176"/>
      <c r="X687" s="176"/>
      <c r="Y687" s="176"/>
      <c r="Z687" s="176"/>
      <c r="AA687" s="176"/>
      <c r="AB687" s="176"/>
      <c r="AC687" s="176"/>
      <c r="AD687" s="176"/>
      <c r="AE687" s="176"/>
      <c r="AF687" s="176"/>
      <c r="AG687" s="176"/>
      <c r="AH687" s="176"/>
      <c r="AI687" s="176"/>
      <c r="AJ687" s="176"/>
      <c r="AK687" s="176"/>
      <c r="AL687" s="176"/>
      <c r="AM687" s="176"/>
      <c r="AN687" s="176"/>
      <c r="AO687" s="176"/>
    </row>
    <row r="688" spans="1:41" ht="12.75" customHeight="1" x14ac:dyDescent="0.2">
      <c r="A688" s="176"/>
      <c r="B688" s="176"/>
      <c r="C688" s="176"/>
      <c r="D688" s="176"/>
      <c r="E688" s="176"/>
      <c r="F688" s="176"/>
      <c r="G688" s="176"/>
      <c r="H688" s="176"/>
      <c r="I688" s="176"/>
      <c r="J688" s="176"/>
      <c r="K688" s="176"/>
      <c r="L688" s="176"/>
      <c r="M688" s="176"/>
      <c r="N688" s="176"/>
      <c r="O688" s="176"/>
      <c r="P688" s="176"/>
      <c r="Q688" s="176"/>
      <c r="R688" s="176"/>
      <c r="S688" s="176"/>
      <c r="T688" s="176"/>
      <c r="U688" s="176"/>
      <c r="V688" s="176"/>
      <c r="W688" s="176"/>
      <c r="X688" s="176"/>
      <c r="Y688" s="176"/>
      <c r="Z688" s="176"/>
      <c r="AA688" s="176"/>
      <c r="AB688" s="176"/>
      <c r="AC688" s="176"/>
      <c r="AD688" s="176"/>
      <c r="AE688" s="176"/>
      <c r="AF688" s="176"/>
      <c r="AG688" s="176"/>
      <c r="AH688" s="176"/>
      <c r="AI688" s="176"/>
      <c r="AJ688" s="176"/>
      <c r="AK688" s="176"/>
      <c r="AL688" s="176"/>
      <c r="AM688" s="176"/>
      <c r="AN688" s="176"/>
      <c r="AO688" s="176"/>
    </row>
    <row r="689" spans="1:41" ht="12.75" customHeight="1" x14ac:dyDescent="0.2">
      <c r="A689" s="176"/>
      <c r="B689" s="176"/>
      <c r="C689" s="176"/>
      <c r="D689" s="176"/>
      <c r="E689" s="176"/>
      <c r="F689" s="176"/>
      <c r="G689" s="176"/>
      <c r="H689" s="176"/>
      <c r="I689" s="176"/>
      <c r="J689" s="176"/>
      <c r="K689" s="176"/>
      <c r="L689" s="176"/>
      <c r="M689" s="176"/>
      <c r="N689" s="176"/>
      <c r="O689" s="176"/>
      <c r="P689" s="176"/>
      <c r="Q689" s="176"/>
      <c r="R689" s="176"/>
      <c r="S689" s="176"/>
      <c r="T689" s="176"/>
      <c r="U689" s="176"/>
      <c r="V689" s="176"/>
      <c r="W689" s="176"/>
      <c r="X689" s="176"/>
      <c r="Y689" s="176"/>
      <c r="Z689" s="176"/>
      <c r="AA689" s="176"/>
      <c r="AB689" s="176"/>
      <c r="AC689" s="176"/>
      <c r="AD689" s="176"/>
      <c r="AE689" s="176"/>
      <c r="AF689" s="176"/>
      <c r="AG689" s="176"/>
      <c r="AH689" s="176"/>
      <c r="AI689" s="176"/>
      <c r="AJ689" s="176"/>
      <c r="AK689" s="176"/>
      <c r="AL689" s="176"/>
      <c r="AM689" s="176"/>
      <c r="AN689" s="176"/>
      <c r="AO689" s="176"/>
    </row>
    <row r="690" spans="1:41" ht="12.75" customHeight="1" x14ac:dyDescent="0.2">
      <c r="A690" s="176"/>
      <c r="B690" s="176"/>
      <c r="C690" s="176"/>
      <c r="D690" s="176"/>
      <c r="E690" s="176"/>
      <c r="F690" s="176"/>
      <c r="G690" s="176"/>
      <c r="H690" s="176"/>
      <c r="I690" s="176"/>
      <c r="J690" s="176"/>
      <c r="K690" s="176"/>
      <c r="L690" s="176"/>
      <c r="M690" s="176"/>
      <c r="N690" s="176"/>
      <c r="O690" s="176"/>
      <c r="P690" s="176"/>
      <c r="Q690" s="176"/>
      <c r="R690" s="176"/>
      <c r="S690" s="176"/>
      <c r="T690" s="176"/>
      <c r="U690" s="176"/>
      <c r="V690" s="176"/>
      <c r="W690" s="176"/>
      <c r="X690" s="176"/>
      <c r="Y690" s="176"/>
      <c r="Z690" s="176"/>
      <c r="AA690" s="176"/>
      <c r="AB690" s="176"/>
      <c r="AC690" s="176"/>
      <c r="AD690" s="176"/>
      <c r="AE690" s="176"/>
      <c r="AF690" s="176"/>
      <c r="AG690" s="176"/>
      <c r="AH690" s="176"/>
      <c r="AI690" s="176"/>
      <c r="AJ690" s="176"/>
      <c r="AK690" s="176"/>
      <c r="AL690" s="176"/>
      <c r="AM690" s="176"/>
      <c r="AN690" s="176"/>
      <c r="AO690" s="176"/>
    </row>
    <row r="691" spans="1:41" ht="12.75" customHeight="1" x14ac:dyDescent="0.2">
      <c r="A691" s="176"/>
      <c r="B691" s="176"/>
      <c r="C691" s="176"/>
      <c r="D691" s="176"/>
      <c r="E691" s="176"/>
      <c r="F691" s="176"/>
      <c r="G691" s="176"/>
      <c r="H691" s="176"/>
      <c r="I691" s="176"/>
      <c r="J691" s="176"/>
      <c r="K691" s="176"/>
      <c r="L691" s="176"/>
      <c r="M691" s="176"/>
      <c r="N691" s="176"/>
      <c r="O691" s="176"/>
      <c r="P691" s="176"/>
      <c r="Q691" s="176"/>
      <c r="R691" s="176"/>
      <c r="S691" s="176"/>
      <c r="T691" s="176"/>
      <c r="U691" s="176"/>
      <c r="V691" s="176"/>
      <c r="W691" s="176"/>
      <c r="X691" s="176"/>
      <c r="Y691" s="176"/>
      <c r="Z691" s="176"/>
      <c r="AA691" s="176"/>
      <c r="AB691" s="176"/>
      <c r="AC691" s="176"/>
      <c r="AD691" s="176"/>
      <c r="AE691" s="176"/>
      <c r="AF691" s="176"/>
      <c r="AG691" s="176"/>
      <c r="AH691" s="176"/>
      <c r="AI691" s="176"/>
      <c r="AJ691" s="176"/>
      <c r="AK691" s="176"/>
      <c r="AL691" s="176"/>
      <c r="AM691" s="176"/>
      <c r="AN691" s="176"/>
      <c r="AO691" s="176"/>
    </row>
    <row r="692" spans="1:41" ht="12.75" customHeight="1" x14ac:dyDescent="0.2">
      <c r="A692" s="176"/>
      <c r="B692" s="176"/>
      <c r="C692" s="176"/>
      <c r="D692" s="176"/>
      <c r="E692" s="176"/>
      <c r="F692" s="176"/>
      <c r="G692" s="176"/>
      <c r="H692" s="176"/>
      <c r="I692" s="176"/>
      <c r="J692" s="176"/>
      <c r="K692" s="176"/>
      <c r="L692" s="176"/>
      <c r="M692" s="176"/>
      <c r="N692" s="176"/>
      <c r="O692" s="176"/>
      <c r="P692" s="176"/>
      <c r="Q692" s="176"/>
      <c r="R692" s="176"/>
      <c r="S692" s="176"/>
      <c r="T692" s="176"/>
      <c r="U692" s="176"/>
      <c r="V692" s="176"/>
      <c r="W692" s="176"/>
      <c r="X692" s="176"/>
      <c r="Y692" s="176"/>
      <c r="Z692" s="176"/>
      <c r="AA692" s="176"/>
      <c r="AB692" s="176"/>
      <c r="AC692" s="176"/>
      <c r="AD692" s="176"/>
      <c r="AE692" s="176"/>
      <c r="AF692" s="176"/>
      <c r="AG692" s="176"/>
      <c r="AH692" s="176"/>
      <c r="AI692" s="176"/>
      <c r="AJ692" s="176"/>
      <c r="AK692" s="176"/>
      <c r="AL692" s="176"/>
      <c r="AM692" s="176"/>
      <c r="AN692" s="176"/>
      <c r="AO692" s="176"/>
    </row>
    <row r="693" spans="1:41" ht="12.75" customHeight="1" x14ac:dyDescent="0.2">
      <c r="A693" s="176"/>
      <c r="B693" s="176"/>
      <c r="C693" s="176"/>
      <c r="D693" s="176"/>
      <c r="E693" s="176"/>
      <c r="F693" s="176"/>
      <c r="G693" s="176"/>
      <c r="H693" s="176"/>
      <c r="I693" s="176"/>
      <c r="J693" s="176"/>
      <c r="K693" s="176"/>
      <c r="L693" s="176"/>
      <c r="M693" s="176"/>
      <c r="N693" s="176"/>
      <c r="O693" s="176"/>
      <c r="P693" s="176"/>
      <c r="Q693" s="176"/>
      <c r="R693" s="176"/>
      <c r="S693" s="176"/>
      <c r="T693" s="176"/>
      <c r="U693" s="176"/>
      <c r="V693" s="176"/>
      <c r="W693" s="176"/>
      <c r="X693" s="176"/>
      <c r="Y693" s="176"/>
      <c r="Z693" s="176"/>
      <c r="AA693" s="176"/>
      <c r="AB693" s="176"/>
      <c r="AC693" s="176"/>
      <c r="AD693" s="176"/>
      <c r="AE693" s="176"/>
      <c r="AF693" s="176"/>
      <c r="AG693" s="176"/>
      <c r="AH693" s="176"/>
      <c r="AI693" s="176"/>
      <c r="AJ693" s="176"/>
      <c r="AK693" s="176"/>
      <c r="AL693" s="176"/>
      <c r="AM693" s="176"/>
      <c r="AN693" s="176"/>
      <c r="AO693" s="176"/>
    </row>
    <row r="694" spans="1:41" ht="12.75" customHeight="1" x14ac:dyDescent="0.2">
      <c r="A694" s="176"/>
      <c r="B694" s="176"/>
      <c r="C694" s="176"/>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6"/>
      <c r="AA694" s="176"/>
      <c r="AB694" s="176"/>
      <c r="AC694" s="176"/>
      <c r="AD694" s="176"/>
      <c r="AE694" s="176"/>
      <c r="AF694" s="176"/>
      <c r="AG694" s="176"/>
      <c r="AH694" s="176"/>
      <c r="AI694" s="176"/>
      <c r="AJ694" s="176"/>
      <c r="AK694" s="176"/>
      <c r="AL694" s="176"/>
      <c r="AM694" s="176"/>
      <c r="AN694" s="176"/>
      <c r="AO694" s="176"/>
    </row>
    <row r="695" spans="1:41" ht="12.75" customHeight="1" x14ac:dyDescent="0.2">
      <c r="A695" s="176"/>
      <c r="B695" s="176"/>
      <c r="C695" s="176"/>
      <c r="D695" s="176"/>
      <c r="E695" s="176"/>
      <c r="F695" s="176"/>
      <c r="G695" s="176"/>
      <c r="H695" s="176"/>
      <c r="I695" s="176"/>
      <c r="J695" s="176"/>
      <c r="K695" s="176"/>
      <c r="L695" s="176"/>
      <c r="M695" s="176"/>
      <c r="N695" s="176"/>
      <c r="O695" s="176"/>
      <c r="P695" s="176"/>
      <c r="Q695" s="176"/>
      <c r="R695" s="176"/>
      <c r="S695" s="176"/>
      <c r="T695" s="176"/>
      <c r="U695" s="176"/>
      <c r="V695" s="176"/>
      <c r="W695" s="176"/>
      <c r="X695" s="176"/>
      <c r="Y695" s="176"/>
      <c r="Z695" s="176"/>
      <c r="AA695" s="176"/>
      <c r="AB695" s="176"/>
      <c r="AC695" s="176"/>
      <c r="AD695" s="176"/>
      <c r="AE695" s="176"/>
      <c r="AF695" s="176"/>
      <c r="AG695" s="176"/>
      <c r="AH695" s="176"/>
      <c r="AI695" s="176"/>
      <c r="AJ695" s="176"/>
      <c r="AK695" s="176"/>
      <c r="AL695" s="176"/>
      <c r="AM695" s="176"/>
      <c r="AN695" s="176"/>
      <c r="AO695" s="176"/>
    </row>
    <row r="696" spans="1:41" ht="12.75" customHeight="1" x14ac:dyDescent="0.2">
      <c r="A696" s="176"/>
      <c r="B696" s="176"/>
      <c r="C696" s="176"/>
      <c r="D696" s="176"/>
      <c r="E696" s="176"/>
      <c r="F696" s="176"/>
      <c r="G696" s="176"/>
      <c r="H696" s="176"/>
      <c r="I696" s="176"/>
      <c r="J696" s="176"/>
      <c r="K696" s="176"/>
      <c r="L696" s="176"/>
      <c r="M696" s="176"/>
      <c r="N696" s="176"/>
      <c r="O696" s="176"/>
      <c r="P696" s="176"/>
      <c r="Q696" s="176"/>
      <c r="R696" s="176"/>
      <c r="S696" s="176"/>
      <c r="T696" s="176"/>
      <c r="U696" s="176"/>
      <c r="V696" s="176"/>
      <c r="W696" s="176"/>
      <c r="X696" s="176"/>
      <c r="Y696" s="176"/>
      <c r="Z696" s="176"/>
      <c r="AA696" s="176"/>
      <c r="AB696" s="176"/>
      <c r="AC696" s="176"/>
      <c r="AD696" s="176"/>
      <c r="AE696" s="176"/>
      <c r="AF696" s="176"/>
      <c r="AG696" s="176"/>
      <c r="AH696" s="176"/>
      <c r="AI696" s="176"/>
      <c r="AJ696" s="176"/>
      <c r="AK696" s="176"/>
      <c r="AL696" s="176"/>
      <c r="AM696" s="176"/>
      <c r="AN696" s="176"/>
      <c r="AO696" s="176"/>
    </row>
    <row r="697" spans="1:41" ht="12.75" customHeight="1" x14ac:dyDescent="0.2">
      <c r="A697" s="176"/>
      <c r="B697" s="176"/>
      <c r="C697" s="176"/>
      <c r="D697" s="176"/>
      <c r="E697" s="176"/>
      <c r="F697" s="176"/>
      <c r="G697" s="176"/>
      <c r="H697" s="176"/>
      <c r="I697" s="176"/>
      <c r="J697" s="176"/>
      <c r="K697" s="176"/>
      <c r="L697" s="176"/>
      <c r="M697" s="176"/>
      <c r="N697" s="176"/>
      <c r="O697" s="176"/>
      <c r="P697" s="176"/>
      <c r="Q697" s="176"/>
      <c r="R697" s="176"/>
      <c r="S697" s="176"/>
      <c r="T697" s="176"/>
      <c r="U697" s="176"/>
      <c r="V697" s="176"/>
      <c r="W697" s="176"/>
      <c r="X697" s="176"/>
      <c r="Y697" s="176"/>
      <c r="Z697" s="176"/>
      <c r="AA697" s="176"/>
      <c r="AB697" s="176"/>
      <c r="AC697" s="176"/>
      <c r="AD697" s="176"/>
      <c r="AE697" s="176"/>
      <c r="AF697" s="176"/>
      <c r="AG697" s="176"/>
      <c r="AH697" s="176"/>
      <c r="AI697" s="176"/>
      <c r="AJ697" s="176"/>
      <c r="AK697" s="176"/>
      <c r="AL697" s="176"/>
      <c r="AM697" s="176"/>
      <c r="AN697" s="176"/>
      <c r="AO697" s="176"/>
    </row>
    <row r="698" spans="1:41" ht="12.75" customHeight="1" x14ac:dyDescent="0.2">
      <c r="A698" s="176"/>
      <c r="B698" s="176"/>
      <c r="C698" s="176"/>
      <c r="D698" s="176"/>
      <c r="E698" s="176"/>
      <c r="F698" s="176"/>
      <c r="G698" s="176"/>
      <c r="H698" s="176"/>
      <c r="I698" s="176"/>
      <c r="J698" s="176"/>
      <c r="K698" s="176"/>
      <c r="L698" s="176"/>
      <c r="M698" s="176"/>
      <c r="N698" s="176"/>
      <c r="O698" s="176"/>
      <c r="P698" s="176"/>
      <c r="Q698" s="176"/>
      <c r="R698" s="176"/>
      <c r="S698" s="176"/>
      <c r="T698" s="176"/>
      <c r="U698" s="176"/>
      <c r="V698" s="176"/>
      <c r="W698" s="176"/>
      <c r="X698" s="176"/>
      <c r="Y698" s="176"/>
      <c r="Z698" s="176"/>
      <c r="AA698" s="176"/>
      <c r="AB698" s="176"/>
      <c r="AC698" s="176"/>
      <c r="AD698" s="176"/>
      <c r="AE698" s="176"/>
      <c r="AF698" s="176"/>
      <c r="AG698" s="176"/>
      <c r="AH698" s="176"/>
      <c r="AI698" s="176"/>
      <c r="AJ698" s="176"/>
      <c r="AK698" s="176"/>
      <c r="AL698" s="176"/>
      <c r="AM698" s="176"/>
      <c r="AN698" s="176"/>
      <c r="AO698" s="176"/>
    </row>
    <row r="699" spans="1:41" ht="12.75" customHeight="1" x14ac:dyDescent="0.2">
      <c r="A699" s="176"/>
      <c r="B699" s="176"/>
      <c r="C699" s="176"/>
      <c r="D699" s="176"/>
      <c r="E699" s="176"/>
      <c r="F699" s="176"/>
      <c r="G699" s="176"/>
      <c r="H699" s="176"/>
      <c r="I699" s="176"/>
      <c r="J699" s="176"/>
      <c r="K699" s="176"/>
      <c r="L699" s="176"/>
      <c r="M699" s="176"/>
      <c r="N699" s="176"/>
      <c r="O699" s="176"/>
      <c r="P699" s="176"/>
      <c r="Q699" s="176"/>
      <c r="R699" s="176"/>
      <c r="S699" s="176"/>
      <c r="T699" s="176"/>
      <c r="U699" s="176"/>
      <c r="V699" s="176"/>
      <c r="W699" s="176"/>
      <c r="X699" s="176"/>
      <c r="Y699" s="176"/>
      <c r="Z699" s="176"/>
      <c r="AA699" s="176"/>
      <c r="AB699" s="176"/>
      <c r="AC699" s="176"/>
      <c r="AD699" s="176"/>
      <c r="AE699" s="176"/>
      <c r="AF699" s="176"/>
      <c r="AG699" s="176"/>
      <c r="AH699" s="176"/>
      <c r="AI699" s="176"/>
      <c r="AJ699" s="176"/>
      <c r="AK699" s="176"/>
      <c r="AL699" s="176"/>
      <c r="AM699" s="176"/>
      <c r="AN699" s="176"/>
      <c r="AO699" s="176"/>
    </row>
    <row r="700" spans="1:41" ht="12.75" customHeight="1" x14ac:dyDescent="0.2">
      <c r="A700" s="176"/>
      <c r="B700" s="176"/>
      <c r="C700" s="176"/>
      <c r="D700" s="176"/>
      <c r="E700" s="176"/>
      <c r="F700" s="176"/>
      <c r="G700" s="176"/>
      <c r="H700" s="176"/>
      <c r="I700" s="176"/>
      <c r="J700" s="176"/>
      <c r="K700" s="176"/>
      <c r="L700" s="176"/>
      <c r="M700" s="176"/>
      <c r="N700" s="176"/>
      <c r="O700" s="176"/>
      <c r="P700" s="176"/>
      <c r="Q700" s="176"/>
      <c r="R700" s="176"/>
      <c r="S700" s="176"/>
      <c r="T700" s="176"/>
      <c r="U700" s="176"/>
      <c r="V700" s="176"/>
      <c r="W700" s="176"/>
      <c r="X700" s="176"/>
      <c r="Y700" s="176"/>
      <c r="Z700" s="176"/>
      <c r="AA700" s="176"/>
      <c r="AB700" s="176"/>
      <c r="AC700" s="176"/>
      <c r="AD700" s="176"/>
      <c r="AE700" s="176"/>
      <c r="AF700" s="176"/>
      <c r="AG700" s="176"/>
      <c r="AH700" s="176"/>
      <c r="AI700" s="176"/>
      <c r="AJ700" s="176"/>
      <c r="AK700" s="176"/>
      <c r="AL700" s="176"/>
      <c r="AM700" s="176"/>
      <c r="AN700" s="176"/>
      <c r="AO700" s="176"/>
    </row>
    <row r="701" spans="1:41" ht="12.75" customHeight="1" x14ac:dyDescent="0.2">
      <c r="A701" s="176"/>
      <c r="B701" s="176"/>
      <c r="C701" s="176"/>
      <c r="D701" s="176"/>
      <c r="E701" s="176"/>
      <c r="F701" s="176"/>
      <c r="G701" s="176"/>
      <c r="H701" s="176"/>
      <c r="I701" s="176"/>
      <c r="J701" s="176"/>
      <c r="K701" s="176"/>
      <c r="L701" s="176"/>
      <c r="M701" s="176"/>
      <c r="N701" s="176"/>
      <c r="O701" s="176"/>
      <c r="P701" s="176"/>
      <c r="Q701" s="176"/>
      <c r="R701" s="176"/>
      <c r="S701" s="176"/>
      <c r="T701" s="176"/>
      <c r="U701" s="176"/>
      <c r="V701" s="176"/>
      <c r="W701" s="176"/>
      <c r="X701" s="176"/>
      <c r="Y701" s="176"/>
      <c r="Z701" s="176"/>
      <c r="AA701" s="176"/>
      <c r="AB701" s="176"/>
      <c r="AC701" s="176"/>
      <c r="AD701" s="176"/>
      <c r="AE701" s="176"/>
      <c r="AF701" s="176"/>
      <c r="AG701" s="176"/>
      <c r="AH701" s="176"/>
      <c r="AI701" s="176"/>
      <c r="AJ701" s="176"/>
      <c r="AK701" s="176"/>
      <c r="AL701" s="176"/>
      <c r="AM701" s="176"/>
      <c r="AN701" s="176"/>
      <c r="AO701" s="176"/>
    </row>
    <row r="702" spans="1:41" ht="12.75" customHeight="1" x14ac:dyDescent="0.2">
      <c r="A702" s="176"/>
      <c r="B702" s="176"/>
      <c r="C702" s="176"/>
      <c r="D702" s="176"/>
      <c r="E702" s="176"/>
      <c r="F702" s="176"/>
      <c r="G702" s="176"/>
      <c r="H702" s="176"/>
      <c r="I702" s="176"/>
      <c r="J702" s="176"/>
      <c r="K702" s="176"/>
      <c r="L702" s="176"/>
      <c r="M702" s="176"/>
      <c r="N702" s="176"/>
      <c r="O702" s="176"/>
      <c r="P702" s="176"/>
      <c r="Q702" s="176"/>
      <c r="R702" s="176"/>
      <c r="S702" s="176"/>
      <c r="T702" s="176"/>
      <c r="U702" s="176"/>
      <c r="V702" s="176"/>
      <c r="W702" s="176"/>
      <c r="X702" s="176"/>
      <c r="Y702" s="176"/>
      <c r="Z702" s="176"/>
      <c r="AA702" s="176"/>
      <c r="AB702" s="176"/>
      <c r="AC702" s="176"/>
      <c r="AD702" s="176"/>
      <c r="AE702" s="176"/>
      <c r="AF702" s="176"/>
      <c r="AG702" s="176"/>
      <c r="AH702" s="176"/>
      <c r="AI702" s="176"/>
      <c r="AJ702" s="176"/>
      <c r="AK702" s="176"/>
      <c r="AL702" s="176"/>
      <c r="AM702" s="176"/>
      <c r="AN702" s="176"/>
      <c r="AO702" s="176"/>
    </row>
    <row r="703" spans="1:41" ht="12.75" customHeight="1" x14ac:dyDescent="0.2">
      <c r="A703" s="176"/>
      <c r="B703" s="176"/>
      <c r="C703" s="176"/>
      <c r="D703" s="176"/>
      <c r="E703" s="176"/>
      <c r="F703" s="176"/>
      <c r="G703" s="176"/>
      <c r="H703" s="176"/>
      <c r="I703" s="176"/>
      <c r="J703" s="176"/>
      <c r="K703" s="176"/>
      <c r="L703" s="176"/>
      <c r="M703" s="176"/>
      <c r="N703" s="176"/>
      <c r="O703" s="176"/>
      <c r="P703" s="176"/>
      <c r="Q703" s="176"/>
      <c r="R703" s="176"/>
      <c r="S703" s="176"/>
      <c r="T703" s="176"/>
      <c r="U703" s="176"/>
      <c r="V703" s="176"/>
      <c r="W703" s="176"/>
      <c r="X703" s="176"/>
      <c r="Y703" s="176"/>
      <c r="Z703" s="176"/>
      <c r="AA703" s="176"/>
      <c r="AB703" s="176"/>
      <c r="AC703" s="176"/>
      <c r="AD703" s="176"/>
      <c r="AE703" s="176"/>
      <c r="AF703" s="176"/>
      <c r="AG703" s="176"/>
      <c r="AH703" s="176"/>
      <c r="AI703" s="176"/>
      <c r="AJ703" s="176"/>
      <c r="AK703" s="176"/>
      <c r="AL703" s="176"/>
      <c r="AM703" s="176"/>
      <c r="AN703" s="176"/>
      <c r="AO703" s="176"/>
    </row>
    <row r="704" spans="1:41" ht="12.75" customHeight="1" x14ac:dyDescent="0.2">
      <c r="A704" s="176"/>
      <c r="B704" s="176"/>
      <c r="C704" s="176"/>
      <c r="D704" s="176"/>
      <c r="E704" s="176"/>
      <c r="F704" s="176"/>
      <c r="G704" s="176"/>
      <c r="H704" s="176"/>
      <c r="I704" s="176"/>
      <c r="J704" s="176"/>
      <c r="K704" s="176"/>
      <c r="L704" s="176"/>
      <c r="M704" s="176"/>
      <c r="N704" s="176"/>
      <c r="O704" s="176"/>
      <c r="P704" s="176"/>
      <c r="Q704" s="176"/>
      <c r="R704" s="176"/>
      <c r="S704" s="176"/>
      <c r="T704" s="176"/>
      <c r="U704" s="176"/>
      <c r="V704" s="176"/>
      <c r="W704" s="176"/>
      <c r="X704" s="176"/>
      <c r="Y704" s="176"/>
      <c r="Z704" s="176"/>
      <c r="AA704" s="176"/>
      <c r="AB704" s="176"/>
      <c r="AC704" s="176"/>
      <c r="AD704" s="176"/>
      <c r="AE704" s="176"/>
      <c r="AF704" s="176"/>
      <c r="AG704" s="176"/>
      <c r="AH704" s="176"/>
      <c r="AI704" s="176"/>
      <c r="AJ704" s="176"/>
      <c r="AK704" s="176"/>
      <c r="AL704" s="176"/>
      <c r="AM704" s="176"/>
      <c r="AN704" s="176"/>
      <c r="AO704" s="176"/>
    </row>
    <row r="705" spans="1:41" ht="12.75" customHeight="1" x14ac:dyDescent="0.2">
      <c r="A705" s="176"/>
      <c r="B705" s="176"/>
      <c r="C705" s="176"/>
      <c r="D705" s="176"/>
      <c r="E705" s="176"/>
      <c r="F705" s="176"/>
      <c r="G705" s="176"/>
      <c r="H705" s="176"/>
      <c r="I705" s="176"/>
      <c r="J705" s="176"/>
      <c r="K705" s="176"/>
      <c r="L705" s="176"/>
      <c r="M705" s="176"/>
      <c r="N705" s="176"/>
      <c r="O705" s="176"/>
      <c r="P705" s="176"/>
      <c r="Q705" s="176"/>
      <c r="R705" s="176"/>
      <c r="S705" s="176"/>
      <c r="T705" s="176"/>
      <c r="U705" s="176"/>
      <c r="V705" s="176"/>
      <c r="W705" s="176"/>
      <c r="X705" s="176"/>
      <c r="Y705" s="176"/>
      <c r="Z705" s="176"/>
      <c r="AA705" s="176"/>
      <c r="AB705" s="176"/>
      <c r="AC705" s="176"/>
      <c r="AD705" s="176"/>
      <c r="AE705" s="176"/>
      <c r="AF705" s="176"/>
      <c r="AG705" s="176"/>
      <c r="AH705" s="176"/>
      <c r="AI705" s="176"/>
      <c r="AJ705" s="176"/>
      <c r="AK705" s="176"/>
      <c r="AL705" s="176"/>
      <c r="AM705" s="176"/>
      <c r="AN705" s="176"/>
      <c r="AO705" s="176"/>
    </row>
    <row r="706" spans="1:41" ht="12.75" customHeight="1" x14ac:dyDescent="0.2">
      <c r="A706" s="176"/>
      <c r="B706" s="176"/>
      <c r="C706" s="176"/>
      <c r="D706" s="176"/>
      <c r="E706" s="176"/>
      <c r="F706" s="176"/>
      <c r="G706" s="176"/>
      <c r="H706" s="176"/>
      <c r="I706" s="176"/>
      <c r="J706" s="176"/>
      <c r="K706" s="176"/>
      <c r="L706" s="176"/>
      <c r="M706" s="176"/>
      <c r="N706" s="176"/>
      <c r="O706" s="176"/>
      <c r="P706" s="176"/>
      <c r="Q706" s="176"/>
      <c r="R706" s="176"/>
      <c r="S706" s="176"/>
      <c r="T706" s="176"/>
      <c r="U706" s="176"/>
      <c r="V706" s="176"/>
      <c r="W706" s="176"/>
      <c r="X706" s="176"/>
      <c r="Y706" s="176"/>
      <c r="Z706" s="176"/>
      <c r="AA706" s="176"/>
      <c r="AB706" s="176"/>
      <c r="AC706" s="176"/>
      <c r="AD706" s="176"/>
      <c r="AE706" s="176"/>
      <c r="AF706" s="176"/>
      <c r="AG706" s="176"/>
      <c r="AH706" s="176"/>
      <c r="AI706" s="176"/>
      <c r="AJ706" s="176"/>
      <c r="AK706" s="176"/>
      <c r="AL706" s="176"/>
      <c r="AM706" s="176"/>
      <c r="AN706" s="176"/>
      <c r="AO706" s="176"/>
    </row>
    <row r="707" spans="1:41" ht="12.75" customHeight="1" x14ac:dyDescent="0.2">
      <c r="A707" s="176"/>
      <c r="B707" s="176"/>
      <c r="C707" s="176"/>
      <c r="D707" s="176"/>
      <c r="E707" s="176"/>
      <c r="F707" s="176"/>
      <c r="G707" s="176"/>
      <c r="H707" s="176"/>
      <c r="I707" s="176"/>
      <c r="J707" s="176"/>
      <c r="K707" s="176"/>
      <c r="L707" s="176"/>
      <c r="M707" s="176"/>
      <c r="N707" s="176"/>
      <c r="O707" s="176"/>
      <c r="P707" s="176"/>
      <c r="Q707" s="176"/>
      <c r="R707" s="176"/>
      <c r="S707" s="176"/>
      <c r="T707" s="176"/>
      <c r="U707" s="176"/>
      <c r="V707" s="176"/>
      <c r="W707" s="176"/>
      <c r="X707" s="176"/>
      <c r="Y707" s="176"/>
      <c r="Z707" s="176"/>
      <c r="AA707" s="176"/>
      <c r="AB707" s="176"/>
      <c r="AC707" s="176"/>
      <c r="AD707" s="176"/>
      <c r="AE707" s="176"/>
      <c r="AF707" s="176"/>
      <c r="AG707" s="176"/>
      <c r="AH707" s="176"/>
      <c r="AI707" s="176"/>
      <c r="AJ707" s="176"/>
      <c r="AK707" s="176"/>
      <c r="AL707" s="176"/>
      <c r="AM707" s="176"/>
      <c r="AN707" s="176"/>
      <c r="AO707" s="176"/>
    </row>
    <row r="708" spans="1:41" ht="12.75" customHeight="1" x14ac:dyDescent="0.2">
      <c r="A708" s="176"/>
      <c r="B708" s="176"/>
      <c r="C708" s="176"/>
      <c r="D708" s="176"/>
      <c r="E708" s="176"/>
      <c r="F708" s="176"/>
      <c r="G708" s="176"/>
      <c r="H708" s="176"/>
      <c r="I708" s="176"/>
      <c r="J708" s="176"/>
      <c r="K708" s="176"/>
      <c r="L708" s="176"/>
      <c r="M708" s="176"/>
      <c r="N708" s="176"/>
      <c r="O708" s="176"/>
      <c r="P708" s="176"/>
      <c r="Q708" s="176"/>
      <c r="R708" s="176"/>
      <c r="S708" s="176"/>
      <c r="T708" s="176"/>
      <c r="U708" s="176"/>
      <c r="V708" s="176"/>
      <c r="W708" s="176"/>
      <c r="X708" s="176"/>
      <c r="Y708" s="176"/>
      <c r="Z708" s="176"/>
      <c r="AA708" s="176"/>
      <c r="AB708" s="176"/>
      <c r="AC708" s="176"/>
      <c r="AD708" s="176"/>
      <c r="AE708" s="176"/>
      <c r="AF708" s="176"/>
      <c r="AG708" s="176"/>
      <c r="AH708" s="176"/>
      <c r="AI708" s="176"/>
      <c r="AJ708" s="176"/>
      <c r="AK708" s="176"/>
      <c r="AL708" s="176"/>
      <c r="AM708" s="176"/>
      <c r="AN708" s="176"/>
      <c r="AO708" s="176"/>
    </row>
    <row r="709" spans="1:41" ht="12.75" customHeight="1" x14ac:dyDescent="0.2">
      <c r="A709" s="176"/>
      <c r="B709" s="176"/>
      <c r="C709" s="176"/>
      <c r="D709" s="176"/>
      <c r="E709" s="176"/>
      <c r="F709" s="176"/>
      <c r="G709" s="176"/>
      <c r="H709" s="176"/>
      <c r="I709" s="176"/>
      <c r="J709" s="176"/>
      <c r="K709" s="176"/>
      <c r="L709" s="176"/>
      <c r="M709" s="176"/>
      <c r="N709" s="176"/>
      <c r="O709" s="176"/>
      <c r="P709" s="176"/>
      <c r="Q709" s="176"/>
      <c r="R709" s="176"/>
      <c r="S709" s="176"/>
      <c r="T709" s="176"/>
      <c r="U709" s="176"/>
      <c r="V709" s="176"/>
      <c r="W709" s="176"/>
      <c r="X709" s="176"/>
      <c r="Y709" s="176"/>
      <c r="Z709" s="176"/>
      <c r="AA709" s="176"/>
      <c r="AB709" s="176"/>
      <c r="AC709" s="176"/>
      <c r="AD709" s="176"/>
      <c r="AE709" s="176"/>
      <c r="AF709" s="176"/>
      <c r="AG709" s="176"/>
      <c r="AH709" s="176"/>
      <c r="AI709" s="176"/>
      <c r="AJ709" s="176"/>
      <c r="AK709" s="176"/>
      <c r="AL709" s="176"/>
      <c r="AM709" s="176"/>
      <c r="AN709" s="176"/>
      <c r="AO709" s="176"/>
    </row>
    <row r="710" spans="1:41" ht="12.75" customHeight="1" x14ac:dyDescent="0.2">
      <c r="A710" s="176"/>
      <c r="B710" s="176"/>
      <c r="C710" s="176"/>
      <c r="D710" s="176"/>
      <c r="E710" s="176"/>
      <c r="F710" s="176"/>
      <c r="G710" s="176"/>
      <c r="H710" s="176"/>
      <c r="I710" s="176"/>
      <c r="J710" s="176"/>
      <c r="K710" s="176"/>
      <c r="L710" s="176"/>
      <c r="M710" s="176"/>
      <c r="N710" s="176"/>
      <c r="O710" s="176"/>
      <c r="P710" s="176"/>
      <c r="Q710" s="176"/>
      <c r="R710" s="176"/>
      <c r="S710" s="176"/>
      <c r="T710" s="176"/>
      <c r="U710" s="176"/>
      <c r="V710" s="176"/>
      <c r="W710" s="176"/>
      <c r="X710" s="176"/>
      <c r="Y710" s="176"/>
      <c r="Z710" s="176"/>
      <c r="AA710" s="176"/>
      <c r="AB710" s="176"/>
      <c r="AC710" s="176"/>
      <c r="AD710" s="176"/>
      <c r="AE710" s="176"/>
      <c r="AF710" s="176"/>
      <c r="AG710" s="176"/>
      <c r="AH710" s="176"/>
      <c r="AI710" s="176"/>
      <c r="AJ710" s="176"/>
      <c r="AK710" s="176"/>
      <c r="AL710" s="176"/>
      <c r="AM710" s="176"/>
      <c r="AN710" s="176"/>
      <c r="AO710" s="176"/>
    </row>
    <row r="711" spans="1:41" ht="12.75" customHeight="1" x14ac:dyDescent="0.2">
      <c r="A711" s="176"/>
      <c r="B711" s="176"/>
      <c r="C711" s="176"/>
      <c r="D711" s="176"/>
      <c r="E711" s="176"/>
      <c r="F711" s="176"/>
      <c r="G711" s="176"/>
      <c r="H711" s="176"/>
      <c r="I711" s="176"/>
      <c r="J711" s="176"/>
      <c r="K711" s="176"/>
      <c r="L711" s="176"/>
      <c r="M711" s="176"/>
      <c r="N711" s="176"/>
      <c r="O711" s="176"/>
      <c r="P711" s="176"/>
      <c r="Q711" s="176"/>
      <c r="R711" s="176"/>
      <c r="S711" s="176"/>
      <c r="T711" s="176"/>
      <c r="U711" s="176"/>
      <c r="V711" s="176"/>
      <c r="W711" s="176"/>
      <c r="X711" s="176"/>
      <c r="Y711" s="176"/>
      <c r="Z711" s="176"/>
      <c r="AA711" s="176"/>
      <c r="AB711" s="176"/>
      <c r="AC711" s="176"/>
      <c r="AD711" s="176"/>
      <c r="AE711" s="176"/>
      <c r="AF711" s="176"/>
      <c r="AG711" s="176"/>
      <c r="AH711" s="176"/>
      <c r="AI711" s="176"/>
      <c r="AJ711" s="176"/>
      <c r="AK711" s="176"/>
      <c r="AL711" s="176"/>
      <c r="AM711" s="176"/>
      <c r="AN711" s="176"/>
      <c r="AO711" s="176"/>
    </row>
    <row r="712" spans="1:41" ht="12.75" customHeight="1" x14ac:dyDescent="0.2">
      <c r="A712" s="176"/>
      <c r="B712" s="176"/>
      <c r="C712" s="176"/>
      <c r="D712" s="176"/>
      <c r="E712" s="176"/>
      <c r="F712" s="176"/>
      <c r="G712" s="176"/>
      <c r="H712" s="176"/>
      <c r="I712" s="176"/>
      <c r="J712" s="176"/>
      <c r="K712" s="176"/>
      <c r="L712" s="176"/>
      <c r="M712" s="176"/>
      <c r="N712" s="176"/>
      <c r="O712" s="176"/>
      <c r="P712" s="176"/>
      <c r="Q712" s="176"/>
      <c r="R712" s="176"/>
      <c r="S712" s="176"/>
      <c r="T712" s="176"/>
      <c r="U712" s="176"/>
      <c r="V712" s="176"/>
      <c r="W712" s="176"/>
      <c r="X712" s="176"/>
      <c r="Y712" s="176"/>
      <c r="Z712" s="176"/>
      <c r="AA712" s="176"/>
      <c r="AB712" s="176"/>
      <c r="AC712" s="176"/>
      <c r="AD712" s="176"/>
      <c r="AE712" s="176"/>
      <c r="AF712" s="176"/>
      <c r="AG712" s="176"/>
      <c r="AH712" s="176"/>
      <c r="AI712" s="176"/>
      <c r="AJ712" s="176"/>
      <c r="AK712" s="176"/>
      <c r="AL712" s="176"/>
      <c r="AM712" s="176"/>
      <c r="AN712" s="176"/>
      <c r="AO712" s="176"/>
    </row>
    <row r="713" spans="1:41" ht="12.75" customHeight="1" x14ac:dyDescent="0.2">
      <c r="A713" s="176"/>
      <c r="B713" s="176"/>
      <c r="C713" s="176"/>
      <c r="D713" s="176"/>
      <c r="E713" s="176"/>
      <c r="F713" s="176"/>
      <c r="G713" s="176"/>
      <c r="H713" s="176"/>
      <c r="I713" s="176"/>
      <c r="J713" s="176"/>
      <c r="K713" s="176"/>
      <c r="L713" s="176"/>
      <c r="M713" s="176"/>
      <c r="N713" s="176"/>
      <c r="O713" s="176"/>
      <c r="P713" s="176"/>
      <c r="Q713" s="176"/>
      <c r="R713" s="176"/>
      <c r="S713" s="176"/>
      <c r="T713" s="176"/>
      <c r="U713" s="176"/>
      <c r="V713" s="176"/>
      <c r="W713" s="176"/>
      <c r="X713" s="176"/>
      <c r="Y713" s="176"/>
      <c r="Z713" s="176"/>
      <c r="AA713" s="176"/>
      <c r="AB713" s="176"/>
      <c r="AC713" s="176"/>
      <c r="AD713" s="176"/>
      <c r="AE713" s="176"/>
      <c r="AF713" s="176"/>
      <c r="AG713" s="176"/>
      <c r="AH713" s="176"/>
      <c r="AI713" s="176"/>
      <c r="AJ713" s="176"/>
      <c r="AK713" s="176"/>
      <c r="AL713" s="176"/>
      <c r="AM713" s="176"/>
      <c r="AN713" s="176"/>
      <c r="AO713" s="176"/>
    </row>
    <row r="714" spans="1:41" ht="12.75" customHeight="1" x14ac:dyDescent="0.2">
      <c r="A714" s="176"/>
      <c r="B714" s="176"/>
      <c r="C714" s="176"/>
      <c r="D714" s="176"/>
      <c r="E714" s="176"/>
      <c r="F714" s="176"/>
      <c r="G714" s="176"/>
      <c r="H714" s="176"/>
      <c r="I714" s="176"/>
      <c r="J714" s="176"/>
      <c r="K714" s="176"/>
      <c r="L714" s="176"/>
      <c r="M714" s="176"/>
      <c r="N714" s="176"/>
      <c r="O714" s="176"/>
      <c r="P714" s="176"/>
      <c r="Q714" s="176"/>
      <c r="R714" s="176"/>
      <c r="S714" s="176"/>
      <c r="T714" s="176"/>
      <c r="U714" s="176"/>
      <c r="V714" s="176"/>
      <c r="W714" s="176"/>
      <c r="X714" s="176"/>
      <c r="Y714" s="176"/>
      <c r="Z714" s="176"/>
      <c r="AA714" s="176"/>
      <c r="AB714" s="176"/>
      <c r="AC714" s="176"/>
      <c r="AD714" s="176"/>
      <c r="AE714" s="176"/>
      <c r="AF714" s="176"/>
      <c r="AG714" s="176"/>
      <c r="AH714" s="176"/>
      <c r="AI714" s="176"/>
      <c r="AJ714" s="176"/>
      <c r="AK714" s="176"/>
      <c r="AL714" s="176"/>
      <c r="AM714" s="176"/>
      <c r="AN714" s="176"/>
      <c r="AO714" s="176"/>
    </row>
    <row r="715" spans="1:41" ht="12.75" customHeight="1" x14ac:dyDescent="0.2">
      <c r="A715" s="176"/>
      <c r="B715" s="176"/>
      <c r="C715" s="176"/>
      <c r="D715" s="176"/>
      <c r="E715" s="176"/>
      <c r="F715" s="176"/>
      <c r="G715" s="176"/>
      <c r="H715" s="176"/>
      <c r="I715" s="176"/>
      <c r="J715" s="176"/>
      <c r="K715" s="176"/>
      <c r="L715" s="176"/>
      <c r="M715" s="176"/>
      <c r="N715" s="176"/>
      <c r="O715" s="176"/>
      <c r="P715" s="176"/>
      <c r="Q715" s="176"/>
      <c r="R715" s="176"/>
      <c r="S715" s="176"/>
      <c r="T715" s="176"/>
      <c r="U715" s="176"/>
      <c r="V715" s="176"/>
      <c r="W715" s="176"/>
      <c r="X715" s="176"/>
      <c r="Y715" s="176"/>
      <c r="Z715" s="176"/>
      <c r="AA715" s="176"/>
      <c r="AB715" s="176"/>
      <c r="AC715" s="176"/>
      <c r="AD715" s="176"/>
      <c r="AE715" s="176"/>
      <c r="AF715" s="176"/>
      <c r="AG715" s="176"/>
      <c r="AH715" s="176"/>
      <c r="AI715" s="176"/>
      <c r="AJ715" s="176"/>
      <c r="AK715" s="176"/>
      <c r="AL715" s="176"/>
      <c r="AM715" s="176"/>
      <c r="AN715" s="176"/>
      <c r="AO715" s="176"/>
    </row>
    <row r="716" spans="1:41" ht="12.75" customHeight="1" x14ac:dyDescent="0.2">
      <c r="A716" s="176"/>
      <c r="B716" s="176"/>
      <c r="C716" s="176"/>
      <c r="D716" s="176"/>
      <c r="E716" s="176"/>
      <c r="F716" s="176"/>
      <c r="G716" s="176"/>
      <c r="H716" s="176"/>
      <c r="I716" s="176"/>
      <c r="J716" s="176"/>
      <c r="K716" s="176"/>
      <c r="L716" s="176"/>
      <c r="M716" s="176"/>
      <c r="N716" s="176"/>
      <c r="O716" s="176"/>
      <c r="P716" s="176"/>
      <c r="Q716" s="176"/>
      <c r="R716" s="176"/>
      <c r="S716" s="176"/>
      <c r="T716" s="176"/>
      <c r="U716" s="176"/>
      <c r="V716" s="176"/>
      <c r="W716" s="176"/>
      <c r="X716" s="176"/>
      <c r="Y716" s="176"/>
      <c r="Z716" s="176"/>
      <c r="AA716" s="176"/>
      <c r="AB716" s="176"/>
      <c r="AC716" s="176"/>
      <c r="AD716" s="176"/>
      <c r="AE716" s="176"/>
      <c r="AF716" s="176"/>
      <c r="AG716" s="176"/>
      <c r="AH716" s="176"/>
      <c r="AI716" s="176"/>
      <c r="AJ716" s="176"/>
      <c r="AK716" s="176"/>
      <c r="AL716" s="176"/>
      <c r="AM716" s="176"/>
      <c r="AN716" s="176"/>
      <c r="AO716" s="176"/>
    </row>
    <row r="717" spans="1:41" ht="12.75" customHeight="1" x14ac:dyDescent="0.2">
      <c r="A717" s="176"/>
      <c r="B717" s="176"/>
      <c r="C717" s="176"/>
      <c r="D717" s="176"/>
      <c r="E717" s="176"/>
      <c r="F717" s="176"/>
      <c r="G717" s="176"/>
      <c r="H717" s="176"/>
      <c r="I717" s="176"/>
      <c r="J717" s="176"/>
      <c r="K717" s="176"/>
      <c r="L717" s="176"/>
      <c r="M717" s="176"/>
      <c r="N717" s="176"/>
      <c r="O717" s="176"/>
      <c r="P717" s="176"/>
      <c r="Q717" s="176"/>
      <c r="R717" s="176"/>
      <c r="S717" s="176"/>
      <c r="T717" s="176"/>
      <c r="U717" s="176"/>
      <c r="V717" s="176"/>
      <c r="W717" s="176"/>
      <c r="X717" s="176"/>
      <c r="Y717" s="176"/>
      <c r="Z717" s="176"/>
      <c r="AA717" s="176"/>
      <c r="AB717" s="176"/>
      <c r="AC717" s="176"/>
      <c r="AD717" s="176"/>
      <c r="AE717" s="176"/>
      <c r="AF717" s="176"/>
      <c r="AG717" s="176"/>
      <c r="AH717" s="176"/>
      <c r="AI717" s="176"/>
      <c r="AJ717" s="176"/>
      <c r="AK717" s="176"/>
      <c r="AL717" s="176"/>
      <c r="AM717" s="176"/>
      <c r="AN717" s="176"/>
      <c r="AO717" s="176"/>
    </row>
    <row r="718" spans="1:41" ht="12.75" customHeight="1" x14ac:dyDescent="0.2">
      <c r="A718" s="176"/>
      <c r="B718" s="176"/>
      <c r="C718" s="176"/>
      <c r="D718" s="176"/>
      <c r="E718" s="176"/>
      <c r="F718" s="176"/>
      <c r="G718" s="176"/>
      <c r="H718" s="176"/>
      <c r="I718" s="176"/>
      <c r="J718" s="176"/>
      <c r="K718" s="176"/>
      <c r="L718" s="176"/>
      <c r="M718" s="176"/>
      <c r="N718" s="176"/>
      <c r="O718" s="176"/>
      <c r="P718" s="176"/>
      <c r="Q718" s="176"/>
      <c r="R718" s="176"/>
      <c r="S718" s="176"/>
      <c r="T718" s="176"/>
      <c r="U718" s="176"/>
      <c r="V718" s="176"/>
      <c r="W718" s="176"/>
      <c r="X718" s="176"/>
      <c r="Y718" s="176"/>
      <c r="Z718" s="176"/>
      <c r="AA718" s="176"/>
      <c r="AB718" s="176"/>
      <c r="AC718" s="176"/>
      <c r="AD718" s="176"/>
      <c r="AE718" s="176"/>
      <c r="AF718" s="176"/>
      <c r="AG718" s="176"/>
      <c r="AH718" s="176"/>
      <c r="AI718" s="176"/>
      <c r="AJ718" s="176"/>
      <c r="AK718" s="176"/>
      <c r="AL718" s="176"/>
      <c r="AM718" s="176"/>
      <c r="AN718" s="176"/>
      <c r="AO718" s="176"/>
    </row>
    <row r="719" spans="1:41" ht="12.75" customHeight="1" x14ac:dyDescent="0.2">
      <c r="A719" s="176"/>
      <c r="B719" s="176"/>
      <c r="C719" s="176"/>
      <c r="D719" s="176"/>
      <c r="E719" s="176"/>
      <c r="F719" s="176"/>
      <c r="G719" s="176"/>
      <c r="H719" s="176"/>
      <c r="I719" s="176"/>
      <c r="J719" s="176"/>
      <c r="K719" s="176"/>
      <c r="L719" s="176"/>
      <c r="M719" s="176"/>
      <c r="N719" s="176"/>
      <c r="O719" s="176"/>
      <c r="P719" s="176"/>
      <c r="Q719" s="176"/>
      <c r="R719" s="176"/>
      <c r="S719" s="176"/>
      <c r="T719" s="176"/>
      <c r="U719" s="176"/>
      <c r="V719" s="176"/>
      <c r="W719" s="176"/>
      <c r="X719" s="176"/>
      <c r="Y719" s="176"/>
      <c r="Z719" s="176"/>
      <c r="AA719" s="176"/>
      <c r="AB719" s="176"/>
      <c r="AC719" s="176"/>
      <c r="AD719" s="176"/>
      <c r="AE719" s="176"/>
      <c r="AF719" s="176"/>
      <c r="AG719" s="176"/>
      <c r="AH719" s="176"/>
      <c r="AI719" s="176"/>
      <c r="AJ719" s="176"/>
      <c r="AK719" s="176"/>
      <c r="AL719" s="176"/>
      <c r="AM719" s="176"/>
      <c r="AN719" s="176"/>
      <c r="AO719" s="176"/>
    </row>
    <row r="720" spans="1:41" ht="12.75" customHeight="1" x14ac:dyDescent="0.2">
      <c r="A720" s="176"/>
      <c r="B720" s="176"/>
      <c r="C720" s="176"/>
      <c r="D720" s="176"/>
      <c r="E720" s="176"/>
      <c r="F720" s="176"/>
      <c r="G720" s="176"/>
      <c r="H720" s="176"/>
      <c r="I720" s="176"/>
      <c r="J720" s="176"/>
      <c r="K720" s="176"/>
      <c r="L720" s="176"/>
      <c r="M720" s="176"/>
      <c r="N720" s="176"/>
      <c r="O720" s="176"/>
      <c r="P720" s="176"/>
      <c r="Q720" s="176"/>
      <c r="R720" s="176"/>
      <c r="S720" s="176"/>
      <c r="T720" s="176"/>
      <c r="U720" s="176"/>
      <c r="V720" s="176"/>
      <c r="W720" s="176"/>
      <c r="X720" s="176"/>
      <c r="Y720" s="176"/>
      <c r="Z720" s="176"/>
      <c r="AA720" s="176"/>
      <c r="AB720" s="176"/>
      <c r="AC720" s="176"/>
      <c r="AD720" s="176"/>
      <c r="AE720" s="176"/>
      <c r="AF720" s="176"/>
      <c r="AG720" s="176"/>
      <c r="AH720" s="176"/>
      <c r="AI720" s="176"/>
      <c r="AJ720" s="176"/>
      <c r="AK720" s="176"/>
      <c r="AL720" s="176"/>
      <c r="AM720" s="176"/>
      <c r="AN720" s="176"/>
      <c r="AO720" s="176"/>
    </row>
    <row r="721" spans="1:41" ht="12.75" customHeight="1" x14ac:dyDescent="0.2">
      <c r="A721" s="176"/>
      <c r="B721" s="176"/>
      <c r="C721" s="176"/>
      <c r="D721" s="176"/>
      <c r="E721" s="176"/>
      <c r="F721" s="176"/>
      <c r="G721" s="176"/>
      <c r="H721" s="176"/>
      <c r="I721" s="176"/>
      <c r="J721" s="176"/>
      <c r="K721" s="176"/>
      <c r="L721" s="176"/>
      <c r="M721" s="176"/>
      <c r="N721" s="176"/>
      <c r="O721" s="176"/>
      <c r="P721" s="176"/>
      <c r="Q721" s="176"/>
      <c r="R721" s="176"/>
      <c r="S721" s="176"/>
      <c r="T721" s="176"/>
      <c r="U721" s="176"/>
      <c r="V721" s="176"/>
      <c r="W721" s="176"/>
      <c r="X721" s="176"/>
      <c r="Y721" s="176"/>
      <c r="Z721" s="176"/>
      <c r="AA721" s="176"/>
      <c r="AB721" s="176"/>
      <c r="AC721" s="176"/>
      <c r="AD721" s="176"/>
      <c r="AE721" s="176"/>
      <c r="AF721" s="176"/>
      <c r="AG721" s="176"/>
      <c r="AH721" s="176"/>
      <c r="AI721" s="176"/>
      <c r="AJ721" s="176"/>
      <c r="AK721" s="176"/>
      <c r="AL721" s="176"/>
      <c r="AM721" s="176"/>
      <c r="AN721" s="176"/>
      <c r="AO721" s="176"/>
    </row>
    <row r="722" spans="1:41" ht="12.75" customHeight="1" x14ac:dyDescent="0.2">
      <c r="A722" s="176"/>
      <c r="B722" s="176"/>
      <c r="C722" s="176"/>
      <c r="D722" s="176"/>
      <c r="E722" s="176"/>
      <c r="F722" s="176"/>
      <c r="G722" s="176"/>
      <c r="H722" s="176"/>
      <c r="I722" s="176"/>
      <c r="J722" s="176"/>
      <c r="K722" s="176"/>
      <c r="L722" s="176"/>
      <c r="M722" s="176"/>
      <c r="N722" s="176"/>
      <c r="O722" s="176"/>
      <c r="P722" s="176"/>
      <c r="Q722" s="176"/>
      <c r="R722" s="176"/>
      <c r="S722" s="176"/>
      <c r="T722" s="176"/>
      <c r="U722" s="176"/>
      <c r="V722" s="176"/>
      <c r="W722" s="176"/>
      <c r="X722" s="176"/>
      <c r="Y722" s="176"/>
      <c r="Z722" s="176"/>
      <c r="AA722" s="176"/>
      <c r="AB722" s="176"/>
      <c r="AC722" s="176"/>
      <c r="AD722" s="176"/>
      <c r="AE722" s="176"/>
      <c r="AF722" s="176"/>
      <c r="AG722" s="176"/>
      <c r="AH722" s="176"/>
      <c r="AI722" s="176"/>
      <c r="AJ722" s="176"/>
      <c r="AK722" s="176"/>
      <c r="AL722" s="176"/>
      <c r="AM722" s="176"/>
      <c r="AN722" s="176"/>
      <c r="AO722" s="176"/>
    </row>
    <row r="723" spans="1:41" ht="12.75" customHeight="1" x14ac:dyDescent="0.2">
      <c r="A723" s="176"/>
      <c r="B723" s="176"/>
      <c r="C723" s="176"/>
      <c r="D723" s="176"/>
      <c r="E723" s="176"/>
      <c r="F723" s="176"/>
      <c r="G723" s="176"/>
      <c r="H723" s="176"/>
      <c r="I723" s="176"/>
      <c r="J723" s="176"/>
      <c r="K723" s="176"/>
      <c r="L723" s="176"/>
      <c r="M723" s="176"/>
      <c r="N723" s="176"/>
      <c r="O723" s="176"/>
      <c r="P723" s="176"/>
      <c r="Q723" s="176"/>
      <c r="R723" s="176"/>
      <c r="S723" s="176"/>
      <c r="T723" s="176"/>
      <c r="U723" s="176"/>
      <c r="V723" s="176"/>
      <c r="W723" s="176"/>
      <c r="X723" s="176"/>
      <c r="Y723" s="176"/>
      <c r="Z723" s="176"/>
      <c r="AA723" s="176"/>
      <c r="AB723" s="176"/>
      <c r="AC723" s="176"/>
      <c r="AD723" s="176"/>
      <c r="AE723" s="176"/>
      <c r="AF723" s="176"/>
      <c r="AG723" s="176"/>
      <c r="AH723" s="176"/>
      <c r="AI723" s="176"/>
      <c r="AJ723" s="176"/>
      <c r="AK723" s="176"/>
      <c r="AL723" s="176"/>
      <c r="AM723" s="176"/>
      <c r="AN723" s="176"/>
      <c r="AO723" s="176"/>
    </row>
    <row r="724" spans="1:41" ht="12.75" customHeight="1" x14ac:dyDescent="0.2">
      <c r="A724" s="176"/>
      <c r="B724" s="176"/>
      <c r="C724" s="176"/>
      <c r="D724" s="176"/>
      <c r="E724" s="176"/>
      <c r="F724" s="176"/>
      <c r="G724" s="176"/>
      <c r="H724" s="176"/>
      <c r="I724" s="176"/>
      <c r="J724" s="176"/>
      <c r="K724" s="176"/>
      <c r="L724" s="176"/>
      <c r="M724" s="176"/>
      <c r="N724" s="176"/>
      <c r="O724" s="176"/>
      <c r="P724" s="176"/>
      <c r="Q724" s="176"/>
      <c r="R724" s="176"/>
      <c r="S724" s="176"/>
      <c r="T724" s="176"/>
      <c r="U724" s="176"/>
      <c r="V724" s="176"/>
      <c r="W724" s="176"/>
      <c r="X724" s="176"/>
      <c r="Y724" s="176"/>
      <c r="Z724" s="176"/>
      <c r="AA724" s="176"/>
      <c r="AB724" s="176"/>
      <c r="AC724" s="176"/>
      <c r="AD724" s="176"/>
      <c r="AE724" s="176"/>
      <c r="AF724" s="176"/>
      <c r="AG724" s="176"/>
      <c r="AH724" s="176"/>
      <c r="AI724" s="176"/>
      <c r="AJ724" s="176"/>
      <c r="AK724" s="176"/>
      <c r="AL724" s="176"/>
      <c r="AM724" s="176"/>
      <c r="AN724" s="176"/>
      <c r="AO724" s="176"/>
    </row>
    <row r="725" spans="1:41" ht="12.75" customHeight="1" x14ac:dyDescent="0.2">
      <c r="A725" s="176"/>
      <c r="B725" s="176"/>
      <c r="C725" s="176"/>
      <c r="D725" s="176"/>
      <c r="E725" s="176"/>
      <c r="F725" s="176"/>
      <c r="G725" s="176"/>
      <c r="H725" s="176"/>
      <c r="I725" s="176"/>
      <c r="J725" s="176"/>
      <c r="K725" s="176"/>
      <c r="L725" s="176"/>
      <c r="M725" s="176"/>
      <c r="N725" s="176"/>
      <c r="O725" s="176"/>
      <c r="P725" s="176"/>
      <c r="Q725" s="176"/>
      <c r="R725" s="176"/>
      <c r="S725" s="176"/>
      <c r="T725" s="176"/>
      <c r="U725" s="176"/>
      <c r="V725" s="176"/>
      <c r="W725" s="176"/>
      <c r="X725" s="176"/>
      <c r="Y725" s="176"/>
      <c r="Z725" s="176"/>
      <c r="AA725" s="176"/>
      <c r="AB725" s="176"/>
      <c r="AC725" s="176"/>
      <c r="AD725" s="176"/>
      <c r="AE725" s="176"/>
      <c r="AF725" s="176"/>
      <c r="AG725" s="176"/>
      <c r="AH725" s="176"/>
      <c r="AI725" s="176"/>
      <c r="AJ725" s="176"/>
      <c r="AK725" s="176"/>
      <c r="AL725" s="176"/>
      <c r="AM725" s="176"/>
      <c r="AN725" s="176"/>
      <c r="AO725" s="176"/>
    </row>
    <row r="726" spans="1:41" ht="12.75" customHeight="1" x14ac:dyDescent="0.2">
      <c r="A726" s="176"/>
      <c r="B726" s="176"/>
      <c r="C726" s="176"/>
      <c r="D726" s="176"/>
      <c r="E726" s="176"/>
      <c r="F726" s="176"/>
      <c r="G726" s="176"/>
      <c r="H726" s="176"/>
      <c r="I726" s="176"/>
      <c r="J726" s="176"/>
      <c r="K726" s="176"/>
      <c r="L726" s="176"/>
      <c r="M726" s="176"/>
      <c r="N726" s="176"/>
      <c r="O726" s="176"/>
      <c r="P726" s="176"/>
      <c r="Q726" s="176"/>
      <c r="R726" s="176"/>
      <c r="S726" s="176"/>
      <c r="T726" s="176"/>
      <c r="U726" s="176"/>
      <c r="V726" s="176"/>
      <c r="W726" s="176"/>
      <c r="X726" s="176"/>
      <c r="Y726" s="176"/>
      <c r="Z726" s="176"/>
      <c r="AA726" s="176"/>
      <c r="AB726" s="176"/>
      <c r="AC726" s="176"/>
      <c r="AD726" s="176"/>
      <c r="AE726" s="176"/>
      <c r="AF726" s="176"/>
      <c r="AG726" s="176"/>
      <c r="AH726" s="176"/>
      <c r="AI726" s="176"/>
      <c r="AJ726" s="176"/>
      <c r="AK726" s="176"/>
      <c r="AL726" s="176"/>
      <c r="AM726" s="176"/>
      <c r="AN726" s="176"/>
      <c r="AO726" s="176"/>
    </row>
    <row r="727" spans="1:41" ht="12.75" customHeight="1" x14ac:dyDescent="0.2">
      <c r="A727" s="176"/>
      <c r="B727" s="176"/>
      <c r="C727" s="176"/>
      <c r="D727" s="176"/>
      <c r="E727" s="176"/>
      <c r="F727" s="176"/>
      <c r="G727" s="176"/>
      <c r="H727" s="176"/>
      <c r="I727" s="176"/>
      <c r="J727" s="176"/>
      <c r="K727" s="176"/>
      <c r="L727" s="176"/>
      <c r="M727" s="176"/>
      <c r="N727" s="176"/>
      <c r="O727" s="176"/>
      <c r="P727" s="176"/>
      <c r="Q727" s="176"/>
      <c r="R727" s="176"/>
      <c r="S727" s="176"/>
      <c r="T727" s="176"/>
      <c r="U727" s="176"/>
      <c r="V727" s="176"/>
      <c r="W727" s="176"/>
      <c r="X727" s="176"/>
      <c r="Y727" s="176"/>
      <c r="Z727" s="176"/>
      <c r="AA727" s="176"/>
      <c r="AB727" s="176"/>
      <c r="AC727" s="176"/>
      <c r="AD727" s="176"/>
      <c r="AE727" s="176"/>
      <c r="AF727" s="176"/>
      <c r="AG727" s="176"/>
      <c r="AH727" s="176"/>
      <c r="AI727" s="176"/>
      <c r="AJ727" s="176"/>
      <c r="AK727" s="176"/>
      <c r="AL727" s="176"/>
      <c r="AM727" s="176"/>
      <c r="AN727" s="176"/>
      <c r="AO727" s="176"/>
    </row>
    <row r="728" spans="1:41" ht="12.75" customHeight="1" x14ac:dyDescent="0.2">
      <c r="A728" s="176"/>
      <c r="B728" s="176"/>
      <c r="C728" s="176"/>
      <c r="D728" s="176"/>
      <c r="E728" s="176"/>
      <c r="F728" s="176"/>
      <c r="G728" s="176"/>
      <c r="H728" s="176"/>
      <c r="I728" s="176"/>
      <c r="J728" s="176"/>
      <c r="K728" s="176"/>
      <c r="L728" s="176"/>
      <c r="M728" s="176"/>
      <c r="N728" s="176"/>
      <c r="O728" s="176"/>
      <c r="P728" s="176"/>
      <c r="Q728" s="176"/>
      <c r="R728" s="176"/>
      <c r="S728" s="176"/>
      <c r="T728" s="176"/>
      <c r="U728" s="176"/>
      <c r="V728" s="176"/>
      <c r="W728" s="176"/>
      <c r="X728" s="176"/>
      <c r="Y728" s="176"/>
      <c r="Z728" s="176"/>
      <c r="AA728" s="176"/>
      <c r="AB728" s="176"/>
      <c r="AC728" s="176"/>
      <c r="AD728" s="176"/>
      <c r="AE728" s="176"/>
      <c r="AF728" s="176"/>
      <c r="AG728" s="176"/>
      <c r="AH728" s="176"/>
      <c r="AI728" s="176"/>
      <c r="AJ728" s="176"/>
      <c r="AK728" s="176"/>
      <c r="AL728" s="176"/>
      <c r="AM728" s="176"/>
      <c r="AN728" s="176"/>
      <c r="AO728" s="176"/>
    </row>
    <row r="729" spans="1:41" ht="12.75" customHeight="1" x14ac:dyDescent="0.2">
      <c r="A729" s="176"/>
      <c r="B729" s="176"/>
      <c r="C729" s="176"/>
      <c r="D729" s="176"/>
      <c r="E729" s="176"/>
      <c r="F729" s="176"/>
      <c r="G729" s="176"/>
      <c r="H729" s="176"/>
      <c r="I729" s="176"/>
      <c r="J729" s="176"/>
      <c r="K729" s="176"/>
      <c r="L729" s="176"/>
      <c r="M729" s="176"/>
      <c r="N729" s="176"/>
      <c r="O729" s="176"/>
      <c r="P729" s="176"/>
      <c r="Q729" s="176"/>
      <c r="R729" s="176"/>
      <c r="S729" s="176"/>
      <c r="T729" s="176"/>
      <c r="U729" s="176"/>
      <c r="V729" s="176"/>
      <c r="W729" s="176"/>
      <c r="X729" s="176"/>
      <c r="Y729" s="176"/>
      <c r="Z729" s="176"/>
      <c r="AA729" s="176"/>
      <c r="AB729" s="176"/>
      <c r="AC729" s="176"/>
      <c r="AD729" s="176"/>
      <c r="AE729" s="176"/>
      <c r="AF729" s="176"/>
      <c r="AG729" s="176"/>
      <c r="AH729" s="176"/>
      <c r="AI729" s="176"/>
      <c r="AJ729" s="176"/>
      <c r="AK729" s="176"/>
      <c r="AL729" s="176"/>
      <c r="AM729" s="176"/>
      <c r="AN729" s="176"/>
      <c r="AO729" s="176"/>
    </row>
    <row r="730" spans="1:41" ht="12.75" customHeight="1" x14ac:dyDescent="0.2">
      <c r="A730" s="176"/>
      <c r="B730" s="176"/>
      <c r="C730" s="176"/>
      <c r="D730" s="176"/>
      <c r="E730" s="176"/>
      <c r="F730" s="176"/>
      <c r="G730" s="176"/>
      <c r="H730" s="176"/>
      <c r="I730" s="176"/>
      <c r="J730" s="176"/>
      <c r="K730" s="176"/>
      <c r="L730" s="176"/>
      <c r="M730" s="176"/>
      <c r="N730" s="176"/>
      <c r="O730" s="176"/>
      <c r="P730" s="176"/>
      <c r="Q730" s="176"/>
      <c r="R730" s="176"/>
      <c r="S730" s="176"/>
      <c r="T730" s="176"/>
      <c r="U730" s="176"/>
      <c r="V730" s="176"/>
      <c r="W730" s="176"/>
      <c r="X730" s="176"/>
      <c r="Y730" s="176"/>
      <c r="Z730" s="176"/>
      <c r="AA730" s="176"/>
      <c r="AB730" s="176"/>
      <c r="AC730" s="176"/>
      <c r="AD730" s="176"/>
      <c r="AE730" s="176"/>
      <c r="AF730" s="176"/>
      <c r="AG730" s="176"/>
      <c r="AH730" s="176"/>
      <c r="AI730" s="176"/>
      <c r="AJ730" s="176"/>
      <c r="AK730" s="176"/>
      <c r="AL730" s="176"/>
      <c r="AM730" s="176"/>
      <c r="AN730" s="176"/>
      <c r="AO730" s="176"/>
    </row>
    <row r="731" spans="1:41" ht="12.75" customHeight="1" x14ac:dyDescent="0.2">
      <c r="A731" s="176"/>
      <c r="B731" s="176"/>
      <c r="C731" s="176"/>
      <c r="D731" s="176"/>
      <c r="E731" s="176"/>
      <c r="F731" s="176"/>
      <c r="G731" s="176"/>
      <c r="H731" s="176"/>
      <c r="I731" s="176"/>
      <c r="J731" s="176"/>
      <c r="K731" s="176"/>
      <c r="L731" s="176"/>
      <c r="M731" s="176"/>
      <c r="N731" s="176"/>
      <c r="O731" s="176"/>
      <c r="P731" s="176"/>
      <c r="Q731" s="176"/>
      <c r="R731" s="176"/>
      <c r="S731" s="176"/>
      <c r="T731" s="176"/>
      <c r="U731" s="176"/>
      <c r="V731" s="176"/>
      <c r="W731" s="176"/>
      <c r="X731" s="176"/>
      <c r="Y731" s="176"/>
      <c r="Z731" s="176"/>
      <c r="AA731" s="176"/>
      <c r="AB731" s="176"/>
      <c r="AC731" s="176"/>
      <c r="AD731" s="176"/>
      <c r="AE731" s="176"/>
      <c r="AF731" s="176"/>
      <c r="AG731" s="176"/>
      <c r="AH731" s="176"/>
      <c r="AI731" s="176"/>
      <c r="AJ731" s="176"/>
      <c r="AK731" s="176"/>
      <c r="AL731" s="176"/>
      <c r="AM731" s="176"/>
      <c r="AN731" s="176"/>
      <c r="AO731" s="176"/>
    </row>
    <row r="732" spans="1:41" ht="12.75" customHeight="1" x14ac:dyDescent="0.2">
      <c r="A732" s="176"/>
      <c r="B732" s="176"/>
      <c r="C732" s="176"/>
      <c r="D732" s="176"/>
      <c r="E732" s="176"/>
      <c r="F732" s="176"/>
      <c r="G732" s="176"/>
      <c r="H732" s="176"/>
      <c r="I732" s="176"/>
      <c r="J732" s="176"/>
      <c r="K732" s="176"/>
      <c r="L732" s="176"/>
      <c r="M732" s="176"/>
      <c r="N732" s="176"/>
      <c r="O732" s="176"/>
      <c r="P732" s="176"/>
      <c r="Q732" s="176"/>
      <c r="R732" s="176"/>
      <c r="S732" s="176"/>
      <c r="T732" s="176"/>
      <c r="U732" s="176"/>
      <c r="V732" s="176"/>
      <c r="W732" s="176"/>
      <c r="X732" s="176"/>
      <c r="Y732" s="176"/>
      <c r="Z732" s="176"/>
      <c r="AA732" s="176"/>
      <c r="AB732" s="176"/>
      <c r="AC732" s="176"/>
      <c r="AD732" s="176"/>
      <c r="AE732" s="176"/>
      <c r="AF732" s="176"/>
      <c r="AG732" s="176"/>
      <c r="AH732" s="176"/>
      <c r="AI732" s="176"/>
      <c r="AJ732" s="176"/>
      <c r="AK732" s="176"/>
      <c r="AL732" s="176"/>
      <c r="AM732" s="176"/>
      <c r="AN732" s="176"/>
      <c r="AO732" s="176"/>
    </row>
    <row r="733" spans="1:41" ht="12.75" customHeight="1" x14ac:dyDescent="0.2">
      <c r="A733" s="176"/>
      <c r="B733" s="176"/>
      <c r="C733" s="176"/>
      <c r="D733" s="176"/>
      <c r="E733" s="176"/>
      <c r="F733" s="176"/>
      <c r="G733" s="176"/>
      <c r="H733" s="176"/>
      <c r="I733" s="176"/>
      <c r="J733" s="176"/>
      <c r="K733" s="176"/>
      <c r="L733" s="176"/>
      <c r="M733" s="176"/>
      <c r="N733" s="176"/>
      <c r="O733" s="176"/>
      <c r="P733" s="176"/>
      <c r="Q733" s="176"/>
      <c r="R733" s="176"/>
      <c r="S733" s="176"/>
      <c r="T733" s="176"/>
      <c r="U733" s="176"/>
      <c r="V733" s="176"/>
      <c r="W733" s="176"/>
      <c r="X733" s="176"/>
      <c r="Y733" s="176"/>
      <c r="Z733" s="176"/>
      <c r="AA733" s="176"/>
      <c r="AB733" s="176"/>
      <c r="AC733" s="176"/>
      <c r="AD733" s="176"/>
      <c r="AE733" s="176"/>
      <c r="AF733" s="176"/>
      <c r="AG733" s="176"/>
      <c r="AH733" s="176"/>
      <c r="AI733" s="176"/>
      <c r="AJ733" s="176"/>
      <c r="AK733" s="176"/>
      <c r="AL733" s="176"/>
      <c r="AM733" s="176"/>
      <c r="AN733" s="176"/>
      <c r="AO733" s="176"/>
    </row>
    <row r="734" spans="1:41" ht="12.75" customHeight="1" x14ac:dyDescent="0.2">
      <c r="A734" s="176"/>
      <c r="B734" s="176"/>
      <c r="C734" s="176"/>
      <c r="D734" s="176"/>
      <c r="E734" s="176"/>
      <c r="F734" s="176"/>
      <c r="G734" s="176"/>
      <c r="H734" s="176"/>
      <c r="I734" s="176"/>
      <c r="J734" s="176"/>
      <c r="K734" s="176"/>
      <c r="L734" s="176"/>
      <c r="M734" s="176"/>
      <c r="N734" s="176"/>
      <c r="O734" s="176"/>
      <c r="P734" s="176"/>
      <c r="Q734" s="176"/>
      <c r="R734" s="176"/>
      <c r="S734" s="176"/>
      <c r="T734" s="176"/>
      <c r="U734" s="176"/>
      <c r="V734" s="176"/>
      <c r="W734" s="176"/>
      <c r="X734" s="176"/>
      <c r="Y734" s="176"/>
      <c r="Z734" s="176"/>
      <c r="AA734" s="176"/>
      <c r="AB734" s="176"/>
      <c r="AC734" s="176"/>
      <c r="AD734" s="176"/>
      <c r="AE734" s="176"/>
      <c r="AF734" s="176"/>
      <c r="AG734" s="176"/>
      <c r="AH734" s="176"/>
      <c r="AI734" s="176"/>
      <c r="AJ734" s="176"/>
      <c r="AK734" s="176"/>
      <c r="AL734" s="176"/>
      <c r="AM734" s="176"/>
      <c r="AN734" s="176"/>
      <c r="AO734" s="176"/>
    </row>
    <row r="735" spans="1:41" ht="12.75" customHeight="1" x14ac:dyDescent="0.2">
      <c r="A735" s="176"/>
      <c r="B735" s="176"/>
      <c r="C735" s="176"/>
      <c r="D735" s="176"/>
      <c r="E735" s="176"/>
      <c r="F735" s="176"/>
      <c r="G735" s="176"/>
      <c r="H735" s="176"/>
      <c r="I735" s="176"/>
      <c r="J735" s="176"/>
      <c r="K735" s="176"/>
      <c r="L735" s="176"/>
      <c r="M735" s="176"/>
      <c r="N735" s="176"/>
      <c r="O735" s="176"/>
      <c r="P735" s="176"/>
      <c r="Q735" s="176"/>
      <c r="R735" s="176"/>
      <c r="S735" s="176"/>
      <c r="T735" s="176"/>
      <c r="U735" s="176"/>
      <c r="V735" s="176"/>
      <c r="W735" s="176"/>
      <c r="X735" s="176"/>
      <c r="Y735" s="176"/>
      <c r="Z735" s="176"/>
      <c r="AA735" s="176"/>
      <c r="AB735" s="176"/>
      <c r="AC735" s="176"/>
      <c r="AD735" s="176"/>
      <c r="AE735" s="176"/>
      <c r="AF735" s="176"/>
      <c r="AG735" s="176"/>
      <c r="AH735" s="176"/>
      <c r="AI735" s="176"/>
      <c r="AJ735" s="176"/>
      <c r="AK735" s="176"/>
      <c r="AL735" s="176"/>
      <c r="AM735" s="176"/>
      <c r="AN735" s="176"/>
      <c r="AO735" s="176"/>
    </row>
    <row r="736" spans="1:41" ht="12.75" customHeight="1" x14ac:dyDescent="0.2">
      <c r="A736" s="176"/>
      <c r="B736" s="176"/>
      <c r="C736" s="176"/>
      <c r="D736" s="176"/>
      <c r="E736" s="176"/>
      <c r="F736" s="176"/>
      <c r="G736" s="176"/>
      <c r="H736" s="176"/>
      <c r="I736" s="176"/>
      <c r="J736" s="176"/>
      <c r="K736" s="176"/>
      <c r="L736" s="176"/>
      <c r="M736" s="176"/>
      <c r="N736" s="176"/>
      <c r="O736" s="176"/>
      <c r="P736" s="176"/>
      <c r="Q736" s="176"/>
      <c r="R736" s="176"/>
      <c r="S736" s="176"/>
      <c r="T736" s="176"/>
      <c r="U736" s="176"/>
      <c r="V736" s="176"/>
      <c r="W736" s="176"/>
      <c r="X736" s="176"/>
      <c r="Y736" s="176"/>
      <c r="Z736" s="176"/>
      <c r="AA736" s="176"/>
      <c r="AB736" s="176"/>
      <c r="AC736" s="176"/>
      <c r="AD736" s="176"/>
      <c r="AE736" s="176"/>
      <c r="AF736" s="176"/>
      <c r="AG736" s="176"/>
      <c r="AH736" s="176"/>
      <c r="AI736" s="176"/>
      <c r="AJ736" s="176"/>
      <c r="AK736" s="176"/>
      <c r="AL736" s="176"/>
      <c r="AM736" s="176"/>
      <c r="AN736" s="176"/>
      <c r="AO736" s="176"/>
    </row>
    <row r="737" spans="1:41" ht="12.75" customHeight="1" x14ac:dyDescent="0.2">
      <c r="A737" s="176"/>
      <c r="B737" s="176"/>
      <c r="C737" s="176"/>
      <c r="D737" s="176"/>
      <c r="E737" s="176"/>
      <c r="F737" s="176"/>
      <c r="G737" s="176"/>
      <c r="H737" s="176"/>
      <c r="I737" s="176"/>
      <c r="J737" s="176"/>
      <c r="K737" s="176"/>
      <c r="L737" s="176"/>
      <c r="M737" s="176"/>
      <c r="N737" s="176"/>
      <c r="O737" s="176"/>
      <c r="P737" s="176"/>
      <c r="Q737" s="176"/>
      <c r="R737" s="176"/>
      <c r="S737" s="176"/>
      <c r="T737" s="176"/>
      <c r="U737" s="176"/>
      <c r="V737" s="176"/>
      <c r="W737" s="176"/>
      <c r="X737" s="176"/>
      <c r="Y737" s="176"/>
      <c r="Z737" s="176"/>
      <c r="AA737" s="176"/>
      <c r="AB737" s="176"/>
      <c r="AC737" s="176"/>
      <c r="AD737" s="176"/>
      <c r="AE737" s="176"/>
      <c r="AF737" s="176"/>
      <c r="AG737" s="176"/>
      <c r="AH737" s="176"/>
      <c r="AI737" s="176"/>
      <c r="AJ737" s="176"/>
      <c r="AK737" s="176"/>
      <c r="AL737" s="176"/>
      <c r="AM737" s="176"/>
      <c r="AN737" s="176"/>
      <c r="AO737" s="176"/>
    </row>
    <row r="738" spans="1:41" ht="12.75" customHeight="1" x14ac:dyDescent="0.2">
      <c r="A738" s="176"/>
      <c r="B738" s="176"/>
      <c r="C738" s="176"/>
      <c r="D738" s="176"/>
      <c r="E738" s="176"/>
      <c r="F738" s="176"/>
      <c r="G738" s="176"/>
      <c r="H738" s="176"/>
      <c r="I738" s="176"/>
      <c r="J738" s="176"/>
      <c r="K738" s="176"/>
      <c r="L738" s="176"/>
      <c r="M738" s="176"/>
      <c r="N738" s="176"/>
      <c r="O738" s="176"/>
      <c r="P738" s="176"/>
      <c r="Q738" s="176"/>
      <c r="R738" s="176"/>
      <c r="S738" s="176"/>
      <c r="T738" s="176"/>
      <c r="U738" s="176"/>
      <c r="V738" s="176"/>
      <c r="W738" s="176"/>
      <c r="X738" s="176"/>
      <c r="Y738" s="176"/>
      <c r="Z738" s="176"/>
      <c r="AA738" s="176"/>
      <c r="AB738" s="176"/>
      <c r="AC738" s="176"/>
      <c r="AD738" s="176"/>
      <c r="AE738" s="176"/>
      <c r="AF738" s="176"/>
      <c r="AG738" s="176"/>
      <c r="AH738" s="176"/>
      <c r="AI738" s="176"/>
      <c r="AJ738" s="176"/>
      <c r="AK738" s="176"/>
      <c r="AL738" s="176"/>
      <c r="AM738" s="176"/>
      <c r="AN738" s="176"/>
      <c r="AO738" s="176"/>
    </row>
    <row r="739" spans="1:41" ht="12.75" customHeight="1" x14ac:dyDescent="0.2">
      <c r="A739" s="176"/>
      <c r="B739" s="176"/>
      <c r="C739" s="176"/>
      <c r="D739" s="176"/>
      <c r="E739" s="176"/>
      <c r="F739" s="176"/>
      <c r="G739" s="176"/>
      <c r="H739" s="176"/>
      <c r="I739" s="176"/>
      <c r="J739" s="176"/>
      <c r="K739" s="176"/>
      <c r="L739" s="176"/>
      <c r="M739" s="176"/>
      <c r="N739" s="176"/>
      <c r="O739" s="176"/>
      <c r="P739" s="176"/>
      <c r="Q739" s="176"/>
      <c r="R739" s="176"/>
      <c r="S739" s="176"/>
      <c r="T739" s="176"/>
      <c r="U739" s="176"/>
      <c r="V739" s="176"/>
      <c r="W739" s="176"/>
      <c r="X739" s="176"/>
      <c r="Y739" s="176"/>
      <c r="Z739" s="176"/>
      <c r="AA739" s="176"/>
      <c r="AB739" s="176"/>
      <c r="AC739" s="176"/>
      <c r="AD739" s="176"/>
      <c r="AE739" s="176"/>
      <c r="AF739" s="176"/>
      <c r="AG739" s="176"/>
      <c r="AH739" s="176"/>
      <c r="AI739" s="176"/>
      <c r="AJ739" s="176"/>
      <c r="AK739" s="176"/>
      <c r="AL739" s="176"/>
      <c r="AM739" s="176"/>
      <c r="AN739" s="176"/>
      <c r="AO739" s="176"/>
    </row>
    <row r="740" spans="1:41" ht="12.75" customHeight="1" x14ac:dyDescent="0.2">
      <c r="A740" s="176"/>
      <c r="B740" s="176"/>
      <c r="C740" s="176"/>
      <c r="D740" s="176"/>
      <c r="E740" s="176"/>
      <c r="F740" s="176"/>
      <c r="G740" s="176"/>
      <c r="H740" s="176"/>
      <c r="I740" s="176"/>
      <c r="J740" s="176"/>
      <c r="K740" s="176"/>
      <c r="L740" s="176"/>
      <c r="M740" s="176"/>
      <c r="N740" s="176"/>
      <c r="O740" s="176"/>
      <c r="P740" s="176"/>
      <c r="Q740" s="176"/>
      <c r="R740" s="176"/>
      <c r="S740" s="176"/>
      <c r="T740" s="176"/>
      <c r="U740" s="176"/>
      <c r="V740" s="176"/>
      <c r="W740" s="176"/>
      <c r="X740" s="176"/>
      <c r="Y740" s="176"/>
      <c r="Z740" s="176"/>
      <c r="AA740" s="176"/>
      <c r="AB740" s="176"/>
      <c r="AC740" s="176"/>
      <c r="AD740" s="176"/>
      <c r="AE740" s="176"/>
      <c r="AF740" s="176"/>
      <c r="AG740" s="176"/>
      <c r="AH740" s="176"/>
      <c r="AI740" s="176"/>
      <c r="AJ740" s="176"/>
      <c r="AK740" s="176"/>
      <c r="AL740" s="176"/>
      <c r="AM740" s="176"/>
      <c r="AN740" s="176"/>
      <c r="AO740" s="176"/>
    </row>
    <row r="741" spans="1:41" ht="12.75" customHeight="1" x14ac:dyDescent="0.2">
      <c r="A741" s="176"/>
      <c r="B741" s="176"/>
      <c r="C741" s="176"/>
      <c r="D741" s="176"/>
      <c r="E741" s="176"/>
      <c r="F741" s="176"/>
      <c r="G741" s="176"/>
      <c r="H741" s="176"/>
      <c r="I741" s="176"/>
      <c r="J741" s="176"/>
      <c r="K741" s="176"/>
      <c r="L741" s="176"/>
      <c r="M741" s="176"/>
      <c r="N741" s="176"/>
      <c r="O741" s="176"/>
      <c r="P741" s="176"/>
      <c r="Q741" s="176"/>
      <c r="R741" s="176"/>
      <c r="S741" s="176"/>
      <c r="T741" s="176"/>
      <c r="U741" s="176"/>
      <c r="V741" s="176"/>
      <c r="W741" s="176"/>
      <c r="X741" s="176"/>
      <c r="Y741" s="176"/>
      <c r="Z741" s="176"/>
      <c r="AA741" s="176"/>
      <c r="AB741" s="176"/>
      <c r="AC741" s="176"/>
      <c r="AD741" s="176"/>
      <c r="AE741" s="176"/>
      <c r="AF741" s="176"/>
      <c r="AG741" s="176"/>
      <c r="AH741" s="176"/>
      <c r="AI741" s="176"/>
      <c r="AJ741" s="176"/>
      <c r="AK741" s="176"/>
      <c r="AL741" s="176"/>
      <c r="AM741" s="176"/>
      <c r="AN741" s="176"/>
      <c r="AO741" s="176"/>
    </row>
    <row r="742" spans="1:41" ht="12.75" customHeight="1" x14ac:dyDescent="0.2">
      <c r="A742" s="176"/>
      <c r="B742" s="176"/>
      <c r="C742" s="176"/>
      <c r="D742" s="176"/>
      <c r="E742" s="176"/>
      <c r="F742" s="176"/>
      <c r="G742" s="176"/>
      <c r="H742" s="176"/>
      <c r="I742" s="176"/>
      <c r="J742" s="176"/>
      <c r="K742" s="176"/>
      <c r="L742" s="176"/>
      <c r="M742" s="176"/>
      <c r="N742" s="176"/>
      <c r="O742" s="176"/>
      <c r="P742" s="176"/>
      <c r="Q742" s="176"/>
      <c r="R742" s="176"/>
      <c r="S742" s="176"/>
      <c r="T742" s="176"/>
      <c r="U742" s="176"/>
      <c r="V742" s="176"/>
      <c r="W742" s="176"/>
      <c r="X742" s="176"/>
      <c r="Y742" s="176"/>
      <c r="Z742" s="176"/>
      <c r="AA742" s="176"/>
      <c r="AB742" s="176"/>
      <c r="AC742" s="176"/>
      <c r="AD742" s="176"/>
      <c r="AE742" s="176"/>
      <c r="AF742" s="176"/>
      <c r="AG742" s="176"/>
      <c r="AH742" s="176"/>
      <c r="AI742" s="176"/>
      <c r="AJ742" s="176"/>
      <c r="AK742" s="176"/>
      <c r="AL742" s="176"/>
      <c r="AM742" s="176"/>
      <c r="AN742" s="176"/>
      <c r="AO742" s="176"/>
    </row>
    <row r="743" spans="1:41" ht="12.75" customHeight="1" x14ac:dyDescent="0.2">
      <c r="A743" s="176"/>
      <c r="B743" s="176"/>
      <c r="C743" s="176"/>
      <c r="D743" s="176"/>
      <c r="E743" s="176"/>
      <c r="F743" s="176"/>
      <c r="G743" s="176"/>
      <c r="H743" s="176"/>
      <c r="I743" s="176"/>
      <c r="J743" s="176"/>
      <c r="K743" s="176"/>
      <c r="L743" s="176"/>
      <c r="M743" s="176"/>
      <c r="N743" s="176"/>
      <c r="O743" s="176"/>
      <c r="P743" s="176"/>
      <c r="Q743" s="176"/>
      <c r="R743" s="176"/>
      <c r="S743" s="176"/>
      <c r="T743" s="176"/>
      <c r="U743" s="176"/>
      <c r="V743" s="176"/>
      <c r="W743" s="176"/>
      <c r="X743" s="176"/>
      <c r="Y743" s="176"/>
      <c r="Z743" s="176"/>
      <c r="AA743" s="176"/>
      <c r="AB743" s="176"/>
      <c r="AC743" s="176"/>
      <c r="AD743" s="176"/>
      <c r="AE743" s="176"/>
      <c r="AF743" s="176"/>
      <c r="AG743" s="176"/>
      <c r="AH743" s="176"/>
      <c r="AI743" s="176"/>
      <c r="AJ743" s="176"/>
      <c r="AK743" s="176"/>
      <c r="AL743" s="176"/>
      <c r="AM743" s="176"/>
      <c r="AN743" s="176"/>
      <c r="AO743" s="176"/>
    </row>
    <row r="744" spans="1:41" ht="12.75" customHeight="1" x14ac:dyDescent="0.2">
      <c r="A744" s="176"/>
      <c r="B744" s="176"/>
      <c r="C744" s="176"/>
      <c r="D744" s="176"/>
      <c r="E744" s="176"/>
      <c r="F744" s="176"/>
      <c r="G744" s="176"/>
      <c r="H744" s="176"/>
      <c r="I744" s="176"/>
      <c r="J744" s="176"/>
      <c r="K744" s="176"/>
      <c r="L744" s="176"/>
      <c r="M744" s="176"/>
      <c r="N744" s="176"/>
      <c r="O744" s="176"/>
      <c r="P744" s="176"/>
      <c r="Q744" s="176"/>
      <c r="R744" s="176"/>
      <c r="S744" s="176"/>
      <c r="T744" s="176"/>
      <c r="U744" s="176"/>
      <c r="V744" s="176"/>
      <c r="W744" s="176"/>
      <c r="X744" s="176"/>
      <c r="Y744" s="176"/>
      <c r="Z744" s="176"/>
      <c r="AA744" s="176"/>
      <c r="AB744" s="176"/>
      <c r="AC744" s="176"/>
      <c r="AD744" s="176"/>
      <c r="AE744" s="176"/>
      <c r="AF744" s="176"/>
      <c r="AG744" s="176"/>
      <c r="AH744" s="176"/>
      <c r="AI744" s="176"/>
      <c r="AJ744" s="176"/>
      <c r="AK744" s="176"/>
      <c r="AL744" s="176"/>
      <c r="AM744" s="176"/>
      <c r="AN744" s="176"/>
      <c r="AO744" s="176"/>
    </row>
    <row r="745" spans="1:41" ht="12.75" customHeight="1" x14ac:dyDescent="0.2">
      <c r="A745" s="176"/>
      <c r="B745" s="176"/>
      <c r="C745" s="176"/>
      <c r="D745" s="176"/>
      <c r="E745" s="176"/>
      <c r="F745" s="176"/>
      <c r="G745" s="176"/>
      <c r="H745" s="176"/>
      <c r="I745" s="176"/>
      <c r="J745" s="176"/>
      <c r="K745" s="176"/>
      <c r="L745" s="176"/>
      <c r="M745" s="176"/>
      <c r="N745" s="176"/>
      <c r="O745" s="176"/>
      <c r="P745" s="176"/>
      <c r="Q745" s="176"/>
      <c r="R745" s="176"/>
      <c r="S745" s="176"/>
      <c r="T745" s="176"/>
      <c r="U745" s="176"/>
      <c r="V745" s="176"/>
      <c r="W745" s="176"/>
      <c r="X745" s="176"/>
      <c r="Y745" s="176"/>
      <c r="Z745" s="176"/>
      <c r="AA745" s="176"/>
      <c r="AB745" s="176"/>
      <c r="AC745" s="176"/>
      <c r="AD745" s="176"/>
      <c r="AE745" s="176"/>
      <c r="AF745" s="176"/>
      <c r="AG745" s="176"/>
      <c r="AH745" s="176"/>
      <c r="AI745" s="176"/>
      <c r="AJ745" s="176"/>
      <c r="AK745" s="176"/>
      <c r="AL745" s="176"/>
      <c r="AM745" s="176"/>
      <c r="AN745" s="176"/>
      <c r="AO745" s="176"/>
    </row>
    <row r="746" spans="1:41" ht="12.75" customHeight="1" x14ac:dyDescent="0.2">
      <c r="A746" s="176"/>
      <c r="B746" s="176"/>
      <c r="C746" s="176"/>
      <c r="D746" s="176"/>
      <c r="E746" s="176"/>
      <c r="F746" s="176"/>
      <c r="G746" s="176"/>
      <c r="H746" s="176"/>
      <c r="I746" s="176"/>
      <c r="J746" s="176"/>
      <c r="K746" s="176"/>
      <c r="L746" s="176"/>
      <c r="M746" s="176"/>
      <c r="N746" s="176"/>
      <c r="O746" s="176"/>
      <c r="P746" s="176"/>
      <c r="Q746" s="176"/>
      <c r="R746" s="176"/>
      <c r="S746" s="176"/>
      <c r="T746" s="176"/>
      <c r="U746" s="176"/>
      <c r="V746" s="176"/>
      <c r="W746" s="176"/>
      <c r="X746" s="176"/>
      <c r="Y746" s="176"/>
      <c r="Z746" s="176"/>
      <c r="AA746" s="176"/>
      <c r="AB746" s="176"/>
      <c r="AC746" s="176"/>
      <c r="AD746" s="176"/>
      <c r="AE746" s="176"/>
      <c r="AF746" s="176"/>
      <c r="AG746" s="176"/>
      <c r="AH746" s="176"/>
      <c r="AI746" s="176"/>
      <c r="AJ746" s="176"/>
      <c r="AK746" s="176"/>
      <c r="AL746" s="176"/>
      <c r="AM746" s="176"/>
      <c r="AN746" s="176"/>
      <c r="AO746" s="176"/>
    </row>
    <row r="747" spans="1:41" ht="12.75" customHeight="1" x14ac:dyDescent="0.2">
      <c r="A747" s="176"/>
      <c r="B747" s="176"/>
      <c r="C747" s="176"/>
      <c r="D747" s="176"/>
      <c r="E747" s="176"/>
      <c r="F747" s="176"/>
      <c r="G747" s="176"/>
      <c r="H747" s="176"/>
      <c r="I747" s="176"/>
      <c r="J747" s="176"/>
      <c r="K747" s="176"/>
      <c r="L747" s="176"/>
      <c r="M747" s="176"/>
      <c r="N747" s="176"/>
      <c r="O747" s="176"/>
      <c r="P747" s="176"/>
      <c r="Q747" s="176"/>
      <c r="R747" s="176"/>
      <c r="S747" s="176"/>
      <c r="T747" s="176"/>
      <c r="U747" s="176"/>
      <c r="V747" s="176"/>
      <c r="W747" s="176"/>
      <c r="X747" s="176"/>
      <c r="Y747" s="176"/>
      <c r="Z747" s="176"/>
      <c r="AA747" s="176"/>
      <c r="AB747" s="176"/>
      <c r="AC747" s="176"/>
      <c r="AD747" s="176"/>
      <c r="AE747" s="176"/>
      <c r="AF747" s="176"/>
      <c r="AG747" s="176"/>
      <c r="AH747" s="176"/>
      <c r="AI747" s="176"/>
      <c r="AJ747" s="176"/>
      <c r="AK747" s="176"/>
      <c r="AL747" s="176"/>
      <c r="AM747" s="176"/>
      <c r="AN747" s="176"/>
      <c r="AO747" s="176"/>
    </row>
    <row r="748" spans="1:41" ht="12.75" customHeight="1" x14ac:dyDescent="0.2">
      <c r="A748" s="176"/>
      <c r="B748" s="176"/>
      <c r="C748" s="176"/>
      <c r="D748" s="176"/>
      <c r="E748" s="176"/>
      <c r="F748" s="176"/>
      <c r="G748" s="176"/>
      <c r="H748" s="176"/>
      <c r="I748" s="176"/>
      <c r="J748" s="176"/>
      <c r="K748" s="176"/>
      <c r="L748" s="176"/>
      <c r="M748" s="176"/>
      <c r="N748" s="176"/>
      <c r="O748" s="176"/>
      <c r="P748" s="176"/>
      <c r="Q748" s="176"/>
      <c r="R748" s="176"/>
      <c r="S748" s="176"/>
      <c r="T748" s="176"/>
      <c r="U748" s="176"/>
      <c r="V748" s="176"/>
      <c r="W748" s="176"/>
      <c r="X748" s="176"/>
      <c r="Y748" s="176"/>
      <c r="Z748" s="176"/>
      <c r="AA748" s="176"/>
      <c r="AB748" s="176"/>
      <c r="AC748" s="176"/>
      <c r="AD748" s="176"/>
      <c r="AE748" s="176"/>
      <c r="AF748" s="176"/>
      <c r="AG748" s="176"/>
      <c r="AH748" s="176"/>
      <c r="AI748" s="176"/>
      <c r="AJ748" s="176"/>
      <c r="AK748" s="176"/>
      <c r="AL748" s="176"/>
      <c r="AM748" s="176"/>
      <c r="AN748" s="176"/>
      <c r="AO748" s="176"/>
    </row>
    <row r="749" spans="1:41" ht="12.75" customHeight="1" x14ac:dyDescent="0.2">
      <c r="A749" s="176"/>
      <c r="B749" s="176"/>
      <c r="C749" s="176"/>
      <c r="D749" s="176"/>
      <c r="E749" s="176"/>
      <c r="F749" s="176"/>
      <c r="G749" s="176"/>
      <c r="H749" s="176"/>
      <c r="I749" s="176"/>
      <c r="J749" s="176"/>
      <c r="K749" s="176"/>
      <c r="L749" s="176"/>
      <c r="M749" s="176"/>
      <c r="N749" s="176"/>
      <c r="O749" s="176"/>
      <c r="P749" s="176"/>
      <c r="Q749" s="176"/>
      <c r="R749" s="176"/>
      <c r="S749" s="176"/>
      <c r="T749" s="176"/>
      <c r="U749" s="176"/>
      <c r="V749" s="176"/>
      <c r="W749" s="176"/>
      <c r="X749" s="176"/>
      <c r="Y749" s="176"/>
      <c r="Z749" s="176"/>
      <c r="AA749" s="176"/>
      <c r="AB749" s="176"/>
      <c r="AC749" s="176"/>
      <c r="AD749" s="176"/>
      <c r="AE749" s="176"/>
      <c r="AF749" s="176"/>
      <c r="AG749" s="176"/>
      <c r="AH749" s="176"/>
      <c r="AI749" s="176"/>
      <c r="AJ749" s="176"/>
      <c r="AK749" s="176"/>
      <c r="AL749" s="176"/>
      <c r="AM749" s="176"/>
      <c r="AN749" s="176"/>
      <c r="AO749" s="176"/>
    </row>
    <row r="750" spans="1:41" ht="12.75" customHeight="1" x14ac:dyDescent="0.2">
      <c r="A750" s="176"/>
      <c r="B750" s="176"/>
      <c r="C750" s="176"/>
      <c r="D750" s="176"/>
      <c r="E750" s="176"/>
      <c r="F750" s="176"/>
      <c r="G750" s="176"/>
      <c r="H750" s="176"/>
      <c r="I750" s="176"/>
      <c r="J750" s="176"/>
      <c r="K750" s="176"/>
      <c r="L750" s="176"/>
      <c r="M750" s="176"/>
      <c r="N750" s="176"/>
      <c r="O750" s="176"/>
      <c r="P750" s="176"/>
      <c r="Q750" s="176"/>
      <c r="R750" s="176"/>
      <c r="S750" s="176"/>
      <c r="T750" s="176"/>
      <c r="U750" s="176"/>
      <c r="V750" s="176"/>
      <c r="W750" s="176"/>
      <c r="X750" s="176"/>
      <c r="Y750" s="176"/>
      <c r="Z750" s="176"/>
      <c r="AA750" s="176"/>
      <c r="AB750" s="176"/>
      <c r="AC750" s="176"/>
      <c r="AD750" s="176"/>
      <c r="AE750" s="176"/>
      <c r="AF750" s="176"/>
      <c r="AG750" s="176"/>
      <c r="AH750" s="176"/>
      <c r="AI750" s="176"/>
      <c r="AJ750" s="176"/>
      <c r="AK750" s="176"/>
      <c r="AL750" s="176"/>
      <c r="AM750" s="176"/>
      <c r="AN750" s="176"/>
      <c r="AO750" s="176"/>
    </row>
    <row r="751" spans="1:41" ht="12.75" customHeight="1" x14ac:dyDescent="0.2">
      <c r="A751" s="176"/>
      <c r="B751" s="176"/>
      <c r="C751" s="176"/>
      <c r="D751" s="176"/>
      <c r="E751" s="176"/>
      <c r="F751" s="176"/>
      <c r="G751" s="176"/>
      <c r="H751" s="176"/>
      <c r="I751" s="176"/>
      <c r="J751" s="176"/>
      <c r="K751" s="176"/>
      <c r="L751" s="176"/>
      <c r="M751" s="176"/>
      <c r="N751" s="176"/>
      <c r="O751" s="176"/>
      <c r="P751" s="176"/>
      <c r="Q751" s="176"/>
      <c r="R751" s="176"/>
      <c r="S751" s="176"/>
      <c r="T751" s="176"/>
      <c r="U751" s="176"/>
      <c r="V751" s="176"/>
      <c r="W751" s="176"/>
      <c r="X751" s="176"/>
      <c r="Y751" s="176"/>
      <c r="Z751" s="176"/>
      <c r="AA751" s="176"/>
      <c r="AB751" s="176"/>
      <c r="AC751" s="176"/>
      <c r="AD751" s="176"/>
      <c r="AE751" s="176"/>
      <c r="AF751" s="176"/>
      <c r="AG751" s="176"/>
      <c r="AH751" s="176"/>
      <c r="AI751" s="176"/>
      <c r="AJ751" s="176"/>
      <c r="AK751" s="176"/>
      <c r="AL751" s="176"/>
      <c r="AM751" s="176"/>
      <c r="AN751" s="176"/>
      <c r="AO751" s="176"/>
    </row>
    <row r="752" spans="1:41" ht="12.75" customHeight="1" x14ac:dyDescent="0.2">
      <c r="A752" s="176"/>
      <c r="B752" s="176"/>
      <c r="C752" s="176"/>
      <c r="D752" s="176"/>
      <c r="E752" s="176"/>
      <c r="F752" s="176"/>
      <c r="G752" s="176"/>
      <c r="H752" s="176"/>
      <c r="I752" s="176"/>
      <c r="J752" s="176"/>
      <c r="K752" s="176"/>
      <c r="L752" s="176"/>
      <c r="M752" s="176"/>
      <c r="N752" s="176"/>
      <c r="O752" s="176"/>
      <c r="P752" s="176"/>
      <c r="Q752" s="176"/>
      <c r="R752" s="176"/>
      <c r="S752" s="176"/>
      <c r="T752" s="176"/>
      <c r="U752" s="176"/>
      <c r="V752" s="176"/>
      <c r="W752" s="176"/>
      <c r="X752" s="176"/>
      <c r="Y752" s="176"/>
      <c r="Z752" s="176"/>
      <c r="AA752" s="176"/>
      <c r="AB752" s="176"/>
      <c r="AC752" s="176"/>
      <c r="AD752" s="176"/>
      <c r="AE752" s="176"/>
      <c r="AF752" s="176"/>
      <c r="AG752" s="176"/>
      <c r="AH752" s="176"/>
      <c r="AI752" s="176"/>
      <c r="AJ752" s="176"/>
      <c r="AK752" s="176"/>
      <c r="AL752" s="176"/>
      <c r="AM752" s="176"/>
      <c r="AN752" s="176"/>
      <c r="AO752" s="176"/>
    </row>
    <row r="753" spans="1:41" ht="12.75" customHeight="1" x14ac:dyDescent="0.2">
      <c r="A753" s="176"/>
      <c r="B753" s="176"/>
      <c r="C753" s="176"/>
      <c r="D753" s="176"/>
      <c r="E753" s="176"/>
      <c r="F753" s="176"/>
      <c r="G753" s="176"/>
      <c r="H753" s="176"/>
      <c r="I753" s="176"/>
      <c r="J753" s="176"/>
      <c r="K753" s="176"/>
      <c r="L753" s="176"/>
      <c r="M753" s="176"/>
      <c r="N753" s="176"/>
      <c r="O753" s="176"/>
      <c r="P753" s="176"/>
      <c r="Q753" s="176"/>
      <c r="R753" s="176"/>
      <c r="S753" s="176"/>
      <c r="T753" s="176"/>
      <c r="U753" s="176"/>
      <c r="V753" s="176"/>
      <c r="W753" s="176"/>
      <c r="X753" s="176"/>
      <c r="Y753" s="176"/>
      <c r="Z753" s="176"/>
      <c r="AA753" s="176"/>
      <c r="AB753" s="176"/>
      <c r="AC753" s="176"/>
      <c r="AD753" s="176"/>
      <c r="AE753" s="176"/>
      <c r="AF753" s="176"/>
      <c r="AG753" s="176"/>
      <c r="AH753" s="176"/>
      <c r="AI753" s="176"/>
      <c r="AJ753" s="176"/>
      <c r="AK753" s="176"/>
      <c r="AL753" s="176"/>
      <c r="AM753" s="176"/>
      <c r="AN753" s="176"/>
      <c r="AO753" s="176"/>
    </row>
    <row r="754" spans="1:41" ht="12.75" customHeight="1" x14ac:dyDescent="0.2">
      <c r="A754" s="176"/>
      <c r="B754" s="176"/>
      <c r="C754" s="176"/>
      <c r="D754" s="176"/>
      <c r="E754" s="176"/>
      <c r="F754" s="176"/>
      <c r="G754" s="176"/>
      <c r="H754" s="176"/>
      <c r="I754" s="176"/>
      <c r="J754" s="176"/>
      <c r="K754" s="176"/>
      <c r="L754" s="176"/>
      <c r="M754" s="176"/>
      <c r="N754" s="176"/>
      <c r="O754" s="176"/>
      <c r="P754" s="176"/>
      <c r="Q754" s="176"/>
      <c r="R754" s="176"/>
      <c r="S754" s="176"/>
      <c r="T754" s="176"/>
      <c r="U754" s="176"/>
      <c r="V754" s="176"/>
      <c r="W754" s="176"/>
      <c r="X754" s="176"/>
      <c r="Y754" s="176"/>
      <c r="Z754" s="176"/>
      <c r="AA754" s="176"/>
      <c r="AB754" s="176"/>
      <c r="AC754" s="176"/>
      <c r="AD754" s="176"/>
      <c r="AE754" s="176"/>
      <c r="AF754" s="176"/>
      <c r="AG754" s="176"/>
      <c r="AH754" s="176"/>
      <c r="AI754" s="176"/>
      <c r="AJ754" s="176"/>
      <c r="AK754" s="176"/>
      <c r="AL754" s="176"/>
      <c r="AM754" s="176"/>
      <c r="AN754" s="176"/>
      <c r="AO754" s="176"/>
    </row>
    <row r="755" spans="1:41" ht="12.75" customHeight="1" x14ac:dyDescent="0.2">
      <c r="A755" s="176"/>
      <c r="B755" s="176"/>
      <c r="C755" s="176"/>
      <c r="D755" s="176"/>
      <c r="E755" s="176"/>
      <c r="F755" s="176"/>
      <c r="G755" s="176"/>
      <c r="H755" s="176"/>
      <c r="I755" s="176"/>
      <c r="J755" s="176"/>
      <c r="K755" s="176"/>
      <c r="L755" s="176"/>
      <c r="M755" s="176"/>
      <c r="N755" s="176"/>
      <c r="O755" s="176"/>
      <c r="P755" s="176"/>
      <c r="Q755" s="176"/>
      <c r="R755" s="176"/>
      <c r="S755" s="176"/>
      <c r="T755" s="176"/>
      <c r="U755" s="176"/>
      <c r="V755" s="176"/>
      <c r="W755" s="176"/>
      <c r="X755" s="176"/>
      <c r="Y755" s="176"/>
      <c r="Z755" s="176"/>
      <c r="AA755" s="176"/>
      <c r="AB755" s="176"/>
      <c r="AC755" s="176"/>
      <c r="AD755" s="176"/>
      <c r="AE755" s="176"/>
      <c r="AF755" s="176"/>
      <c r="AG755" s="176"/>
      <c r="AH755" s="176"/>
      <c r="AI755" s="176"/>
      <c r="AJ755" s="176"/>
      <c r="AK755" s="176"/>
      <c r="AL755" s="176"/>
      <c r="AM755" s="176"/>
      <c r="AN755" s="176"/>
      <c r="AO755" s="176"/>
    </row>
    <row r="756" spans="1:41" ht="12.75" customHeight="1" x14ac:dyDescent="0.2">
      <c r="A756" s="176"/>
      <c r="B756" s="176"/>
      <c r="C756" s="176"/>
      <c r="D756" s="176"/>
      <c r="E756" s="176"/>
      <c r="F756" s="176"/>
      <c r="G756" s="176"/>
      <c r="H756" s="176"/>
      <c r="I756" s="176"/>
      <c r="J756" s="176"/>
      <c r="K756" s="176"/>
      <c r="L756" s="176"/>
      <c r="M756" s="176"/>
      <c r="N756" s="176"/>
      <c r="O756" s="176"/>
      <c r="P756" s="176"/>
      <c r="Q756" s="176"/>
      <c r="R756" s="176"/>
      <c r="S756" s="176"/>
      <c r="T756" s="176"/>
      <c r="U756" s="176"/>
      <c r="V756" s="176"/>
      <c r="W756" s="176"/>
      <c r="X756" s="176"/>
      <c r="Y756" s="176"/>
      <c r="Z756" s="176"/>
      <c r="AA756" s="176"/>
      <c r="AB756" s="176"/>
      <c r="AC756" s="176"/>
      <c r="AD756" s="176"/>
      <c r="AE756" s="176"/>
      <c r="AF756" s="176"/>
      <c r="AG756" s="176"/>
      <c r="AH756" s="176"/>
      <c r="AI756" s="176"/>
      <c r="AJ756" s="176"/>
      <c r="AK756" s="176"/>
      <c r="AL756" s="176"/>
      <c r="AM756" s="176"/>
      <c r="AN756" s="176"/>
      <c r="AO756" s="176"/>
    </row>
    <row r="757" spans="1:41" ht="12.75" customHeight="1" x14ac:dyDescent="0.2">
      <c r="A757" s="176"/>
      <c r="B757" s="176"/>
      <c r="C757" s="176"/>
      <c r="D757" s="176"/>
      <c r="E757" s="176"/>
      <c r="F757" s="176"/>
      <c r="G757" s="176"/>
      <c r="H757" s="176"/>
      <c r="I757" s="176"/>
      <c r="J757" s="176"/>
      <c r="K757" s="176"/>
      <c r="L757" s="176"/>
      <c r="M757" s="176"/>
      <c r="N757" s="176"/>
      <c r="O757" s="176"/>
      <c r="P757" s="176"/>
      <c r="Q757" s="176"/>
      <c r="R757" s="176"/>
      <c r="S757" s="176"/>
      <c r="T757" s="176"/>
      <c r="U757" s="176"/>
      <c r="V757" s="176"/>
      <c r="W757" s="176"/>
      <c r="X757" s="176"/>
      <c r="Y757" s="176"/>
      <c r="Z757" s="176"/>
      <c r="AA757" s="176"/>
      <c r="AB757" s="176"/>
      <c r="AC757" s="176"/>
      <c r="AD757" s="176"/>
      <c r="AE757" s="176"/>
      <c r="AF757" s="176"/>
      <c r="AG757" s="176"/>
      <c r="AH757" s="176"/>
      <c r="AI757" s="176"/>
      <c r="AJ757" s="176"/>
      <c r="AK757" s="176"/>
      <c r="AL757" s="176"/>
      <c r="AM757" s="176"/>
      <c r="AN757" s="176"/>
      <c r="AO757" s="176"/>
    </row>
    <row r="758" spans="1:41" ht="12.75" customHeight="1" x14ac:dyDescent="0.2">
      <c r="A758" s="176"/>
      <c r="B758" s="176"/>
      <c r="C758" s="176"/>
      <c r="D758" s="176"/>
      <c r="E758" s="176"/>
      <c r="F758" s="176"/>
      <c r="G758" s="176"/>
      <c r="H758" s="176"/>
      <c r="I758" s="176"/>
      <c r="J758" s="176"/>
      <c r="K758" s="176"/>
      <c r="L758" s="176"/>
      <c r="M758" s="176"/>
      <c r="N758" s="176"/>
      <c r="O758" s="176"/>
      <c r="P758" s="176"/>
      <c r="Q758" s="176"/>
      <c r="R758" s="176"/>
      <c r="S758" s="176"/>
      <c r="T758" s="176"/>
      <c r="U758" s="176"/>
      <c r="V758" s="176"/>
      <c r="W758" s="176"/>
      <c r="X758" s="176"/>
      <c r="Y758" s="176"/>
      <c r="Z758" s="176"/>
      <c r="AA758" s="176"/>
      <c r="AB758" s="176"/>
      <c r="AC758" s="176"/>
      <c r="AD758" s="176"/>
      <c r="AE758" s="176"/>
      <c r="AF758" s="176"/>
      <c r="AG758" s="176"/>
      <c r="AH758" s="176"/>
      <c r="AI758" s="176"/>
      <c r="AJ758" s="176"/>
      <c r="AK758" s="176"/>
      <c r="AL758" s="176"/>
      <c r="AM758" s="176"/>
      <c r="AN758" s="176"/>
      <c r="AO758" s="176"/>
    </row>
    <row r="759" spans="1:41" ht="12.75" customHeight="1" x14ac:dyDescent="0.2">
      <c r="A759" s="176"/>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c r="AA759" s="176"/>
      <c r="AB759" s="176"/>
      <c r="AC759" s="176"/>
      <c r="AD759" s="176"/>
      <c r="AE759" s="176"/>
      <c r="AF759" s="176"/>
      <c r="AG759" s="176"/>
      <c r="AH759" s="176"/>
      <c r="AI759" s="176"/>
      <c r="AJ759" s="176"/>
      <c r="AK759" s="176"/>
      <c r="AL759" s="176"/>
      <c r="AM759" s="176"/>
      <c r="AN759" s="176"/>
      <c r="AO759" s="176"/>
    </row>
    <row r="760" spans="1:41" ht="12.75" customHeight="1" x14ac:dyDescent="0.2">
      <c r="A760" s="176"/>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c r="AA760" s="176"/>
      <c r="AB760" s="176"/>
      <c r="AC760" s="176"/>
      <c r="AD760" s="176"/>
      <c r="AE760" s="176"/>
      <c r="AF760" s="176"/>
      <c r="AG760" s="176"/>
      <c r="AH760" s="176"/>
      <c r="AI760" s="176"/>
      <c r="AJ760" s="176"/>
      <c r="AK760" s="176"/>
      <c r="AL760" s="176"/>
      <c r="AM760" s="176"/>
      <c r="AN760" s="176"/>
      <c r="AO760" s="176"/>
    </row>
    <row r="761" spans="1:41" ht="12.75" customHeight="1" x14ac:dyDescent="0.2">
      <c r="A761" s="176"/>
      <c r="B761" s="176"/>
      <c r="C761" s="176"/>
      <c r="D761" s="176"/>
      <c r="E761" s="176"/>
      <c r="F761" s="176"/>
      <c r="G761" s="176"/>
      <c r="H761" s="176"/>
      <c r="I761" s="176"/>
      <c r="J761" s="176"/>
      <c r="K761" s="176"/>
      <c r="L761" s="176"/>
      <c r="M761" s="176"/>
      <c r="N761" s="176"/>
      <c r="O761" s="176"/>
      <c r="P761" s="176"/>
      <c r="Q761" s="176"/>
      <c r="R761" s="176"/>
      <c r="S761" s="176"/>
      <c r="T761" s="176"/>
      <c r="U761" s="176"/>
      <c r="V761" s="176"/>
      <c r="W761" s="176"/>
      <c r="X761" s="176"/>
      <c r="Y761" s="176"/>
      <c r="Z761" s="176"/>
      <c r="AA761" s="176"/>
      <c r="AB761" s="176"/>
      <c r="AC761" s="176"/>
      <c r="AD761" s="176"/>
      <c r="AE761" s="176"/>
      <c r="AF761" s="176"/>
      <c r="AG761" s="176"/>
      <c r="AH761" s="176"/>
      <c r="AI761" s="176"/>
      <c r="AJ761" s="176"/>
      <c r="AK761" s="176"/>
      <c r="AL761" s="176"/>
      <c r="AM761" s="176"/>
      <c r="AN761" s="176"/>
      <c r="AO761" s="176"/>
    </row>
    <row r="762" spans="1:41" ht="12.75" customHeight="1" x14ac:dyDescent="0.2">
      <c r="A762" s="176"/>
      <c r="B762" s="176"/>
      <c r="C762" s="176"/>
      <c r="D762" s="176"/>
      <c r="E762" s="176"/>
      <c r="F762" s="176"/>
      <c r="G762" s="176"/>
      <c r="H762" s="176"/>
      <c r="I762" s="176"/>
      <c r="J762" s="176"/>
      <c r="K762" s="176"/>
      <c r="L762" s="176"/>
      <c r="M762" s="176"/>
      <c r="N762" s="176"/>
      <c r="O762" s="176"/>
      <c r="P762" s="176"/>
      <c r="Q762" s="176"/>
      <c r="R762" s="176"/>
      <c r="S762" s="176"/>
      <c r="T762" s="176"/>
      <c r="U762" s="176"/>
      <c r="V762" s="176"/>
      <c r="W762" s="176"/>
      <c r="X762" s="176"/>
      <c r="Y762" s="176"/>
      <c r="Z762" s="176"/>
      <c r="AA762" s="176"/>
      <c r="AB762" s="176"/>
      <c r="AC762" s="176"/>
      <c r="AD762" s="176"/>
      <c r="AE762" s="176"/>
      <c r="AF762" s="176"/>
      <c r="AG762" s="176"/>
      <c r="AH762" s="176"/>
      <c r="AI762" s="176"/>
      <c r="AJ762" s="176"/>
      <c r="AK762" s="176"/>
      <c r="AL762" s="176"/>
      <c r="AM762" s="176"/>
      <c r="AN762" s="176"/>
      <c r="AO762" s="176"/>
    </row>
    <row r="763" spans="1:41" ht="12.75" customHeight="1" x14ac:dyDescent="0.2">
      <c r="A763" s="176"/>
      <c r="B763" s="176"/>
      <c r="C763" s="176"/>
      <c r="D763" s="176"/>
      <c r="E763" s="176"/>
      <c r="F763" s="176"/>
      <c r="G763" s="176"/>
      <c r="H763" s="176"/>
      <c r="I763" s="176"/>
      <c r="J763" s="176"/>
      <c r="K763" s="176"/>
      <c r="L763" s="176"/>
      <c r="M763" s="176"/>
      <c r="N763" s="176"/>
      <c r="O763" s="176"/>
      <c r="P763" s="176"/>
      <c r="Q763" s="176"/>
      <c r="R763" s="176"/>
      <c r="S763" s="176"/>
      <c r="T763" s="176"/>
      <c r="U763" s="176"/>
      <c r="V763" s="176"/>
      <c r="W763" s="176"/>
      <c r="X763" s="176"/>
      <c r="Y763" s="176"/>
      <c r="Z763" s="176"/>
      <c r="AA763" s="176"/>
      <c r="AB763" s="176"/>
      <c r="AC763" s="176"/>
      <c r="AD763" s="176"/>
      <c r="AE763" s="176"/>
      <c r="AF763" s="176"/>
      <c r="AG763" s="176"/>
      <c r="AH763" s="176"/>
      <c r="AI763" s="176"/>
      <c r="AJ763" s="176"/>
      <c r="AK763" s="176"/>
      <c r="AL763" s="176"/>
      <c r="AM763" s="176"/>
      <c r="AN763" s="176"/>
      <c r="AO763" s="176"/>
    </row>
    <row r="764" spans="1:41" ht="12.75" customHeight="1" x14ac:dyDescent="0.2">
      <c r="A764" s="176"/>
      <c r="B764" s="176"/>
      <c r="C764" s="176"/>
      <c r="D764" s="176"/>
      <c r="E764" s="176"/>
      <c r="F764" s="176"/>
      <c r="G764" s="176"/>
      <c r="H764" s="176"/>
      <c r="I764" s="176"/>
      <c r="J764" s="176"/>
      <c r="K764" s="176"/>
      <c r="L764" s="176"/>
      <c r="M764" s="176"/>
      <c r="N764" s="176"/>
      <c r="O764" s="176"/>
      <c r="P764" s="176"/>
      <c r="Q764" s="176"/>
      <c r="R764" s="176"/>
      <c r="S764" s="176"/>
      <c r="T764" s="176"/>
      <c r="U764" s="176"/>
      <c r="V764" s="176"/>
      <c r="W764" s="176"/>
      <c r="X764" s="176"/>
      <c r="Y764" s="176"/>
      <c r="Z764" s="176"/>
      <c r="AA764" s="176"/>
      <c r="AB764" s="176"/>
      <c r="AC764" s="176"/>
      <c r="AD764" s="176"/>
      <c r="AE764" s="176"/>
      <c r="AF764" s="176"/>
      <c r="AG764" s="176"/>
      <c r="AH764" s="176"/>
      <c r="AI764" s="176"/>
      <c r="AJ764" s="176"/>
      <c r="AK764" s="176"/>
      <c r="AL764" s="176"/>
      <c r="AM764" s="176"/>
      <c r="AN764" s="176"/>
      <c r="AO764" s="176"/>
    </row>
    <row r="765" spans="1:41" ht="12.75" customHeight="1" x14ac:dyDescent="0.2">
      <c r="A765" s="176"/>
      <c r="B765" s="176"/>
      <c r="C765" s="176"/>
      <c r="D765" s="176"/>
      <c r="E765" s="176"/>
      <c r="F765" s="176"/>
      <c r="G765" s="176"/>
      <c r="H765" s="176"/>
      <c r="I765" s="176"/>
      <c r="J765" s="176"/>
      <c r="K765" s="176"/>
      <c r="L765" s="176"/>
      <c r="M765" s="176"/>
      <c r="N765" s="176"/>
      <c r="O765" s="176"/>
      <c r="P765" s="176"/>
      <c r="Q765" s="176"/>
      <c r="R765" s="176"/>
      <c r="S765" s="176"/>
      <c r="T765" s="176"/>
      <c r="U765" s="176"/>
      <c r="V765" s="176"/>
      <c r="W765" s="176"/>
      <c r="X765" s="176"/>
      <c r="Y765" s="176"/>
      <c r="Z765" s="176"/>
      <c r="AA765" s="176"/>
      <c r="AB765" s="176"/>
      <c r="AC765" s="176"/>
      <c r="AD765" s="176"/>
      <c r="AE765" s="176"/>
      <c r="AF765" s="176"/>
      <c r="AG765" s="176"/>
      <c r="AH765" s="176"/>
      <c r="AI765" s="176"/>
      <c r="AJ765" s="176"/>
      <c r="AK765" s="176"/>
      <c r="AL765" s="176"/>
      <c r="AM765" s="176"/>
      <c r="AN765" s="176"/>
      <c r="AO765" s="176"/>
    </row>
    <row r="766" spans="1:41" ht="12.75" customHeight="1" x14ac:dyDescent="0.2">
      <c r="A766" s="176"/>
      <c r="B766" s="176"/>
      <c r="C766" s="176"/>
      <c r="D766" s="176"/>
      <c r="E766" s="176"/>
      <c r="F766" s="176"/>
      <c r="G766" s="176"/>
      <c r="H766" s="176"/>
      <c r="I766" s="176"/>
      <c r="J766" s="176"/>
      <c r="K766" s="176"/>
      <c r="L766" s="176"/>
      <c r="M766" s="176"/>
      <c r="N766" s="176"/>
      <c r="O766" s="176"/>
      <c r="P766" s="176"/>
      <c r="Q766" s="176"/>
      <c r="R766" s="176"/>
      <c r="S766" s="176"/>
      <c r="T766" s="176"/>
      <c r="U766" s="176"/>
      <c r="V766" s="176"/>
      <c r="W766" s="176"/>
      <c r="X766" s="176"/>
      <c r="Y766" s="176"/>
      <c r="Z766" s="176"/>
      <c r="AA766" s="176"/>
      <c r="AB766" s="176"/>
      <c r="AC766" s="176"/>
      <c r="AD766" s="176"/>
      <c r="AE766" s="176"/>
      <c r="AF766" s="176"/>
      <c r="AG766" s="176"/>
      <c r="AH766" s="176"/>
      <c r="AI766" s="176"/>
      <c r="AJ766" s="176"/>
      <c r="AK766" s="176"/>
      <c r="AL766" s="176"/>
      <c r="AM766" s="176"/>
      <c r="AN766" s="176"/>
      <c r="AO766" s="176"/>
    </row>
    <row r="767" spans="1:41" ht="12.75" customHeight="1" x14ac:dyDescent="0.2">
      <c r="A767" s="176"/>
      <c r="B767" s="176"/>
      <c r="C767" s="176"/>
      <c r="D767" s="176"/>
      <c r="E767" s="176"/>
      <c r="F767" s="176"/>
      <c r="G767" s="176"/>
      <c r="H767" s="176"/>
      <c r="I767" s="176"/>
      <c r="J767" s="176"/>
      <c r="K767" s="176"/>
      <c r="L767" s="176"/>
      <c r="M767" s="176"/>
      <c r="N767" s="176"/>
      <c r="O767" s="176"/>
      <c r="P767" s="176"/>
      <c r="Q767" s="176"/>
      <c r="R767" s="176"/>
      <c r="S767" s="176"/>
      <c r="T767" s="176"/>
      <c r="U767" s="176"/>
      <c r="V767" s="176"/>
      <c r="W767" s="176"/>
      <c r="X767" s="176"/>
      <c r="Y767" s="176"/>
      <c r="Z767" s="176"/>
      <c r="AA767" s="176"/>
      <c r="AB767" s="176"/>
      <c r="AC767" s="176"/>
      <c r="AD767" s="176"/>
      <c r="AE767" s="176"/>
      <c r="AF767" s="176"/>
      <c r="AG767" s="176"/>
      <c r="AH767" s="176"/>
      <c r="AI767" s="176"/>
      <c r="AJ767" s="176"/>
      <c r="AK767" s="176"/>
      <c r="AL767" s="176"/>
      <c r="AM767" s="176"/>
      <c r="AN767" s="176"/>
      <c r="AO767" s="176"/>
    </row>
    <row r="768" spans="1:41" ht="12.75" customHeight="1" x14ac:dyDescent="0.2">
      <c r="A768" s="176"/>
      <c r="B768" s="176"/>
      <c r="C768" s="176"/>
      <c r="D768" s="176"/>
      <c r="E768" s="176"/>
      <c r="F768" s="176"/>
      <c r="G768" s="176"/>
      <c r="H768" s="176"/>
      <c r="I768" s="176"/>
      <c r="J768" s="176"/>
      <c r="K768" s="176"/>
      <c r="L768" s="176"/>
      <c r="M768" s="176"/>
      <c r="N768" s="176"/>
      <c r="O768" s="176"/>
      <c r="P768" s="176"/>
      <c r="Q768" s="176"/>
      <c r="R768" s="176"/>
      <c r="S768" s="176"/>
      <c r="T768" s="176"/>
      <c r="U768" s="176"/>
      <c r="V768" s="176"/>
      <c r="W768" s="176"/>
      <c r="X768" s="176"/>
      <c r="Y768" s="176"/>
      <c r="Z768" s="176"/>
      <c r="AA768" s="176"/>
      <c r="AB768" s="176"/>
      <c r="AC768" s="176"/>
      <c r="AD768" s="176"/>
      <c r="AE768" s="176"/>
      <c r="AF768" s="176"/>
      <c r="AG768" s="176"/>
      <c r="AH768" s="176"/>
      <c r="AI768" s="176"/>
      <c r="AJ768" s="176"/>
      <c r="AK768" s="176"/>
      <c r="AL768" s="176"/>
      <c r="AM768" s="176"/>
      <c r="AN768" s="176"/>
      <c r="AO768" s="176"/>
    </row>
    <row r="769" spans="1:41" ht="12.75" customHeight="1" x14ac:dyDescent="0.2">
      <c r="A769" s="176"/>
      <c r="B769" s="176"/>
      <c r="C769" s="176"/>
      <c r="D769" s="176"/>
      <c r="E769" s="176"/>
      <c r="F769" s="176"/>
      <c r="G769" s="176"/>
      <c r="H769" s="176"/>
      <c r="I769" s="176"/>
      <c r="J769" s="176"/>
      <c r="K769" s="176"/>
      <c r="L769" s="176"/>
      <c r="M769" s="176"/>
      <c r="N769" s="176"/>
      <c r="O769" s="176"/>
      <c r="P769" s="176"/>
      <c r="Q769" s="176"/>
      <c r="R769" s="176"/>
      <c r="S769" s="176"/>
      <c r="T769" s="176"/>
      <c r="U769" s="176"/>
      <c r="V769" s="176"/>
      <c r="W769" s="176"/>
      <c r="X769" s="176"/>
      <c r="Y769" s="176"/>
      <c r="Z769" s="176"/>
      <c r="AA769" s="176"/>
      <c r="AB769" s="176"/>
      <c r="AC769" s="176"/>
      <c r="AD769" s="176"/>
      <c r="AE769" s="176"/>
      <c r="AF769" s="176"/>
      <c r="AG769" s="176"/>
      <c r="AH769" s="176"/>
      <c r="AI769" s="176"/>
      <c r="AJ769" s="176"/>
      <c r="AK769" s="176"/>
      <c r="AL769" s="176"/>
      <c r="AM769" s="176"/>
      <c r="AN769" s="176"/>
      <c r="AO769" s="176"/>
    </row>
    <row r="770" spans="1:41" ht="12.75" customHeight="1" x14ac:dyDescent="0.2">
      <c r="A770" s="176"/>
      <c r="B770" s="176"/>
      <c r="C770" s="176"/>
      <c r="D770" s="176"/>
      <c r="E770" s="176"/>
      <c r="F770" s="176"/>
      <c r="G770" s="176"/>
      <c r="H770" s="176"/>
      <c r="I770" s="176"/>
      <c r="J770" s="176"/>
      <c r="K770" s="176"/>
      <c r="L770" s="176"/>
      <c r="M770" s="176"/>
      <c r="N770" s="176"/>
      <c r="O770" s="176"/>
      <c r="P770" s="176"/>
      <c r="Q770" s="176"/>
      <c r="R770" s="176"/>
      <c r="S770" s="176"/>
      <c r="T770" s="176"/>
      <c r="U770" s="176"/>
      <c r="V770" s="176"/>
      <c r="W770" s="176"/>
      <c r="X770" s="176"/>
      <c r="Y770" s="176"/>
      <c r="Z770" s="176"/>
      <c r="AA770" s="176"/>
      <c r="AB770" s="176"/>
      <c r="AC770" s="176"/>
      <c r="AD770" s="176"/>
      <c r="AE770" s="176"/>
      <c r="AF770" s="176"/>
      <c r="AG770" s="176"/>
      <c r="AH770" s="176"/>
      <c r="AI770" s="176"/>
      <c r="AJ770" s="176"/>
      <c r="AK770" s="176"/>
      <c r="AL770" s="176"/>
      <c r="AM770" s="176"/>
      <c r="AN770" s="176"/>
      <c r="AO770" s="176"/>
    </row>
    <row r="771" spans="1:41" ht="12.75" customHeight="1" x14ac:dyDescent="0.2">
      <c r="A771" s="176"/>
      <c r="B771" s="176"/>
      <c r="C771" s="176"/>
      <c r="D771" s="176"/>
      <c r="E771" s="176"/>
      <c r="F771" s="176"/>
      <c r="G771" s="176"/>
      <c r="H771" s="176"/>
      <c r="I771" s="176"/>
      <c r="J771" s="176"/>
      <c r="K771" s="176"/>
      <c r="L771" s="176"/>
      <c r="M771" s="176"/>
      <c r="N771" s="176"/>
      <c r="O771" s="176"/>
      <c r="P771" s="176"/>
      <c r="Q771" s="176"/>
      <c r="R771" s="176"/>
      <c r="S771" s="176"/>
      <c r="T771" s="176"/>
      <c r="U771" s="176"/>
      <c r="V771" s="176"/>
      <c r="W771" s="176"/>
      <c r="X771" s="176"/>
      <c r="Y771" s="176"/>
      <c r="Z771" s="176"/>
      <c r="AA771" s="176"/>
      <c r="AB771" s="176"/>
      <c r="AC771" s="176"/>
      <c r="AD771" s="176"/>
      <c r="AE771" s="176"/>
      <c r="AF771" s="176"/>
      <c r="AG771" s="176"/>
      <c r="AH771" s="176"/>
      <c r="AI771" s="176"/>
      <c r="AJ771" s="176"/>
      <c r="AK771" s="176"/>
      <c r="AL771" s="176"/>
      <c r="AM771" s="176"/>
      <c r="AN771" s="176"/>
      <c r="AO771" s="176"/>
    </row>
    <row r="772" spans="1:41" ht="12.75" customHeight="1" x14ac:dyDescent="0.2">
      <c r="A772" s="176"/>
      <c r="B772" s="176"/>
      <c r="C772" s="176"/>
      <c r="D772" s="176"/>
      <c r="E772" s="176"/>
      <c r="F772" s="176"/>
      <c r="G772" s="176"/>
      <c r="H772" s="176"/>
      <c r="I772" s="176"/>
      <c r="J772" s="176"/>
      <c r="K772" s="176"/>
      <c r="L772" s="176"/>
      <c r="M772" s="176"/>
      <c r="N772" s="176"/>
      <c r="O772" s="176"/>
      <c r="P772" s="176"/>
      <c r="Q772" s="176"/>
      <c r="R772" s="176"/>
      <c r="S772" s="176"/>
      <c r="T772" s="176"/>
      <c r="U772" s="176"/>
      <c r="V772" s="176"/>
      <c r="W772" s="176"/>
      <c r="X772" s="176"/>
      <c r="Y772" s="176"/>
      <c r="Z772" s="176"/>
      <c r="AA772" s="176"/>
      <c r="AB772" s="176"/>
      <c r="AC772" s="176"/>
      <c r="AD772" s="176"/>
      <c r="AE772" s="176"/>
      <c r="AF772" s="176"/>
      <c r="AG772" s="176"/>
      <c r="AH772" s="176"/>
      <c r="AI772" s="176"/>
      <c r="AJ772" s="176"/>
      <c r="AK772" s="176"/>
      <c r="AL772" s="176"/>
      <c r="AM772" s="176"/>
      <c r="AN772" s="176"/>
      <c r="AO772" s="176"/>
    </row>
    <row r="773" spans="1:41" ht="12.75" customHeight="1" x14ac:dyDescent="0.2">
      <c r="A773" s="176"/>
      <c r="B773" s="176"/>
      <c r="C773" s="176"/>
      <c r="D773" s="176"/>
      <c r="E773" s="176"/>
      <c r="F773" s="176"/>
      <c r="G773" s="176"/>
      <c r="H773" s="176"/>
      <c r="I773" s="176"/>
      <c r="J773" s="176"/>
      <c r="K773" s="176"/>
      <c r="L773" s="176"/>
      <c r="M773" s="176"/>
      <c r="N773" s="176"/>
      <c r="O773" s="176"/>
      <c r="P773" s="176"/>
      <c r="Q773" s="176"/>
      <c r="R773" s="176"/>
      <c r="S773" s="176"/>
      <c r="T773" s="176"/>
      <c r="U773" s="176"/>
      <c r="V773" s="176"/>
      <c r="W773" s="176"/>
      <c r="X773" s="176"/>
      <c r="Y773" s="176"/>
      <c r="Z773" s="176"/>
      <c r="AA773" s="176"/>
      <c r="AB773" s="176"/>
      <c r="AC773" s="176"/>
      <c r="AD773" s="176"/>
      <c r="AE773" s="176"/>
      <c r="AF773" s="176"/>
      <c r="AG773" s="176"/>
      <c r="AH773" s="176"/>
      <c r="AI773" s="176"/>
      <c r="AJ773" s="176"/>
      <c r="AK773" s="176"/>
      <c r="AL773" s="176"/>
      <c r="AM773" s="176"/>
      <c r="AN773" s="176"/>
      <c r="AO773" s="176"/>
    </row>
    <row r="774" spans="1:41" ht="12.75" customHeight="1" x14ac:dyDescent="0.2">
      <c r="A774" s="176"/>
      <c r="B774" s="176"/>
      <c r="C774" s="176"/>
      <c r="D774" s="176"/>
      <c r="E774" s="176"/>
      <c r="F774" s="176"/>
      <c r="G774" s="176"/>
      <c r="H774" s="176"/>
      <c r="I774" s="176"/>
      <c r="J774" s="176"/>
      <c r="K774" s="176"/>
      <c r="L774" s="176"/>
      <c r="M774" s="176"/>
      <c r="N774" s="176"/>
      <c r="O774" s="176"/>
      <c r="P774" s="176"/>
      <c r="Q774" s="176"/>
      <c r="R774" s="176"/>
      <c r="S774" s="176"/>
      <c r="T774" s="176"/>
      <c r="U774" s="176"/>
      <c r="V774" s="176"/>
      <c r="W774" s="176"/>
      <c r="X774" s="176"/>
      <c r="Y774" s="176"/>
      <c r="Z774" s="176"/>
      <c r="AA774" s="176"/>
      <c r="AB774" s="176"/>
      <c r="AC774" s="176"/>
      <c r="AD774" s="176"/>
      <c r="AE774" s="176"/>
      <c r="AF774" s="176"/>
      <c r="AG774" s="176"/>
      <c r="AH774" s="176"/>
      <c r="AI774" s="176"/>
      <c r="AJ774" s="176"/>
      <c r="AK774" s="176"/>
      <c r="AL774" s="176"/>
      <c r="AM774" s="176"/>
      <c r="AN774" s="176"/>
      <c r="AO774" s="176"/>
    </row>
    <row r="775" spans="1:41" ht="12.75" customHeight="1" x14ac:dyDescent="0.2">
      <c r="A775" s="176"/>
      <c r="B775" s="176"/>
      <c r="C775" s="176"/>
      <c r="D775" s="176"/>
      <c r="E775" s="176"/>
      <c r="F775" s="176"/>
      <c r="G775" s="176"/>
      <c r="H775" s="176"/>
      <c r="I775" s="176"/>
      <c r="J775" s="176"/>
      <c r="K775" s="176"/>
      <c r="L775" s="176"/>
      <c r="M775" s="176"/>
      <c r="N775" s="176"/>
      <c r="O775" s="176"/>
      <c r="P775" s="176"/>
      <c r="Q775" s="176"/>
      <c r="R775" s="176"/>
      <c r="S775" s="176"/>
      <c r="T775" s="176"/>
      <c r="U775" s="176"/>
      <c r="V775" s="176"/>
      <c r="W775" s="176"/>
      <c r="X775" s="176"/>
      <c r="Y775" s="176"/>
      <c r="Z775" s="176"/>
      <c r="AA775" s="176"/>
      <c r="AB775" s="176"/>
      <c r="AC775" s="176"/>
      <c r="AD775" s="176"/>
      <c r="AE775" s="176"/>
      <c r="AF775" s="176"/>
      <c r="AG775" s="176"/>
      <c r="AH775" s="176"/>
      <c r="AI775" s="176"/>
      <c r="AJ775" s="176"/>
      <c r="AK775" s="176"/>
      <c r="AL775" s="176"/>
      <c r="AM775" s="176"/>
      <c r="AN775" s="176"/>
      <c r="AO775" s="176"/>
    </row>
    <row r="776" spans="1:41" ht="12.75" customHeight="1" x14ac:dyDescent="0.2">
      <c r="A776" s="176"/>
      <c r="B776" s="176"/>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c r="AA776" s="176"/>
      <c r="AB776" s="176"/>
      <c r="AC776" s="176"/>
      <c r="AD776" s="176"/>
      <c r="AE776" s="176"/>
      <c r="AF776" s="176"/>
      <c r="AG776" s="176"/>
      <c r="AH776" s="176"/>
      <c r="AI776" s="176"/>
      <c r="AJ776" s="176"/>
      <c r="AK776" s="176"/>
      <c r="AL776" s="176"/>
      <c r="AM776" s="176"/>
      <c r="AN776" s="176"/>
      <c r="AO776" s="176"/>
    </row>
    <row r="777" spans="1:41" ht="12.75" customHeight="1" x14ac:dyDescent="0.2">
      <c r="A777" s="176"/>
      <c r="B777" s="176"/>
      <c r="C777" s="176"/>
      <c r="D777" s="176"/>
      <c r="E777" s="176"/>
      <c r="F777" s="176"/>
      <c r="G777" s="176"/>
      <c r="H777" s="176"/>
      <c r="I777" s="176"/>
      <c r="J777" s="176"/>
      <c r="K777" s="176"/>
      <c r="L777" s="176"/>
      <c r="M777" s="176"/>
      <c r="N777" s="176"/>
      <c r="O777" s="176"/>
      <c r="P777" s="176"/>
      <c r="Q777" s="176"/>
      <c r="R777" s="176"/>
      <c r="S777" s="176"/>
      <c r="T777" s="176"/>
      <c r="U777" s="176"/>
      <c r="V777" s="176"/>
      <c r="W777" s="176"/>
      <c r="X777" s="176"/>
      <c r="Y777" s="176"/>
      <c r="Z777" s="176"/>
      <c r="AA777" s="176"/>
      <c r="AB777" s="176"/>
      <c r="AC777" s="176"/>
      <c r="AD777" s="176"/>
      <c r="AE777" s="176"/>
      <c r="AF777" s="176"/>
      <c r="AG777" s="176"/>
      <c r="AH777" s="176"/>
      <c r="AI777" s="176"/>
      <c r="AJ777" s="176"/>
      <c r="AK777" s="176"/>
      <c r="AL777" s="176"/>
      <c r="AM777" s="176"/>
      <c r="AN777" s="176"/>
      <c r="AO777" s="176"/>
    </row>
    <row r="778" spans="1:41" ht="12.75" customHeight="1" x14ac:dyDescent="0.2">
      <c r="A778" s="176"/>
      <c r="B778" s="176"/>
      <c r="C778" s="176"/>
      <c r="D778" s="176"/>
      <c r="E778" s="176"/>
      <c r="F778" s="176"/>
      <c r="G778" s="176"/>
      <c r="H778" s="176"/>
      <c r="I778" s="176"/>
      <c r="J778" s="176"/>
      <c r="K778" s="176"/>
      <c r="L778" s="176"/>
      <c r="M778" s="176"/>
      <c r="N778" s="176"/>
      <c r="O778" s="176"/>
      <c r="P778" s="176"/>
      <c r="Q778" s="176"/>
      <c r="R778" s="176"/>
      <c r="S778" s="176"/>
      <c r="T778" s="176"/>
      <c r="U778" s="176"/>
      <c r="V778" s="176"/>
      <c r="W778" s="176"/>
      <c r="X778" s="176"/>
      <c r="Y778" s="176"/>
      <c r="Z778" s="176"/>
      <c r="AA778" s="176"/>
      <c r="AB778" s="176"/>
      <c r="AC778" s="176"/>
      <c r="AD778" s="176"/>
      <c r="AE778" s="176"/>
      <c r="AF778" s="176"/>
      <c r="AG778" s="176"/>
      <c r="AH778" s="176"/>
      <c r="AI778" s="176"/>
      <c r="AJ778" s="176"/>
      <c r="AK778" s="176"/>
      <c r="AL778" s="176"/>
      <c r="AM778" s="176"/>
      <c r="AN778" s="176"/>
      <c r="AO778" s="176"/>
    </row>
    <row r="779" spans="1:41" ht="12.75" customHeight="1" x14ac:dyDescent="0.2">
      <c r="A779" s="176"/>
      <c r="B779" s="176"/>
      <c r="C779" s="176"/>
      <c r="D779" s="176"/>
      <c r="E779" s="176"/>
      <c r="F779" s="176"/>
      <c r="G779" s="176"/>
      <c r="H779" s="176"/>
      <c r="I779" s="176"/>
      <c r="J779" s="176"/>
      <c r="K779" s="176"/>
      <c r="L779" s="176"/>
      <c r="M779" s="176"/>
      <c r="N779" s="176"/>
      <c r="O779" s="176"/>
      <c r="P779" s="176"/>
      <c r="Q779" s="176"/>
      <c r="R779" s="176"/>
      <c r="S779" s="176"/>
      <c r="T779" s="176"/>
      <c r="U779" s="176"/>
      <c r="V779" s="176"/>
      <c r="W779" s="176"/>
      <c r="X779" s="176"/>
      <c r="Y779" s="176"/>
      <c r="Z779" s="176"/>
      <c r="AA779" s="176"/>
      <c r="AB779" s="176"/>
      <c r="AC779" s="176"/>
      <c r="AD779" s="176"/>
      <c r="AE779" s="176"/>
      <c r="AF779" s="176"/>
      <c r="AG779" s="176"/>
      <c r="AH779" s="176"/>
      <c r="AI779" s="176"/>
      <c r="AJ779" s="176"/>
      <c r="AK779" s="176"/>
      <c r="AL779" s="176"/>
      <c r="AM779" s="176"/>
      <c r="AN779" s="176"/>
      <c r="AO779" s="176"/>
    </row>
    <row r="780" spans="1:41" ht="12.75" customHeight="1" x14ac:dyDescent="0.2">
      <c r="A780" s="176"/>
      <c r="B780" s="176"/>
      <c r="C780" s="176"/>
      <c r="D780" s="176"/>
      <c r="E780" s="176"/>
      <c r="F780" s="176"/>
      <c r="G780" s="176"/>
      <c r="H780" s="176"/>
      <c r="I780" s="176"/>
      <c r="J780" s="176"/>
      <c r="K780" s="176"/>
      <c r="L780" s="176"/>
      <c r="M780" s="176"/>
      <c r="N780" s="176"/>
      <c r="O780" s="176"/>
      <c r="P780" s="176"/>
      <c r="Q780" s="176"/>
      <c r="R780" s="176"/>
      <c r="S780" s="176"/>
      <c r="T780" s="176"/>
      <c r="U780" s="176"/>
      <c r="V780" s="176"/>
      <c r="W780" s="176"/>
      <c r="X780" s="176"/>
      <c r="Y780" s="176"/>
      <c r="Z780" s="176"/>
      <c r="AA780" s="176"/>
      <c r="AB780" s="176"/>
      <c r="AC780" s="176"/>
      <c r="AD780" s="176"/>
      <c r="AE780" s="176"/>
      <c r="AF780" s="176"/>
      <c r="AG780" s="176"/>
      <c r="AH780" s="176"/>
      <c r="AI780" s="176"/>
      <c r="AJ780" s="176"/>
      <c r="AK780" s="176"/>
      <c r="AL780" s="176"/>
      <c r="AM780" s="176"/>
      <c r="AN780" s="176"/>
      <c r="AO780" s="176"/>
    </row>
    <row r="781" spans="1:41" ht="12.75" customHeight="1" x14ac:dyDescent="0.2">
      <c r="A781" s="176"/>
      <c r="B781" s="176"/>
      <c r="C781" s="176"/>
      <c r="D781" s="176"/>
      <c r="E781" s="176"/>
      <c r="F781" s="176"/>
      <c r="G781" s="176"/>
      <c r="H781" s="176"/>
      <c r="I781" s="176"/>
      <c r="J781" s="176"/>
      <c r="K781" s="176"/>
      <c r="L781" s="176"/>
      <c r="M781" s="176"/>
      <c r="N781" s="176"/>
      <c r="O781" s="176"/>
      <c r="P781" s="176"/>
      <c r="Q781" s="176"/>
      <c r="R781" s="176"/>
      <c r="S781" s="176"/>
      <c r="T781" s="176"/>
      <c r="U781" s="176"/>
      <c r="V781" s="176"/>
      <c r="W781" s="176"/>
      <c r="X781" s="176"/>
      <c r="Y781" s="176"/>
      <c r="Z781" s="176"/>
      <c r="AA781" s="176"/>
      <c r="AB781" s="176"/>
      <c r="AC781" s="176"/>
      <c r="AD781" s="176"/>
      <c r="AE781" s="176"/>
      <c r="AF781" s="176"/>
      <c r="AG781" s="176"/>
      <c r="AH781" s="176"/>
      <c r="AI781" s="176"/>
      <c r="AJ781" s="176"/>
      <c r="AK781" s="176"/>
      <c r="AL781" s="176"/>
      <c r="AM781" s="176"/>
      <c r="AN781" s="176"/>
      <c r="AO781" s="176"/>
    </row>
    <row r="782" spans="1:41" ht="12.75" customHeight="1" x14ac:dyDescent="0.2">
      <c r="A782" s="176"/>
      <c r="B782" s="176"/>
      <c r="C782" s="176"/>
      <c r="D782" s="176"/>
      <c r="E782" s="176"/>
      <c r="F782" s="176"/>
      <c r="G782" s="176"/>
      <c r="H782" s="176"/>
      <c r="I782" s="176"/>
      <c r="J782" s="176"/>
      <c r="K782" s="176"/>
      <c r="L782" s="176"/>
      <c r="M782" s="176"/>
      <c r="N782" s="176"/>
      <c r="O782" s="176"/>
      <c r="P782" s="176"/>
      <c r="Q782" s="176"/>
      <c r="R782" s="176"/>
      <c r="S782" s="176"/>
      <c r="T782" s="176"/>
      <c r="U782" s="176"/>
      <c r="V782" s="176"/>
      <c r="W782" s="176"/>
      <c r="X782" s="176"/>
      <c r="Y782" s="176"/>
      <c r="Z782" s="176"/>
      <c r="AA782" s="176"/>
      <c r="AB782" s="176"/>
      <c r="AC782" s="176"/>
      <c r="AD782" s="176"/>
      <c r="AE782" s="176"/>
      <c r="AF782" s="176"/>
      <c r="AG782" s="176"/>
      <c r="AH782" s="176"/>
      <c r="AI782" s="176"/>
      <c r="AJ782" s="176"/>
      <c r="AK782" s="176"/>
      <c r="AL782" s="176"/>
      <c r="AM782" s="176"/>
      <c r="AN782" s="176"/>
      <c r="AO782" s="176"/>
    </row>
    <row r="783" spans="1:41" ht="12.75" customHeight="1" x14ac:dyDescent="0.2">
      <c r="A783" s="176"/>
      <c r="B783" s="176"/>
      <c r="C783" s="176"/>
      <c r="D783" s="176"/>
      <c r="E783" s="176"/>
      <c r="F783" s="176"/>
      <c r="G783" s="176"/>
      <c r="H783" s="176"/>
      <c r="I783" s="176"/>
      <c r="J783" s="176"/>
      <c r="K783" s="176"/>
      <c r="L783" s="176"/>
      <c r="M783" s="176"/>
      <c r="N783" s="176"/>
      <c r="O783" s="176"/>
      <c r="P783" s="176"/>
      <c r="Q783" s="176"/>
      <c r="R783" s="176"/>
      <c r="S783" s="176"/>
      <c r="T783" s="176"/>
      <c r="U783" s="176"/>
      <c r="V783" s="176"/>
      <c r="W783" s="176"/>
      <c r="X783" s="176"/>
      <c r="Y783" s="176"/>
      <c r="Z783" s="176"/>
      <c r="AA783" s="176"/>
      <c r="AB783" s="176"/>
      <c r="AC783" s="176"/>
      <c r="AD783" s="176"/>
      <c r="AE783" s="176"/>
      <c r="AF783" s="176"/>
      <c r="AG783" s="176"/>
      <c r="AH783" s="176"/>
      <c r="AI783" s="176"/>
      <c r="AJ783" s="176"/>
      <c r="AK783" s="176"/>
      <c r="AL783" s="176"/>
      <c r="AM783" s="176"/>
      <c r="AN783" s="176"/>
      <c r="AO783" s="176"/>
    </row>
    <row r="784" spans="1:41" ht="12.75" customHeight="1" x14ac:dyDescent="0.2">
      <c r="A784" s="176"/>
      <c r="B784" s="176"/>
      <c r="C784" s="176"/>
      <c r="D784" s="176"/>
      <c r="E784" s="176"/>
      <c r="F784" s="176"/>
      <c r="G784" s="176"/>
      <c r="H784" s="176"/>
      <c r="I784" s="176"/>
      <c r="J784" s="176"/>
      <c r="K784" s="176"/>
      <c r="L784" s="176"/>
      <c r="M784" s="176"/>
      <c r="N784" s="176"/>
      <c r="O784" s="176"/>
      <c r="P784" s="176"/>
      <c r="Q784" s="176"/>
      <c r="R784" s="176"/>
      <c r="S784" s="176"/>
      <c r="T784" s="176"/>
      <c r="U784" s="176"/>
      <c r="V784" s="176"/>
      <c r="W784" s="176"/>
      <c r="X784" s="176"/>
      <c r="Y784" s="176"/>
      <c r="Z784" s="176"/>
      <c r="AA784" s="176"/>
      <c r="AB784" s="176"/>
      <c r="AC784" s="176"/>
      <c r="AD784" s="176"/>
      <c r="AE784" s="176"/>
      <c r="AF784" s="176"/>
      <c r="AG784" s="176"/>
      <c r="AH784" s="176"/>
      <c r="AI784" s="176"/>
      <c r="AJ784" s="176"/>
      <c r="AK784" s="176"/>
      <c r="AL784" s="176"/>
      <c r="AM784" s="176"/>
      <c r="AN784" s="176"/>
      <c r="AO784" s="176"/>
    </row>
    <row r="785" spans="1:41" ht="12.75" customHeight="1" x14ac:dyDescent="0.2">
      <c r="A785" s="176"/>
      <c r="B785" s="176"/>
      <c r="C785" s="176"/>
      <c r="D785" s="176"/>
      <c r="E785" s="176"/>
      <c r="F785" s="176"/>
      <c r="G785" s="176"/>
      <c r="H785" s="176"/>
      <c r="I785" s="176"/>
      <c r="J785" s="176"/>
      <c r="K785" s="176"/>
      <c r="L785" s="176"/>
      <c r="M785" s="176"/>
      <c r="N785" s="176"/>
      <c r="O785" s="176"/>
      <c r="P785" s="176"/>
      <c r="Q785" s="176"/>
      <c r="R785" s="176"/>
      <c r="S785" s="176"/>
      <c r="T785" s="176"/>
      <c r="U785" s="176"/>
      <c r="V785" s="176"/>
      <c r="W785" s="176"/>
      <c r="X785" s="176"/>
      <c r="Y785" s="176"/>
      <c r="Z785" s="176"/>
      <c r="AA785" s="176"/>
      <c r="AB785" s="176"/>
      <c r="AC785" s="176"/>
      <c r="AD785" s="176"/>
      <c r="AE785" s="176"/>
      <c r="AF785" s="176"/>
      <c r="AG785" s="176"/>
      <c r="AH785" s="176"/>
      <c r="AI785" s="176"/>
      <c r="AJ785" s="176"/>
      <c r="AK785" s="176"/>
      <c r="AL785" s="176"/>
      <c r="AM785" s="176"/>
      <c r="AN785" s="176"/>
      <c r="AO785" s="176"/>
    </row>
    <row r="786" spans="1:41" ht="12.75" customHeight="1" x14ac:dyDescent="0.2">
      <c r="A786" s="176"/>
      <c r="B786" s="176"/>
      <c r="C786" s="176"/>
      <c r="D786" s="176"/>
      <c r="E786" s="176"/>
      <c r="F786" s="176"/>
      <c r="G786" s="176"/>
      <c r="H786" s="176"/>
      <c r="I786" s="176"/>
      <c r="J786" s="176"/>
      <c r="K786" s="176"/>
      <c r="L786" s="176"/>
      <c r="M786" s="176"/>
      <c r="N786" s="176"/>
      <c r="O786" s="176"/>
      <c r="P786" s="176"/>
      <c r="Q786" s="176"/>
      <c r="R786" s="176"/>
      <c r="S786" s="176"/>
      <c r="T786" s="176"/>
      <c r="U786" s="176"/>
      <c r="V786" s="176"/>
      <c r="W786" s="176"/>
      <c r="X786" s="176"/>
      <c r="Y786" s="176"/>
      <c r="Z786" s="176"/>
      <c r="AA786" s="176"/>
      <c r="AB786" s="176"/>
      <c r="AC786" s="176"/>
      <c r="AD786" s="176"/>
      <c r="AE786" s="176"/>
      <c r="AF786" s="176"/>
      <c r="AG786" s="176"/>
      <c r="AH786" s="176"/>
      <c r="AI786" s="176"/>
      <c r="AJ786" s="176"/>
      <c r="AK786" s="176"/>
      <c r="AL786" s="176"/>
      <c r="AM786" s="176"/>
      <c r="AN786" s="176"/>
      <c r="AO786" s="176"/>
    </row>
    <row r="787" spans="1:41" ht="12.75" customHeight="1" x14ac:dyDescent="0.2">
      <c r="A787" s="176"/>
      <c r="B787" s="176"/>
      <c r="C787" s="176"/>
      <c r="D787" s="176"/>
      <c r="E787" s="176"/>
      <c r="F787" s="176"/>
      <c r="G787" s="176"/>
      <c r="H787" s="176"/>
      <c r="I787" s="176"/>
      <c r="J787" s="176"/>
      <c r="K787" s="176"/>
      <c r="L787" s="176"/>
      <c r="M787" s="176"/>
      <c r="N787" s="176"/>
      <c r="O787" s="176"/>
      <c r="P787" s="176"/>
      <c r="Q787" s="176"/>
      <c r="R787" s="176"/>
      <c r="S787" s="176"/>
      <c r="T787" s="176"/>
      <c r="U787" s="176"/>
      <c r="V787" s="176"/>
      <c r="W787" s="176"/>
      <c r="X787" s="176"/>
      <c r="Y787" s="176"/>
      <c r="Z787" s="176"/>
      <c r="AA787" s="176"/>
      <c r="AB787" s="176"/>
      <c r="AC787" s="176"/>
      <c r="AD787" s="176"/>
      <c r="AE787" s="176"/>
      <c r="AF787" s="176"/>
      <c r="AG787" s="176"/>
      <c r="AH787" s="176"/>
      <c r="AI787" s="176"/>
      <c r="AJ787" s="176"/>
      <c r="AK787" s="176"/>
      <c r="AL787" s="176"/>
      <c r="AM787" s="176"/>
      <c r="AN787" s="176"/>
      <c r="AO787" s="176"/>
    </row>
    <row r="788" spans="1:41" ht="12.75" customHeight="1" x14ac:dyDescent="0.2">
      <c r="A788" s="176"/>
      <c r="B788" s="176"/>
      <c r="C788" s="176"/>
      <c r="D788" s="176"/>
      <c r="E788" s="176"/>
      <c r="F788" s="176"/>
      <c r="G788" s="176"/>
      <c r="H788" s="176"/>
      <c r="I788" s="176"/>
      <c r="J788" s="176"/>
      <c r="K788" s="176"/>
      <c r="L788" s="176"/>
      <c r="M788" s="176"/>
      <c r="N788" s="176"/>
      <c r="O788" s="176"/>
      <c r="P788" s="176"/>
      <c r="Q788" s="176"/>
      <c r="R788" s="176"/>
      <c r="S788" s="176"/>
      <c r="T788" s="176"/>
      <c r="U788" s="176"/>
      <c r="V788" s="176"/>
      <c r="W788" s="176"/>
      <c r="X788" s="176"/>
      <c r="Y788" s="176"/>
      <c r="Z788" s="176"/>
      <c r="AA788" s="176"/>
      <c r="AB788" s="176"/>
      <c r="AC788" s="176"/>
      <c r="AD788" s="176"/>
      <c r="AE788" s="176"/>
      <c r="AF788" s="176"/>
      <c r="AG788" s="176"/>
      <c r="AH788" s="176"/>
      <c r="AI788" s="176"/>
      <c r="AJ788" s="176"/>
      <c r="AK788" s="176"/>
      <c r="AL788" s="176"/>
      <c r="AM788" s="176"/>
      <c r="AN788" s="176"/>
      <c r="AO788" s="176"/>
    </row>
    <row r="789" spans="1:41" ht="12.75" customHeight="1" x14ac:dyDescent="0.2">
      <c r="A789" s="176"/>
      <c r="B789" s="176"/>
      <c r="C789" s="176"/>
      <c r="D789" s="176"/>
      <c r="E789" s="176"/>
      <c r="F789" s="176"/>
      <c r="G789" s="176"/>
      <c r="H789" s="176"/>
      <c r="I789" s="176"/>
      <c r="J789" s="176"/>
      <c r="K789" s="176"/>
      <c r="L789" s="176"/>
      <c r="M789" s="176"/>
      <c r="N789" s="176"/>
      <c r="O789" s="176"/>
      <c r="P789" s="176"/>
      <c r="Q789" s="176"/>
      <c r="R789" s="176"/>
      <c r="S789" s="176"/>
      <c r="T789" s="176"/>
      <c r="U789" s="176"/>
      <c r="V789" s="176"/>
      <c r="W789" s="176"/>
      <c r="X789" s="176"/>
      <c r="Y789" s="176"/>
      <c r="Z789" s="176"/>
      <c r="AA789" s="176"/>
      <c r="AB789" s="176"/>
      <c r="AC789" s="176"/>
      <c r="AD789" s="176"/>
      <c r="AE789" s="176"/>
      <c r="AF789" s="176"/>
      <c r="AG789" s="176"/>
      <c r="AH789" s="176"/>
      <c r="AI789" s="176"/>
      <c r="AJ789" s="176"/>
      <c r="AK789" s="176"/>
      <c r="AL789" s="176"/>
      <c r="AM789" s="176"/>
      <c r="AN789" s="176"/>
      <c r="AO789" s="176"/>
    </row>
    <row r="790" spans="1:41" ht="12.75" customHeight="1" x14ac:dyDescent="0.2">
      <c r="A790" s="176"/>
      <c r="B790" s="176"/>
      <c r="C790" s="176"/>
      <c r="D790" s="176"/>
      <c r="E790" s="176"/>
      <c r="F790" s="176"/>
      <c r="G790" s="176"/>
      <c r="H790" s="176"/>
      <c r="I790" s="176"/>
      <c r="J790" s="176"/>
      <c r="K790" s="176"/>
      <c r="L790" s="176"/>
      <c r="M790" s="176"/>
      <c r="N790" s="176"/>
      <c r="O790" s="176"/>
      <c r="P790" s="176"/>
      <c r="Q790" s="176"/>
      <c r="R790" s="176"/>
      <c r="S790" s="176"/>
      <c r="T790" s="176"/>
      <c r="U790" s="176"/>
      <c r="V790" s="176"/>
      <c r="W790" s="176"/>
      <c r="X790" s="176"/>
      <c r="Y790" s="176"/>
      <c r="Z790" s="176"/>
      <c r="AA790" s="176"/>
      <c r="AB790" s="176"/>
      <c r="AC790" s="176"/>
      <c r="AD790" s="176"/>
      <c r="AE790" s="176"/>
      <c r="AF790" s="176"/>
      <c r="AG790" s="176"/>
      <c r="AH790" s="176"/>
      <c r="AI790" s="176"/>
      <c r="AJ790" s="176"/>
      <c r="AK790" s="176"/>
      <c r="AL790" s="176"/>
      <c r="AM790" s="176"/>
      <c r="AN790" s="176"/>
      <c r="AO790" s="176"/>
    </row>
    <row r="791" spans="1:41" ht="12.75" customHeight="1" x14ac:dyDescent="0.2">
      <c r="A791" s="176"/>
      <c r="B791" s="176"/>
      <c r="C791" s="176"/>
      <c r="D791" s="176"/>
      <c r="E791" s="176"/>
      <c r="F791" s="176"/>
      <c r="G791" s="176"/>
      <c r="H791" s="176"/>
      <c r="I791" s="176"/>
      <c r="J791" s="176"/>
      <c r="K791" s="176"/>
      <c r="L791" s="176"/>
      <c r="M791" s="176"/>
      <c r="N791" s="176"/>
      <c r="O791" s="176"/>
      <c r="P791" s="176"/>
      <c r="Q791" s="176"/>
      <c r="R791" s="176"/>
      <c r="S791" s="176"/>
      <c r="T791" s="176"/>
      <c r="U791" s="176"/>
      <c r="V791" s="176"/>
      <c r="W791" s="176"/>
      <c r="X791" s="176"/>
      <c r="Y791" s="176"/>
      <c r="Z791" s="176"/>
      <c r="AA791" s="176"/>
      <c r="AB791" s="176"/>
      <c r="AC791" s="176"/>
      <c r="AD791" s="176"/>
      <c r="AE791" s="176"/>
      <c r="AF791" s="176"/>
      <c r="AG791" s="176"/>
      <c r="AH791" s="176"/>
      <c r="AI791" s="176"/>
      <c r="AJ791" s="176"/>
      <c r="AK791" s="176"/>
      <c r="AL791" s="176"/>
      <c r="AM791" s="176"/>
      <c r="AN791" s="176"/>
      <c r="AO791" s="176"/>
    </row>
    <row r="792" spans="1:41" ht="12.75" customHeight="1" x14ac:dyDescent="0.2">
      <c r="A792" s="176"/>
      <c r="B792" s="176"/>
      <c r="C792" s="176"/>
      <c r="D792" s="176"/>
      <c r="E792" s="176"/>
      <c r="F792" s="176"/>
      <c r="G792" s="176"/>
      <c r="H792" s="176"/>
      <c r="I792" s="176"/>
      <c r="J792" s="176"/>
      <c r="K792" s="176"/>
      <c r="L792" s="176"/>
      <c r="M792" s="176"/>
      <c r="N792" s="176"/>
      <c r="O792" s="176"/>
      <c r="P792" s="176"/>
      <c r="Q792" s="176"/>
      <c r="R792" s="176"/>
      <c r="S792" s="176"/>
      <c r="T792" s="176"/>
      <c r="U792" s="176"/>
      <c r="V792" s="176"/>
      <c r="W792" s="176"/>
      <c r="X792" s="176"/>
      <c r="Y792" s="176"/>
      <c r="Z792" s="176"/>
      <c r="AA792" s="176"/>
      <c r="AB792" s="176"/>
      <c r="AC792" s="176"/>
      <c r="AD792" s="176"/>
      <c r="AE792" s="176"/>
      <c r="AF792" s="176"/>
      <c r="AG792" s="176"/>
      <c r="AH792" s="176"/>
      <c r="AI792" s="176"/>
      <c r="AJ792" s="176"/>
      <c r="AK792" s="176"/>
      <c r="AL792" s="176"/>
      <c r="AM792" s="176"/>
      <c r="AN792" s="176"/>
      <c r="AO792" s="176"/>
    </row>
    <row r="793" spans="1:41" ht="12.75" customHeight="1" x14ac:dyDescent="0.2">
      <c r="A793" s="176"/>
      <c r="B793" s="176"/>
      <c r="C793" s="176"/>
      <c r="D793" s="176"/>
      <c r="E793" s="176"/>
      <c r="F793" s="176"/>
      <c r="G793" s="176"/>
      <c r="H793" s="176"/>
      <c r="I793" s="176"/>
      <c r="J793" s="176"/>
      <c r="K793" s="176"/>
      <c r="L793" s="176"/>
      <c r="M793" s="176"/>
      <c r="N793" s="176"/>
      <c r="O793" s="176"/>
      <c r="P793" s="176"/>
      <c r="Q793" s="176"/>
      <c r="R793" s="176"/>
      <c r="S793" s="176"/>
      <c r="T793" s="176"/>
      <c r="U793" s="176"/>
      <c r="V793" s="176"/>
      <c r="W793" s="176"/>
      <c r="X793" s="176"/>
      <c r="Y793" s="176"/>
      <c r="Z793" s="176"/>
      <c r="AA793" s="176"/>
      <c r="AB793" s="176"/>
      <c r="AC793" s="176"/>
      <c r="AD793" s="176"/>
      <c r="AE793" s="176"/>
      <c r="AF793" s="176"/>
      <c r="AG793" s="176"/>
      <c r="AH793" s="176"/>
      <c r="AI793" s="176"/>
      <c r="AJ793" s="176"/>
      <c r="AK793" s="176"/>
      <c r="AL793" s="176"/>
      <c r="AM793" s="176"/>
      <c r="AN793" s="176"/>
      <c r="AO793" s="176"/>
    </row>
    <row r="794" spans="1:41" ht="12.75" customHeight="1" x14ac:dyDescent="0.2">
      <c r="A794" s="176"/>
      <c r="B794" s="176"/>
      <c r="C794" s="176"/>
      <c r="D794" s="176"/>
      <c r="E794" s="176"/>
      <c r="F794" s="176"/>
      <c r="G794" s="176"/>
      <c r="H794" s="176"/>
      <c r="I794" s="176"/>
      <c r="J794" s="176"/>
      <c r="K794" s="176"/>
      <c r="L794" s="176"/>
      <c r="M794" s="176"/>
      <c r="N794" s="176"/>
      <c r="O794" s="176"/>
      <c r="P794" s="176"/>
      <c r="Q794" s="176"/>
      <c r="R794" s="176"/>
      <c r="S794" s="176"/>
      <c r="T794" s="176"/>
      <c r="U794" s="176"/>
      <c r="V794" s="176"/>
      <c r="W794" s="176"/>
      <c r="X794" s="176"/>
      <c r="Y794" s="176"/>
      <c r="Z794" s="176"/>
      <c r="AA794" s="176"/>
      <c r="AB794" s="176"/>
      <c r="AC794" s="176"/>
      <c r="AD794" s="176"/>
      <c r="AE794" s="176"/>
      <c r="AF794" s="176"/>
      <c r="AG794" s="176"/>
      <c r="AH794" s="176"/>
      <c r="AI794" s="176"/>
      <c r="AJ794" s="176"/>
      <c r="AK794" s="176"/>
      <c r="AL794" s="176"/>
      <c r="AM794" s="176"/>
      <c r="AN794" s="176"/>
      <c r="AO794" s="176"/>
    </row>
    <row r="795" spans="1:41" ht="12.75" customHeight="1" x14ac:dyDescent="0.2">
      <c r="A795" s="176"/>
      <c r="B795" s="176"/>
      <c r="C795" s="176"/>
      <c r="D795" s="176"/>
      <c r="E795" s="176"/>
      <c r="F795" s="176"/>
      <c r="G795" s="176"/>
      <c r="H795" s="176"/>
      <c r="I795" s="176"/>
      <c r="J795" s="176"/>
      <c r="K795" s="176"/>
      <c r="L795" s="176"/>
      <c r="M795" s="176"/>
      <c r="N795" s="176"/>
      <c r="O795" s="176"/>
      <c r="P795" s="176"/>
      <c r="Q795" s="176"/>
      <c r="R795" s="176"/>
      <c r="S795" s="176"/>
      <c r="T795" s="176"/>
      <c r="U795" s="176"/>
      <c r="V795" s="176"/>
      <c r="W795" s="176"/>
      <c r="X795" s="176"/>
      <c r="Y795" s="176"/>
      <c r="Z795" s="176"/>
      <c r="AA795" s="176"/>
      <c r="AB795" s="176"/>
      <c r="AC795" s="176"/>
      <c r="AD795" s="176"/>
      <c r="AE795" s="176"/>
      <c r="AF795" s="176"/>
      <c r="AG795" s="176"/>
      <c r="AH795" s="176"/>
      <c r="AI795" s="176"/>
      <c r="AJ795" s="176"/>
      <c r="AK795" s="176"/>
      <c r="AL795" s="176"/>
      <c r="AM795" s="176"/>
      <c r="AN795" s="176"/>
      <c r="AO795" s="176"/>
    </row>
    <row r="796" spans="1:41" ht="12.75" customHeight="1" x14ac:dyDescent="0.2">
      <c r="A796" s="176"/>
      <c r="B796" s="176"/>
      <c r="C796" s="176"/>
      <c r="D796" s="176"/>
      <c r="E796" s="176"/>
      <c r="F796" s="176"/>
      <c r="G796" s="176"/>
      <c r="H796" s="176"/>
      <c r="I796" s="176"/>
      <c r="J796" s="176"/>
      <c r="K796" s="176"/>
      <c r="L796" s="176"/>
      <c r="M796" s="176"/>
      <c r="N796" s="176"/>
      <c r="O796" s="176"/>
      <c r="P796" s="176"/>
      <c r="Q796" s="176"/>
      <c r="R796" s="176"/>
      <c r="S796" s="176"/>
      <c r="T796" s="176"/>
      <c r="U796" s="176"/>
      <c r="V796" s="176"/>
      <c r="W796" s="176"/>
      <c r="X796" s="176"/>
      <c r="Y796" s="176"/>
      <c r="Z796" s="176"/>
      <c r="AA796" s="176"/>
      <c r="AB796" s="176"/>
      <c r="AC796" s="176"/>
      <c r="AD796" s="176"/>
      <c r="AE796" s="176"/>
      <c r="AF796" s="176"/>
      <c r="AG796" s="176"/>
      <c r="AH796" s="176"/>
      <c r="AI796" s="176"/>
      <c r="AJ796" s="176"/>
      <c r="AK796" s="176"/>
      <c r="AL796" s="176"/>
      <c r="AM796" s="176"/>
      <c r="AN796" s="176"/>
      <c r="AO796" s="176"/>
    </row>
    <row r="797" spans="1:41" ht="12.75" customHeight="1" x14ac:dyDescent="0.2">
      <c r="A797" s="176"/>
      <c r="B797" s="176"/>
      <c r="C797" s="176"/>
      <c r="D797" s="176"/>
      <c r="E797" s="176"/>
      <c r="F797" s="176"/>
      <c r="G797" s="176"/>
      <c r="H797" s="176"/>
      <c r="I797" s="176"/>
      <c r="J797" s="176"/>
      <c r="K797" s="176"/>
      <c r="L797" s="176"/>
      <c r="M797" s="176"/>
      <c r="N797" s="176"/>
      <c r="O797" s="176"/>
      <c r="P797" s="176"/>
      <c r="Q797" s="176"/>
      <c r="R797" s="176"/>
      <c r="S797" s="176"/>
      <c r="T797" s="176"/>
      <c r="U797" s="176"/>
      <c r="V797" s="176"/>
      <c r="W797" s="176"/>
      <c r="X797" s="176"/>
      <c r="Y797" s="176"/>
      <c r="Z797" s="176"/>
      <c r="AA797" s="176"/>
      <c r="AB797" s="176"/>
      <c r="AC797" s="176"/>
      <c r="AD797" s="176"/>
      <c r="AE797" s="176"/>
      <c r="AF797" s="176"/>
      <c r="AG797" s="176"/>
      <c r="AH797" s="176"/>
      <c r="AI797" s="176"/>
      <c r="AJ797" s="176"/>
      <c r="AK797" s="176"/>
      <c r="AL797" s="176"/>
      <c r="AM797" s="176"/>
      <c r="AN797" s="176"/>
      <c r="AO797" s="176"/>
    </row>
    <row r="798" spans="1:41" ht="12.75" customHeight="1" x14ac:dyDescent="0.2">
      <c r="A798" s="176"/>
      <c r="B798" s="176"/>
      <c r="C798" s="176"/>
      <c r="D798" s="176"/>
      <c r="E798" s="176"/>
      <c r="F798" s="176"/>
      <c r="G798" s="176"/>
      <c r="H798" s="176"/>
      <c r="I798" s="176"/>
      <c r="J798" s="176"/>
      <c r="K798" s="176"/>
      <c r="L798" s="176"/>
      <c r="M798" s="176"/>
      <c r="N798" s="176"/>
      <c r="O798" s="176"/>
      <c r="P798" s="176"/>
      <c r="Q798" s="176"/>
      <c r="R798" s="176"/>
      <c r="S798" s="176"/>
      <c r="T798" s="176"/>
      <c r="U798" s="176"/>
      <c r="V798" s="176"/>
      <c r="W798" s="176"/>
      <c r="X798" s="176"/>
      <c r="Y798" s="176"/>
      <c r="Z798" s="176"/>
      <c r="AA798" s="176"/>
      <c r="AB798" s="176"/>
      <c r="AC798" s="176"/>
      <c r="AD798" s="176"/>
      <c r="AE798" s="176"/>
      <c r="AF798" s="176"/>
      <c r="AG798" s="176"/>
      <c r="AH798" s="176"/>
      <c r="AI798" s="176"/>
      <c r="AJ798" s="176"/>
      <c r="AK798" s="176"/>
      <c r="AL798" s="176"/>
      <c r="AM798" s="176"/>
      <c r="AN798" s="176"/>
      <c r="AO798" s="176"/>
    </row>
    <row r="799" spans="1:41" ht="12.75" customHeight="1" x14ac:dyDescent="0.2">
      <c r="A799" s="176"/>
      <c r="B799" s="176"/>
      <c r="C799" s="176"/>
      <c r="D799" s="176"/>
      <c r="E799" s="176"/>
      <c r="F799" s="176"/>
      <c r="G799" s="176"/>
      <c r="H799" s="176"/>
      <c r="I799" s="176"/>
      <c r="J799" s="176"/>
      <c r="K799" s="176"/>
      <c r="L799" s="176"/>
      <c r="M799" s="176"/>
      <c r="N799" s="176"/>
      <c r="O799" s="176"/>
      <c r="P799" s="176"/>
      <c r="Q799" s="176"/>
      <c r="R799" s="176"/>
      <c r="S799" s="176"/>
      <c r="T799" s="176"/>
      <c r="U799" s="176"/>
      <c r="V799" s="176"/>
      <c r="W799" s="176"/>
      <c r="X799" s="176"/>
      <c r="Y799" s="176"/>
      <c r="Z799" s="176"/>
      <c r="AA799" s="176"/>
      <c r="AB799" s="176"/>
      <c r="AC799" s="176"/>
      <c r="AD799" s="176"/>
      <c r="AE799" s="176"/>
      <c r="AF799" s="176"/>
      <c r="AG799" s="176"/>
      <c r="AH799" s="176"/>
      <c r="AI799" s="176"/>
      <c r="AJ799" s="176"/>
      <c r="AK799" s="176"/>
      <c r="AL799" s="176"/>
      <c r="AM799" s="176"/>
      <c r="AN799" s="176"/>
      <c r="AO799" s="176"/>
    </row>
    <row r="800" spans="1:41" ht="12.75" customHeight="1" x14ac:dyDescent="0.2">
      <c r="A800" s="176"/>
      <c r="B800" s="176"/>
      <c r="C800" s="176"/>
      <c r="D800" s="176"/>
      <c r="E800" s="176"/>
      <c r="F800" s="176"/>
      <c r="G800" s="176"/>
      <c r="H800" s="176"/>
      <c r="I800" s="176"/>
      <c r="J800" s="176"/>
      <c r="K800" s="176"/>
      <c r="L800" s="176"/>
      <c r="M800" s="176"/>
      <c r="N800" s="176"/>
      <c r="O800" s="176"/>
      <c r="P800" s="176"/>
      <c r="Q800" s="176"/>
      <c r="R800" s="176"/>
      <c r="S800" s="176"/>
      <c r="T800" s="176"/>
      <c r="U800" s="176"/>
      <c r="V800" s="176"/>
      <c r="W800" s="176"/>
      <c r="X800" s="176"/>
      <c r="Y800" s="176"/>
      <c r="Z800" s="176"/>
      <c r="AA800" s="176"/>
      <c r="AB800" s="176"/>
      <c r="AC800" s="176"/>
      <c r="AD800" s="176"/>
      <c r="AE800" s="176"/>
      <c r="AF800" s="176"/>
      <c r="AG800" s="176"/>
      <c r="AH800" s="176"/>
      <c r="AI800" s="176"/>
      <c r="AJ800" s="176"/>
      <c r="AK800" s="176"/>
      <c r="AL800" s="176"/>
      <c r="AM800" s="176"/>
      <c r="AN800" s="176"/>
      <c r="AO800" s="176"/>
    </row>
    <row r="801" spans="1:41" ht="12.75" customHeight="1" x14ac:dyDescent="0.2">
      <c r="A801" s="176"/>
      <c r="B801" s="176"/>
      <c r="C801" s="176"/>
      <c r="D801" s="176"/>
      <c r="E801" s="176"/>
      <c r="F801" s="176"/>
      <c r="G801" s="176"/>
      <c r="H801" s="176"/>
      <c r="I801" s="176"/>
      <c r="J801" s="176"/>
      <c r="K801" s="176"/>
      <c r="L801" s="176"/>
      <c r="M801" s="176"/>
      <c r="N801" s="176"/>
      <c r="O801" s="176"/>
      <c r="P801" s="176"/>
      <c r="Q801" s="176"/>
      <c r="R801" s="176"/>
      <c r="S801" s="176"/>
      <c r="T801" s="176"/>
      <c r="U801" s="176"/>
      <c r="V801" s="176"/>
      <c r="W801" s="176"/>
      <c r="X801" s="176"/>
      <c r="Y801" s="176"/>
      <c r="Z801" s="176"/>
      <c r="AA801" s="176"/>
      <c r="AB801" s="176"/>
      <c r="AC801" s="176"/>
      <c r="AD801" s="176"/>
      <c r="AE801" s="176"/>
      <c r="AF801" s="176"/>
      <c r="AG801" s="176"/>
      <c r="AH801" s="176"/>
      <c r="AI801" s="176"/>
      <c r="AJ801" s="176"/>
      <c r="AK801" s="176"/>
      <c r="AL801" s="176"/>
      <c r="AM801" s="176"/>
      <c r="AN801" s="176"/>
      <c r="AO801" s="176"/>
    </row>
    <row r="802" spans="1:41" ht="12.75" customHeight="1" x14ac:dyDescent="0.2">
      <c r="A802" s="176"/>
      <c r="B802" s="176"/>
      <c r="C802" s="176"/>
      <c r="D802" s="176"/>
      <c r="E802" s="176"/>
      <c r="F802" s="176"/>
      <c r="G802" s="176"/>
      <c r="H802" s="176"/>
      <c r="I802" s="176"/>
      <c r="J802" s="176"/>
      <c r="K802" s="176"/>
      <c r="L802" s="176"/>
      <c r="M802" s="176"/>
      <c r="N802" s="176"/>
      <c r="O802" s="176"/>
      <c r="P802" s="176"/>
      <c r="Q802" s="176"/>
      <c r="R802" s="176"/>
      <c r="S802" s="176"/>
      <c r="T802" s="176"/>
      <c r="U802" s="176"/>
      <c r="V802" s="176"/>
      <c r="W802" s="176"/>
      <c r="X802" s="176"/>
      <c r="Y802" s="176"/>
      <c r="Z802" s="176"/>
      <c r="AA802" s="176"/>
      <c r="AB802" s="176"/>
      <c r="AC802" s="176"/>
      <c r="AD802" s="176"/>
      <c r="AE802" s="176"/>
      <c r="AF802" s="176"/>
      <c r="AG802" s="176"/>
      <c r="AH802" s="176"/>
      <c r="AI802" s="176"/>
      <c r="AJ802" s="176"/>
      <c r="AK802" s="176"/>
      <c r="AL802" s="176"/>
      <c r="AM802" s="176"/>
      <c r="AN802" s="176"/>
      <c r="AO802" s="176"/>
    </row>
    <row r="803" spans="1:41" ht="12.75" customHeight="1" x14ac:dyDescent="0.2">
      <c r="A803" s="176"/>
      <c r="B803" s="176"/>
      <c r="C803" s="176"/>
      <c r="D803" s="176"/>
      <c r="E803" s="176"/>
      <c r="F803" s="176"/>
      <c r="G803" s="176"/>
      <c r="H803" s="176"/>
      <c r="I803" s="176"/>
      <c r="J803" s="176"/>
      <c r="K803" s="176"/>
      <c r="L803" s="176"/>
      <c r="M803" s="176"/>
      <c r="N803" s="176"/>
      <c r="O803" s="176"/>
      <c r="P803" s="176"/>
      <c r="Q803" s="176"/>
      <c r="R803" s="176"/>
      <c r="S803" s="176"/>
      <c r="T803" s="176"/>
      <c r="U803" s="176"/>
      <c r="V803" s="176"/>
      <c r="W803" s="176"/>
      <c r="X803" s="176"/>
      <c r="Y803" s="176"/>
      <c r="Z803" s="176"/>
      <c r="AA803" s="176"/>
      <c r="AB803" s="176"/>
      <c r="AC803" s="176"/>
      <c r="AD803" s="176"/>
      <c r="AE803" s="176"/>
      <c r="AF803" s="176"/>
      <c r="AG803" s="176"/>
      <c r="AH803" s="176"/>
      <c r="AI803" s="176"/>
      <c r="AJ803" s="176"/>
      <c r="AK803" s="176"/>
      <c r="AL803" s="176"/>
      <c r="AM803" s="176"/>
      <c r="AN803" s="176"/>
      <c r="AO803" s="176"/>
    </row>
    <row r="804" spans="1:41" ht="12.75" customHeight="1" x14ac:dyDescent="0.2">
      <c r="A804" s="176"/>
      <c r="B804" s="176"/>
      <c r="C804" s="176"/>
      <c r="D804" s="176"/>
      <c r="E804" s="176"/>
      <c r="F804" s="176"/>
      <c r="G804" s="176"/>
      <c r="H804" s="176"/>
      <c r="I804" s="176"/>
      <c r="J804" s="176"/>
      <c r="K804" s="176"/>
      <c r="L804" s="176"/>
      <c r="M804" s="176"/>
      <c r="N804" s="176"/>
      <c r="O804" s="176"/>
      <c r="P804" s="176"/>
      <c r="Q804" s="176"/>
      <c r="R804" s="176"/>
      <c r="S804" s="176"/>
      <c r="T804" s="176"/>
      <c r="U804" s="176"/>
      <c r="V804" s="176"/>
      <c r="W804" s="176"/>
      <c r="X804" s="176"/>
      <c r="Y804" s="176"/>
      <c r="Z804" s="176"/>
      <c r="AA804" s="176"/>
      <c r="AB804" s="176"/>
      <c r="AC804" s="176"/>
      <c r="AD804" s="176"/>
      <c r="AE804" s="176"/>
      <c r="AF804" s="176"/>
      <c r="AG804" s="176"/>
      <c r="AH804" s="176"/>
      <c r="AI804" s="176"/>
      <c r="AJ804" s="176"/>
      <c r="AK804" s="176"/>
      <c r="AL804" s="176"/>
      <c r="AM804" s="176"/>
      <c r="AN804" s="176"/>
      <c r="AO804" s="176"/>
    </row>
    <row r="805" spans="1:41" ht="12.75" customHeight="1" x14ac:dyDescent="0.2">
      <c r="A805" s="176"/>
      <c r="B805" s="176"/>
      <c r="C805" s="176"/>
      <c r="D805" s="176"/>
      <c r="E805" s="176"/>
      <c r="F805" s="176"/>
      <c r="G805" s="176"/>
      <c r="H805" s="176"/>
      <c r="I805" s="176"/>
      <c r="J805" s="176"/>
      <c r="K805" s="176"/>
      <c r="L805" s="176"/>
      <c r="M805" s="176"/>
      <c r="N805" s="176"/>
      <c r="O805" s="176"/>
      <c r="P805" s="176"/>
      <c r="Q805" s="176"/>
      <c r="R805" s="176"/>
      <c r="S805" s="176"/>
      <c r="T805" s="176"/>
      <c r="U805" s="176"/>
      <c r="V805" s="176"/>
      <c r="W805" s="176"/>
      <c r="X805" s="176"/>
      <c r="Y805" s="176"/>
      <c r="Z805" s="176"/>
      <c r="AA805" s="176"/>
      <c r="AB805" s="176"/>
      <c r="AC805" s="176"/>
      <c r="AD805" s="176"/>
      <c r="AE805" s="176"/>
      <c r="AF805" s="176"/>
      <c r="AG805" s="176"/>
      <c r="AH805" s="176"/>
      <c r="AI805" s="176"/>
      <c r="AJ805" s="176"/>
      <c r="AK805" s="176"/>
      <c r="AL805" s="176"/>
      <c r="AM805" s="176"/>
      <c r="AN805" s="176"/>
      <c r="AO805" s="176"/>
    </row>
    <row r="806" spans="1:41" ht="12.75" customHeight="1" x14ac:dyDescent="0.2">
      <c r="A806" s="176"/>
      <c r="B806" s="176"/>
      <c r="C806" s="176"/>
      <c r="D806" s="176"/>
      <c r="E806" s="176"/>
      <c r="F806" s="176"/>
      <c r="G806" s="176"/>
      <c r="H806" s="176"/>
      <c r="I806" s="176"/>
      <c r="J806" s="176"/>
      <c r="K806" s="176"/>
      <c r="L806" s="176"/>
      <c r="M806" s="176"/>
      <c r="N806" s="176"/>
      <c r="O806" s="176"/>
      <c r="P806" s="176"/>
      <c r="Q806" s="176"/>
      <c r="R806" s="176"/>
      <c r="S806" s="176"/>
      <c r="T806" s="176"/>
      <c r="U806" s="176"/>
      <c r="V806" s="176"/>
      <c r="W806" s="176"/>
      <c r="X806" s="176"/>
      <c r="Y806" s="176"/>
      <c r="Z806" s="176"/>
      <c r="AA806" s="176"/>
      <c r="AB806" s="176"/>
      <c r="AC806" s="176"/>
      <c r="AD806" s="176"/>
      <c r="AE806" s="176"/>
      <c r="AF806" s="176"/>
      <c r="AG806" s="176"/>
      <c r="AH806" s="176"/>
      <c r="AI806" s="176"/>
      <c r="AJ806" s="176"/>
      <c r="AK806" s="176"/>
      <c r="AL806" s="176"/>
      <c r="AM806" s="176"/>
      <c r="AN806" s="176"/>
      <c r="AO806" s="176"/>
    </row>
    <row r="807" spans="1:41" ht="12.75" customHeight="1" x14ac:dyDescent="0.2">
      <c r="A807" s="176"/>
      <c r="B807" s="176"/>
      <c r="C807" s="176"/>
      <c r="D807" s="176"/>
      <c r="E807" s="176"/>
      <c r="F807" s="176"/>
      <c r="G807" s="176"/>
      <c r="H807" s="176"/>
      <c r="I807" s="176"/>
      <c r="J807" s="176"/>
      <c r="K807" s="176"/>
      <c r="L807" s="176"/>
      <c r="M807" s="176"/>
      <c r="N807" s="176"/>
      <c r="O807" s="176"/>
      <c r="P807" s="176"/>
      <c r="Q807" s="176"/>
      <c r="R807" s="176"/>
      <c r="S807" s="176"/>
      <c r="T807" s="176"/>
      <c r="U807" s="176"/>
      <c r="V807" s="176"/>
      <c r="W807" s="176"/>
      <c r="X807" s="176"/>
      <c r="Y807" s="176"/>
      <c r="Z807" s="176"/>
      <c r="AA807" s="176"/>
      <c r="AB807" s="176"/>
      <c r="AC807" s="176"/>
      <c r="AD807" s="176"/>
      <c r="AE807" s="176"/>
      <c r="AF807" s="176"/>
      <c r="AG807" s="176"/>
      <c r="AH807" s="176"/>
      <c r="AI807" s="176"/>
      <c r="AJ807" s="176"/>
      <c r="AK807" s="176"/>
      <c r="AL807" s="176"/>
      <c r="AM807" s="176"/>
      <c r="AN807" s="176"/>
      <c r="AO807" s="176"/>
    </row>
    <row r="808" spans="1:41" ht="12.75" customHeight="1" x14ac:dyDescent="0.2">
      <c r="A808" s="176"/>
      <c r="B808" s="176"/>
      <c r="C808" s="176"/>
      <c r="D808" s="176"/>
      <c r="E808" s="176"/>
      <c r="F808" s="176"/>
      <c r="G808" s="176"/>
      <c r="H808" s="176"/>
      <c r="I808" s="176"/>
      <c r="J808" s="176"/>
      <c r="K808" s="176"/>
      <c r="L808" s="176"/>
      <c r="M808" s="176"/>
      <c r="N808" s="176"/>
      <c r="O808" s="176"/>
      <c r="P808" s="176"/>
      <c r="Q808" s="176"/>
      <c r="R808" s="176"/>
      <c r="S808" s="176"/>
      <c r="T808" s="176"/>
      <c r="U808" s="176"/>
      <c r="V808" s="176"/>
      <c r="W808" s="176"/>
      <c r="X808" s="176"/>
      <c r="Y808" s="176"/>
      <c r="Z808" s="176"/>
      <c r="AA808" s="176"/>
      <c r="AB808" s="176"/>
      <c r="AC808" s="176"/>
      <c r="AD808" s="176"/>
      <c r="AE808" s="176"/>
      <c r="AF808" s="176"/>
      <c r="AG808" s="176"/>
      <c r="AH808" s="176"/>
      <c r="AI808" s="176"/>
      <c r="AJ808" s="176"/>
      <c r="AK808" s="176"/>
      <c r="AL808" s="176"/>
      <c r="AM808" s="176"/>
      <c r="AN808" s="176"/>
      <c r="AO808" s="176"/>
    </row>
    <row r="809" spans="1:41" ht="12.75" customHeight="1" x14ac:dyDescent="0.2">
      <c r="A809" s="176"/>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c r="AA809" s="176"/>
      <c r="AB809" s="176"/>
      <c r="AC809" s="176"/>
      <c r="AD809" s="176"/>
      <c r="AE809" s="176"/>
      <c r="AF809" s="176"/>
      <c r="AG809" s="176"/>
      <c r="AH809" s="176"/>
      <c r="AI809" s="176"/>
      <c r="AJ809" s="176"/>
      <c r="AK809" s="176"/>
      <c r="AL809" s="176"/>
      <c r="AM809" s="176"/>
      <c r="AN809" s="176"/>
      <c r="AO809" s="176"/>
    </row>
    <row r="810" spans="1:41" ht="12.75" customHeight="1" x14ac:dyDescent="0.2">
      <c r="A810" s="176"/>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c r="AA810" s="176"/>
      <c r="AB810" s="176"/>
      <c r="AC810" s="176"/>
      <c r="AD810" s="176"/>
      <c r="AE810" s="176"/>
      <c r="AF810" s="176"/>
      <c r="AG810" s="176"/>
      <c r="AH810" s="176"/>
      <c r="AI810" s="176"/>
      <c r="AJ810" s="176"/>
      <c r="AK810" s="176"/>
      <c r="AL810" s="176"/>
      <c r="AM810" s="176"/>
      <c r="AN810" s="176"/>
      <c r="AO810" s="176"/>
    </row>
    <row r="811" spans="1:41" ht="12.75" customHeight="1" x14ac:dyDescent="0.2">
      <c r="A811" s="176"/>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c r="AA811" s="176"/>
      <c r="AB811" s="176"/>
      <c r="AC811" s="176"/>
      <c r="AD811" s="176"/>
      <c r="AE811" s="176"/>
      <c r="AF811" s="176"/>
      <c r="AG811" s="176"/>
      <c r="AH811" s="176"/>
      <c r="AI811" s="176"/>
      <c r="AJ811" s="176"/>
      <c r="AK811" s="176"/>
      <c r="AL811" s="176"/>
      <c r="AM811" s="176"/>
      <c r="AN811" s="176"/>
      <c r="AO811" s="176"/>
    </row>
    <row r="812" spans="1:41" ht="12.75" customHeight="1" x14ac:dyDescent="0.2">
      <c r="A812" s="176"/>
      <c r="B812" s="176"/>
      <c r="C812" s="176"/>
      <c r="D812" s="176"/>
      <c r="E812" s="176"/>
      <c r="F812" s="176"/>
      <c r="G812" s="176"/>
      <c r="H812" s="176"/>
      <c r="I812" s="176"/>
      <c r="J812" s="176"/>
      <c r="K812" s="176"/>
      <c r="L812" s="176"/>
      <c r="M812" s="176"/>
      <c r="N812" s="176"/>
      <c r="O812" s="176"/>
      <c r="P812" s="176"/>
      <c r="Q812" s="176"/>
      <c r="R812" s="176"/>
      <c r="S812" s="176"/>
      <c r="T812" s="176"/>
      <c r="U812" s="176"/>
      <c r="V812" s="176"/>
      <c r="W812" s="176"/>
      <c r="X812" s="176"/>
      <c r="Y812" s="176"/>
      <c r="Z812" s="176"/>
      <c r="AA812" s="176"/>
      <c r="AB812" s="176"/>
      <c r="AC812" s="176"/>
      <c r="AD812" s="176"/>
      <c r="AE812" s="176"/>
      <c r="AF812" s="176"/>
      <c r="AG812" s="176"/>
      <c r="AH812" s="176"/>
      <c r="AI812" s="176"/>
      <c r="AJ812" s="176"/>
      <c r="AK812" s="176"/>
      <c r="AL812" s="176"/>
      <c r="AM812" s="176"/>
      <c r="AN812" s="176"/>
      <c r="AO812" s="176"/>
    </row>
    <row r="813" spans="1:41" ht="12.75" customHeight="1" x14ac:dyDescent="0.2">
      <c r="A813" s="176"/>
      <c r="B813" s="176"/>
      <c r="C813" s="176"/>
      <c r="D813" s="176"/>
      <c r="E813" s="176"/>
      <c r="F813" s="176"/>
      <c r="G813" s="176"/>
      <c r="H813" s="176"/>
      <c r="I813" s="176"/>
      <c r="J813" s="176"/>
      <c r="K813" s="176"/>
      <c r="L813" s="176"/>
      <c r="M813" s="176"/>
      <c r="N813" s="176"/>
      <c r="O813" s="176"/>
      <c r="P813" s="176"/>
      <c r="Q813" s="176"/>
      <c r="R813" s="176"/>
      <c r="S813" s="176"/>
      <c r="T813" s="176"/>
      <c r="U813" s="176"/>
      <c r="V813" s="176"/>
      <c r="W813" s="176"/>
      <c r="X813" s="176"/>
      <c r="Y813" s="176"/>
      <c r="Z813" s="176"/>
      <c r="AA813" s="176"/>
      <c r="AB813" s="176"/>
      <c r="AC813" s="176"/>
      <c r="AD813" s="176"/>
      <c r="AE813" s="176"/>
      <c r="AF813" s="176"/>
      <c r="AG813" s="176"/>
      <c r="AH813" s="176"/>
      <c r="AI813" s="176"/>
      <c r="AJ813" s="176"/>
      <c r="AK813" s="176"/>
      <c r="AL813" s="176"/>
      <c r="AM813" s="176"/>
      <c r="AN813" s="176"/>
      <c r="AO813" s="176"/>
    </row>
    <row r="814" spans="1:41" ht="12.75" customHeight="1" x14ac:dyDescent="0.2">
      <c r="A814" s="176"/>
      <c r="B814" s="176"/>
      <c r="C814" s="176"/>
      <c r="D814" s="176"/>
      <c r="E814" s="176"/>
      <c r="F814" s="176"/>
      <c r="G814" s="176"/>
      <c r="H814" s="176"/>
      <c r="I814" s="176"/>
      <c r="J814" s="176"/>
      <c r="K814" s="176"/>
      <c r="L814" s="176"/>
      <c r="M814" s="176"/>
      <c r="N814" s="176"/>
      <c r="O814" s="176"/>
      <c r="P814" s="176"/>
      <c r="Q814" s="176"/>
      <c r="R814" s="176"/>
      <c r="S814" s="176"/>
      <c r="T814" s="176"/>
      <c r="U814" s="176"/>
      <c r="V814" s="176"/>
      <c r="W814" s="176"/>
      <c r="X814" s="176"/>
      <c r="Y814" s="176"/>
      <c r="Z814" s="176"/>
      <c r="AA814" s="176"/>
      <c r="AB814" s="176"/>
      <c r="AC814" s="176"/>
      <c r="AD814" s="176"/>
      <c r="AE814" s="176"/>
      <c r="AF814" s="176"/>
      <c r="AG814" s="176"/>
      <c r="AH814" s="176"/>
      <c r="AI814" s="176"/>
      <c r="AJ814" s="176"/>
      <c r="AK814" s="176"/>
      <c r="AL814" s="176"/>
      <c r="AM814" s="176"/>
      <c r="AN814" s="176"/>
      <c r="AO814" s="176"/>
    </row>
    <row r="815" spans="1:41" ht="12.75" customHeight="1" x14ac:dyDescent="0.2">
      <c r="A815" s="176"/>
      <c r="B815" s="176"/>
      <c r="C815" s="176"/>
      <c r="D815" s="176"/>
      <c r="E815" s="176"/>
      <c r="F815" s="176"/>
      <c r="G815" s="176"/>
      <c r="H815" s="176"/>
      <c r="I815" s="176"/>
      <c r="J815" s="176"/>
      <c r="K815" s="176"/>
      <c r="L815" s="176"/>
      <c r="M815" s="176"/>
      <c r="N815" s="176"/>
      <c r="O815" s="176"/>
      <c r="P815" s="176"/>
      <c r="Q815" s="176"/>
      <c r="R815" s="176"/>
      <c r="S815" s="176"/>
      <c r="T815" s="176"/>
      <c r="U815" s="176"/>
      <c r="V815" s="176"/>
      <c r="W815" s="176"/>
      <c r="X815" s="176"/>
      <c r="Y815" s="176"/>
      <c r="Z815" s="176"/>
      <c r="AA815" s="176"/>
      <c r="AB815" s="176"/>
      <c r="AC815" s="176"/>
      <c r="AD815" s="176"/>
      <c r="AE815" s="176"/>
      <c r="AF815" s="176"/>
      <c r="AG815" s="176"/>
      <c r="AH815" s="176"/>
      <c r="AI815" s="176"/>
      <c r="AJ815" s="176"/>
      <c r="AK815" s="176"/>
      <c r="AL815" s="176"/>
      <c r="AM815" s="176"/>
      <c r="AN815" s="176"/>
      <c r="AO815" s="176"/>
    </row>
    <row r="816" spans="1:41" ht="12.75" customHeight="1" x14ac:dyDescent="0.2">
      <c r="A816" s="176"/>
      <c r="B816" s="176"/>
      <c r="C816" s="176"/>
      <c r="D816" s="176"/>
      <c r="E816" s="176"/>
      <c r="F816" s="176"/>
      <c r="G816" s="176"/>
      <c r="H816" s="176"/>
      <c r="I816" s="176"/>
      <c r="J816" s="176"/>
      <c r="K816" s="176"/>
      <c r="L816" s="176"/>
      <c r="M816" s="176"/>
      <c r="N816" s="176"/>
      <c r="O816" s="176"/>
      <c r="P816" s="176"/>
      <c r="Q816" s="176"/>
      <c r="R816" s="176"/>
      <c r="S816" s="176"/>
      <c r="T816" s="176"/>
      <c r="U816" s="176"/>
      <c r="V816" s="176"/>
      <c r="W816" s="176"/>
      <c r="X816" s="176"/>
      <c r="Y816" s="176"/>
      <c r="Z816" s="176"/>
      <c r="AA816" s="176"/>
      <c r="AB816" s="176"/>
      <c r="AC816" s="176"/>
      <c r="AD816" s="176"/>
      <c r="AE816" s="176"/>
      <c r="AF816" s="176"/>
      <c r="AG816" s="176"/>
      <c r="AH816" s="176"/>
      <c r="AI816" s="176"/>
      <c r="AJ816" s="176"/>
      <c r="AK816" s="176"/>
      <c r="AL816" s="176"/>
      <c r="AM816" s="176"/>
      <c r="AN816" s="176"/>
      <c r="AO816" s="176"/>
    </row>
    <row r="817" spans="1:41" ht="12.75" customHeight="1" x14ac:dyDescent="0.2">
      <c r="A817" s="176"/>
      <c r="B817" s="176"/>
      <c r="C817" s="176"/>
      <c r="D817" s="176"/>
      <c r="E817" s="176"/>
      <c r="F817" s="176"/>
      <c r="G817" s="176"/>
      <c r="H817" s="176"/>
      <c r="I817" s="176"/>
      <c r="J817" s="176"/>
      <c r="K817" s="176"/>
      <c r="L817" s="176"/>
      <c r="M817" s="176"/>
      <c r="N817" s="176"/>
      <c r="O817" s="176"/>
      <c r="P817" s="176"/>
      <c r="Q817" s="176"/>
      <c r="R817" s="176"/>
      <c r="S817" s="176"/>
      <c r="T817" s="176"/>
      <c r="U817" s="176"/>
      <c r="V817" s="176"/>
      <c r="W817" s="176"/>
      <c r="X817" s="176"/>
      <c r="Y817" s="176"/>
      <c r="Z817" s="176"/>
      <c r="AA817" s="176"/>
      <c r="AB817" s="176"/>
      <c r="AC817" s="176"/>
      <c r="AD817" s="176"/>
      <c r="AE817" s="176"/>
      <c r="AF817" s="176"/>
      <c r="AG817" s="176"/>
      <c r="AH817" s="176"/>
      <c r="AI817" s="176"/>
      <c r="AJ817" s="176"/>
      <c r="AK817" s="176"/>
      <c r="AL817" s="176"/>
      <c r="AM817" s="176"/>
      <c r="AN817" s="176"/>
      <c r="AO817" s="176"/>
    </row>
    <row r="818" spans="1:41" ht="12.75" customHeight="1" x14ac:dyDescent="0.2">
      <c r="A818" s="176"/>
      <c r="B818" s="176"/>
      <c r="C818" s="176"/>
      <c r="D818" s="176"/>
      <c r="E818" s="176"/>
      <c r="F818" s="176"/>
      <c r="G818" s="176"/>
      <c r="H818" s="176"/>
      <c r="I818" s="176"/>
      <c r="J818" s="176"/>
      <c r="K818" s="176"/>
      <c r="L818" s="176"/>
      <c r="M818" s="176"/>
      <c r="N818" s="176"/>
      <c r="O818" s="176"/>
      <c r="P818" s="176"/>
      <c r="Q818" s="176"/>
      <c r="R818" s="176"/>
      <c r="S818" s="176"/>
      <c r="T818" s="176"/>
      <c r="U818" s="176"/>
      <c r="V818" s="176"/>
      <c r="W818" s="176"/>
      <c r="X818" s="176"/>
      <c r="Y818" s="176"/>
      <c r="Z818" s="176"/>
      <c r="AA818" s="176"/>
      <c r="AB818" s="176"/>
      <c r="AC818" s="176"/>
      <c r="AD818" s="176"/>
      <c r="AE818" s="176"/>
      <c r="AF818" s="176"/>
      <c r="AG818" s="176"/>
      <c r="AH818" s="176"/>
      <c r="AI818" s="176"/>
      <c r="AJ818" s="176"/>
      <c r="AK818" s="176"/>
      <c r="AL818" s="176"/>
      <c r="AM818" s="176"/>
      <c r="AN818" s="176"/>
      <c r="AO818" s="176"/>
    </row>
    <row r="819" spans="1:41" ht="12.75" customHeight="1" x14ac:dyDescent="0.2">
      <c r="A819" s="176"/>
      <c r="B819" s="176"/>
      <c r="C819" s="176"/>
      <c r="D819" s="176"/>
      <c r="E819" s="176"/>
      <c r="F819" s="176"/>
      <c r="G819" s="176"/>
      <c r="H819" s="176"/>
      <c r="I819" s="176"/>
      <c r="J819" s="176"/>
      <c r="K819" s="176"/>
      <c r="L819" s="176"/>
      <c r="M819" s="176"/>
      <c r="N819" s="176"/>
      <c r="O819" s="176"/>
      <c r="P819" s="176"/>
      <c r="Q819" s="176"/>
      <c r="R819" s="176"/>
      <c r="S819" s="176"/>
      <c r="T819" s="176"/>
      <c r="U819" s="176"/>
      <c r="V819" s="176"/>
      <c r="W819" s="176"/>
      <c r="X819" s="176"/>
      <c r="Y819" s="176"/>
      <c r="Z819" s="176"/>
      <c r="AA819" s="176"/>
      <c r="AB819" s="176"/>
      <c r="AC819" s="176"/>
      <c r="AD819" s="176"/>
      <c r="AE819" s="176"/>
      <c r="AF819" s="176"/>
      <c r="AG819" s="176"/>
      <c r="AH819" s="176"/>
      <c r="AI819" s="176"/>
      <c r="AJ819" s="176"/>
      <c r="AK819" s="176"/>
      <c r="AL819" s="176"/>
      <c r="AM819" s="176"/>
      <c r="AN819" s="176"/>
      <c r="AO819" s="176"/>
    </row>
    <row r="820" spans="1:41" ht="12.75" customHeight="1" x14ac:dyDescent="0.2">
      <c r="A820" s="176"/>
      <c r="B820" s="176"/>
      <c r="C820" s="176"/>
      <c r="D820" s="176"/>
      <c r="E820" s="176"/>
      <c r="F820" s="176"/>
      <c r="G820" s="176"/>
      <c r="H820" s="176"/>
      <c r="I820" s="176"/>
      <c r="J820" s="176"/>
      <c r="K820" s="176"/>
      <c r="L820" s="176"/>
      <c r="M820" s="176"/>
      <c r="N820" s="176"/>
      <c r="O820" s="176"/>
      <c r="P820" s="176"/>
      <c r="Q820" s="176"/>
      <c r="R820" s="176"/>
      <c r="S820" s="176"/>
      <c r="T820" s="176"/>
      <c r="U820" s="176"/>
      <c r="V820" s="176"/>
      <c r="W820" s="176"/>
      <c r="X820" s="176"/>
      <c r="Y820" s="176"/>
      <c r="Z820" s="176"/>
      <c r="AA820" s="176"/>
      <c r="AB820" s="176"/>
      <c r="AC820" s="176"/>
      <c r="AD820" s="176"/>
      <c r="AE820" s="176"/>
      <c r="AF820" s="176"/>
      <c r="AG820" s="176"/>
      <c r="AH820" s="176"/>
      <c r="AI820" s="176"/>
      <c r="AJ820" s="176"/>
      <c r="AK820" s="176"/>
      <c r="AL820" s="176"/>
      <c r="AM820" s="176"/>
      <c r="AN820" s="176"/>
      <c r="AO820" s="176"/>
    </row>
    <row r="821" spans="1:41" ht="12.75" customHeight="1" x14ac:dyDescent="0.2">
      <c r="A821" s="176"/>
      <c r="B821" s="176"/>
      <c r="C821" s="176"/>
      <c r="D821" s="176"/>
      <c r="E821" s="176"/>
      <c r="F821" s="176"/>
      <c r="G821" s="176"/>
      <c r="H821" s="176"/>
      <c r="I821" s="176"/>
      <c r="J821" s="176"/>
      <c r="K821" s="176"/>
      <c r="L821" s="176"/>
      <c r="M821" s="176"/>
      <c r="N821" s="176"/>
      <c r="O821" s="176"/>
      <c r="P821" s="176"/>
      <c r="Q821" s="176"/>
      <c r="R821" s="176"/>
      <c r="S821" s="176"/>
      <c r="T821" s="176"/>
      <c r="U821" s="176"/>
      <c r="V821" s="176"/>
      <c r="W821" s="176"/>
      <c r="X821" s="176"/>
      <c r="Y821" s="176"/>
      <c r="Z821" s="176"/>
      <c r="AA821" s="176"/>
      <c r="AB821" s="176"/>
      <c r="AC821" s="176"/>
      <c r="AD821" s="176"/>
      <c r="AE821" s="176"/>
      <c r="AF821" s="176"/>
      <c r="AG821" s="176"/>
      <c r="AH821" s="176"/>
      <c r="AI821" s="176"/>
      <c r="AJ821" s="176"/>
      <c r="AK821" s="176"/>
      <c r="AL821" s="176"/>
      <c r="AM821" s="176"/>
      <c r="AN821" s="176"/>
      <c r="AO821" s="176"/>
    </row>
    <row r="822" spans="1:41" ht="12.75" customHeight="1" x14ac:dyDescent="0.2">
      <c r="A822" s="176"/>
      <c r="B822" s="176"/>
      <c r="C822" s="176"/>
      <c r="D822" s="176"/>
      <c r="E822" s="176"/>
      <c r="F822" s="176"/>
      <c r="G822" s="176"/>
      <c r="H822" s="176"/>
      <c r="I822" s="176"/>
      <c r="J822" s="176"/>
      <c r="K822" s="176"/>
      <c r="L822" s="176"/>
      <c r="M822" s="176"/>
      <c r="N822" s="176"/>
      <c r="O822" s="176"/>
      <c r="P822" s="176"/>
      <c r="Q822" s="176"/>
      <c r="R822" s="176"/>
      <c r="S822" s="176"/>
      <c r="T822" s="176"/>
      <c r="U822" s="176"/>
      <c r="V822" s="176"/>
      <c r="W822" s="176"/>
      <c r="X822" s="176"/>
      <c r="Y822" s="176"/>
      <c r="Z822" s="176"/>
      <c r="AA822" s="176"/>
      <c r="AB822" s="176"/>
      <c r="AC822" s="176"/>
      <c r="AD822" s="176"/>
      <c r="AE822" s="176"/>
      <c r="AF822" s="176"/>
      <c r="AG822" s="176"/>
      <c r="AH822" s="176"/>
      <c r="AI822" s="176"/>
      <c r="AJ822" s="176"/>
      <c r="AK822" s="176"/>
      <c r="AL822" s="176"/>
      <c r="AM822" s="176"/>
      <c r="AN822" s="176"/>
      <c r="AO822" s="176"/>
    </row>
    <row r="823" spans="1:41" ht="12.75" customHeight="1" x14ac:dyDescent="0.2">
      <c r="A823" s="176"/>
      <c r="B823" s="176"/>
      <c r="C823" s="176"/>
      <c r="D823" s="176"/>
      <c r="E823" s="176"/>
      <c r="F823" s="176"/>
      <c r="G823" s="176"/>
      <c r="H823" s="176"/>
      <c r="I823" s="176"/>
      <c r="J823" s="176"/>
      <c r="K823" s="176"/>
      <c r="L823" s="176"/>
      <c r="M823" s="176"/>
      <c r="N823" s="176"/>
      <c r="O823" s="176"/>
      <c r="P823" s="176"/>
      <c r="Q823" s="176"/>
      <c r="R823" s="176"/>
      <c r="S823" s="176"/>
      <c r="T823" s="176"/>
      <c r="U823" s="176"/>
      <c r="V823" s="176"/>
      <c r="W823" s="176"/>
      <c r="X823" s="176"/>
      <c r="Y823" s="176"/>
      <c r="Z823" s="176"/>
      <c r="AA823" s="176"/>
      <c r="AB823" s="176"/>
      <c r="AC823" s="176"/>
      <c r="AD823" s="176"/>
      <c r="AE823" s="176"/>
      <c r="AF823" s="176"/>
      <c r="AG823" s="176"/>
      <c r="AH823" s="176"/>
      <c r="AI823" s="176"/>
      <c r="AJ823" s="176"/>
      <c r="AK823" s="176"/>
      <c r="AL823" s="176"/>
      <c r="AM823" s="176"/>
      <c r="AN823" s="176"/>
      <c r="AO823" s="176"/>
    </row>
    <row r="824" spans="1:41" ht="12.75" customHeight="1" x14ac:dyDescent="0.2">
      <c r="A824" s="176"/>
      <c r="B824" s="176"/>
      <c r="C824" s="176"/>
      <c r="D824" s="176"/>
      <c r="E824" s="176"/>
      <c r="F824" s="176"/>
      <c r="G824" s="176"/>
      <c r="H824" s="176"/>
      <c r="I824" s="176"/>
      <c r="J824" s="176"/>
      <c r="K824" s="176"/>
      <c r="L824" s="176"/>
      <c r="M824" s="176"/>
      <c r="N824" s="176"/>
      <c r="O824" s="176"/>
      <c r="P824" s="176"/>
      <c r="Q824" s="176"/>
      <c r="R824" s="176"/>
      <c r="S824" s="176"/>
      <c r="T824" s="176"/>
      <c r="U824" s="176"/>
      <c r="V824" s="176"/>
      <c r="W824" s="176"/>
      <c r="X824" s="176"/>
      <c r="Y824" s="176"/>
      <c r="Z824" s="176"/>
      <c r="AA824" s="176"/>
      <c r="AB824" s="176"/>
      <c r="AC824" s="176"/>
      <c r="AD824" s="176"/>
      <c r="AE824" s="176"/>
      <c r="AF824" s="176"/>
      <c r="AG824" s="176"/>
      <c r="AH824" s="176"/>
      <c r="AI824" s="176"/>
      <c r="AJ824" s="176"/>
      <c r="AK824" s="176"/>
      <c r="AL824" s="176"/>
      <c r="AM824" s="176"/>
      <c r="AN824" s="176"/>
      <c r="AO824" s="176"/>
    </row>
    <row r="825" spans="1:41" ht="12.75" customHeight="1" x14ac:dyDescent="0.2">
      <c r="A825" s="176"/>
      <c r="B825" s="176"/>
      <c r="C825" s="176"/>
      <c r="D825" s="176"/>
      <c r="E825" s="176"/>
      <c r="F825" s="176"/>
      <c r="G825" s="176"/>
      <c r="H825" s="176"/>
      <c r="I825" s="176"/>
      <c r="J825" s="176"/>
      <c r="K825" s="176"/>
      <c r="L825" s="176"/>
      <c r="M825" s="176"/>
      <c r="N825" s="176"/>
      <c r="O825" s="176"/>
      <c r="P825" s="176"/>
      <c r="Q825" s="176"/>
      <c r="R825" s="176"/>
      <c r="S825" s="176"/>
      <c r="T825" s="176"/>
      <c r="U825" s="176"/>
      <c r="V825" s="176"/>
      <c r="W825" s="176"/>
      <c r="X825" s="176"/>
      <c r="Y825" s="176"/>
      <c r="Z825" s="176"/>
      <c r="AA825" s="176"/>
      <c r="AB825" s="176"/>
      <c r="AC825" s="176"/>
      <c r="AD825" s="176"/>
      <c r="AE825" s="176"/>
      <c r="AF825" s="176"/>
      <c r="AG825" s="176"/>
      <c r="AH825" s="176"/>
      <c r="AI825" s="176"/>
      <c r="AJ825" s="176"/>
      <c r="AK825" s="176"/>
      <c r="AL825" s="176"/>
      <c r="AM825" s="176"/>
      <c r="AN825" s="176"/>
      <c r="AO825" s="176"/>
    </row>
    <row r="826" spans="1:41" ht="12.75" customHeight="1" x14ac:dyDescent="0.2">
      <c r="A826" s="176"/>
      <c r="B826" s="176"/>
      <c r="C826" s="176"/>
      <c r="D826" s="176"/>
      <c r="E826" s="176"/>
      <c r="F826" s="176"/>
      <c r="G826" s="176"/>
      <c r="H826" s="176"/>
      <c r="I826" s="176"/>
      <c r="J826" s="176"/>
      <c r="K826" s="176"/>
      <c r="L826" s="176"/>
      <c r="M826" s="176"/>
      <c r="N826" s="176"/>
      <c r="O826" s="176"/>
      <c r="P826" s="176"/>
      <c r="Q826" s="176"/>
      <c r="R826" s="176"/>
      <c r="S826" s="176"/>
      <c r="T826" s="176"/>
      <c r="U826" s="176"/>
      <c r="V826" s="176"/>
      <c r="W826" s="176"/>
      <c r="X826" s="176"/>
      <c r="Y826" s="176"/>
      <c r="Z826" s="176"/>
      <c r="AA826" s="176"/>
      <c r="AB826" s="176"/>
      <c r="AC826" s="176"/>
      <c r="AD826" s="176"/>
      <c r="AE826" s="176"/>
      <c r="AF826" s="176"/>
      <c r="AG826" s="176"/>
      <c r="AH826" s="176"/>
      <c r="AI826" s="176"/>
      <c r="AJ826" s="176"/>
      <c r="AK826" s="176"/>
      <c r="AL826" s="176"/>
      <c r="AM826" s="176"/>
      <c r="AN826" s="176"/>
      <c r="AO826" s="176"/>
    </row>
    <row r="827" spans="1:41" ht="12.75" customHeight="1" x14ac:dyDescent="0.2">
      <c r="A827" s="176"/>
      <c r="B827" s="176"/>
      <c r="C827" s="176"/>
      <c r="D827" s="176"/>
      <c r="E827" s="176"/>
      <c r="F827" s="176"/>
      <c r="G827" s="176"/>
      <c r="H827" s="176"/>
      <c r="I827" s="176"/>
      <c r="J827" s="176"/>
      <c r="K827" s="176"/>
      <c r="L827" s="176"/>
      <c r="M827" s="176"/>
      <c r="N827" s="176"/>
      <c r="O827" s="176"/>
      <c r="P827" s="176"/>
      <c r="Q827" s="176"/>
      <c r="R827" s="176"/>
      <c r="S827" s="176"/>
      <c r="T827" s="176"/>
      <c r="U827" s="176"/>
      <c r="V827" s="176"/>
      <c r="W827" s="176"/>
      <c r="X827" s="176"/>
      <c r="Y827" s="176"/>
      <c r="Z827" s="176"/>
      <c r="AA827" s="176"/>
      <c r="AB827" s="176"/>
      <c r="AC827" s="176"/>
      <c r="AD827" s="176"/>
      <c r="AE827" s="176"/>
      <c r="AF827" s="176"/>
      <c r="AG827" s="176"/>
      <c r="AH827" s="176"/>
      <c r="AI827" s="176"/>
      <c r="AJ827" s="176"/>
      <c r="AK827" s="176"/>
      <c r="AL827" s="176"/>
      <c r="AM827" s="176"/>
      <c r="AN827" s="176"/>
      <c r="AO827" s="176"/>
    </row>
    <row r="828" spans="1:41" ht="12.75" customHeight="1" x14ac:dyDescent="0.2">
      <c r="A828" s="176"/>
      <c r="B828" s="176"/>
      <c r="C828" s="176"/>
      <c r="D828" s="176"/>
      <c r="E828" s="176"/>
      <c r="F828" s="176"/>
      <c r="G828" s="176"/>
      <c r="H828" s="176"/>
      <c r="I828" s="176"/>
      <c r="J828" s="176"/>
      <c r="K828" s="176"/>
      <c r="L828" s="176"/>
      <c r="M828" s="176"/>
      <c r="N828" s="176"/>
      <c r="O828" s="176"/>
      <c r="P828" s="176"/>
      <c r="Q828" s="176"/>
      <c r="R828" s="176"/>
      <c r="S828" s="176"/>
      <c r="T828" s="176"/>
      <c r="U828" s="176"/>
      <c r="V828" s="176"/>
      <c r="W828" s="176"/>
      <c r="X828" s="176"/>
      <c r="Y828" s="176"/>
      <c r="Z828" s="176"/>
      <c r="AA828" s="176"/>
      <c r="AB828" s="176"/>
      <c r="AC828" s="176"/>
      <c r="AD828" s="176"/>
      <c r="AE828" s="176"/>
      <c r="AF828" s="176"/>
      <c r="AG828" s="176"/>
      <c r="AH828" s="176"/>
      <c r="AI828" s="176"/>
      <c r="AJ828" s="176"/>
      <c r="AK828" s="176"/>
      <c r="AL828" s="176"/>
      <c r="AM828" s="176"/>
      <c r="AN828" s="176"/>
      <c r="AO828" s="176"/>
    </row>
    <row r="829" spans="1:41" ht="12.75" customHeight="1" x14ac:dyDescent="0.2">
      <c r="A829" s="176"/>
      <c r="B829" s="176"/>
      <c r="C829" s="176"/>
      <c r="D829" s="176"/>
      <c r="E829" s="176"/>
      <c r="F829" s="176"/>
      <c r="G829" s="176"/>
      <c r="H829" s="176"/>
      <c r="I829" s="176"/>
      <c r="J829" s="176"/>
      <c r="K829" s="176"/>
      <c r="L829" s="176"/>
      <c r="M829" s="176"/>
      <c r="N829" s="176"/>
      <c r="O829" s="176"/>
      <c r="P829" s="176"/>
      <c r="Q829" s="176"/>
      <c r="R829" s="176"/>
      <c r="S829" s="176"/>
      <c r="T829" s="176"/>
      <c r="U829" s="176"/>
      <c r="V829" s="176"/>
      <c r="W829" s="176"/>
      <c r="X829" s="176"/>
      <c r="Y829" s="176"/>
      <c r="Z829" s="176"/>
      <c r="AA829" s="176"/>
      <c r="AB829" s="176"/>
      <c r="AC829" s="176"/>
      <c r="AD829" s="176"/>
      <c r="AE829" s="176"/>
      <c r="AF829" s="176"/>
      <c r="AG829" s="176"/>
      <c r="AH829" s="176"/>
      <c r="AI829" s="176"/>
      <c r="AJ829" s="176"/>
      <c r="AK829" s="176"/>
      <c r="AL829" s="176"/>
      <c r="AM829" s="176"/>
      <c r="AN829" s="176"/>
      <c r="AO829" s="176"/>
    </row>
    <row r="830" spans="1:41" ht="12.75" customHeight="1" x14ac:dyDescent="0.2">
      <c r="A830" s="176"/>
      <c r="B830" s="176"/>
      <c r="C830" s="176"/>
      <c r="D830" s="176"/>
      <c r="E830" s="176"/>
      <c r="F830" s="176"/>
      <c r="G830" s="176"/>
      <c r="H830" s="176"/>
      <c r="I830" s="176"/>
      <c r="J830" s="176"/>
      <c r="K830" s="176"/>
      <c r="L830" s="176"/>
      <c r="M830" s="176"/>
      <c r="N830" s="176"/>
      <c r="O830" s="176"/>
      <c r="P830" s="176"/>
      <c r="Q830" s="176"/>
      <c r="R830" s="176"/>
      <c r="S830" s="176"/>
      <c r="T830" s="176"/>
      <c r="U830" s="176"/>
      <c r="V830" s="176"/>
      <c r="W830" s="176"/>
      <c r="X830" s="176"/>
      <c r="Y830" s="176"/>
      <c r="Z830" s="176"/>
      <c r="AA830" s="176"/>
      <c r="AB830" s="176"/>
      <c r="AC830" s="176"/>
      <c r="AD830" s="176"/>
      <c r="AE830" s="176"/>
      <c r="AF830" s="176"/>
      <c r="AG830" s="176"/>
      <c r="AH830" s="176"/>
      <c r="AI830" s="176"/>
      <c r="AJ830" s="176"/>
      <c r="AK830" s="176"/>
      <c r="AL830" s="176"/>
      <c r="AM830" s="176"/>
      <c r="AN830" s="176"/>
      <c r="AO830" s="176"/>
    </row>
    <row r="831" spans="1:41" ht="12.75" customHeight="1" x14ac:dyDescent="0.2">
      <c r="A831" s="176"/>
      <c r="B831" s="176"/>
      <c r="C831" s="176"/>
      <c r="D831" s="176"/>
      <c r="E831" s="176"/>
      <c r="F831" s="176"/>
      <c r="G831" s="176"/>
      <c r="H831" s="176"/>
      <c r="I831" s="176"/>
      <c r="J831" s="176"/>
      <c r="K831" s="176"/>
      <c r="L831" s="176"/>
      <c r="M831" s="176"/>
      <c r="N831" s="176"/>
      <c r="O831" s="176"/>
      <c r="P831" s="176"/>
      <c r="Q831" s="176"/>
      <c r="R831" s="176"/>
      <c r="S831" s="176"/>
      <c r="T831" s="176"/>
      <c r="U831" s="176"/>
      <c r="V831" s="176"/>
      <c r="W831" s="176"/>
      <c r="X831" s="176"/>
      <c r="Y831" s="176"/>
      <c r="Z831" s="176"/>
      <c r="AA831" s="176"/>
      <c r="AB831" s="176"/>
      <c r="AC831" s="176"/>
      <c r="AD831" s="176"/>
      <c r="AE831" s="176"/>
      <c r="AF831" s="176"/>
      <c r="AG831" s="176"/>
      <c r="AH831" s="176"/>
      <c r="AI831" s="176"/>
      <c r="AJ831" s="176"/>
      <c r="AK831" s="176"/>
      <c r="AL831" s="176"/>
      <c r="AM831" s="176"/>
      <c r="AN831" s="176"/>
      <c r="AO831" s="176"/>
    </row>
    <row r="832" spans="1:41" ht="12.75" customHeight="1" x14ac:dyDescent="0.2">
      <c r="A832" s="176"/>
      <c r="B832" s="176"/>
      <c r="C832" s="176"/>
      <c r="D832" s="176"/>
      <c r="E832" s="176"/>
      <c r="F832" s="176"/>
      <c r="G832" s="176"/>
      <c r="H832" s="176"/>
      <c r="I832" s="176"/>
      <c r="J832" s="176"/>
      <c r="K832" s="176"/>
      <c r="L832" s="176"/>
      <c r="M832" s="176"/>
      <c r="N832" s="176"/>
      <c r="O832" s="176"/>
      <c r="P832" s="176"/>
      <c r="Q832" s="176"/>
      <c r="R832" s="176"/>
      <c r="S832" s="176"/>
      <c r="T832" s="176"/>
      <c r="U832" s="176"/>
      <c r="V832" s="176"/>
      <c r="W832" s="176"/>
      <c r="X832" s="176"/>
      <c r="Y832" s="176"/>
      <c r="Z832" s="176"/>
      <c r="AA832" s="176"/>
      <c r="AB832" s="176"/>
      <c r="AC832" s="176"/>
      <c r="AD832" s="176"/>
      <c r="AE832" s="176"/>
      <c r="AF832" s="176"/>
      <c r="AG832" s="176"/>
      <c r="AH832" s="176"/>
      <c r="AI832" s="176"/>
      <c r="AJ832" s="176"/>
      <c r="AK832" s="176"/>
      <c r="AL832" s="176"/>
      <c r="AM832" s="176"/>
      <c r="AN832" s="176"/>
      <c r="AO832" s="176"/>
    </row>
    <row r="833" spans="1:41" ht="12.75" customHeight="1" x14ac:dyDescent="0.2">
      <c r="A833" s="176"/>
      <c r="B833" s="176"/>
      <c r="C833" s="176"/>
      <c r="D833" s="176"/>
      <c r="E833" s="176"/>
      <c r="F833" s="176"/>
      <c r="G833" s="176"/>
      <c r="H833" s="176"/>
      <c r="I833" s="176"/>
      <c r="J833" s="176"/>
      <c r="K833" s="176"/>
      <c r="L833" s="176"/>
      <c r="M833" s="176"/>
      <c r="N833" s="176"/>
      <c r="O833" s="176"/>
      <c r="P833" s="176"/>
      <c r="Q833" s="176"/>
      <c r="R833" s="176"/>
      <c r="S833" s="176"/>
      <c r="T833" s="176"/>
      <c r="U833" s="176"/>
      <c r="V833" s="176"/>
      <c r="W833" s="176"/>
      <c r="X833" s="176"/>
      <c r="Y833" s="176"/>
      <c r="Z833" s="176"/>
      <c r="AA833" s="176"/>
      <c r="AB833" s="176"/>
      <c r="AC833" s="176"/>
      <c r="AD833" s="176"/>
      <c r="AE833" s="176"/>
      <c r="AF833" s="176"/>
      <c r="AG833" s="176"/>
      <c r="AH833" s="176"/>
      <c r="AI833" s="176"/>
      <c r="AJ833" s="176"/>
      <c r="AK833" s="176"/>
      <c r="AL833" s="176"/>
      <c r="AM833" s="176"/>
      <c r="AN833" s="176"/>
      <c r="AO833" s="176"/>
    </row>
    <row r="834" spans="1:41" ht="12.75" customHeight="1" x14ac:dyDescent="0.2">
      <c r="A834" s="176"/>
      <c r="B834" s="176"/>
      <c r="C834" s="176"/>
      <c r="D834" s="176"/>
      <c r="E834" s="176"/>
      <c r="F834" s="176"/>
      <c r="G834" s="176"/>
      <c r="H834" s="176"/>
      <c r="I834" s="176"/>
      <c r="J834" s="176"/>
      <c r="K834" s="176"/>
      <c r="L834" s="176"/>
      <c r="M834" s="176"/>
      <c r="N834" s="176"/>
      <c r="O834" s="176"/>
      <c r="P834" s="176"/>
      <c r="Q834" s="176"/>
      <c r="R834" s="176"/>
      <c r="S834" s="176"/>
      <c r="T834" s="176"/>
      <c r="U834" s="176"/>
      <c r="V834" s="176"/>
      <c r="W834" s="176"/>
      <c r="X834" s="176"/>
      <c r="Y834" s="176"/>
      <c r="Z834" s="176"/>
      <c r="AA834" s="176"/>
      <c r="AB834" s="176"/>
      <c r="AC834" s="176"/>
      <c r="AD834" s="176"/>
      <c r="AE834" s="176"/>
      <c r="AF834" s="176"/>
      <c r="AG834" s="176"/>
      <c r="AH834" s="176"/>
      <c r="AI834" s="176"/>
      <c r="AJ834" s="176"/>
      <c r="AK834" s="176"/>
      <c r="AL834" s="176"/>
      <c r="AM834" s="176"/>
      <c r="AN834" s="176"/>
      <c r="AO834" s="176"/>
    </row>
    <row r="835" spans="1:41" ht="12.75" customHeight="1" x14ac:dyDescent="0.2">
      <c r="A835" s="176"/>
      <c r="B835" s="176"/>
      <c r="C835" s="176"/>
      <c r="D835" s="176"/>
      <c r="E835" s="176"/>
      <c r="F835" s="176"/>
      <c r="G835" s="176"/>
      <c r="H835" s="176"/>
      <c r="I835" s="176"/>
      <c r="J835" s="176"/>
      <c r="K835" s="176"/>
      <c r="L835" s="176"/>
      <c r="M835" s="176"/>
      <c r="N835" s="176"/>
      <c r="O835" s="176"/>
      <c r="P835" s="176"/>
      <c r="Q835" s="176"/>
      <c r="R835" s="176"/>
      <c r="S835" s="176"/>
      <c r="T835" s="176"/>
      <c r="U835" s="176"/>
      <c r="V835" s="176"/>
      <c r="W835" s="176"/>
      <c r="X835" s="176"/>
      <c r="Y835" s="176"/>
      <c r="Z835" s="176"/>
      <c r="AA835" s="176"/>
      <c r="AB835" s="176"/>
      <c r="AC835" s="176"/>
      <c r="AD835" s="176"/>
      <c r="AE835" s="176"/>
      <c r="AF835" s="176"/>
      <c r="AG835" s="176"/>
      <c r="AH835" s="176"/>
      <c r="AI835" s="176"/>
      <c r="AJ835" s="176"/>
      <c r="AK835" s="176"/>
      <c r="AL835" s="176"/>
      <c r="AM835" s="176"/>
      <c r="AN835" s="176"/>
      <c r="AO835" s="176"/>
    </row>
    <row r="836" spans="1:41" ht="12.75" customHeight="1" x14ac:dyDescent="0.2">
      <c r="A836" s="176"/>
      <c r="B836" s="176"/>
      <c r="C836" s="176"/>
      <c r="D836" s="176"/>
      <c r="E836" s="176"/>
      <c r="F836" s="176"/>
      <c r="G836" s="176"/>
      <c r="H836" s="176"/>
      <c r="I836" s="176"/>
      <c r="J836" s="176"/>
      <c r="K836" s="176"/>
      <c r="L836" s="176"/>
      <c r="M836" s="176"/>
      <c r="N836" s="176"/>
      <c r="O836" s="176"/>
      <c r="P836" s="176"/>
      <c r="Q836" s="176"/>
      <c r="R836" s="176"/>
      <c r="S836" s="176"/>
      <c r="T836" s="176"/>
      <c r="U836" s="176"/>
      <c r="V836" s="176"/>
      <c r="W836" s="176"/>
      <c r="X836" s="176"/>
      <c r="Y836" s="176"/>
      <c r="Z836" s="176"/>
      <c r="AA836" s="176"/>
      <c r="AB836" s="176"/>
      <c r="AC836" s="176"/>
      <c r="AD836" s="176"/>
      <c r="AE836" s="176"/>
      <c r="AF836" s="176"/>
      <c r="AG836" s="176"/>
      <c r="AH836" s="176"/>
      <c r="AI836" s="176"/>
      <c r="AJ836" s="176"/>
      <c r="AK836" s="176"/>
      <c r="AL836" s="176"/>
      <c r="AM836" s="176"/>
      <c r="AN836" s="176"/>
      <c r="AO836" s="176"/>
    </row>
    <row r="837" spans="1:41" ht="12.75" customHeight="1" x14ac:dyDescent="0.2">
      <c r="A837" s="176"/>
      <c r="B837" s="176"/>
      <c r="C837" s="176"/>
      <c r="D837" s="176"/>
      <c r="E837" s="176"/>
      <c r="F837" s="176"/>
      <c r="G837" s="176"/>
      <c r="H837" s="176"/>
      <c r="I837" s="176"/>
      <c r="J837" s="176"/>
      <c r="K837" s="176"/>
      <c r="L837" s="176"/>
      <c r="M837" s="176"/>
      <c r="N837" s="176"/>
      <c r="O837" s="176"/>
      <c r="P837" s="176"/>
      <c r="Q837" s="176"/>
      <c r="R837" s="176"/>
      <c r="S837" s="176"/>
      <c r="T837" s="176"/>
      <c r="U837" s="176"/>
      <c r="V837" s="176"/>
      <c r="W837" s="176"/>
      <c r="X837" s="176"/>
      <c r="Y837" s="176"/>
      <c r="Z837" s="176"/>
      <c r="AA837" s="176"/>
      <c r="AB837" s="176"/>
      <c r="AC837" s="176"/>
      <c r="AD837" s="176"/>
      <c r="AE837" s="176"/>
      <c r="AF837" s="176"/>
      <c r="AG837" s="176"/>
      <c r="AH837" s="176"/>
      <c r="AI837" s="176"/>
      <c r="AJ837" s="176"/>
      <c r="AK837" s="176"/>
      <c r="AL837" s="176"/>
      <c r="AM837" s="176"/>
      <c r="AN837" s="176"/>
      <c r="AO837" s="176"/>
    </row>
    <row r="838" spans="1:41" ht="12.75" customHeight="1" x14ac:dyDescent="0.2">
      <c r="A838" s="176"/>
      <c r="B838" s="176"/>
      <c r="C838" s="176"/>
      <c r="D838" s="176"/>
      <c r="E838" s="176"/>
      <c r="F838" s="176"/>
      <c r="G838" s="176"/>
      <c r="H838" s="176"/>
      <c r="I838" s="176"/>
      <c r="J838" s="176"/>
      <c r="K838" s="176"/>
      <c r="L838" s="176"/>
      <c r="M838" s="176"/>
      <c r="N838" s="176"/>
      <c r="O838" s="176"/>
      <c r="P838" s="176"/>
      <c r="Q838" s="176"/>
      <c r="R838" s="176"/>
      <c r="S838" s="176"/>
      <c r="T838" s="176"/>
      <c r="U838" s="176"/>
      <c r="V838" s="176"/>
      <c r="W838" s="176"/>
      <c r="X838" s="176"/>
      <c r="Y838" s="176"/>
      <c r="Z838" s="176"/>
      <c r="AA838" s="176"/>
      <c r="AB838" s="176"/>
      <c r="AC838" s="176"/>
      <c r="AD838" s="176"/>
      <c r="AE838" s="176"/>
      <c r="AF838" s="176"/>
      <c r="AG838" s="176"/>
      <c r="AH838" s="176"/>
      <c r="AI838" s="176"/>
      <c r="AJ838" s="176"/>
      <c r="AK838" s="176"/>
      <c r="AL838" s="176"/>
      <c r="AM838" s="176"/>
      <c r="AN838" s="176"/>
      <c r="AO838" s="176"/>
    </row>
    <row r="839" spans="1:41" ht="12.75" customHeight="1" x14ac:dyDescent="0.2">
      <c r="A839" s="176"/>
      <c r="B839" s="176"/>
      <c r="C839" s="176"/>
      <c r="D839" s="176"/>
      <c r="E839" s="176"/>
      <c r="F839" s="176"/>
      <c r="G839" s="176"/>
      <c r="H839" s="176"/>
      <c r="I839" s="176"/>
      <c r="J839" s="176"/>
      <c r="K839" s="176"/>
      <c r="L839" s="176"/>
      <c r="M839" s="176"/>
      <c r="N839" s="176"/>
      <c r="O839" s="176"/>
      <c r="P839" s="176"/>
      <c r="Q839" s="176"/>
      <c r="R839" s="176"/>
      <c r="S839" s="176"/>
      <c r="T839" s="176"/>
      <c r="U839" s="176"/>
      <c r="V839" s="176"/>
      <c r="W839" s="176"/>
      <c r="X839" s="176"/>
      <c r="Y839" s="176"/>
      <c r="Z839" s="176"/>
      <c r="AA839" s="176"/>
      <c r="AB839" s="176"/>
      <c r="AC839" s="176"/>
      <c r="AD839" s="176"/>
      <c r="AE839" s="176"/>
      <c r="AF839" s="176"/>
      <c r="AG839" s="176"/>
      <c r="AH839" s="176"/>
      <c r="AI839" s="176"/>
      <c r="AJ839" s="176"/>
      <c r="AK839" s="176"/>
      <c r="AL839" s="176"/>
      <c r="AM839" s="176"/>
      <c r="AN839" s="176"/>
      <c r="AO839" s="176"/>
    </row>
    <row r="840" spans="1:41" ht="12.75" customHeight="1" x14ac:dyDescent="0.2">
      <c r="A840" s="176"/>
      <c r="B840" s="176"/>
      <c r="C840" s="176"/>
      <c r="D840" s="176"/>
      <c r="E840" s="176"/>
      <c r="F840" s="176"/>
      <c r="G840" s="176"/>
      <c r="H840" s="176"/>
      <c r="I840" s="176"/>
      <c r="J840" s="176"/>
      <c r="K840" s="176"/>
      <c r="L840" s="176"/>
      <c r="M840" s="176"/>
      <c r="N840" s="176"/>
      <c r="O840" s="176"/>
      <c r="P840" s="176"/>
      <c r="Q840" s="176"/>
      <c r="R840" s="176"/>
      <c r="S840" s="176"/>
      <c r="T840" s="176"/>
      <c r="U840" s="176"/>
      <c r="V840" s="176"/>
      <c r="W840" s="176"/>
      <c r="X840" s="176"/>
      <c r="Y840" s="176"/>
      <c r="Z840" s="176"/>
      <c r="AA840" s="176"/>
      <c r="AB840" s="176"/>
      <c r="AC840" s="176"/>
      <c r="AD840" s="176"/>
      <c r="AE840" s="176"/>
      <c r="AF840" s="176"/>
      <c r="AG840" s="176"/>
      <c r="AH840" s="176"/>
      <c r="AI840" s="176"/>
      <c r="AJ840" s="176"/>
      <c r="AK840" s="176"/>
      <c r="AL840" s="176"/>
      <c r="AM840" s="176"/>
      <c r="AN840" s="176"/>
      <c r="AO840" s="176"/>
    </row>
    <row r="841" spans="1:41" ht="12.75" customHeight="1" x14ac:dyDescent="0.2">
      <c r="A841" s="176"/>
      <c r="B841" s="176"/>
      <c r="C841" s="176"/>
      <c r="D841" s="176"/>
      <c r="E841" s="176"/>
      <c r="F841" s="176"/>
      <c r="G841" s="176"/>
      <c r="H841" s="176"/>
      <c r="I841" s="176"/>
      <c r="J841" s="176"/>
      <c r="K841" s="176"/>
      <c r="L841" s="176"/>
      <c r="M841" s="176"/>
      <c r="N841" s="176"/>
      <c r="O841" s="176"/>
      <c r="P841" s="176"/>
      <c r="Q841" s="176"/>
      <c r="R841" s="176"/>
      <c r="S841" s="176"/>
      <c r="T841" s="176"/>
      <c r="U841" s="176"/>
      <c r="V841" s="176"/>
      <c r="W841" s="176"/>
      <c r="X841" s="176"/>
      <c r="Y841" s="176"/>
      <c r="Z841" s="176"/>
      <c r="AA841" s="176"/>
      <c r="AB841" s="176"/>
      <c r="AC841" s="176"/>
      <c r="AD841" s="176"/>
      <c r="AE841" s="176"/>
      <c r="AF841" s="176"/>
      <c r="AG841" s="176"/>
      <c r="AH841" s="176"/>
      <c r="AI841" s="176"/>
      <c r="AJ841" s="176"/>
      <c r="AK841" s="176"/>
      <c r="AL841" s="176"/>
      <c r="AM841" s="176"/>
      <c r="AN841" s="176"/>
      <c r="AO841" s="176"/>
    </row>
    <row r="842" spans="1:41" ht="12.75" customHeight="1" x14ac:dyDescent="0.2">
      <c r="A842" s="176"/>
      <c r="B842" s="176"/>
      <c r="C842" s="176"/>
      <c r="D842" s="176"/>
      <c r="E842" s="176"/>
      <c r="F842" s="176"/>
      <c r="G842" s="176"/>
      <c r="H842" s="176"/>
      <c r="I842" s="176"/>
      <c r="J842" s="176"/>
      <c r="K842" s="176"/>
      <c r="L842" s="176"/>
      <c r="M842" s="176"/>
      <c r="N842" s="176"/>
      <c r="O842" s="176"/>
      <c r="P842" s="176"/>
      <c r="Q842" s="176"/>
      <c r="R842" s="176"/>
      <c r="S842" s="176"/>
      <c r="T842" s="176"/>
      <c r="U842" s="176"/>
      <c r="V842" s="176"/>
      <c r="W842" s="176"/>
      <c r="X842" s="176"/>
      <c r="Y842" s="176"/>
      <c r="Z842" s="176"/>
      <c r="AA842" s="176"/>
      <c r="AB842" s="176"/>
      <c r="AC842" s="176"/>
      <c r="AD842" s="176"/>
      <c r="AE842" s="176"/>
      <c r="AF842" s="176"/>
      <c r="AG842" s="176"/>
      <c r="AH842" s="176"/>
      <c r="AI842" s="176"/>
      <c r="AJ842" s="176"/>
      <c r="AK842" s="176"/>
      <c r="AL842" s="176"/>
      <c r="AM842" s="176"/>
      <c r="AN842" s="176"/>
      <c r="AO842" s="176"/>
    </row>
    <row r="843" spans="1:41" ht="12.75" customHeight="1" x14ac:dyDescent="0.2">
      <c r="A843" s="176"/>
      <c r="B843" s="176"/>
      <c r="C843" s="176"/>
      <c r="D843" s="176"/>
      <c r="E843" s="176"/>
      <c r="F843" s="176"/>
      <c r="G843" s="176"/>
      <c r="H843" s="176"/>
      <c r="I843" s="176"/>
      <c r="J843" s="176"/>
      <c r="K843" s="176"/>
      <c r="L843" s="176"/>
      <c r="M843" s="176"/>
      <c r="N843" s="176"/>
      <c r="O843" s="176"/>
      <c r="P843" s="176"/>
      <c r="Q843" s="176"/>
      <c r="R843" s="176"/>
      <c r="S843" s="176"/>
      <c r="T843" s="176"/>
      <c r="U843" s="176"/>
      <c r="V843" s="176"/>
      <c r="W843" s="176"/>
      <c r="X843" s="176"/>
      <c r="Y843" s="176"/>
      <c r="Z843" s="176"/>
      <c r="AA843" s="176"/>
      <c r="AB843" s="176"/>
      <c r="AC843" s="176"/>
      <c r="AD843" s="176"/>
      <c r="AE843" s="176"/>
      <c r="AF843" s="176"/>
      <c r="AG843" s="176"/>
      <c r="AH843" s="176"/>
      <c r="AI843" s="176"/>
      <c r="AJ843" s="176"/>
      <c r="AK843" s="176"/>
      <c r="AL843" s="176"/>
      <c r="AM843" s="176"/>
      <c r="AN843" s="176"/>
      <c r="AO843" s="176"/>
    </row>
    <row r="844" spans="1:41" ht="12.75" customHeight="1" x14ac:dyDescent="0.2">
      <c r="A844" s="176"/>
      <c r="B844" s="176"/>
      <c r="C844" s="176"/>
      <c r="D844" s="176"/>
      <c r="E844" s="176"/>
      <c r="F844" s="176"/>
      <c r="G844" s="176"/>
      <c r="H844" s="176"/>
      <c r="I844" s="176"/>
      <c r="J844" s="176"/>
      <c r="K844" s="176"/>
      <c r="L844" s="176"/>
      <c r="M844" s="176"/>
      <c r="N844" s="176"/>
      <c r="O844" s="176"/>
      <c r="P844" s="176"/>
      <c r="Q844" s="176"/>
      <c r="R844" s="176"/>
      <c r="S844" s="176"/>
      <c r="T844" s="176"/>
      <c r="U844" s="176"/>
      <c r="V844" s="176"/>
      <c r="W844" s="176"/>
      <c r="X844" s="176"/>
      <c r="Y844" s="176"/>
      <c r="Z844" s="176"/>
      <c r="AA844" s="176"/>
      <c r="AB844" s="176"/>
      <c r="AC844" s="176"/>
      <c r="AD844" s="176"/>
      <c r="AE844" s="176"/>
      <c r="AF844" s="176"/>
      <c r="AG844" s="176"/>
      <c r="AH844" s="176"/>
      <c r="AI844" s="176"/>
      <c r="AJ844" s="176"/>
      <c r="AK844" s="176"/>
      <c r="AL844" s="176"/>
      <c r="AM844" s="176"/>
      <c r="AN844" s="176"/>
      <c r="AO844" s="176"/>
    </row>
    <row r="845" spans="1:41" ht="12.75" customHeight="1" x14ac:dyDescent="0.2">
      <c r="A845" s="176"/>
      <c r="B845" s="176"/>
      <c r="C845" s="176"/>
      <c r="D845" s="176"/>
      <c r="E845" s="176"/>
      <c r="F845" s="176"/>
      <c r="G845" s="176"/>
      <c r="H845" s="176"/>
      <c r="I845" s="176"/>
      <c r="J845" s="176"/>
      <c r="K845" s="176"/>
      <c r="L845" s="176"/>
      <c r="M845" s="176"/>
      <c r="N845" s="176"/>
      <c r="O845" s="176"/>
      <c r="P845" s="176"/>
      <c r="Q845" s="176"/>
      <c r="R845" s="176"/>
      <c r="S845" s="176"/>
      <c r="T845" s="176"/>
      <c r="U845" s="176"/>
      <c r="V845" s="176"/>
      <c r="W845" s="176"/>
      <c r="X845" s="176"/>
      <c r="Y845" s="176"/>
      <c r="Z845" s="176"/>
      <c r="AA845" s="176"/>
      <c r="AB845" s="176"/>
      <c r="AC845" s="176"/>
      <c r="AD845" s="176"/>
      <c r="AE845" s="176"/>
      <c r="AF845" s="176"/>
      <c r="AG845" s="176"/>
      <c r="AH845" s="176"/>
      <c r="AI845" s="176"/>
      <c r="AJ845" s="176"/>
      <c r="AK845" s="176"/>
      <c r="AL845" s="176"/>
      <c r="AM845" s="176"/>
      <c r="AN845" s="176"/>
      <c r="AO845" s="176"/>
    </row>
    <row r="846" spans="1:41" ht="12.75" customHeight="1" x14ac:dyDescent="0.2">
      <c r="A846" s="176"/>
      <c r="B846" s="176"/>
      <c r="C846" s="176"/>
      <c r="D846" s="176"/>
      <c r="E846" s="176"/>
      <c r="F846" s="176"/>
      <c r="G846" s="176"/>
      <c r="H846" s="176"/>
      <c r="I846" s="176"/>
      <c r="J846" s="176"/>
      <c r="K846" s="176"/>
      <c r="L846" s="176"/>
      <c r="M846" s="176"/>
      <c r="N846" s="176"/>
      <c r="O846" s="176"/>
      <c r="P846" s="176"/>
      <c r="Q846" s="176"/>
      <c r="R846" s="176"/>
      <c r="S846" s="176"/>
      <c r="T846" s="176"/>
      <c r="U846" s="176"/>
      <c r="V846" s="176"/>
      <c r="W846" s="176"/>
      <c r="X846" s="176"/>
      <c r="Y846" s="176"/>
      <c r="Z846" s="176"/>
      <c r="AA846" s="176"/>
      <c r="AB846" s="176"/>
      <c r="AC846" s="176"/>
      <c r="AD846" s="176"/>
      <c r="AE846" s="176"/>
      <c r="AF846" s="176"/>
      <c r="AG846" s="176"/>
      <c r="AH846" s="176"/>
      <c r="AI846" s="176"/>
      <c r="AJ846" s="176"/>
      <c r="AK846" s="176"/>
      <c r="AL846" s="176"/>
      <c r="AM846" s="176"/>
      <c r="AN846" s="176"/>
      <c r="AO846" s="176"/>
    </row>
    <row r="847" spans="1:41" ht="12.75" customHeight="1" x14ac:dyDescent="0.2">
      <c r="A847" s="176"/>
      <c r="B847" s="176"/>
      <c r="C847" s="176"/>
      <c r="D847" s="176"/>
      <c r="E847" s="176"/>
      <c r="F847" s="176"/>
      <c r="G847" s="176"/>
      <c r="H847" s="176"/>
      <c r="I847" s="176"/>
      <c r="J847" s="176"/>
      <c r="K847" s="176"/>
      <c r="L847" s="176"/>
      <c r="M847" s="176"/>
      <c r="N847" s="176"/>
      <c r="O847" s="176"/>
      <c r="P847" s="176"/>
      <c r="Q847" s="176"/>
      <c r="R847" s="176"/>
      <c r="S847" s="176"/>
      <c r="T847" s="176"/>
      <c r="U847" s="176"/>
      <c r="V847" s="176"/>
      <c r="W847" s="176"/>
      <c r="X847" s="176"/>
      <c r="Y847" s="176"/>
      <c r="Z847" s="176"/>
      <c r="AA847" s="176"/>
      <c r="AB847" s="176"/>
      <c r="AC847" s="176"/>
      <c r="AD847" s="176"/>
      <c r="AE847" s="176"/>
      <c r="AF847" s="176"/>
      <c r="AG847" s="176"/>
      <c r="AH847" s="176"/>
      <c r="AI847" s="176"/>
      <c r="AJ847" s="176"/>
      <c r="AK847" s="176"/>
      <c r="AL847" s="176"/>
      <c r="AM847" s="176"/>
      <c r="AN847" s="176"/>
      <c r="AO847" s="176"/>
    </row>
    <row r="848" spans="1:41" ht="12.75" customHeight="1" x14ac:dyDescent="0.2">
      <c r="A848" s="176"/>
      <c r="B848" s="176"/>
      <c r="C848" s="176"/>
      <c r="D848" s="176"/>
      <c r="E848" s="176"/>
      <c r="F848" s="176"/>
      <c r="G848" s="176"/>
      <c r="H848" s="176"/>
      <c r="I848" s="176"/>
      <c r="J848" s="176"/>
      <c r="K848" s="176"/>
      <c r="L848" s="176"/>
      <c r="M848" s="176"/>
      <c r="N848" s="176"/>
      <c r="O848" s="176"/>
      <c r="P848" s="176"/>
      <c r="Q848" s="176"/>
      <c r="R848" s="176"/>
      <c r="S848" s="176"/>
      <c r="T848" s="176"/>
      <c r="U848" s="176"/>
      <c r="V848" s="176"/>
      <c r="W848" s="176"/>
      <c r="X848" s="176"/>
      <c r="Y848" s="176"/>
      <c r="Z848" s="176"/>
      <c r="AA848" s="176"/>
      <c r="AB848" s="176"/>
      <c r="AC848" s="176"/>
      <c r="AD848" s="176"/>
      <c r="AE848" s="176"/>
      <c r="AF848" s="176"/>
      <c r="AG848" s="176"/>
      <c r="AH848" s="176"/>
      <c r="AI848" s="176"/>
      <c r="AJ848" s="176"/>
      <c r="AK848" s="176"/>
      <c r="AL848" s="176"/>
      <c r="AM848" s="176"/>
      <c r="AN848" s="176"/>
      <c r="AO848" s="176"/>
    </row>
    <row r="849" spans="1:41" ht="12.75" customHeight="1" x14ac:dyDescent="0.2">
      <c r="A849" s="176"/>
      <c r="B849" s="176"/>
      <c r="C849" s="176"/>
      <c r="D849" s="176"/>
      <c r="E849" s="176"/>
      <c r="F849" s="176"/>
      <c r="G849" s="176"/>
      <c r="H849" s="176"/>
      <c r="I849" s="176"/>
      <c r="J849" s="176"/>
      <c r="K849" s="176"/>
      <c r="L849" s="176"/>
      <c r="M849" s="176"/>
      <c r="N849" s="176"/>
      <c r="O849" s="176"/>
      <c r="P849" s="176"/>
      <c r="Q849" s="176"/>
      <c r="R849" s="176"/>
      <c r="S849" s="176"/>
      <c r="T849" s="176"/>
      <c r="U849" s="176"/>
      <c r="V849" s="176"/>
      <c r="W849" s="176"/>
      <c r="X849" s="176"/>
      <c r="Y849" s="176"/>
      <c r="Z849" s="176"/>
      <c r="AA849" s="176"/>
      <c r="AB849" s="176"/>
      <c r="AC849" s="176"/>
      <c r="AD849" s="176"/>
      <c r="AE849" s="176"/>
      <c r="AF849" s="176"/>
      <c r="AG849" s="176"/>
      <c r="AH849" s="176"/>
      <c r="AI849" s="176"/>
      <c r="AJ849" s="176"/>
      <c r="AK849" s="176"/>
      <c r="AL849" s="176"/>
      <c r="AM849" s="176"/>
      <c r="AN849" s="176"/>
      <c r="AO849" s="176"/>
    </row>
    <row r="850" spans="1:41" ht="12.75" customHeight="1" x14ac:dyDescent="0.2">
      <c r="A850" s="176"/>
      <c r="B850" s="176"/>
      <c r="C850" s="176"/>
      <c r="D850" s="176"/>
      <c r="E850" s="176"/>
      <c r="F850" s="176"/>
      <c r="G850" s="176"/>
      <c r="H850" s="176"/>
      <c r="I850" s="176"/>
      <c r="J850" s="176"/>
      <c r="K850" s="176"/>
      <c r="L850" s="176"/>
      <c r="M850" s="176"/>
      <c r="N850" s="176"/>
      <c r="O850" s="176"/>
      <c r="P850" s="176"/>
      <c r="Q850" s="176"/>
      <c r="R850" s="176"/>
      <c r="S850" s="176"/>
      <c r="T850" s="176"/>
      <c r="U850" s="176"/>
      <c r="V850" s="176"/>
      <c r="W850" s="176"/>
      <c r="X850" s="176"/>
      <c r="Y850" s="176"/>
      <c r="Z850" s="176"/>
      <c r="AA850" s="176"/>
      <c r="AB850" s="176"/>
      <c r="AC850" s="176"/>
      <c r="AD850" s="176"/>
      <c r="AE850" s="176"/>
      <c r="AF850" s="176"/>
      <c r="AG850" s="176"/>
      <c r="AH850" s="176"/>
      <c r="AI850" s="176"/>
      <c r="AJ850" s="176"/>
      <c r="AK850" s="176"/>
      <c r="AL850" s="176"/>
      <c r="AM850" s="176"/>
      <c r="AN850" s="176"/>
      <c r="AO850" s="176"/>
    </row>
    <row r="851" spans="1:41" ht="12.75" customHeight="1" x14ac:dyDescent="0.2">
      <c r="A851" s="176"/>
      <c r="B851" s="176"/>
      <c r="C851" s="176"/>
      <c r="D851" s="176"/>
      <c r="E851" s="176"/>
      <c r="F851" s="176"/>
      <c r="G851" s="176"/>
      <c r="H851" s="176"/>
      <c r="I851" s="176"/>
      <c r="J851" s="176"/>
      <c r="K851" s="176"/>
      <c r="L851" s="176"/>
      <c r="M851" s="176"/>
      <c r="N851" s="176"/>
      <c r="O851" s="176"/>
      <c r="P851" s="176"/>
      <c r="Q851" s="176"/>
      <c r="R851" s="176"/>
      <c r="S851" s="176"/>
      <c r="T851" s="176"/>
      <c r="U851" s="176"/>
      <c r="V851" s="176"/>
      <c r="W851" s="176"/>
      <c r="X851" s="176"/>
      <c r="Y851" s="176"/>
      <c r="Z851" s="176"/>
      <c r="AA851" s="176"/>
      <c r="AB851" s="176"/>
      <c r="AC851" s="176"/>
      <c r="AD851" s="176"/>
      <c r="AE851" s="176"/>
      <c r="AF851" s="176"/>
      <c r="AG851" s="176"/>
      <c r="AH851" s="176"/>
      <c r="AI851" s="176"/>
      <c r="AJ851" s="176"/>
      <c r="AK851" s="176"/>
      <c r="AL851" s="176"/>
      <c r="AM851" s="176"/>
      <c r="AN851" s="176"/>
      <c r="AO851" s="176"/>
    </row>
    <row r="852" spans="1:41" ht="12.75" customHeight="1" x14ac:dyDescent="0.2">
      <c r="A852" s="176"/>
      <c r="B852" s="176"/>
      <c r="C852" s="176"/>
      <c r="D852" s="176"/>
      <c r="E852" s="176"/>
      <c r="F852" s="176"/>
      <c r="G852" s="176"/>
      <c r="H852" s="176"/>
      <c r="I852" s="176"/>
      <c r="J852" s="176"/>
      <c r="K852" s="176"/>
      <c r="L852" s="176"/>
      <c r="M852" s="176"/>
      <c r="N852" s="176"/>
      <c r="O852" s="176"/>
      <c r="P852" s="176"/>
      <c r="Q852" s="176"/>
      <c r="R852" s="176"/>
      <c r="S852" s="176"/>
      <c r="T852" s="176"/>
      <c r="U852" s="176"/>
      <c r="V852" s="176"/>
      <c r="W852" s="176"/>
      <c r="X852" s="176"/>
      <c r="Y852" s="176"/>
      <c r="Z852" s="176"/>
      <c r="AA852" s="176"/>
      <c r="AB852" s="176"/>
      <c r="AC852" s="176"/>
      <c r="AD852" s="176"/>
      <c r="AE852" s="176"/>
      <c r="AF852" s="176"/>
      <c r="AG852" s="176"/>
      <c r="AH852" s="176"/>
      <c r="AI852" s="176"/>
      <c r="AJ852" s="176"/>
      <c r="AK852" s="176"/>
      <c r="AL852" s="176"/>
      <c r="AM852" s="176"/>
      <c r="AN852" s="176"/>
      <c r="AO852" s="176"/>
    </row>
    <row r="853" spans="1:41" ht="12.75" customHeight="1" x14ac:dyDescent="0.2">
      <c r="A853" s="176"/>
      <c r="B853" s="176"/>
      <c r="C853" s="176"/>
      <c r="D853" s="176"/>
      <c r="E853" s="176"/>
      <c r="F853" s="176"/>
      <c r="G853" s="176"/>
      <c r="H853" s="176"/>
      <c r="I853" s="176"/>
      <c r="J853" s="176"/>
      <c r="K853" s="176"/>
      <c r="L853" s="176"/>
      <c r="M853" s="176"/>
      <c r="N853" s="176"/>
      <c r="O853" s="176"/>
      <c r="P853" s="176"/>
      <c r="Q853" s="176"/>
      <c r="R853" s="176"/>
      <c r="S853" s="176"/>
      <c r="T853" s="176"/>
      <c r="U853" s="176"/>
      <c r="V853" s="176"/>
      <c r="W853" s="176"/>
      <c r="X853" s="176"/>
      <c r="Y853" s="176"/>
      <c r="Z853" s="176"/>
      <c r="AA853" s="176"/>
      <c r="AB853" s="176"/>
      <c r="AC853" s="176"/>
      <c r="AD853" s="176"/>
      <c r="AE853" s="176"/>
      <c r="AF853" s="176"/>
      <c r="AG853" s="176"/>
      <c r="AH853" s="176"/>
      <c r="AI853" s="176"/>
      <c r="AJ853" s="176"/>
      <c r="AK853" s="176"/>
      <c r="AL853" s="176"/>
      <c r="AM853" s="176"/>
      <c r="AN853" s="176"/>
      <c r="AO853" s="176"/>
    </row>
    <row r="854" spans="1:41" ht="12.75" customHeight="1" x14ac:dyDescent="0.2">
      <c r="A854" s="176"/>
      <c r="B854" s="176"/>
      <c r="C854" s="176"/>
      <c r="D854" s="176"/>
      <c r="E854" s="176"/>
      <c r="F854" s="176"/>
      <c r="G854" s="176"/>
      <c r="H854" s="176"/>
      <c r="I854" s="176"/>
      <c r="J854" s="176"/>
      <c r="K854" s="176"/>
      <c r="L854" s="176"/>
      <c r="M854" s="176"/>
      <c r="N854" s="176"/>
      <c r="O854" s="176"/>
      <c r="P854" s="176"/>
      <c r="Q854" s="176"/>
      <c r="R854" s="176"/>
      <c r="S854" s="176"/>
      <c r="T854" s="176"/>
      <c r="U854" s="176"/>
      <c r="V854" s="176"/>
      <c r="W854" s="176"/>
      <c r="X854" s="176"/>
      <c r="Y854" s="176"/>
      <c r="Z854" s="176"/>
      <c r="AA854" s="176"/>
      <c r="AB854" s="176"/>
      <c r="AC854" s="176"/>
      <c r="AD854" s="176"/>
      <c r="AE854" s="176"/>
      <c r="AF854" s="176"/>
      <c r="AG854" s="176"/>
      <c r="AH854" s="176"/>
      <c r="AI854" s="176"/>
      <c r="AJ854" s="176"/>
      <c r="AK854" s="176"/>
      <c r="AL854" s="176"/>
      <c r="AM854" s="176"/>
      <c r="AN854" s="176"/>
      <c r="AO854" s="176"/>
    </row>
    <row r="855" spans="1:41" ht="12.75" customHeight="1" x14ac:dyDescent="0.2">
      <c r="A855" s="176"/>
      <c r="B855" s="176"/>
      <c r="C855" s="176"/>
      <c r="D855" s="176"/>
      <c r="E855" s="176"/>
      <c r="F855" s="176"/>
      <c r="G855" s="176"/>
      <c r="H855" s="176"/>
      <c r="I855" s="176"/>
      <c r="J855" s="176"/>
      <c r="K855" s="176"/>
      <c r="L855" s="176"/>
      <c r="M855" s="176"/>
      <c r="N855" s="176"/>
      <c r="O855" s="176"/>
      <c r="P855" s="176"/>
      <c r="Q855" s="176"/>
      <c r="R855" s="176"/>
      <c r="S855" s="176"/>
      <c r="T855" s="176"/>
      <c r="U855" s="176"/>
      <c r="V855" s="176"/>
      <c r="W855" s="176"/>
      <c r="X855" s="176"/>
      <c r="Y855" s="176"/>
      <c r="Z855" s="176"/>
      <c r="AA855" s="176"/>
      <c r="AB855" s="176"/>
      <c r="AC855" s="176"/>
      <c r="AD855" s="176"/>
      <c r="AE855" s="176"/>
      <c r="AF855" s="176"/>
      <c r="AG855" s="176"/>
      <c r="AH855" s="176"/>
      <c r="AI855" s="176"/>
      <c r="AJ855" s="176"/>
      <c r="AK855" s="176"/>
      <c r="AL855" s="176"/>
      <c r="AM855" s="176"/>
      <c r="AN855" s="176"/>
      <c r="AO855" s="176"/>
    </row>
    <row r="856" spans="1:41" ht="12.75" customHeight="1" x14ac:dyDescent="0.2">
      <c r="A856" s="176"/>
      <c r="B856" s="176"/>
      <c r="C856" s="176"/>
      <c r="D856" s="176"/>
      <c r="E856" s="176"/>
      <c r="F856" s="176"/>
      <c r="G856" s="176"/>
      <c r="H856" s="176"/>
      <c r="I856" s="176"/>
      <c r="J856" s="176"/>
      <c r="K856" s="176"/>
      <c r="L856" s="176"/>
      <c r="M856" s="176"/>
      <c r="N856" s="176"/>
      <c r="O856" s="176"/>
      <c r="P856" s="176"/>
      <c r="Q856" s="176"/>
      <c r="R856" s="176"/>
      <c r="S856" s="176"/>
      <c r="T856" s="176"/>
      <c r="U856" s="176"/>
      <c r="V856" s="176"/>
      <c r="W856" s="176"/>
      <c r="X856" s="176"/>
      <c r="Y856" s="176"/>
      <c r="Z856" s="176"/>
      <c r="AA856" s="176"/>
      <c r="AB856" s="176"/>
      <c r="AC856" s="176"/>
      <c r="AD856" s="176"/>
      <c r="AE856" s="176"/>
      <c r="AF856" s="176"/>
      <c r="AG856" s="176"/>
      <c r="AH856" s="176"/>
      <c r="AI856" s="176"/>
      <c r="AJ856" s="176"/>
      <c r="AK856" s="176"/>
      <c r="AL856" s="176"/>
      <c r="AM856" s="176"/>
      <c r="AN856" s="176"/>
      <c r="AO856" s="176"/>
    </row>
    <row r="857" spans="1:41" ht="12.75" customHeight="1" x14ac:dyDescent="0.2">
      <c r="A857" s="176"/>
      <c r="B857" s="176"/>
      <c r="C857" s="176"/>
      <c r="D857" s="176"/>
      <c r="E857" s="176"/>
      <c r="F857" s="176"/>
      <c r="G857" s="176"/>
      <c r="H857" s="176"/>
      <c r="I857" s="176"/>
      <c r="J857" s="176"/>
      <c r="K857" s="176"/>
      <c r="L857" s="176"/>
      <c r="M857" s="176"/>
      <c r="N857" s="176"/>
      <c r="O857" s="176"/>
      <c r="P857" s="176"/>
      <c r="Q857" s="176"/>
      <c r="R857" s="176"/>
      <c r="S857" s="176"/>
      <c r="T857" s="176"/>
      <c r="U857" s="176"/>
      <c r="V857" s="176"/>
      <c r="W857" s="176"/>
      <c r="X857" s="176"/>
      <c r="Y857" s="176"/>
      <c r="Z857" s="176"/>
      <c r="AA857" s="176"/>
      <c r="AB857" s="176"/>
      <c r="AC857" s="176"/>
      <c r="AD857" s="176"/>
      <c r="AE857" s="176"/>
      <c r="AF857" s="176"/>
      <c r="AG857" s="176"/>
      <c r="AH857" s="176"/>
      <c r="AI857" s="176"/>
      <c r="AJ857" s="176"/>
      <c r="AK857" s="176"/>
      <c r="AL857" s="176"/>
      <c r="AM857" s="176"/>
      <c r="AN857" s="176"/>
      <c r="AO857" s="176"/>
    </row>
    <row r="858" spans="1:41" ht="12.75" customHeight="1" x14ac:dyDescent="0.2">
      <c r="A858" s="176"/>
      <c r="B858" s="176"/>
      <c r="C858" s="176"/>
      <c r="D858" s="176"/>
      <c r="E858" s="176"/>
      <c r="F858" s="176"/>
      <c r="G858" s="176"/>
      <c r="H858" s="176"/>
      <c r="I858" s="176"/>
      <c r="J858" s="176"/>
      <c r="K858" s="176"/>
      <c r="L858" s="176"/>
      <c r="M858" s="176"/>
      <c r="N858" s="176"/>
      <c r="O858" s="176"/>
      <c r="P858" s="176"/>
      <c r="Q858" s="176"/>
      <c r="R858" s="176"/>
      <c r="S858" s="176"/>
      <c r="T858" s="176"/>
      <c r="U858" s="176"/>
      <c r="V858" s="176"/>
      <c r="W858" s="176"/>
      <c r="X858" s="176"/>
      <c r="Y858" s="176"/>
      <c r="Z858" s="176"/>
      <c r="AA858" s="176"/>
      <c r="AB858" s="176"/>
      <c r="AC858" s="176"/>
      <c r="AD858" s="176"/>
      <c r="AE858" s="176"/>
      <c r="AF858" s="176"/>
      <c r="AG858" s="176"/>
      <c r="AH858" s="176"/>
      <c r="AI858" s="176"/>
      <c r="AJ858" s="176"/>
      <c r="AK858" s="176"/>
      <c r="AL858" s="176"/>
      <c r="AM858" s="176"/>
      <c r="AN858" s="176"/>
      <c r="AO858" s="176"/>
    </row>
    <row r="859" spans="1:41" ht="12.75" customHeight="1" x14ac:dyDescent="0.2">
      <c r="A859" s="176"/>
      <c r="B859" s="176"/>
      <c r="C859" s="176"/>
      <c r="D859" s="176"/>
      <c r="E859" s="176"/>
      <c r="F859" s="176"/>
      <c r="G859" s="176"/>
      <c r="H859" s="176"/>
      <c r="I859" s="176"/>
      <c r="J859" s="176"/>
      <c r="K859" s="176"/>
      <c r="L859" s="176"/>
      <c r="M859" s="176"/>
      <c r="N859" s="176"/>
      <c r="O859" s="176"/>
      <c r="P859" s="176"/>
      <c r="Q859" s="176"/>
      <c r="R859" s="176"/>
      <c r="S859" s="176"/>
      <c r="T859" s="176"/>
      <c r="U859" s="176"/>
      <c r="V859" s="176"/>
      <c r="W859" s="176"/>
      <c r="X859" s="176"/>
      <c r="Y859" s="176"/>
      <c r="Z859" s="176"/>
      <c r="AA859" s="176"/>
      <c r="AB859" s="176"/>
      <c r="AC859" s="176"/>
      <c r="AD859" s="176"/>
      <c r="AE859" s="176"/>
      <c r="AF859" s="176"/>
      <c r="AG859" s="176"/>
      <c r="AH859" s="176"/>
      <c r="AI859" s="176"/>
      <c r="AJ859" s="176"/>
      <c r="AK859" s="176"/>
      <c r="AL859" s="176"/>
      <c r="AM859" s="176"/>
      <c r="AN859" s="176"/>
      <c r="AO859" s="176"/>
    </row>
    <row r="860" spans="1:41" ht="12.75" customHeight="1" x14ac:dyDescent="0.2">
      <c r="A860" s="176"/>
      <c r="B860" s="176"/>
      <c r="C860" s="176"/>
      <c r="D860" s="176"/>
      <c r="E860" s="176"/>
      <c r="F860" s="176"/>
      <c r="G860" s="176"/>
      <c r="H860" s="176"/>
      <c r="I860" s="176"/>
      <c r="J860" s="176"/>
      <c r="K860" s="176"/>
      <c r="L860" s="176"/>
      <c r="M860" s="176"/>
      <c r="N860" s="176"/>
      <c r="O860" s="176"/>
      <c r="P860" s="176"/>
      <c r="Q860" s="176"/>
      <c r="R860" s="176"/>
      <c r="S860" s="176"/>
      <c r="T860" s="176"/>
      <c r="U860" s="176"/>
      <c r="V860" s="176"/>
      <c r="W860" s="176"/>
      <c r="X860" s="176"/>
      <c r="Y860" s="176"/>
      <c r="Z860" s="176"/>
      <c r="AA860" s="176"/>
      <c r="AB860" s="176"/>
      <c r="AC860" s="176"/>
      <c r="AD860" s="176"/>
      <c r="AE860" s="176"/>
      <c r="AF860" s="176"/>
      <c r="AG860" s="176"/>
      <c r="AH860" s="176"/>
      <c r="AI860" s="176"/>
      <c r="AJ860" s="176"/>
      <c r="AK860" s="176"/>
      <c r="AL860" s="176"/>
      <c r="AM860" s="176"/>
      <c r="AN860" s="176"/>
      <c r="AO860" s="176"/>
    </row>
    <row r="861" spans="1:41" ht="12.75" customHeight="1" x14ac:dyDescent="0.2">
      <c r="A861" s="176"/>
      <c r="B861" s="176"/>
      <c r="C861" s="176"/>
      <c r="D861" s="176"/>
      <c r="E861" s="176"/>
      <c r="F861" s="176"/>
      <c r="G861" s="176"/>
      <c r="H861" s="176"/>
      <c r="I861" s="176"/>
      <c r="J861" s="176"/>
      <c r="K861" s="176"/>
      <c r="L861" s="176"/>
      <c r="M861" s="176"/>
      <c r="N861" s="176"/>
      <c r="O861" s="176"/>
      <c r="P861" s="176"/>
      <c r="Q861" s="176"/>
      <c r="R861" s="176"/>
      <c r="S861" s="176"/>
      <c r="T861" s="176"/>
      <c r="U861" s="176"/>
      <c r="V861" s="176"/>
      <c r="W861" s="176"/>
      <c r="X861" s="176"/>
      <c r="Y861" s="176"/>
      <c r="Z861" s="176"/>
      <c r="AA861" s="176"/>
      <c r="AB861" s="176"/>
      <c r="AC861" s="176"/>
      <c r="AD861" s="176"/>
      <c r="AE861" s="176"/>
      <c r="AF861" s="176"/>
      <c r="AG861" s="176"/>
      <c r="AH861" s="176"/>
      <c r="AI861" s="176"/>
      <c r="AJ861" s="176"/>
      <c r="AK861" s="176"/>
      <c r="AL861" s="176"/>
      <c r="AM861" s="176"/>
      <c r="AN861" s="176"/>
      <c r="AO861" s="176"/>
    </row>
    <row r="862" spans="1:41" ht="12.75" customHeight="1" x14ac:dyDescent="0.2">
      <c r="A862" s="176"/>
      <c r="B862" s="176"/>
      <c r="C862" s="176"/>
      <c r="D862" s="176"/>
      <c r="E862" s="176"/>
      <c r="F862" s="176"/>
      <c r="G862" s="176"/>
      <c r="H862" s="176"/>
      <c r="I862" s="176"/>
      <c r="J862" s="176"/>
      <c r="K862" s="176"/>
      <c r="L862" s="176"/>
      <c r="M862" s="176"/>
      <c r="N862" s="176"/>
      <c r="O862" s="176"/>
      <c r="P862" s="176"/>
      <c r="Q862" s="176"/>
      <c r="R862" s="176"/>
      <c r="S862" s="176"/>
      <c r="T862" s="176"/>
      <c r="U862" s="176"/>
      <c r="V862" s="176"/>
      <c r="W862" s="176"/>
      <c r="X862" s="176"/>
      <c r="Y862" s="176"/>
      <c r="Z862" s="176"/>
      <c r="AA862" s="176"/>
      <c r="AB862" s="176"/>
      <c r="AC862" s="176"/>
      <c r="AD862" s="176"/>
      <c r="AE862" s="176"/>
      <c r="AF862" s="176"/>
      <c r="AG862" s="176"/>
      <c r="AH862" s="176"/>
      <c r="AI862" s="176"/>
      <c r="AJ862" s="176"/>
      <c r="AK862" s="176"/>
      <c r="AL862" s="176"/>
      <c r="AM862" s="176"/>
      <c r="AN862" s="176"/>
      <c r="AO862" s="176"/>
    </row>
    <row r="863" spans="1:41" ht="12.75" customHeight="1" x14ac:dyDescent="0.2">
      <c r="A863" s="176"/>
      <c r="B863" s="176"/>
      <c r="C863" s="176"/>
      <c r="D863" s="176"/>
      <c r="E863" s="176"/>
      <c r="F863" s="176"/>
      <c r="G863" s="176"/>
      <c r="H863" s="176"/>
      <c r="I863" s="176"/>
      <c r="J863" s="176"/>
      <c r="K863" s="176"/>
      <c r="L863" s="176"/>
      <c r="M863" s="176"/>
      <c r="N863" s="176"/>
      <c r="O863" s="176"/>
      <c r="P863" s="176"/>
      <c r="Q863" s="176"/>
      <c r="R863" s="176"/>
      <c r="S863" s="176"/>
      <c r="T863" s="176"/>
      <c r="U863" s="176"/>
      <c r="V863" s="176"/>
      <c r="W863" s="176"/>
      <c r="X863" s="176"/>
      <c r="Y863" s="176"/>
      <c r="Z863" s="176"/>
      <c r="AA863" s="176"/>
      <c r="AB863" s="176"/>
      <c r="AC863" s="176"/>
      <c r="AD863" s="176"/>
      <c r="AE863" s="176"/>
      <c r="AF863" s="176"/>
      <c r="AG863" s="176"/>
      <c r="AH863" s="176"/>
      <c r="AI863" s="176"/>
      <c r="AJ863" s="176"/>
      <c r="AK863" s="176"/>
      <c r="AL863" s="176"/>
      <c r="AM863" s="176"/>
      <c r="AN863" s="176"/>
      <c r="AO863" s="176"/>
    </row>
    <row r="864" spans="1:41" ht="12.75" customHeight="1" x14ac:dyDescent="0.2">
      <c r="A864" s="176"/>
      <c r="B864" s="176"/>
      <c r="C864" s="176"/>
      <c r="D864" s="176"/>
      <c r="E864" s="176"/>
      <c r="F864" s="176"/>
      <c r="G864" s="176"/>
      <c r="H864" s="176"/>
      <c r="I864" s="176"/>
      <c r="J864" s="176"/>
      <c r="K864" s="176"/>
      <c r="L864" s="176"/>
      <c r="M864" s="176"/>
      <c r="N864" s="176"/>
      <c r="O864" s="176"/>
      <c r="P864" s="176"/>
      <c r="Q864" s="176"/>
      <c r="R864" s="176"/>
      <c r="S864" s="176"/>
      <c r="T864" s="176"/>
      <c r="U864" s="176"/>
      <c r="V864" s="176"/>
      <c r="W864" s="176"/>
      <c r="X864" s="176"/>
      <c r="Y864" s="176"/>
      <c r="Z864" s="176"/>
      <c r="AA864" s="176"/>
      <c r="AB864" s="176"/>
      <c r="AC864" s="176"/>
      <c r="AD864" s="176"/>
      <c r="AE864" s="176"/>
      <c r="AF864" s="176"/>
      <c r="AG864" s="176"/>
      <c r="AH864" s="176"/>
      <c r="AI864" s="176"/>
      <c r="AJ864" s="176"/>
      <c r="AK864" s="176"/>
      <c r="AL864" s="176"/>
      <c r="AM864" s="176"/>
      <c r="AN864" s="176"/>
      <c r="AO864" s="176"/>
    </row>
    <row r="865" spans="1:41" ht="12.75" customHeight="1" x14ac:dyDescent="0.2">
      <c r="A865" s="176"/>
      <c r="B865" s="176"/>
      <c r="C865" s="176"/>
      <c r="D865" s="176"/>
      <c r="E865" s="176"/>
      <c r="F865" s="176"/>
      <c r="G865" s="176"/>
      <c r="H865" s="176"/>
      <c r="I865" s="176"/>
      <c r="J865" s="176"/>
      <c r="K865" s="176"/>
      <c r="L865" s="176"/>
      <c r="M865" s="176"/>
      <c r="N865" s="176"/>
      <c r="O865" s="176"/>
      <c r="P865" s="176"/>
      <c r="Q865" s="176"/>
      <c r="R865" s="176"/>
      <c r="S865" s="176"/>
      <c r="T865" s="176"/>
      <c r="U865" s="176"/>
      <c r="V865" s="176"/>
      <c r="W865" s="176"/>
      <c r="X865" s="176"/>
      <c r="Y865" s="176"/>
      <c r="Z865" s="176"/>
      <c r="AA865" s="176"/>
      <c r="AB865" s="176"/>
      <c r="AC865" s="176"/>
      <c r="AD865" s="176"/>
      <c r="AE865" s="176"/>
      <c r="AF865" s="176"/>
      <c r="AG865" s="176"/>
      <c r="AH865" s="176"/>
      <c r="AI865" s="176"/>
      <c r="AJ865" s="176"/>
      <c r="AK865" s="176"/>
      <c r="AL865" s="176"/>
      <c r="AM865" s="176"/>
      <c r="AN865" s="176"/>
      <c r="AO865" s="176"/>
    </row>
    <row r="866" spans="1:41" ht="12.75" customHeight="1" x14ac:dyDescent="0.2">
      <c r="A866" s="176"/>
      <c r="B866" s="176"/>
      <c r="C866" s="176"/>
      <c r="D866" s="176"/>
      <c r="E866" s="176"/>
      <c r="F866" s="176"/>
      <c r="G866" s="176"/>
      <c r="H866" s="176"/>
      <c r="I866" s="176"/>
      <c r="J866" s="176"/>
      <c r="K866" s="176"/>
      <c r="L866" s="176"/>
      <c r="M866" s="176"/>
      <c r="N866" s="176"/>
      <c r="O866" s="176"/>
      <c r="P866" s="176"/>
      <c r="Q866" s="176"/>
      <c r="R866" s="176"/>
      <c r="S866" s="176"/>
      <c r="T866" s="176"/>
      <c r="U866" s="176"/>
      <c r="V866" s="176"/>
      <c r="W866" s="176"/>
      <c r="X866" s="176"/>
      <c r="Y866" s="176"/>
      <c r="Z866" s="176"/>
      <c r="AA866" s="176"/>
      <c r="AB866" s="176"/>
      <c r="AC866" s="176"/>
      <c r="AD866" s="176"/>
      <c r="AE866" s="176"/>
      <c r="AF866" s="176"/>
      <c r="AG866" s="176"/>
      <c r="AH866" s="176"/>
      <c r="AI866" s="176"/>
      <c r="AJ866" s="176"/>
      <c r="AK866" s="176"/>
      <c r="AL866" s="176"/>
      <c r="AM866" s="176"/>
      <c r="AN866" s="176"/>
      <c r="AO866" s="176"/>
    </row>
    <row r="867" spans="1:41" ht="12.75" customHeight="1" x14ac:dyDescent="0.2">
      <c r="A867" s="176"/>
      <c r="B867" s="176"/>
      <c r="C867" s="176"/>
      <c r="D867" s="176"/>
      <c r="E867" s="176"/>
      <c r="F867" s="176"/>
      <c r="G867" s="176"/>
      <c r="H867" s="176"/>
      <c r="I867" s="176"/>
      <c r="J867" s="176"/>
      <c r="K867" s="176"/>
      <c r="L867" s="176"/>
      <c r="M867" s="176"/>
      <c r="N867" s="176"/>
      <c r="O867" s="176"/>
      <c r="P867" s="176"/>
      <c r="Q867" s="176"/>
      <c r="R867" s="176"/>
      <c r="S867" s="176"/>
      <c r="T867" s="176"/>
      <c r="U867" s="176"/>
      <c r="V867" s="176"/>
      <c r="W867" s="176"/>
      <c r="X867" s="176"/>
      <c r="Y867" s="176"/>
      <c r="Z867" s="176"/>
      <c r="AA867" s="176"/>
      <c r="AB867" s="176"/>
      <c r="AC867" s="176"/>
      <c r="AD867" s="176"/>
      <c r="AE867" s="176"/>
      <c r="AF867" s="176"/>
      <c r="AG867" s="176"/>
      <c r="AH867" s="176"/>
      <c r="AI867" s="176"/>
      <c r="AJ867" s="176"/>
      <c r="AK867" s="176"/>
      <c r="AL867" s="176"/>
      <c r="AM867" s="176"/>
      <c r="AN867" s="176"/>
      <c r="AO867" s="176"/>
    </row>
    <row r="868" spans="1:41" ht="12.75" customHeight="1" x14ac:dyDescent="0.2">
      <c r="A868" s="176"/>
      <c r="B868" s="176"/>
      <c r="C868" s="176"/>
      <c r="D868" s="176"/>
      <c r="E868" s="176"/>
      <c r="F868" s="176"/>
      <c r="G868" s="176"/>
      <c r="H868" s="176"/>
      <c r="I868" s="176"/>
      <c r="J868" s="176"/>
      <c r="K868" s="176"/>
      <c r="L868" s="176"/>
      <c r="M868" s="176"/>
      <c r="N868" s="176"/>
      <c r="O868" s="176"/>
      <c r="P868" s="176"/>
      <c r="Q868" s="176"/>
      <c r="R868" s="176"/>
      <c r="S868" s="176"/>
      <c r="T868" s="176"/>
      <c r="U868" s="176"/>
      <c r="V868" s="176"/>
      <c r="W868" s="176"/>
      <c r="X868" s="176"/>
      <c r="Y868" s="176"/>
      <c r="Z868" s="176"/>
      <c r="AA868" s="176"/>
      <c r="AB868" s="176"/>
      <c r="AC868" s="176"/>
      <c r="AD868" s="176"/>
      <c r="AE868" s="176"/>
      <c r="AF868" s="176"/>
      <c r="AG868" s="176"/>
      <c r="AH868" s="176"/>
      <c r="AI868" s="176"/>
      <c r="AJ868" s="176"/>
      <c r="AK868" s="176"/>
      <c r="AL868" s="176"/>
      <c r="AM868" s="176"/>
      <c r="AN868" s="176"/>
      <c r="AO868" s="176"/>
    </row>
    <row r="869" spans="1:41" ht="12.75" customHeight="1" x14ac:dyDescent="0.2">
      <c r="A869" s="176"/>
      <c r="B869" s="176"/>
      <c r="C869" s="176"/>
      <c r="D869" s="176"/>
      <c r="E869" s="176"/>
      <c r="F869" s="176"/>
      <c r="G869" s="176"/>
      <c r="H869" s="176"/>
      <c r="I869" s="176"/>
      <c r="J869" s="176"/>
      <c r="K869" s="176"/>
      <c r="L869" s="176"/>
      <c r="M869" s="176"/>
      <c r="N869" s="176"/>
      <c r="O869" s="176"/>
      <c r="P869" s="176"/>
      <c r="Q869" s="176"/>
      <c r="R869" s="176"/>
      <c r="S869" s="176"/>
      <c r="T869" s="176"/>
      <c r="U869" s="176"/>
      <c r="V869" s="176"/>
      <c r="W869" s="176"/>
      <c r="X869" s="176"/>
      <c r="Y869" s="176"/>
      <c r="Z869" s="176"/>
      <c r="AA869" s="176"/>
      <c r="AB869" s="176"/>
      <c r="AC869" s="176"/>
      <c r="AD869" s="176"/>
      <c r="AE869" s="176"/>
      <c r="AF869" s="176"/>
      <c r="AG869" s="176"/>
      <c r="AH869" s="176"/>
      <c r="AI869" s="176"/>
      <c r="AJ869" s="176"/>
      <c r="AK869" s="176"/>
      <c r="AL869" s="176"/>
      <c r="AM869" s="176"/>
      <c r="AN869" s="176"/>
      <c r="AO869" s="176"/>
    </row>
    <row r="870" spans="1:41" ht="12.75" customHeight="1" x14ac:dyDescent="0.2">
      <c r="A870" s="176"/>
      <c r="B870" s="176"/>
      <c r="C870" s="176"/>
      <c r="D870" s="176"/>
      <c r="E870" s="176"/>
      <c r="F870" s="176"/>
      <c r="G870" s="176"/>
      <c r="H870" s="176"/>
      <c r="I870" s="176"/>
      <c r="J870" s="176"/>
      <c r="K870" s="176"/>
      <c r="L870" s="176"/>
      <c r="M870" s="176"/>
      <c r="N870" s="176"/>
      <c r="O870" s="176"/>
      <c r="P870" s="176"/>
      <c r="Q870" s="176"/>
      <c r="R870" s="176"/>
      <c r="S870" s="176"/>
      <c r="T870" s="176"/>
      <c r="U870" s="176"/>
      <c r="V870" s="176"/>
      <c r="W870" s="176"/>
      <c r="X870" s="176"/>
      <c r="Y870" s="176"/>
      <c r="Z870" s="176"/>
      <c r="AA870" s="176"/>
      <c r="AB870" s="176"/>
      <c r="AC870" s="176"/>
      <c r="AD870" s="176"/>
      <c r="AE870" s="176"/>
      <c r="AF870" s="176"/>
      <c r="AG870" s="176"/>
      <c r="AH870" s="176"/>
      <c r="AI870" s="176"/>
      <c r="AJ870" s="176"/>
      <c r="AK870" s="176"/>
      <c r="AL870" s="176"/>
      <c r="AM870" s="176"/>
      <c r="AN870" s="176"/>
      <c r="AO870" s="176"/>
    </row>
    <row r="871" spans="1:41" ht="12.75" customHeight="1" x14ac:dyDescent="0.2">
      <c r="A871" s="176"/>
      <c r="B871" s="176"/>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c r="AA871" s="176"/>
      <c r="AB871" s="176"/>
      <c r="AC871" s="176"/>
      <c r="AD871" s="176"/>
      <c r="AE871" s="176"/>
      <c r="AF871" s="176"/>
      <c r="AG871" s="176"/>
      <c r="AH871" s="176"/>
      <c r="AI871" s="176"/>
      <c r="AJ871" s="176"/>
      <c r="AK871" s="176"/>
      <c r="AL871" s="176"/>
      <c r="AM871" s="176"/>
      <c r="AN871" s="176"/>
      <c r="AO871" s="176"/>
    </row>
    <row r="872" spans="1:41" ht="12.75" customHeight="1" x14ac:dyDescent="0.2">
      <c r="A872" s="176"/>
      <c r="B872" s="176"/>
      <c r="C872" s="176"/>
      <c r="D872" s="176"/>
      <c r="E872" s="176"/>
      <c r="F872" s="176"/>
      <c r="G872" s="176"/>
      <c r="H872" s="176"/>
      <c r="I872" s="176"/>
      <c r="J872" s="176"/>
      <c r="K872" s="176"/>
      <c r="L872" s="176"/>
      <c r="M872" s="176"/>
      <c r="N872" s="176"/>
      <c r="O872" s="176"/>
      <c r="P872" s="176"/>
      <c r="Q872" s="176"/>
      <c r="R872" s="176"/>
      <c r="S872" s="176"/>
      <c r="T872" s="176"/>
      <c r="U872" s="176"/>
      <c r="V872" s="176"/>
      <c r="W872" s="176"/>
      <c r="X872" s="176"/>
      <c r="Y872" s="176"/>
      <c r="Z872" s="176"/>
      <c r="AA872" s="176"/>
      <c r="AB872" s="176"/>
      <c r="AC872" s="176"/>
      <c r="AD872" s="176"/>
      <c r="AE872" s="176"/>
      <c r="AF872" s="176"/>
      <c r="AG872" s="176"/>
      <c r="AH872" s="176"/>
      <c r="AI872" s="176"/>
      <c r="AJ872" s="176"/>
      <c r="AK872" s="176"/>
      <c r="AL872" s="176"/>
      <c r="AM872" s="176"/>
      <c r="AN872" s="176"/>
      <c r="AO872" s="176"/>
    </row>
    <row r="873" spans="1:41" ht="12.75" customHeight="1" x14ac:dyDescent="0.2">
      <c r="A873" s="176"/>
      <c r="B873" s="176"/>
      <c r="C873" s="176"/>
      <c r="D873" s="176"/>
      <c r="E873" s="176"/>
      <c r="F873" s="176"/>
      <c r="G873" s="176"/>
      <c r="H873" s="176"/>
      <c r="I873" s="176"/>
      <c r="J873" s="176"/>
      <c r="K873" s="176"/>
      <c r="L873" s="176"/>
      <c r="M873" s="176"/>
      <c r="N873" s="176"/>
      <c r="O873" s="176"/>
      <c r="P873" s="176"/>
      <c r="Q873" s="176"/>
      <c r="R873" s="176"/>
      <c r="S873" s="176"/>
      <c r="T873" s="176"/>
      <c r="U873" s="176"/>
      <c r="V873" s="176"/>
      <c r="W873" s="176"/>
      <c r="X873" s="176"/>
      <c r="Y873" s="176"/>
      <c r="Z873" s="176"/>
      <c r="AA873" s="176"/>
      <c r="AB873" s="176"/>
      <c r="AC873" s="176"/>
      <c r="AD873" s="176"/>
      <c r="AE873" s="176"/>
      <c r="AF873" s="176"/>
      <c r="AG873" s="176"/>
      <c r="AH873" s="176"/>
      <c r="AI873" s="176"/>
      <c r="AJ873" s="176"/>
      <c r="AK873" s="176"/>
      <c r="AL873" s="176"/>
      <c r="AM873" s="176"/>
      <c r="AN873" s="176"/>
      <c r="AO873" s="176"/>
    </row>
    <row r="874" spans="1:41" ht="12.75" customHeight="1" x14ac:dyDescent="0.2">
      <c r="A874" s="176"/>
      <c r="B874" s="176"/>
      <c r="C874" s="176"/>
      <c r="D874" s="176"/>
      <c r="E874" s="176"/>
      <c r="F874" s="176"/>
      <c r="G874" s="176"/>
      <c r="H874" s="176"/>
      <c r="I874" s="176"/>
      <c r="J874" s="176"/>
      <c r="K874" s="176"/>
      <c r="L874" s="176"/>
      <c r="M874" s="176"/>
      <c r="N874" s="176"/>
      <c r="O874" s="176"/>
      <c r="P874" s="176"/>
      <c r="Q874" s="176"/>
      <c r="R874" s="176"/>
      <c r="S874" s="176"/>
      <c r="T874" s="176"/>
      <c r="U874" s="176"/>
      <c r="V874" s="176"/>
      <c r="W874" s="176"/>
      <c r="X874" s="176"/>
      <c r="Y874" s="176"/>
      <c r="Z874" s="176"/>
      <c r="AA874" s="176"/>
      <c r="AB874" s="176"/>
      <c r="AC874" s="176"/>
      <c r="AD874" s="176"/>
      <c r="AE874" s="176"/>
      <c r="AF874" s="176"/>
      <c r="AG874" s="176"/>
      <c r="AH874" s="176"/>
      <c r="AI874" s="176"/>
      <c r="AJ874" s="176"/>
      <c r="AK874" s="176"/>
      <c r="AL874" s="176"/>
      <c r="AM874" s="176"/>
      <c r="AN874" s="176"/>
      <c r="AO874" s="176"/>
    </row>
    <row r="875" spans="1:41" ht="12.75" customHeight="1" x14ac:dyDescent="0.2">
      <c r="A875" s="176"/>
      <c r="B875" s="176"/>
      <c r="C875" s="176"/>
      <c r="D875" s="176"/>
      <c r="E875" s="176"/>
      <c r="F875" s="176"/>
      <c r="G875" s="176"/>
      <c r="H875" s="176"/>
      <c r="I875" s="176"/>
      <c r="J875" s="176"/>
      <c r="K875" s="176"/>
      <c r="L875" s="176"/>
      <c r="M875" s="176"/>
      <c r="N875" s="176"/>
      <c r="O875" s="176"/>
      <c r="P875" s="176"/>
      <c r="Q875" s="176"/>
      <c r="R875" s="176"/>
      <c r="S875" s="176"/>
      <c r="T875" s="176"/>
      <c r="U875" s="176"/>
      <c r="V875" s="176"/>
      <c r="W875" s="176"/>
      <c r="X875" s="176"/>
      <c r="Y875" s="176"/>
      <c r="Z875" s="176"/>
      <c r="AA875" s="176"/>
      <c r="AB875" s="176"/>
      <c r="AC875" s="176"/>
      <c r="AD875" s="176"/>
      <c r="AE875" s="176"/>
      <c r="AF875" s="176"/>
      <c r="AG875" s="176"/>
      <c r="AH875" s="176"/>
      <c r="AI875" s="176"/>
      <c r="AJ875" s="176"/>
      <c r="AK875" s="176"/>
      <c r="AL875" s="176"/>
      <c r="AM875" s="176"/>
      <c r="AN875" s="176"/>
      <c r="AO875" s="176"/>
    </row>
    <row r="876" spans="1:41" ht="12.75" customHeight="1" x14ac:dyDescent="0.2">
      <c r="A876" s="176"/>
      <c r="B876" s="176"/>
      <c r="C876" s="176"/>
      <c r="D876" s="176"/>
      <c r="E876" s="176"/>
      <c r="F876" s="176"/>
      <c r="G876" s="176"/>
      <c r="H876" s="176"/>
      <c r="I876" s="176"/>
      <c r="J876" s="176"/>
      <c r="K876" s="176"/>
      <c r="L876" s="176"/>
      <c r="M876" s="176"/>
      <c r="N876" s="176"/>
      <c r="O876" s="176"/>
      <c r="P876" s="176"/>
      <c r="Q876" s="176"/>
      <c r="R876" s="176"/>
      <c r="S876" s="176"/>
      <c r="T876" s="176"/>
      <c r="U876" s="176"/>
      <c r="V876" s="176"/>
      <c r="W876" s="176"/>
      <c r="X876" s="176"/>
      <c r="Y876" s="176"/>
      <c r="Z876" s="176"/>
      <c r="AA876" s="176"/>
      <c r="AB876" s="176"/>
      <c r="AC876" s="176"/>
      <c r="AD876" s="176"/>
      <c r="AE876" s="176"/>
      <c r="AF876" s="176"/>
      <c r="AG876" s="176"/>
      <c r="AH876" s="176"/>
      <c r="AI876" s="176"/>
      <c r="AJ876" s="176"/>
      <c r="AK876" s="176"/>
      <c r="AL876" s="176"/>
      <c r="AM876" s="176"/>
      <c r="AN876" s="176"/>
      <c r="AO876" s="176"/>
    </row>
    <row r="877" spans="1:41" ht="12.75" customHeight="1" x14ac:dyDescent="0.2">
      <c r="A877" s="176"/>
      <c r="B877" s="176"/>
      <c r="C877" s="176"/>
      <c r="D877" s="176"/>
      <c r="E877" s="176"/>
      <c r="F877" s="176"/>
      <c r="G877" s="176"/>
      <c r="H877" s="176"/>
      <c r="I877" s="176"/>
      <c r="J877" s="176"/>
      <c r="K877" s="176"/>
      <c r="L877" s="176"/>
      <c r="M877" s="176"/>
      <c r="N877" s="176"/>
      <c r="O877" s="176"/>
      <c r="P877" s="176"/>
      <c r="Q877" s="176"/>
      <c r="R877" s="176"/>
      <c r="S877" s="176"/>
      <c r="T877" s="176"/>
      <c r="U877" s="176"/>
      <c r="V877" s="176"/>
      <c r="W877" s="176"/>
      <c r="X877" s="176"/>
      <c r="Y877" s="176"/>
      <c r="Z877" s="176"/>
      <c r="AA877" s="176"/>
      <c r="AB877" s="176"/>
      <c r="AC877" s="176"/>
      <c r="AD877" s="176"/>
      <c r="AE877" s="176"/>
      <c r="AF877" s="176"/>
      <c r="AG877" s="176"/>
      <c r="AH877" s="176"/>
      <c r="AI877" s="176"/>
      <c r="AJ877" s="176"/>
      <c r="AK877" s="176"/>
      <c r="AL877" s="176"/>
      <c r="AM877" s="176"/>
      <c r="AN877" s="176"/>
      <c r="AO877" s="176"/>
    </row>
    <row r="878" spans="1:41" ht="12.75" customHeight="1" x14ac:dyDescent="0.2">
      <c r="A878" s="176"/>
      <c r="B878" s="176"/>
      <c r="C878" s="176"/>
      <c r="D878" s="176"/>
      <c r="E878" s="176"/>
      <c r="F878" s="176"/>
      <c r="G878" s="176"/>
      <c r="H878" s="176"/>
      <c r="I878" s="176"/>
      <c r="J878" s="176"/>
      <c r="K878" s="176"/>
      <c r="L878" s="176"/>
      <c r="M878" s="176"/>
      <c r="N878" s="176"/>
      <c r="O878" s="176"/>
      <c r="P878" s="176"/>
      <c r="Q878" s="176"/>
      <c r="R878" s="176"/>
      <c r="S878" s="176"/>
      <c r="T878" s="176"/>
      <c r="U878" s="176"/>
      <c r="V878" s="176"/>
      <c r="W878" s="176"/>
      <c r="X878" s="176"/>
      <c r="Y878" s="176"/>
      <c r="Z878" s="176"/>
      <c r="AA878" s="176"/>
      <c r="AB878" s="176"/>
      <c r="AC878" s="176"/>
      <c r="AD878" s="176"/>
      <c r="AE878" s="176"/>
      <c r="AF878" s="176"/>
      <c r="AG878" s="176"/>
      <c r="AH878" s="176"/>
      <c r="AI878" s="176"/>
      <c r="AJ878" s="176"/>
      <c r="AK878" s="176"/>
      <c r="AL878" s="176"/>
      <c r="AM878" s="176"/>
      <c r="AN878" s="176"/>
      <c r="AO878" s="176"/>
    </row>
    <row r="879" spans="1:41" ht="12.75" customHeight="1" x14ac:dyDescent="0.2">
      <c r="A879" s="176"/>
      <c r="B879" s="176"/>
      <c r="C879" s="176"/>
      <c r="D879" s="176"/>
      <c r="E879" s="176"/>
      <c r="F879" s="176"/>
      <c r="G879" s="176"/>
      <c r="H879" s="176"/>
      <c r="I879" s="176"/>
      <c r="J879" s="176"/>
      <c r="K879" s="176"/>
      <c r="L879" s="176"/>
      <c r="M879" s="176"/>
      <c r="N879" s="176"/>
      <c r="O879" s="176"/>
      <c r="P879" s="176"/>
      <c r="Q879" s="176"/>
      <c r="R879" s="176"/>
      <c r="S879" s="176"/>
      <c r="T879" s="176"/>
      <c r="U879" s="176"/>
      <c r="V879" s="176"/>
      <c r="W879" s="176"/>
      <c r="X879" s="176"/>
      <c r="Y879" s="176"/>
      <c r="Z879" s="176"/>
      <c r="AA879" s="176"/>
      <c r="AB879" s="176"/>
      <c r="AC879" s="176"/>
      <c r="AD879" s="176"/>
      <c r="AE879" s="176"/>
      <c r="AF879" s="176"/>
      <c r="AG879" s="176"/>
      <c r="AH879" s="176"/>
      <c r="AI879" s="176"/>
      <c r="AJ879" s="176"/>
      <c r="AK879" s="176"/>
      <c r="AL879" s="176"/>
      <c r="AM879" s="176"/>
      <c r="AN879" s="176"/>
      <c r="AO879" s="176"/>
    </row>
    <row r="880" spans="1:41" ht="12.75" customHeight="1" x14ac:dyDescent="0.2">
      <c r="A880" s="176"/>
      <c r="B880" s="176"/>
      <c r="C880" s="176"/>
      <c r="D880" s="176"/>
      <c r="E880" s="176"/>
      <c r="F880" s="176"/>
      <c r="G880" s="176"/>
      <c r="H880" s="176"/>
      <c r="I880" s="176"/>
      <c r="J880" s="176"/>
      <c r="K880" s="176"/>
      <c r="L880" s="176"/>
      <c r="M880" s="176"/>
      <c r="N880" s="176"/>
      <c r="O880" s="176"/>
      <c r="P880" s="176"/>
      <c r="Q880" s="176"/>
      <c r="R880" s="176"/>
      <c r="S880" s="176"/>
      <c r="T880" s="176"/>
      <c r="U880" s="176"/>
      <c r="V880" s="176"/>
      <c r="W880" s="176"/>
      <c r="X880" s="176"/>
      <c r="Y880" s="176"/>
      <c r="Z880" s="176"/>
      <c r="AA880" s="176"/>
      <c r="AB880" s="176"/>
      <c r="AC880" s="176"/>
      <c r="AD880" s="176"/>
      <c r="AE880" s="176"/>
      <c r="AF880" s="176"/>
      <c r="AG880" s="176"/>
      <c r="AH880" s="176"/>
      <c r="AI880" s="176"/>
      <c r="AJ880" s="176"/>
      <c r="AK880" s="176"/>
      <c r="AL880" s="176"/>
      <c r="AM880" s="176"/>
      <c r="AN880" s="176"/>
      <c r="AO880" s="176"/>
    </row>
    <row r="881" spans="1:41" ht="12.75" customHeight="1" x14ac:dyDescent="0.2">
      <c r="A881" s="176"/>
      <c r="B881" s="176"/>
      <c r="C881" s="176"/>
      <c r="D881" s="176"/>
      <c r="E881" s="176"/>
      <c r="F881" s="176"/>
      <c r="G881" s="176"/>
      <c r="H881" s="176"/>
      <c r="I881" s="176"/>
      <c r="J881" s="176"/>
      <c r="K881" s="176"/>
      <c r="L881" s="176"/>
      <c r="M881" s="176"/>
      <c r="N881" s="176"/>
      <c r="O881" s="176"/>
      <c r="P881" s="176"/>
      <c r="Q881" s="176"/>
      <c r="R881" s="176"/>
      <c r="S881" s="176"/>
      <c r="T881" s="176"/>
      <c r="U881" s="176"/>
      <c r="V881" s="176"/>
      <c r="W881" s="176"/>
      <c r="X881" s="176"/>
      <c r="Y881" s="176"/>
      <c r="Z881" s="176"/>
      <c r="AA881" s="176"/>
      <c r="AB881" s="176"/>
      <c r="AC881" s="176"/>
      <c r="AD881" s="176"/>
      <c r="AE881" s="176"/>
      <c r="AF881" s="176"/>
      <c r="AG881" s="176"/>
      <c r="AH881" s="176"/>
      <c r="AI881" s="176"/>
      <c r="AJ881" s="176"/>
      <c r="AK881" s="176"/>
      <c r="AL881" s="176"/>
      <c r="AM881" s="176"/>
      <c r="AN881" s="176"/>
      <c r="AO881" s="176"/>
    </row>
    <row r="882" spans="1:41" ht="12.75" customHeight="1" x14ac:dyDescent="0.2">
      <c r="A882" s="176"/>
      <c r="B882" s="176"/>
      <c r="C882" s="176"/>
      <c r="D882" s="176"/>
      <c r="E882" s="176"/>
      <c r="F882" s="176"/>
      <c r="G882" s="176"/>
      <c r="H882" s="176"/>
      <c r="I882" s="176"/>
      <c r="J882" s="176"/>
      <c r="K882" s="176"/>
      <c r="L882" s="176"/>
      <c r="M882" s="176"/>
      <c r="N882" s="176"/>
      <c r="O882" s="176"/>
      <c r="P882" s="176"/>
      <c r="Q882" s="176"/>
      <c r="R882" s="176"/>
      <c r="S882" s="176"/>
      <c r="T882" s="176"/>
      <c r="U882" s="176"/>
      <c r="V882" s="176"/>
      <c r="W882" s="176"/>
      <c r="X882" s="176"/>
      <c r="Y882" s="176"/>
      <c r="Z882" s="176"/>
      <c r="AA882" s="176"/>
      <c r="AB882" s="176"/>
      <c r="AC882" s="176"/>
      <c r="AD882" s="176"/>
      <c r="AE882" s="176"/>
      <c r="AF882" s="176"/>
      <c r="AG882" s="176"/>
      <c r="AH882" s="176"/>
      <c r="AI882" s="176"/>
      <c r="AJ882" s="176"/>
      <c r="AK882" s="176"/>
      <c r="AL882" s="176"/>
      <c r="AM882" s="176"/>
      <c r="AN882" s="176"/>
      <c r="AO882" s="176"/>
    </row>
    <row r="883" spans="1:41" ht="12.75" customHeight="1" x14ac:dyDescent="0.2">
      <c r="A883" s="176"/>
      <c r="B883" s="176"/>
      <c r="C883" s="176"/>
      <c r="D883" s="176"/>
      <c r="E883" s="176"/>
      <c r="F883" s="176"/>
      <c r="G883" s="176"/>
      <c r="H883" s="176"/>
      <c r="I883" s="176"/>
      <c r="J883" s="176"/>
      <c r="K883" s="176"/>
      <c r="L883" s="176"/>
      <c r="M883" s="176"/>
      <c r="N883" s="176"/>
      <c r="O883" s="176"/>
      <c r="P883" s="176"/>
      <c r="Q883" s="176"/>
      <c r="R883" s="176"/>
      <c r="S883" s="176"/>
      <c r="T883" s="176"/>
      <c r="U883" s="176"/>
      <c r="V883" s="176"/>
      <c r="W883" s="176"/>
      <c r="X883" s="176"/>
      <c r="Y883" s="176"/>
      <c r="Z883" s="176"/>
      <c r="AA883" s="176"/>
      <c r="AB883" s="176"/>
      <c r="AC883" s="176"/>
      <c r="AD883" s="176"/>
      <c r="AE883" s="176"/>
      <c r="AF883" s="176"/>
      <c r="AG883" s="176"/>
      <c r="AH883" s="176"/>
      <c r="AI883" s="176"/>
      <c r="AJ883" s="176"/>
      <c r="AK883" s="176"/>
      <c r="AL883" s="176"/>
      <c r="AM883" s="176"/>
      <c r="AN883" s="176"/>
      <c r="AO883" s="176"/>
    </row>
    <row r="884" spans="1:41" ht="12.75" customHeight="1" x14ac:dyDescent="0.2">
      <c r="A884" s="176"/>
      <c r="B884" s="176"/>
      <c r="C884" s="176"/>
      <c r="D884" s="176"/>
      <c r="E884" s="176"/>
      <c r="F884" s="176"/>
      <c r="G884" s="176"/>
      <c r="H884" s="176"/>
      <c r="I884" s="176"/>
      <c r="J884" s="176"/>
      <c r="K884" s="176"/>
      <c r="L884" s="176"/>
      <c r="M884" s="176"/>
      <c r="N884" s="176"/>
      <c r="O884" s="176"/>
      <c r="P884" s="176"/>
      <c r="Q884" s="176"/>
      <c r="R884" s="176"/>
      <c r="S884" s="176"/>
      <c r="T884" s="176"/>
      <c r="U884" s="176"/>
      <c r="V884" s="176"/>
      <c r="W884" s="176"/>
      <c r="X884" s="176"/>
      <c r="Y884" s="176"/>
      <c r="Z884" s="176"/>
      <c r="AA884" s="176"/>
      <c r="AB884" s="176"/>
      <c r="AC884" s="176"/>
      <c r="AD884" s="176"/>
      <c r="AE884" s="176"/>
      <c r="AF884" s="176"/>
      <c r="AG884" s="176"/>
      <c r="AH884" s="176"/>
      <c r="AI884" s="176"/>
      <c r="AJ884" s="176"/>
      <c r="AK884" s="176"/>
      <c r="AL884" s="176"/>
      <c r="AM884" s="176"/>
      <c r="AN884" s="176"/>
      <c r="AO884" s="176"/>
    </row>
    <row r="885" spans="1:41" ht="12.75" customHeight="1" x14ac:dyDescent="0.2">
      <c r="A885" s="176"/>
      <c r="B885" s="176"/>
      <c r="C885" s="176"/>
      <c r="D885" s="176"/>
      <c r="E885" s="176"/>
      <c r="F885" s="176"/>
      <c r="G885" s="176"/>
      <c r="H885" s="176"/>
      <c r="I885" s="176"/>
      <c r="J885" s="176"/>
      <c r="K885" s="176"/>
      <c r="L885" s="176"/>
      <c r="M885" s="176"/>
      <c r="N885" s="176"/>
      <c r="O885" s="176"/>
      <c r="P885" s="176"/>
      <c r="Q885" s="176"/>
      <c r="R885" s="176"/>
      <c r="S885" s="176"/>
      <c r="T885" s="176"/>
      <c r="U885" s="176"/>
      <c r="V885" s="176"/>
      <c r="W885" s="176"/>
      <c r="X885" s="176"/>
      <c r="Y885" s="176"/>
      <c r="Z885" s="176"/>
      <c r="AA885" s="176"/>
      <c r="AB885" s="176"/>
      <c r="AC885" s="176"/>
      <c r="AD885" s="176"/>
      <c r="AE885" s="176"/>
      <c r="AF885" s="176"/>
      <c r="AG885" s="176"/>
      <c r="AH885" s="176"/>
      <c r="AI885" s="176"/>
      <c r="AJ885" s="176"/>
      <c r="AK885" s="176"/>
      <c r="AL885" s="176"/>
      <c r="AM885" s="176"/>
      <c r="AN885" s="176"/>
      <c r="AO885" s="176"/>
    </row>
    <row r="886" spans="1:41" ht="12.75" customHeight="1" x14ac:dyDescent="0.2">
      <c r="A886" s="176"/>
      <c r="B886" s="176"/>
      <c r="C886" s="176"/>
      <c r="D886" s="176"/>
      <c r="E886" s="176"/>
      <c r="F886" s="176"/>
      <c r="G886" s="176"/>
      <c r="H886" s="176"/>
      <c r="I886" s="176"/>
      <c r="J886" s="176"/>
      <c r="K886" s="176"/>
      <c r="L886" s="176"/>
      <c r="M886" s="176"/>
      <c r="N886" s="176"/>
      <c r="O886" s="176"/>
      <c r="P886" s="176"/>
      <c r="Q886" s="176"/>
      <c r="R886" s="176"/>
      <c r="S886" s="176"/>
      <c r="T886" s="176"/>
      <c r="U886" s="176"/>
      <c r="V886" s="176"/>
      <c r="W886" s="176"/>
      <c r="X886" s="176"/>
      <c r="Y886" s="176"/>
      <c r="Z886" s="176"/>
      <c r="AA886" s="176"/>
      <c r="AB886" s="176"/>
      <c r="AC886" s="176"/>
      <c r="AD886" s="176"/>
      <c r="AE886" s="176"/>
      <c r="AF886" s="176"/>
      <c r="AG886" s="176"/>
      <c r="AH886" s="176"/>
      <c r="AI886" s="176"/>
      <c r="AJ886" s="176"/>
      <c r="AK886" s="176"/>
      <c r="AL886" s="176"/>
      <c r="AM886" s="176"/>
      <c r="AN886" s="176"/>
      <c r="AO886" s="176"/>
    </row>
    <row r="887" spans="1:41" ht="12.75" customHeight="1" x14ac:dyDescent="0.2">
      <c r="A887" s="176"/>
      <c r="B887" s="176"/>
      <c r="C887" s="176"/>
      <c r="D887" s="176"/>
      <c r="E887" s="176"/>
      <c r="F887" s="176"/>
      <c r="G887" s="176"/>
      <c r="H887" s="176"/>
      <c r="I887" s="176"/>
      <c r="J887" s="176"/>
      <c r="K887" s="176"/>
      <c r="L887" s="176"/>
      <c r="M887" s="176"/>
      <c r="N887" s="176"/>
      <c r="O887" s="176"/>
      <c r="P887" s="176"/>
      <c r="Q887" s="176"/>
      <c r="R887" s="176"/>
      <c r="S887" s="176"/>
      <c r="T887" s="176"/>
      <c r="U887" s="176"/>
      <c r="V887" s="176"/>
      <c r="W887" s="176"/>
      <c r="X887" s="176"/>
      <c r="Y887" s="176"/>
      <c r="Z887" s="176"/>
      <c r="AA887" s="176"/>
      <c r="AB887" s="176"/>
      <c r="AC887" s="176"/>
      <c r="AD887" s="176"/>
      <c r="AE887" s="176"/>
      <c r="AF887" s="176"/>
      <c r="AG887" s="176"/>
      <c r="AH887" s="176"/>
      <c r="AI887" s="176"/>
      <c r="AJ887" s="176"/>
      <c r="AK887" s="176"/>
      <c r="AL887" s="176"/>
      <c r="AM887" s="176"/>
      <c r="AN887" s="176"/>
      <c r="AO887" s="176"/>
    </row>
    <row r="888" spans="1:41" ht="12.75" customHeight="1" x14ac:dyDescent="0.2">
      <c r="A888" s="176"/>
      <c r="B888" s="176"/>
      <c r="C888" s="176"/>
      <c r="D888" s="176"/>
      <c r="E888" s="176"/>
      <c r="F888" s="176"/>
      <c r="G888" s="176"/>
      <c r="H888" s="176"/>
      <c r="I888" s="176"/>
      <c r="J888" s="176"/>
      <c r="K888" s="176"/>
      <c r="L888" s="176"/>
      <c r="M888" s="176"/>
      <c r="N888" s="176"/>
      <c r="O888" s="176"/>
      <c r="P888" s="176"/>
      <c r="Q888" s="176"/>
      <c r="R888" s="176"/>
      <c r="S888" s="176"/>
      <c r="T888" s="176"/>
      <c r="U888" s="176"/>
      <c r="V888" s="176"/>
      <c r="W888" s="176"/>
      <c r="X888" s="176"/>
      <c r="Y888" s="176"/>
      <c r="Z888" s="176"/>
      <c r="AA888" s="176"/>
      <c r="AB888" s="176"/>
      <c r="AC888" s="176"/>
      <c r="AD888" s="176"/>
      <c r="AE888" s="176"/>
      <c r="AF888" s="176"/>
      <c r="AG888" s="176"/>
      <c r="AH888" s="176"/>
      <c r="AI888" s="176"/>
      <c r="AJ888" s="176"/>
      <c r="AK888" s="176"/>
      <c r="AL888" s="176"/>
      <c r="AM888" s="176"/>
      <c r="AN888" s="176"/>
      <c r="AO888" s="176"/>
    </row>
    <row r="889" spans="1:41" ht="12.75" customHeight="1" x14ac:dyDescent="0.2">
      <c r="A889" s="176"/>
      <c r="B889" s="176"/>
      <c r="C889" s="176"/>
      <c r="D889" s="176"/>
      <c r="E889" s="176"/>
      <c r="F889" s="176"/>
      <c r="G889" s="176"/>
      <c r="H889" s="176"/>
      <c r="I889" s="176"/>
      <c r="J889" s="176"/>
      <c r="K889" s="176"/>
      <c r="L889" s="176"/>
      <c r="M889" s="176"/>
      <c r="N889" s="176"/>
      <c r="O889" s="176"/>
      <c r="P889" s="176"/>
      <c r="Q889" s="176"/>
      <c r="R889" s="176"/>
      <c r="S889" s="176"/>
      <c r="T889" s="176"/>
      <c r="U889" s="176"/>
      <c r="V889" s="176"/>
      <c r="W889" s="176"/>
      <c r="X889" s="176"/>
      <c r="Y889" s="176"/>
      <c r="Z889" s="176"/>
      <c r="AA889" s="176"/>
      <c r="AB889" s="176"/>
      <c r="AC889" s="176"/>
      <c r="AD889" s="176"/>
      <c r="AE889" s="176"/>
      <c r="AF889" s="176"/>
      <c r="AG889" s="176"/>
      <c r="AH889" s="176"/>
      <c r="AI889" s="176"/>
      <c r="AJ889" s="176"/>
      <c r="AK889" s="176"/>
      <c r="AL889" s="176"/>
      <c r="AM889" s="176"/>
      <c r="AN889" s="176"/>
      <c r="AO889" s="176"/>
    </row>
    <row r="890" spans="1:41" ht="12.75" customHeight="1" x14ac:dyDescent="0.2">
      <c r="A890" s="176"/>
      <c r="B890" s="176"/>
      <c r="C890" s="176"/>
      <c r="D890" s="176"/>
      <c r="E890" s="176"/>
      <c r="F890" s="176"/>
      <c r="G890" s="176"/>
      <c r="H890" s="176"/>
      <c r="I890" s="176"/>
      <c r="J890" s="176"/>
      <c r="K890" s="176"/>
      <c r="L890" s="176"/>
      <c r="M890" s="176"/>
      <c r="N890" s="176"/>
      <c r="O890" s="176"/>
      <c r="P890" s="176"/>
      <c r="Q890" s="176"/>
      <c r="R890" s="176"/>
      <c r="S890" s="176"/>
      <c r="T890" s="176"/>
      <c r="U890" s="176"/>
      <c r="V890" s="176"/>
      <c r="W890" s="176"/>
      <c r="X890" s="176"/>
      <c r="Y890" s="176"/>
      <c r="Z890" s="176"/>
      <c r="AA890" s="176"/>
      <c r="AB890" s="176"/>
      <c r="AC890" s="176"/>
      <c r="AD890" s="176"/>
      <c r="AE890" s="176"/>
      <c r="AF890" s="176"/>
      <c r="AG890" s="176"/>
      <c r="AH890" s="176"/>
      <c r="AI890" s="176"/>
      <c r="AJ890" s="176"/>
      <c r="AK890" s="176"/>
      <c r="AL890" s="176"/>
      <c r="AM890" s="176"/>
      <c r="AN890" s="176"/>
      <c r="AO890" s="176"/>
    </row>
    <row r="891" spans="1:41" ht="12.75" customHeight="1" x14ac:dyDescent="0.2">
      <c r="A891" s="176"/>
      <c r="B891" s="176"/>
      <c r="C891" s="176"/>
      <c r="D891" s="176"/>
      <c r="E891" s="176"/>
      <c r="F891" s="176"/>
      <c r="G891" s="176"/>
      <c r="H891" s="176"/>
      <c r="I891" s="176"/>
      <c r="J891" s="176"/>
      <c r="K891" s="176"/>
      <c r="L891" s="176"/>
      <c r="M891" s="176"/>
      <c r="N891" s="176"/>
      <c r="O891" s="176"/>
      <c r="P891" s="176"/>
      <c r="Q891" s="176"/>
      <c r="R891" s="176"/>
      <c r="S891" s="176"/>
      <c r="T891" s="176"/>
      <c r="U891" s="176"/>
      <c r="V891" s="176"/>
      <c r="W891" s="176"/>
      <c r="X891" s="176"/>
      <c r="Y891" s="176"/>
      <c r="Z891" s="176"/>
      <c r="AA891" s="176"/>
      <c r="AB891" s="176"/>
      <c r="AC891" s="176"/>
      <c r="AD891" s="176"/>
      <c r="AE891" s="176"/>
      <c r="AF891" s="176"/>
      <c r="AG891" s="176"/>
      <c r="AH891" s="176"/>
      <c r="AI891" s="176"/>
      <c r="AJ891" s="176"/>
      <c r="AK891" s="176"/>
      <c r="AL891" s="176"/>
      <c r="AM891" s="176"/>
      <c r="AN891" s="176"/>
      <c r="AO891" s="176"/>
    </row>
    <row r="892" spans="1:41" ht="12.75" customHeight="1" x14ac:dyDescent="0.2">
      <c r="A892" s="176"/>
      <c r="B892" s="176"/>
      <c r="C892" s="176"/>
      <c r="D892" s="176"/>
      <c r="E892" s="176"/>
      <c r="F892" s="176"/>
      <c r="G892" s="176"/>
      <c r="H892" s="176"/>
      <c r="I892" s="176"/>
      <c r="J892" s="176"/>
      <c r="K892" s="176"/>
      <c r="L892" s="176"/>
      <c r="M892" s="176"/>
      <c r="N892" s="176"/>
      <c r="O892" s="176"/>
      <c r="P892" s="176"/>
      <c r="Q892" s="176"/>
      <c r="R892" s="176"/>
      <c r="S892" s="176"/>
      <c r="T892" s="176"/>
      <c r="U892" s="176"/>
      <c r="V892" s="176"/>
      <c r="W892" s="176"/>
      <c r="X892" s="176"/>
      <c r="Y892" s="176"/>
      <c r="Z892" s="176"/>
      <c r="AA892" s="176"/>
      <c r="AB892" s="176"/>
      <c r="AC892" s="176"/>
      <c r="AD892" s="176"/>
      <c r="AE892" s="176"/>
      <c r="AF892" s="176"/>
      <c r="AG892" s="176"/>
      <c r="AH892" s="176"/>
      <c r="AI892" s="176"/>
      <c r="AJ892" s="176"/>
      <c r="AK892" s="176"/>
      <c r="AL892" s="176"/>
      <c r="AM892" s="176"/>
      <c r="AN892" s="176"/>
      <c r="AO892" s="176"/>
    </row>
    <row r="893" spans="1:41" ht="12.75" customHeight="1" x14ac:dyDescent="0.2">
      <c r="A893" s="176"/>
      <c r="B893" s="176"/>
      <c r="C893" s="176"/>
      <c r="D893" s="176"/>
      <c r="E893" s="176"/>
      <c r="F893" s="176"/>
      <c r="G893" s="176"/>
      <c r="H893" s="176"/>
      <c r="I893" s="176"/>
      <c r="J893" s="176"/>
      <c r="K893" s="176"/>
      <c r="L893" s="176"/>
      <c r="M893" s="176"/>
      <c r="N893" s="176"/>
      <c r="O893" s="176"/>
      <c r="P893" s="176"/>
      <c r="Q893" s="176"/>
      <c r="R893" s="176"/>
      <c r="S893" s="176"/>
      <c r="T893" s="176"/>
      <c r="U893" s="176"/>
      <c r="V893" s="176"/>
      <c r="W893" s="176"/>
      <c r="X893" s="176"/>
      <c r="Y893" s="176"/>
      <c r="Z893" s="176"/>
      <c r="AA893" s="176"/>
      <c r="AB893" s="176"/>
      <c r="AC893" s="176"/>
      <c r="AD893" s="176"/>
      <c r="AE893" s="176"/>
      <c r="AF893" s="176"/>
      <c r="AG893" s="176"/>
      <c r="AH893" s="176"/>
      <c r="AI893" s="176"/>
      <c r="AJ893" s="176"/>
      <c r="AK893" s="176"/>
      <c r="AL893" s="176"/>
      <c r="AM893" s="176"/>
      <c r="AN893" s="176"/>
      <c r="AO893" s="176"/>
    </row>
    <row r="894" spans="1:41" ht="12.75" customHeight="1" x14ac:dyDescent="0.2">
      <c r="A894" s="176"/>
      <c r="B894" s="176"/>
      <c r="C894" s="176"/>
      <c r="D894" s="176"/>
      <c r="E894" s="176"/>
      <c r="F894" s="176"/>
      <c r="G894" s="176"/>
      <c r="H894" s="176"/>
      <c r="I894" s="176"/>
      <c r="J894" s="176"/>
      <c r="K894" s="176"/>
      <c r="L894" s="176"/>
      <c r="M894" s="176"/>
      <c r="N894" s="176"/>
      <c r="O894" s="176"/>
      <c r="P894" s="176"/>
      <c r="Q894" s="176"/>
      <c r="R894" s="176"/>
      <c r="S894" s="176"/>
      <c r="T894" s="176"/>
      <c r="U894" s="176"/>
      <c r="V894" s="176"/>
      <c r="W894" s="176"/>
      <c r="X894" s="176"/>
      <c r="Y894" s="176"/>
      <c r="Z894" s="176"/>
      <c r="AA894" s="176"/>
      <c r="AB894" s="176"/>
      <c r="AC894" s="176"/>
      <c r="AD894" s="176"/>
      <c r="AE894" s="176"/>
      <c r="AF894" s="176"/>
      <c r="AG894" s="176"/>
      <c r="AH894" s="176"/>
      <c r="AI894" s="176"/>
      <c r="AJ894" s="176"/>
      <c r="AK894" s="176"/>
      <c r="AL894" s="176"/>
      <c r="AM894" s="176"/>
      <c r="AN894" s="176"/>
      <c r="AO894" s="176"/>
    </row>
    <row r="895" spans="1:41" ht="12.75" customHeight="1" x14ac:dyDescent="0.2">
      <c r="A895" s="176"/>
      <c r="B895" s="176"/>
      <c r="C895" s="176"/>
      <c r="D895" s="176"/>
      <c r="E895" s="176"/>
      <c r="F895" s="176"/>
      <c r="G895" s="176"/>
      <c r="H895" s="176"/>
      <c r="I895" s="176"/>
      <c r="J895" s="176"/>
      <c r="K895" s="176"/>
      <c r="L895" s="176"/>
      <c r="M895" s="176"/>
      <c r="N895" s="176"/>
      <c r="O895" s="176"/>
      <c r="P895" s="176"/>
      <c r="Q895" s="176"/>
      <c r="R895" s="176"/>
      <c r="S895" s="176"/>
      <c r="T895" s="176"/>
      <c r="U895" s="176"/>
      <c r="V895" s="176"/>
      <c r="W895" s="176"/>
      <c r="X895" s="176"/>
      <c r="Y895" s="176"/>
      <c r="Z895" s="176"/>
      <c r="AA895" s="176"/>
      <c r="AB895" s="176"/>
      <c r="AC895" s="176"/>
      <c r="AD895" s="176"/>
      <c r="AE895" s="176"/>
      <c r="AF895" s="176"/>
      <c r="AG895" s="176"/>
      <c r="AH895" s="176"/>
      <c r="AI895" s="176"/>
      <c r="AJ895" s="176"/>
      <c r="AK895" s="176"/>
      <c r="AL895" s="176"/>
      <c r="AM895" s="176"/>
      <c r="AN895" s="176"/>
      <c r="AO895" s="176"/>
    </row>
    <row r="896" spans="1:41" ht="12.75" customHeight="1" x14ac:dyDescent="0.2">
      <c r="A896" s="176"/>
      <c r="B896" s="176"/>
      <c r="C896" s="176"/>
      <c r="D896" s="176"/>
      <c r="E896" s="176"/>
      <c r="F896" s="176"/>
      <c r="G896" s="176"/>
      <c r="H896" s="176"/>
      <c r="I896" s="176"/>
      <c r="J896" s="176"/>
      <c r="K896" s="176"/>
      <c r="L896" s="176"/>
      <c r="M896" s="176"/>
      <c r="N896" s="176"/>
      <c r="O896" s="176"/>
      <c r="P896" s="176"/>
      <c r="Q896" s="176"/>
      <c r="R896" s="176"/>
      <c r="S896" s="176"/>
      <c r="T896" s="176"/>
      <c r="U896" s="176"/>
      <c r="V896" s="176"/>
      <c r="W896" s="176"/>
      <c r="X896" s="176"/>
      <c r="Y896" s="176"/>
      <c r="Z896" s="176"/>
      <c r="AA896" s="176"/>
      <c r="AB896" s="176"/>
      <c r="AC896" s="176"/>
      <c r="AD896" s="176"/>
      <c r="AE896" s="176"/>
      <c r="AF896" s="176"/>
      <c r="AG896" s="176"/>
      <c r="AH896" s="176"/>
      <c r="AI896" s="176"/>
      <c r="AJ896" s="176"/>
      <c r="AK896" s="176"/>
      <c r="AL896" s="176"/>
      <c r="AM896" s="176"/>
      <c r="AN896" s="176"/>
      <c r="AO896" s="176"/>
    </row>
    <row r="897" spans="1:41" ht="12.75" customHeight="1" x14ac:dyDescent="0.2">
      <c r="A897" s="176"/>
      <c r="B897" s="176"/>
      <c r="C897" s="176"/>
      <c r="D897" s="176"/>
      <c r="E897" s="176"/>
      <c r="F897" s="176"/>
      <c r="G897" s="176"/>
      <c r="H897" s="176"/>
      <c r="I897" s="176"/>
      <c r="J897" s="176"/>
      <c r="K897" s="176"/>
      <c r="L897" s="176"/>
      <c r="M897" s="176"/>
      <c r="N897" s="176"/>
      <c r="O897" s="176"/>
      <c r="P897" s="176"/>
      <c r="Q897" s="176"/>
      <c r="R897" s="176"/>
      <c r="S897" s="176"/>
      <c r="T897" s="176"/>
      <c r="U897" s="176"/>
      <c r="V897" s="176"/>
      <c r="W897" s="176"/>
      <c r="X897" s="176"/>
      <c r="Y897" s="176"/>
      <c r="Z897" s="176"/>
      <c r="AA897" s="176"/>
      <c r="AB897" s="176"/>
      <c r="AC897" s="176"/>
      <c r="AD897" s="176"/>
      <c r="AE897" s="176"/>
      <c r="AF897" s="176"/>
      <c r="AG897" s="176"/>
      <c r="AH897" s="176"/>
      <c r="AI897" s="176"/>
      <c r="AJ897" s="176"/>
      <c r="AK897" s="176"/>
      <c r="AL897" s="176"/>
      <c r="AM897" s="176"/>
      <c r="AN897" s="176"/>
      <c r="AO897" s="176"/>
    </row>
    <row r="898" spans="1:41" ht="12.75" customHeight="1" x14ac:dyDescent="0.2">
      <c r="A898" s="176"/>
      <c r="B898" s="176"/>
      <c r="C898" s="176"/>
      <c r="D898" s="176"/>
      <c r="E898" s="176"/>
      <c r="F898" s="176"/>
      <c r="G898" s="176"/>
      <c r="H898" s="176"/>
      <c r="I898" s="176"/>
      <c r="J898" s="176"/>
      <c r="K898" s="176"/>
      <c r="L898" s="176"/>
      <c r="M898" s="176"/>
      <c r="N898" s="176"/>
      <c r="O898" s="176"/>
      <c r="P898" s="176"/>
      <c r="Q898" s="176"/>
      <c r="R898" s="176"/>
      <c r="S898" s="176"/>
      <c r="T898" s="176"/>
      <c r="U898" s="176"/>
      <c r="V898" s="176"/>
      <c r="W898" s="176"/>
      <c r="X898" s="176"/>
      <c r="Y898" s="176"/>
      <c r="Z898" s="176"/>
      <c r="AA898" s="176"/>
      <c r="AB898" s="176"/>
      <c r="AC898" s="176"/>
      <c r="AD898" s="176"/>
      <c r="AE898" s="176"/>
      <c r="AF898" s="176"/>
      <c r="AG898" s="176"/>
      <c r="AH898" s="176"/>
      <c r="AI898" s="176"/>
      <c r="AJ898" s="176"/>
      <c r="AK898" s="176"/>
      <c r="AL898" s="176"/>
      <c r="AM898" s="176"/>
      <c r="AN898" s="176"/>
      <c r="AO898" s="176"/>
    </row>
    <row r="899" spans="1:41" ht="12.75" customHeight="1" x14ac:dyDescent="0.2">
      <c r="A899" s="176"/>
      <c r="B899" s="176"/>
      <c r="C899" s="176"/>
      <c r="D899" s="176"/>
      <c r="E899" s="176"/>
      <c r="F899" s="176"/>
      <c r="G899" s="176"/>
      <c r="H899" s="176"/>
      <c r="I899" s="176"/>
      <c r="J899" s="176"/>
      <c r="K899" s="176"/>
      <c r="L899" s="176"/>
      <c r="M899" s="176"/>
      <c r="N899" s="176"/>
      <c r="O899" s="176"/>
      <c r="P899" s="176"/>
      <c r="Q899" s="176"/>
      <c r="R899" s="176"/>
      <c r="S899" s="176"/>
      <c r="T899" s="176"/>
      <c r="U899" s="176"/>
      <c r="V899" s="176"/>
      <c r="W899" s="176"/>
      <c r="X899" s="176"/>
      <c r="Y899" s="176"/>
      <c r="Z899" s="176"/>
      <c r="AA899" s="176"/>
      <c r="AB899" s="176"/>
      <c r="AC899" s="176"/>
      <c r="AD899" s="176"/>
      <c r="AE899" s="176"/>
      <c r="AF899" s="176"/>
      <c r="AG899" s="176"/>
      <c r="AH899" s="176"/>
      <c r="AI899" s="176"/>
      <c r="AJ899" s="176"/>
      <c r="AK899" s="176"/>
      <c r="AL899" s="176"/>
      <c r="AM899" s="176"/>
      <c r="AN899" s="176"/>
      <c r="AO899" s="176"/>
    </row>
    <row r="900" spans="1:41" ht="12.75" customHeight="1" x14ac:dyDescent="0.2">
      <c r="A900" s="176"/>
      <c r="B900" s="176"/>
      <c r="C900" s="176"/>
      <c r="D900" s="176"/>
      <c r="E900" s="176"/>
      <c r="F900" s="176"/>
      <c r="G900" s="176"/>
      <c r="H900" s="176"/>
      <c r="I900" s="176"/>
      <c r="J900" s="176"/>
      <c r="K900" s="176"/>
      <c r="L900" s="176"/>
      <c r="M900" s="176"/>
      <c r="N900" s="176"/>
      <c r="O900" s="176"/>
      <c r="P900" s="176"/>
      <c r="Q900" s="176"/>
      <c r="R900" s="176"/>
      <c r="S900" s="176"/>
      <c r="T900" s="176"/>
      <c r="U900" s="176"/>
      <c r="V900" s="176"/>
      <c r="W900" s="176"/>
      <c r="X900" s="176"/>
      <c r="Y900" s="176"/>
      <c r="Z900" s="176"/>
      <c r="AA900" s="176"/>
      <c r="AB900" s="176"/>
      <c r="AC900" s="176"/>
      <c r="AD900" s="176"/>
      <c r="AE900" s="176"/>
      <c r="AF900" s="176"/>
      <c r="AG900" s="176"/>
      <c r="AH900" s="176"/>
      <c r="AI900" s="176"/>
      <c r="AJ900" s="176"/>
      <c r="AK900" s="176"/>
      <c r="AL900" s="176"/>
      <c r="AM900" s="176"/>
      <c r="AN900" s="176"/>
      <c r="AO900" s="176"/>
    </row>
    <row r="901" spans="1:41" ht="12.75" customHeight="1" x14ac:dyDescent="0.2">
      <c r="A901" s="176"/>
      <c r="B901" s="176"/>
      <c r="C901" s="176"/>
      <c r="D901" s="176"/>
      <c r="E901" s="176"/>
      <c r="F901" s="176"/>
      <c r="G901" s="176"/>
      <c r="H901" s="176"/>
      <c r="I901" s="176"/>
      <c r="J901" s="176"/>
      <c r="K901" s="176"/>
      <c r="L901" s="176"/>
      <c r="M901" s="176"/>
      <c r="N901" s="176"/>
      <c r="O901" s="176"/>
      <c r="P901" s="176"/>
      <c r="Q901" s="176"/>
      <c r="R901" s="176"/>
      <c r="S901" s="176"/>
      <c r="T901" s="176"/>
      <c r="U901" s="176"/>
      <c r="V901" s="176"/>
      <c r="W901" s="176"/>
      <c r="X901" s="176"/>
      <c r="Y901" s="176"/>
      <c r="Z901" s="176"/>
      <c r="AA901" s="176"/>
      <c r="AB901" s="176"/>
      <c r="AC901" s="176"/>
      <c r="AD901" s="176"/>
      <c r="AE901" s="176"/>
      <c r="AF901" s="176"/>
      <c r="AG901" s="176"/>
      <c r="AH901" s="176"/>
      <c r="AI901" s="176"/>
      <c r="AJ901" s="176"/>
      <c r="AK901" s="176"/>
      <c r="AL901" s="176"/>
      <c r="AM901" s="176"/>
      <c r="AN901" s="176"/>
      <c r="AO901" s="176"/>
    </row>
    <row r="902" spans="1:41" ht="12.75" customHeight="1" x14ac:dyDescent="0.2">
      <c r="A902" s="176"/>
      <c r="B902" s="176"/>
      <c r="C902" s="176"/>
      <c r="D902" s="176"/>
      <c r="E902" s="176"/>
      <c r="F902" s="176"/>
      <c r="G902" s="176"/>
      <c r="H902" s="176"/>
      <c r="I902" s="176"/>
      <c r="J902" s="176"/>
      <c r="K902" s="176"/>
      <c r="L902" s="176"/>
      <c r="M902" s="176"/>
      <c r="N902" s="176"/>
      <c r="O902" s="176"/>
      <c r="P902" s="176"/>
      <c r="Q902" s="176"/>
      <c r="R902" s="176"/>
      <c r="S902" s="176"/>
      <c r="T902" s="176"/>
      <c r="U902" s="176"/>
      <c r="V902" s="176"/>
      <c r="W902" s="176"/>
      <c r="X902" s="176"/>
      <c r="Y902" s="176"/>
      <c r="Z902" s="176"/>
      <c r="AA902" s="176"/>
      <c r="AB902" s="176"/>
      <c r="AC902" s="176"/>
      <c r="AD902" s="176"/>
      <c r="AE902" s="176"/>
      <c r="AF902" s="176"/>
      <c r="AG902" s="176"/>
      <c r="AH902" s="176"/>
      <c r="AI902" s="176"/>
      <c r="AJ902" s="176"/>
      <c r="AK902" s="176"/>
      <c r="AL902" s="176"/>
      <c r="AM902" s="176"/>
      <c r="AN902" s="176"/>
      <c r="AO902" s="176"/>
    </row>
    <row r="903" spans="1:41" ht="12.75" customHeight="1" x14ac:dyDescent="0.2">
      <c r="A903" s="176"/>
      <c r="B903" s="176"/>
      <c r="C903" s="176"/>
      <c r="D903" s="176"/>
      <c r="E903" s="176"/>
      <c r="F903" s="176"/>
      <c r="G903" s="176"/>
      <c r="H903" s="176"/>
      <c r="I903" s="176"/>
      <c r="J903" s="176"/>
      <c r="K903" s="176"/>
      <c r="L903" s="176"/>
      <c r="M903" s="176"/>
      <c r="N903" s="176"/>
      <c r="O903" s="176"/>
      <c r="P903" s="176"/>
      <c r="Q903" s="176"/>
      <c r="R903" s="176"/>
      <c r="S903" s="176"/>
      <c r="T903" s="176"/>
      <c r="U903" s="176"/>
      <c r="V903" s="176"/>
      <c r="W903" s="176"/>
      <c r="X903" s="176"/>
      <c r="Y903" s="176"/>
      <c r="Z903" s="176"/>
      <c r="AA903" s="176"/>
      <c r="AB903" s="176"/>
      <c r="AC903" s="176"/>
      <c r="AD903" s="176"/>
      <c r="AE903" s="176"/>
      <c r="AF903" s="176"/>
      <c r="AG903" s="176"/>
      <c r="AH903" s="176"/>
      <c r="AI903" s="176"/>
      <c r="AJ903" s="176"/>
      <c r="AK903" s="176"/>
      <c r="AL903" s="176"/>
      <c r="AM903" s="176"/>
      <c r="AN903" s="176"/>
      <c r="AO903" s="176"/>
    </row>
    <row r="904" spans="1:41" ht="12.75" customHeight="1" x14ac:dyDescent="0.2">
      <c r="A904" s="176"/>
      <c r="B904" s="176"/>
      <c r="C904" s="176"/>
      <c r="D904" s="176"/>
      <c r="E904" s="176"/>
      <c r="F904" s="176"/>
      <c r="G904" s="176"/>
      <c r="H904" s="176"/>
      <c r="I904" s="176"/>
      <c r="J904" s="176"/>
      <c r="K904" s="176"/>
      <c r="L904" s="176"/>
      <c r="M904" s="176"/>
      <c r="N904" s="176"/>
      <c r="O904" s="176"/>
      <c r="P904" s="176"/>
      <c r="Q904" s="176"/>
      <c r="R904" s="176"/>
      <c r="S904" s="176"/>
      <c r="T904" s="176"/>
      <c r="U904" s="176"/>
      <c r="V904" s="176"/>
      <c r="W904" s="176"/>
      <c r="X904" s="176"/>
      <c r="Y904" s="176"/>
      <c r="Z904" s="176"/>
      <c r="AA904" s="176"/>
      <c r="AB904" s="176"/>
      <c r="AC904" s="176"/>
      <c r="AD904" s="176"/>
      <c r="AE904" s="176"/>
      <c r="AF904" s="176"/>
      <c r="AG904" s="176"/>
      <c r="AH904" s="176"/>
      <c r="AI904" s="176"/>
      <c r="AJ904" s="176"/>
      <c r="AK904" s="176"/>
      <c r="AL904" s="176"/>
      <c r="AM904" s="176"/>
      <c r="AN904" s="176"/>
      <c r="AO904" s="176"/>
    </row>
    <row r="905" spans="1:41" ht="12.75" customHeight="1" x14ac:dyDescent="0.2">
      <c r="A905" s="176"/>
      <c r="B905" s="176"/>
      <c r="C905" s="176"/>
      <c r="D905" s="176"/>
      <c r="E905" s="176"/>
      <c r="F905" s="176"/>
      <c r="G905" s="176"/>
      <c r="H905" s="176"/>
      <c r="I905" s="176"/>
      <c r="J905" s="176"/>
      <c r="K905" s="176"/>
      <c r="L905" s="176"/>
      <c r="M905" s="176"/>
      <c r="N905" s="176"/>
      <c r="O905" s="176"/>
      <c r="P905" s="176"/>
      <c r="Q905" s="176"/>
      <c r="R905" s="176"/>
      <c r="S905" s="176"/>
      <c r="T905" s="176"/>
      <c r="U905" s="176"/>
      <c r="V905" s="176"/>
      <c r="W905" s="176"/>
      <c r="X905" s="176"/>
      <c r="Y905" s="176"/>
      <c r="Z905" s="176"/>
      <c r="AA905" s="176"/>
      <c r="AB905" s="176"/>
      <c r="AC905" s="176"/>
      <c r="AD905" s="176"/>
      <c r="AE905" s="176"/>
      <c r="AF905" s="176"/>
      <c r="AG905" s="176"/>
      <c r="AH905" s="176"/>
      <c r="AI905" s="176"/>
      <c r="AJ905" s="176"/>
      <c r="AK905" s="176"/>
      <c r="AL905" s="176"/>
      <c r="AM905" s="176"/>
      <c r="AN905" s="176"/>
      <c r="AO905" s="176"/>
    </row>
    <row r="906" spans="1:41" ht="12.75" customHeight="1" x14ac:dyDescent="0.2">
      <c r="A906" s="176"/>
      <c r="B906" s="176"/>
      <c r="C906" s="176"/>
      <c r="D906" s="176"/>
      <c r="E906" s="176"/>
      <c r="F906" s="176"/>
      <c r="G906" s="176"/>
      <c r="H906" s="176"/>
      <c r="I906" s="176"/>
      <c r="J906" s="176"/>
      <c r="K906" s="176"/>
      <c r="L906" s="176"/>
      <c r="M906" s="176"/>
      <c r="N906" s="176"/>
      <c r="O906" s="176"/>
      <c r="P906" s="176"/>
      <c r="Q906" s="176"/>
      <c r="R906" s="176"/>
      <c r="S906" s="176"/>
      <c r="T906" s="176"/>
      <c r="U906" s="176"/>
      <c r="V906" s="176"/>
      <c r="W906" s="176"/>
      <c r="X906" s="176"/>
      <c r="Y906" s="176"/>
      <c r="Z906" s="176"/>
      <c r="AA906" s="176"/>
      <c r="AB906" s="176"/>
      <c r="AC906" s="176"/>
      <c r="AD906" s="176"/>
      <c r="AE906" s="176"/>
      <c r="AF906" s="176"/>
      <c r="AG906" s="176"/>
      <c r="AH906" s="176"/>
      <c r="AI906" s="176"/>
      <c r="AJ906" s="176"/>
      <c r="AK906" s="176"/>
      <c r="AL906" s="176"/>
      <c r="AM906" s="176"/>
      <c r="AN906" s="176"/>
      <c r="AO906" s="176"/>
    </row>
    <row r="907" spans="1:41" ht="12.75" customHeight="1" x14ac:dyDescent="0.2">
      <c r="A907" s="176"/>
      <c r="B907" s="176"/>
      <c r="C907" s="176"/>
      <c r="D907" s="176"/>
      <c r="E907" s="176"/>
      <c r="F907" s="176"/>
      <c r="G907" s="176"/>
      <c r="H907" s="176"/>
      <c r="I907" s="176"/>
      <c r="J907" s="176"/>
      <c r="K907" s="176"/>
      <c r="L907" s="176"/>
      <c r="M907" s="176"/>
      <c r="N907" s="176"/>
      <c r="O907" s="176"/>
      <c r="P907" s="176"/>
      <c r="Q907" s="176"/>
      <c r="R907" s="176"/>
      <c r="S907" s="176"/>
      <c r="T907" s="176"/>
      <c r="U907" s="176"/>
      <c r="V907" s="176"/>
      <c r="W907" s="176"/>
      <c r="X907" s="176"/>
      <c r="Y907" s="176"/>
      <c r="Z907" s="176"/>
      <c r="AA907" s="176"/>
      <c r="AB907" s="176"/>
      <c r="AC907" s="176"/>
      <c r="AD907" s="176"/>
      <c r="AE907" s="176"/>
      <c r="AF907" s="176"/>
      <c r="AG907" s="176"/>
      <c r="AH907" s="176"/>
      <c r="AI907" s="176"/>
      <c r="AJ907" s="176"/>
      <c r="AK907" s="176"/>
      <c r="AL907" s="176"/>
      <c r="AM907" s="176"/>
      <c r="AN907" s="176"/>
      <c r="AO907" s="176"/>
    </row>
    <row r="908" spans="1:41" ht="12.75" customHeight="1" x14ac:dyDescent="0.2">
      <c r="A908" s="176"/>
      <c r="B908" s="176"/>
      <c r="C908" s="176"/>
      <c r="D908" s="176"/>
      <c r="E908" s="176"/>
      <c r="F908" s="176"/>
      <c r="G908" s="176"/>
      <c r="H908" s="176"/>
      <c r="I908" s="176"/>
      <c r="J908" s="176"/>
      <c r="K908" s="176"/>
      <c r="L908" s="176"/>
      <c r="M908" s="176"/>
      <c r="N908" s="176"/>
      <c r="O908" s="176"/>
      <c r="P908" s="176"/>
      <c r="Q908" s="176"/>
      <c r="R908" s="176"/>
      <c r="S908" s="176"/>
      <c r="T908" s="176"/>
      <c r="U908" s="176"/>
      <c r="V908" s="176"/>
      <c r="W908" s="176"/>
      <c r="X908" s="176"/>
      <c r="Y908" s="176"/>
      <c r="Z908" s="176"/>
      <c r="AA908" s="176"/>
      <c r="AB908" s="176"/>
      <c r="AC908" s="176"/>
      <c r="AD908" s="176"/>
      <c r="AE908" s="176"/>
      <c r="AF908" s="176"/>
      <c r="AG908" s="176"/>
      <c r="AH908" s="176"/>
      <c r="AI908" s="176"/>
      <c r="AJ908" s="176"/>
      <c r="AK908" s="176"/>
      <c r="AL908" s="176"/>
      <c r="AM908" s="176"/>
      <c r="AN908" s="176"/>
      <c r="AO908" s="176"/>
    </row>
    <row r="909" spans="1:41" ht="12.75" customHeight="1" x14ac:dyDescent="0.2">
      <c r="A909" s="176"/>
      <c r="B909" s="176"/>
      <c r="C909" s="176"/>
      <c r="D909" s="176"/>
      <c r="E909" s="176"/>
      <c r="F909" s="176"/>
      <c r="G909" s="176"/>
      <c r="H909" s="176"/>
      <c r="I909" s="176"/>
      <c r="J909" s="176"/>
      <c r="K909" s="176"/>
      <c r="L909" s="176"/>
      <c r="M909" s="176"/>
      <c r="N909" s="176"/>
      <c r="O909" s="176"/>
      <c r="P909" s="176"/>
      <c r="Q909" s="176"/>
      <c r="R909" s="176"/>
      <c r="S909" s="176"/>
      <c r="T909" s="176"/>
      <c r="U909" s="176"/>
      <c r="V909" s="176"/>
      <c r="W909" s="176"/>
      <c r="X909" s="176"/>
      <c r="Y909" s="176"/>
      <c r="Z909" s="176"/>
      <c r="AA909" s="176"/>
      <c r="AB909" s="176"/>
      <c r="AC909" s="176"/>
      <c r="AD909" s="176"/>
      <c r="AE909" s="176"/>
      <c r="AF909" s="176"/>
      <c r="AG909" s="176"/>
      <c r="AH909" s="176"/>
      <c r="AI909" s="176"/>
      <c r="AJ909" s="176"/>
      <c r="AK909" s="176"/>
      <c r="AL909" s="176"/>
      <c r="AM909" s="176"/>
      <c r="AN909" s="176"/>
      <c r="AO909" s="176"/>
    </row>
    <row r="910" spans="1:41" ht="12.75" customHeight="1" x14ac:dyDescent="0.2">
      <c r="A910" s="176"/>
      <c r="B910" s="176"/>
      <c r="C910" s="176"/>
      <c r="D910" s="176"/>
      <c r="E910" s="176"/>
      <c r="F910" s="176"/>
      <c r="G910" s="176"/>
      <c r="H910" s="176"/>
      <c r="I910" s="176"/>
      <c r="J910" s="176"/>
      <c r="K910" s="176"/>
      <c r="L910" s="176"/>
      <c r="M910" s="176"/>
      <c r="N910" s="176"/>
      <c r="O910" s="176"/>
      <c r="P910" s="176"/>
      <c r="Q910" s="176"/>
      <c r="R910" s="176"/>
      <c r="S910" s="176"/>
      <c r="T910" s="176"/>
      <c r="U910" s="176"/>
      <c r="V910" s="176"/>
      <c r="W910" s="176"/>
      <c r="X910" s="176"/>
      <c r="Y910" s="176"/>
      <c r="Z910" s="176"/>
      <c r="AA910" s="176"/>
      <c r="AB910" s="176"/>
      <c r="AC910" s="176"/>
      <c r="AD910" s="176"/>
      <c r="AE910" s="176"/>
      <c r="AF910" s="176"/>
      <c r="AG910" s="176"/>
      <c r="AH910" s="176"/>
      <c r="AI910" s="176"/>
      <c r="AJ910" s="176"/>
      <c r="AK910" s="176"/>
      <c r="AL910" s="176"/>
      <c r="AM910" s="176"/>
      <c r="AN910" s="176"/>
      <c r="AO910" s="176"/>
    </row>
    <row r="911" spans="1:41" ht="12.75" customHeight="1" x14ac:dyDescent="0.2">
      <c r="A911" s="176"/>
      <c r="B911" s="176"/>
      <c r="C911" s="176"/>
      <c r="D911" s="176"/>
      <c r="E911" s="176"/>
      <c r="F911" s="176"/>
      <c r="G911" s="176"/>
      <c r="H911" s="176"/>
      <c r="I911" s="176"/>
      <c r="J911" s="176"/>
      <c r="K911" s="176"/>
      <c r="L911" s="176"/>
      <c r="M911" s="176"/>
      <c r="N911" s="176"/>
      <c r="O911" s="176"/>
      <c r="P911" s="176"/>
      <c r="Q911" s="176"/>
      <c r="R911" s="176"/>
      <c r="S911" s="176"/>
      <c r="T911" s="176"/>
      <c r="U911" s="176"/>
      <c r="V911" s="176"/>
      <c r="W911" s="176"/>
      <c r="X911" s="176"/>
      <c r="Y911" s="176"/>
      <c r="Z911" s="176"/>
      <c r="AA911" s="176"/>
      <c r="AB911" s="176"/>
      <c r="AC911" s="176"/>
      <c r="AD911" s="176"/>
      <c r="AE911" s="176"/>
      <c r="AF911" s="176"/>
      <c r="AG911" s="176"/>
      <c r="AH911" s="176"/>
      <c r="AI911" s="176"/>
      <c r="AJ911" s="176"/>
      <c r="AK911" s="176"/>
      <c r="AL911" s="176"/>
      <c r="AM911" s="176"/>
      <c r="AN911" s="176"/>
      <c r="AO911" s="176"/>
    </row>
    <row r="912" spans="1:41" ht="12.75" customHeight="1" x14ac:dyDescent="0.2">
      <c r="A912" s="176"/>
      <c r="B912" s="176"/>
      <c r="C912" s="176"/>
      <c r="D912" s="176"/>
      <c r="E912" s="176"/>
      <c r="F912" s="176"/>
      <c r="G912" s="176"/>
      <c r="H912" s="176"/>
      <c r="I912" s="176"/>
      <c r="J912" s="176"/>
      <c r="K912" s="176"/>
      <c r="L912" s="176"/>
      <c r="M912" s="176"/>
      <c r="N912" s="176"/>
      <c r="O912" s="176"/>
      <c r="P912" s="176"/>
      <c r="Q912" s="176"/>
      <c r="R912" s="176"/>
      <c r="S912" s="176"/>
      <c r="T912" s="176"/>
      <c r="U912" s="176"/>
      <c r="V912" s="176"/>
      <c r="W912" s="176"/>
      <c r="X912" s="176"/>
      <c r="Y912" s="176"/>
      <c r="Z912" s="176"/>
      <c r="AA912" s="176"/>
      <c r="AB912" s="176"/>
      <c r="AC912" s="176"/>
      <c r="AD912" s="176"/>
      <c r="AE912" s="176"/>
      <c r="AF912" s="176"/>
      <c r="AG912" s="176"/>
      <c r="AH912" s="176"/>
      <c r="AI912" s="176"/>
      <c r="AJ912" s="176"/>
      <c r="AK912" s="176"/>
      <c r="AL912" s="176"/>
      <c r="AM912" s="176"/>
      <c r="AN912" s="176"/>
      <c r="AO912" s="176"/>
    </row>
    <row r="913" spans="1:41" ht="12.75" customHeight="1" x14ac:dyDescent="0.2">
      <c r="A913" s="176"/>
      <c r="B913" s="176"/>
      <c r="C913" s="176"/>
      <c r="D913" s="176"/>
      <c r="E913" s="176"/>
      <c r="F913" s="176"/>
      <c r="G913" s="176"/>
      <c r="H913" s="176"/>
      <c r="I913" s="176"/>
      <c r="J913" s="176"/>
      <c r="K913" s="176"/>
      <c r="L913" s="176"/>
      <c r="M913" s="176"/>
      <c r="N913" s="176"/>
      <c r="O913" s="176"/>
      <c r="P913" s="176"/>
      <c r="Q913" s="176"/>
      <c r="R913" s="176"/>
      <c r="S913" s="176"/>
      <c r="T913" s="176"/>
      <c r="U913" s="176"/>
      <c r="V913" s="176"/>
      <c r="W913" s="176"/>
      <c r="X913" s="176"/>
      <c r="Y913" s="176"/>
      <c r="Z913" s="176"/>
      <c r="AA913" s="176"/>
      <c r="AB913" s="176"/>
      <c r="AC913" s="176"/>
      <c r="AD913" s="176"/>
      <c r="AE913" s="176"/>
      <c r="AF913" s="176"/>
      <c r="AG913" s="176"/>
      <c r="AH913" s="176"/>
      <c r="AI913" s="176"/>
      <c r="AJ913" s="176"/>
      <c r="AK913" s="176"/>
      <c r="AL913" s="176"/>
      <c r="AM913" s="176"/>
      <c r="AN913" s="176"/>
      <c r="AO913" s="176"/>
    </row>
    <row r="914" spans="1:41" ht="12.75" customHeight="1" x14ac:dyDescent="0.2">
      <c r="A914" s="176"/>
      <c r="B914" s="176"/>
      <c r="C914" s="176"/>
      <c r="D914" s="176"/>
      <c r="E914" s="176"/>
      <c r="F914" s="176"/>
      <c r="G914" s="176"/>
      <c r="H914" s="176"/>
      <c r="I914" s="176"/>
      <c r="J914" s="176"/>
      <c r="K914" s="176"/>
      <c r="L914" s="176"/>
      <c r="M914" s="176"/>
      <c r="N914" s="176"/>
      <c r="O914" s="176"/>
      <c r="P914" s="176"/>
      <c r="Q914" s="176"/>
      <c r="R914" s="176"/>
      <c r="S914" s="176"/>
      <c r="T914" s="176"/>
      <c r="U914" s="176"/>
      <c r="V914" s="176"/>
      <c r="W914" s="176"/>
      <c r="X914" s="176"/>
      <c r="Y914" s="176"/>
      <c r="Z914" s="176"/>
      <c r="AA914" s="176"/>
      <c r="AB914" s="176"/>
      <c r="AC914" s="176"/>
      <c r="AD914" s="176"/>
      <c r="AE914" s="176"/>
      <c r="AF914" s="176"/>
      <c r="AG914" s="176"/>
      <c r="AH914" s="176"/>
      <c r="AI914" s="176"/>
      <c r="AJ914" s="176"/>
      <c r="AK914" s="176"/>
      <c r="AL914" s="176"/>
      <c r="AM914" s="176"/>
      <c r="AN914" s="176"/>
      <c r="AO914" s="176"/>
    </row>
    <row r="915" spans="1:41" ht="12.75" customHeight="1" x14ac:dyDescent="0.2">
      <c r="A915" s="176"/>
      <c r="B915" s="176"/>
      <c r="C915" s="176"/>
      <c r="D915" s="176"/>
      <c r="E915" s="176"/>
      <c r="F915" s="176"/>
      <c r="G915" s="176"/>
      <c r="H915" s="176"/>
      <c r="I915" s="176"/>
      <c r="J915" s="176"/>
      <c r="K915" s="176"/>
      <c r="L915" s="176"/>
      <c r="M915" s="176"/>
      <c r="N915" s="176"/>
      <c r="O915" s="176"/>
      <c r="P915" s="176"/>
      <c r="Q915" s="176"/>
      <c r="R915" s="176"/>
      <c r="S915" s="176"/>
      <c r="T915" s="176"/>
      <c r="U915" s="176"/>
      <c r="V915" s="176"/>
      <c r="W915" s="176"/>
      <c r="X915" s="176"/>
      <c r="Y915" s="176"/>
      <c r="Z915" s="176"/>
      <c r="AA915" s="176"/>
      <c r="AB915" s="176"/>
      <c r="AC915" s="176"/>
      <c r="AD915" s="176"/>
      <c r="AE915" s="176"/>
      <c r="AF915" s="176"/>
      <c r="AG915" s="176"/>
      <c r="AH915" s="176"/>
      <c r="AI915" s="176"/>
      <c r="AJ915" s="176"/>
      <c r="AK915" s="176"/>
      <c r="AL915" s="176"/>
      <c r="AM915" s="176"/>
      <c r="AN915" s="176"/>
      <c r="AO915" s="176"/>
    </row>
    <row r="916" spans="1:41" ht="12.75" customHeight="1" x14ac:dyDescent="0.2">
      <c r="A916" s="176"/>
      <c r="B916" s="176"/>
      <c r="C916" s="176"/>
      <c r="D916" s="176"/>
      <c r="E916" s="176"/>
      <c r="F916" s="176"/>
      <c r="G916" s="176"/>
      <c r="H916" s="176"/>
      <c r="I916" s="176"/>
      <c r="J916" s="176"/>
      <c r="K916" s="176"/>
      <c r="L916" s="176"/>
      <c r="M916" s="176"/>
      <c r="N916" s="176"/>
      <c r="O916" s="176"/>
      <c r="P916" s="176"/>
      <c r="Q916" s="176"/>
      <c r="R916" s="176"/>
      <c r="S916" s="176"/>
      <c r="T916" s="176"/>
      <c r="U916" s="176"/>
      <c r="V916" s="176"/>
      <c r="W916" s="176"/>
      <c r="X916" s="176"/>
      <c r="Y916" s="176"/>
      <c r="Z916" s="176"/>
      <c r="AA916" s="176"/>
      <c r="AB916" s="176"/>
      <c r="AC916" s="176"/>
      <c r="AD916" s="176"/>
      <c r="AE916" s="176"/>
      <c r="AF916" s="176"/>
      <c r="AG916" s="176"/>
      <c r="AH916" s="176"/>
      <c r="AI916" s="176"/>
      <c r="AJ916" s="176"/>
      <c r="AK916" s="176"/>
      <c r="AL916" s="176"/>
      <c r="AM916" s="176"/>
      <c r="AN916" s="176"/>
      <c r="AO916" s="176"/>
    </row>
    <row r="917" spans="1:41" ht="12.75" customHeight="1" x14ac:dyDescent="0.2">
      <c r="A917" s="176"/>
      <c r="B917" s="176"/>
      <c r="C917" s="176"/>
      <c r="D917" s="176"/>
      <c r="E917" s="176"/>
      <c r="F917" s="176"/>
      <c r="G917" s="176"/>
      <c r="H917" s="176"/>
      <c r="I917" s="176"/>
      <c r="J917" s="176"/>
      <c r="K917" s="176"/>
      <c r="L917" s="176"/>
      <c r="M917" s="176"/>
      <c r="N917" s="176"/>
      <c r="O917" s="176"/>
      <c r="P917" s="176"/>
      <c r="Q917" s="176"/>
      <c r="R917" s="176"/>
      <c r="S917" s="176"/>
      <c r="T917" s="176"/>
      <c r="U917" s="176"/>
      <c r="V917" s="176"/>
      <c r="W917" s="176"/>
      <c r="X917" s="176"/>
      <c r="Y917" s="176"/>
      <c r="Z917" s="176"/>
      <c r="AA917" s="176"/>
      <c r="AB917" s="176"/>
      <c r="AC917" s="176"/>
      <c r="AD917" s="176"/>
      <c r="AE917" s="176"/>
      <c r="AF917" s="176"/>
      <c r="AG917" s="176"/>
      <c r="AH917" s="176"/>
      <c r="AI917" s="176"/>
      <c r="AJ917" s="176"/>
      <c r="AK917" s="176"/>
      <c r="AL917" s="176"/>
      <c r="AM917" s="176"/>
      <c r="AN917" s="176"/>
      <c r="AO917" s="176"/>
    </row>
    <row r="918" spans="1:41" ht="12.75" customHeight="1" x14ac:dyDescent="0.2">
      <c r="A918" s="176"/>
      <c r="B918" s="176"/>
      <c r="C918" s="176"/>
      <c r="D918" s="176"/>
      <c r="E918" s="176"/>
      <c r="F918" s="176"/>
      <c r="G918" s="176"/>
      <c r="H918" s="176"/>
      <c r="I918" s="176"/>
      <c r="J918" s="176"/>
      <c r="K918" s="176"/>
      <c r="L918" s="176"/>
      <c r="M918" s="176"/>
      <c r="N918" s="176"/>
      <c r="O918" s="176"/>
      <c r="P918" s="176"/>
      <c r="Q918" s="176"/>
      <c r="R918" s="176"/>
      <c r="S918" s="176"/>
      <c r="T918" s="176"/>
      <c r="U918" s="176"/>
      <c r="V918" s="176"/>
      <c r="W918" s="176"/>
      <c r="X918" s="176"/>
      <c r="Y918" s="176"/>
      <c r="Z918" s="176"/>
      <c r="AA918" s="176"/>
      <c r="AB918" s="176"/>
      <c r="AC918" s="176"/>
      <c r="AD918" s="176"/>
      <c r="AE918" s="176"/>
      <c r="AF918" s="176"/>
      <c r="AG918" s="176"/>
      <c r="AH918" s="176"/>
      <c r="AI918" s="176"/>
      <c r="AJ918" s="176"/>
      <c r="AK918" s="176"/>
      <c r="AL918" s="176"/>
      <c r="AM918" s="176"/>
      <c r="AN918" s="176"/>
      <c r="AO918" s="176"/>
    </row>
    <row r="919" spans="1:41" ht="12.75" customHeight="1" x14ac:dyDescent="0.2">
      <c r="A919" s="176"/>
      <c r="B919" s="176"/>
      <c r="C919" s="176"/>
      <c r="D919" s="176"/>
      <c r="E919" s="176"/>
      <c r="F919" s="176"/>
      <c r="G919" s="176"/>
      <c r="H919" s="176"/>
      <c r="I919" s="176"/>
      <c r="J919" s="176"/>
      <c r="K919" s="176"/>
      <c r="L919" s="176"/>
      <c r="M919" s="176"/>
      <c r="N919" s="176"/>
      <c r="O919" s="176"/>
      <c r="P919" s="176"/>
      <c r="Q919" s="176"/>
      <c r="R919" s="176"/>
      <c r="S919" s="176"/>
      <c r="T919" s="176"/>
      <c r="U919" s="176"/>
      <c r="V919" s="176"/>
      <c r="W919" s="176"/>
      <c r="X919" s="176"/>
      <c r="Y919" s="176"/>
      <c r="Z919" s="176"/>
      <c r="AA919" s="176"/>
      <c r="AB919" s="176"/>
      <c r="AC919" s="176"/>
      <c r="AD919" s="176"/>
      <c r="AE919" s="176"/>
      <c r="AF919" s="176"/>
      <c r="AG919" s="176"/>
      <c r="AH919" s="176"/>
      <c r="AI919" s="176"/>
      <c r="AJ919" s="176"/>
      <c r="AK919" s="176"/>
      <c r="AL919" s="176"/>
      <c r="AM919" s="176"/>
      <c r="AN919" s="176"/>
      <c r="AO919" s="176"/>
    </row>
    <row r="920" spans="1:41" ht="12.75" customHeight="1" x14ac:dyDescent="0.2">
      <c r="A920" s="176"/>
      <c r="B920" s="176"/>
      <c r="C920" s="176"/>
      <c r="D920" s="176"/>
      <c r="E920" s="176"/>
      <c r="F920" s="176"/>
      <c r="G920" s="176"/>
      <c r="H920" s="176"/>
      <c r="I920" s="176"/>
      <c r="J920" s="176"/>
      <c r="K920" s="176"/>
      <c r="L920" s="176"/>
      <c r="M920" s="176"/>
      <c r="N920" s="176"/>
      <c r="O920" s="176"/>
      <c r="P920" s="176"/>
      <c r="Q920" s="176"/>
      <c r="R920" s="176"/>
      <c r="S920" s="176"/>
      <c r="T920" s="176"/>
      <c r="U920" s="176"/>
      <c r="V920" s="176"/>
      <c r="W920" s="176"/>
      <c r="X920" s="176"/>
      <c r="Y920" s="176"/>
      <c r="Z920" s="176"/>
      <c r="AA920" s="176"/>
      <c r="AB920" s="176"/>
      <c r="AC920" s="176"/>
      <c r="AD920" s="176"/>
      <c r="AE920" s="176"/>
      <c r="AF920" s="176"/>
      <c r="AG920" s="176"/>
      <c r="AH920" s="176"/>
      <c r="AI920" s="176"/>
      <c r="AJ920" s="176"/>
      <c r="AK920" s="176"/>
      <c r="AL920" s="176"/>
      <c r="AM920" s="176"/>
      <c r="AN920" s="176"/>
      <c r="AO920" s="176"/>
    </row>
    <row r="921" spans="1:41" ht="12.75" customHeight="1" x14ac:dyDescent="0.2">
      <c r="A921" s="176"/>
      <c r="B921" s="176"/>
      <c r="C921" s="176"/>
      <c r="D921" s="176"/>
      <c r="E921" s="176"/>
      <c r="F921" s="176"/>
      <c r="G921" s="176"/>
      <c r="H921" s="176"/>
      <c r="I921" s="176"/>
      <c r="J921" s="176"/>
      <c r="K921" s="176"/>
      <c r="L921" s="176"/>
      <c r="M921" s="176"/>
      <c r="N921" s="176"/>
      <c r="O921" s="176"/>
      <c r="P921" s="176"/>
      <c r="Q921" s="176"/>
      <c r="R921" s="176"/>
      <c r="S921" s="176"/>
      <c r="T921" s="176"/>
      <c r="U921" s="176"/>
      <c r="V921" s="176"/>
      <c r="W921" s="176"/>
      <c r="X921" s="176"/>
      <c r="Y921" s="176"/>
      <c r="Z921" s="176"/>
      <c r="AA921" s="176"/>
      <c r="AB921" s="176"/>
      <c r="AC921" s="176"/>
      <c r="AD921" s="176"/>
      <c r="AE921" s="176"/>
      <c r="AF921" s="176"/>
      <c r="AG921" s="176"/>
      <c r="AH921" s="176"/>
      <c r="AI921" s="176"/>
      <c r="AJ921" s="176"/>
      <c r="AK921" s="176"/>
      <c r="AL921" s="176"/>
      <c r="AM921" s="176"/>
      <c r="AN921" s="176"/>
      <c r="AO921" s="176"/>
    </row>
    <row r="922" spans="1:41" ht="12.75" customHeight="1" x14ac:dyDescent="0.2">
      <c r="A922" s="176"/>
      <c r="B922" s="176"/>
      <c r="C922" s="176"/>
      <c r="D922" s="176"/>
      <c r="E922" s="176"/>
      <c r="F922" s="176"/>
      <c r="G922" s="176"/>
      <c r="H922" s="176"/>
      <c r="I922" s="176"/>
      <c r="J922" s="176"/>
      <c r="K922" s="176"/>
      <c r="L922" s="176"/>
      <c r="M922" s="176"/>
      <c r="N922" s="176"/>
      <c r="O922" s="176"/>
      <c r="P922" s="176"/>
      <c r="Q922" s="176"/>
      <c r="R922" s="176"/>
      <c r="S922" s="176"/>
      <c r="T922" s="176"/>
      <c r="U922" s="176"/>
      <c r="V922" s="176"/>
      <c r="W922" s="176"/>
      <c r="X922" s="176"/>
      <c r="Y922" s="176"/>
      <c r="Z922" s="176"/>
      <c r="AA922" s="176"/>
      <c r="AB922" s="176"/>
      <c r="AC922" s="176"/>
      <c r="AD922" s="176"/>
      <c r="AE922" s="176"/>
      <c r="AF922" s="176"/>
      <c r="AG922" s="176"/>
      <c r="AH922" s="176"/>
      <c r="AI922" s="176"/>
      <c r="AJ922" s="176"/>
      <c r="AK922" s="176"/>
      <c r="AL922" s="176"/>
      <c r="AM922" s="176"/>
      <c r="AN922" s="176"/>
      <c r="AO922" s="176"/>
    </row>
    <row r="923" spans="1:41" ht="12.75" customHeight="1" x14ac:dyDescent="0.2">
      <c r="A923" s="176"/>
      <c r="B923" s="176"/>
      <c r="C923" s="176"/>
      <c r="D923" s="176"/>
      <c r="E923" s="176"/>
      <c r="F923" s="176"/>
      <c r="G923" s="176"/>
      <c r="H923" s="176"/>
      <c r="I923" s="176"/>
      <c r="J923" s="176"/>
      <c r="K923" s="176"/>
      <c r="L923" s="176"/>
      <c r="M923" s="176"/>
      <c r="N923" s="176"/>
      <c r="O923" s="176"/>
      <c r="P923" s="176"/>
      <c r="Q923" s="176"/>
      <c r="R923" s="176"/>
      <c r="S923" s="176"/>
      <c r="T923" s="176"/>
      <c r="U923" s="176"/>
      <c r="V923" s="176"/>
      <c r="W923" s="176"/>
      <c r="X923" s="176"/>
      <c r="Y923" s="176"/>
      <c r="Z923" s="176"/>
      <c r="AA923" s="176"/>
      <c r="AB923" s="176"/>
      <c r="AC923" s="176"/>
      <c r="AD923" s="176"/>
      <c r="AE923" s="176"/>
      <c r="AF923" s="176"/>
      <c r="AG923" s="176"/>
      <c r="AH923" s="176"/>
      <c r="AI923" s="176"/>
      <c r="AJ923" s="176"/>
      <c r="AK923" s="176"/>
      <c r="AL923" s="176"/>
      <c r="AM923" s="176"/>
      <c r="AN923" s="176"/>
      <c r="AO923" s="176"/>
    </row>
    <row r="924" spans="1:41" ht="12.75" customHeight="1" x14ac:dyDescent="0.2">
      <c r="A924" s="176"/>
      <c r="B924" s="176"/>
      <c r="C924" s="176"/>
      <c r="D924" s="176"/>
      <c r="E924" s="176"/>
      <c r="F924" s="176"/>
      <c r="G924" s="176"/>
      <c r="H924" s="176"/>
      <c r="I924" s="176"/>
      <c r="J924" s="176"/>
      <c r="K924" s="176"/>
      <c r="L924" s="176"/>
      <c r="M924" s="176"/>
      <c r="N924" s="176"/>
      <c r="O924" s="176"/>
      <c r="P924" s="176"/>
      <c r="Q924" s="176"/>
      <c r="R924" s="176"/>
      <c r="S924" s="176"/>
      <c r="T924" s="176"/>
      <c r="U924" s="176"/>
      <c r="V924" s="176"/>
      <c r="W924" s="176"/>
      <c r="X924" s="176"/>
      <c r="Y924" s="176"/>
      <c r="Z924" s="176"/>
      <c r="AA924" s="176"/>
      <c r="AB924" s="176"/>
      <c r="AC924" s="176"/>
      <c r="AD924" s="176"/>
      <c r="AE924" s="176"/>
      <c r="AF924" s="176"/>
      <c r="AG924" s="176"/>
      <c r="AH924" s="176"/>
      <c r="AI924" s="176"/>
      <c r="AJ924" s="176"/>
      <c r="AK924" s="176"/>
      <c r="AL924" s="176"/>
      <c r="AM924" s="176"/>
      <c r="AN924" s="176"/>
      <c r="AO924" s="176"/>
    </row>
    <row r="925" spans="1:41" ht="12.75" customHeight="1" x14ac:dyDescent="0.2">
      <c r="A925" s="176"/>
      <c r="B925" s="176"/>
      <c r="C925" s="176"/>
      <c r="D925" s="176"/>
      <c r="E925" s="176"/>
      <c r="F925" s="176"/>
      <c r="G925" s="176"/>
      <c r="H925" s="176"/>
      <c r="I925" s="176"/>
      <c r="J925" s="176"/>
      <c r="K925" s="176"/>
      <c r="L925" s="176"/>
      <c r="M925" s="176"/>
      <c r="N925" s="176"/>
      <c r="O925" s="176"/>
      <c r="P925" s="176"/>
      <c r="Q925" s="176"/>
      <c r="R925" s="176"/>
      <c r="S925" s="176"/>
      <c r="T925" s="176"/>
      <c r="U925" s="176"/>
      <c r="V925" s="176"/>
      <c r="W925" s="176"/>
      <c r="X925" s="176"/>
      <c r="Y925" s="176"/>
      <c r="Z925" s="176"/>
      <c r="AA925" s="176"/>
      <c r="AB925" s="176"/>
      <c r="AC925" s="176"/>
      <c r="AD925" s="176"/>
      <c r="AE925" s="176"/>
      <c r="AF925" s="176"/>
      <c r="AG925" s="176"/>
      <c r="AH925" s="176"/>
      <c r="AI925" s="176"/>
      <c r="AJ925" s="176"/>
      <c r="AK925" s="176"/>
      <c r="AL925" s="176"/>
      <c r="AM925" s="176"/>
      <c r="AN925" s="176"/>
      <c r="AO925" s="176"/>
    </row>
    <row r="926" spans="1:41" ht="12.75" customHeight="1" x14ac:dyDescent="0.2">
      <c r="A926" s="176"/>
      <c r="B926" s="176"/>
      <c r="C926" s="176"/>
      <c r="D926" s="176"/>
      <c r="E926" s="176"/>
      <c r="F926" s="176"/>
      <c r="G926" s="176"/>
      <c r="H926" s="176"/>
      <c r="I926" s="176"/>
      <c r="J926" s="176"/>
      <c r="K926" s="176"/>
      <c r="L926" s="176"/>
      <c r="M926" s="176"/>
      <c r="N926" s="176"/>
      <c r="O926" s="176"/>
      <c r="P926" s="176"/>
      <c r="Q926" s="176"/>
      <c r="R926" s="176"/>
      <c r="S926" s="176"/>
      <c r="T926" s="176"/>
      <c r="U926" s="176"/>
      <c r="V926" s="176"/>
      <c r="W926" s="176"/>
      <c r="X926" s="176"/>
      <c r="Y926" s="176"/>
      <c r="Z926" s="176"/>
      <c r="AA926" s="176"/>
      <c r="AB926" s="176"/>
      <c r="AC926" s="176"/>
      <c r="AD926" s="176"/>
      <c r="AE926" s="176"/>
      <c r="AF926" s="176"/>
      <c r="AG926" s="176"/>
      <c r="AH926" s="176"/>
      <c r="AI926" s="176"/>
      <c r="AJ926" s="176"/>
      <c r="AK926" s="176"/>
      <c r="AL926" s="176"/>
      <c r="AM926" s="176"/>
      <c r="AN926" s="176"/>
      <c r="AO926" s="176"/>
    </row>
    <row r="927" spans="1:41" ht="12.75" customHeight="1" x14ac:dyDescent="0.2">
      <c r="A927" s="176"/>
      <c r="B927" s="176"/>
      <c r="C927" s="176"/>
      <c r="D927" s="176"/>
      <c r="E927" s="176"/>
      <c r="F927" s="176"/>
      <c r="G927" s="176"/>
      <c r="H927" s="176"/>
      <c r="I927" s="176"/>
      <c r="J927" s="176"/>
      <c r="K927" s="176"/>
      <c r="L927" s="176"/>
      <c r="M927" s="176"/>
      <c r="N927" s="176"/>
      <c r="O927" s="176"/>
      <c r="P927" s="176"/>
      <c r="Q927" s="176"/>
      <c r="R927" s="176"/>
      <c r="S927" s="176"/>
      <c r="T927" s="176"/>
      <c r="U927" s="176"/>
      <c r="V927" s="176"/>
      <c r="W927" s="176"/>
      <c r="X927" s="176"/>
      <c r="Y927" s="176"/>
      <c r="Z927" s="176"/>
      <c r="AA927" s="176"/>
      <c r="AB927" s="176"/>
      <c r="AC927" s="176"/>
      <c r="AD927" s="176"/>
      <c r="AE927" s="176"/>
      <c r="AF927" s="176"/>
      <c r="AG927" s="176"/>
      <c r="AH927" s="176"/>
      <c r="AI927" s="176"/>
      <c r="AJ927" s="176"/>
      <c r="AK927" s="176"/>
      <c r="AL927" s="176"/>
      <c r="AM927" s="176"/>
      <c r="AN927" s="176"/>
      <c r="AO927" s="176"/>
    </row>
    <row r="928" spans="1:41" ht="12.75" customHeight="1" x14ac:dyDescent="0.2">
      <c r="A928" s="176"/>
      <c r="B928" s="176"/>
      <c r="C928" s="176"/>
      <c r="D928" s="176"/>
      <c r="E928" s="176"/>
      <c r="F928" s="176"/>
      <c r="G928" s="176"/>
      <c r="H928" s="176"/>
      <c r="I928" s="176"/>
      <c r="J928" s="176"/>
      <c r="K928" s="176"/>
      <c r="L928" s="176"/>
      <c r="M928" s="176"/>
      <c r="N928" s="176"/>
      <c r="O928" s="176"/>
      <c r="P928" s="176"/>
      <c r="Q928" s="176"/>
      <c r="R928" s="176"/>
      <c r="S928" s="176"/>
      <c r="T928" s="176"/>
      <c r="U928" s="176"/>
      <c r="V928" s="176"/>
      <c r="W928" s="176"/>
      <c r="X928" s="176"/>
      <c r="Y928" s="176"/>
      <c r="Z928" s="176"/>
      <c r="AA928" s="176"/>
      <c r="AB928" s="176"/>
      <c r="AC928" s="176"/>
      <c r="AD928" s="176"/>
      <c r="AE928" s="176"/>
      <c r="AF928" s="176"/>
      <c r="AG928" s="176"/>
      <c r="AH928" s="176"/>
      <c r="AI928" s="176"/>
      <c r="AJ928" s="176"/>
      <c r="AK928" s="176"/>
      <c r="AL928" s="176"/>
      <c r="AM928" s="176"/>
      <c r="AN928" s="176"/>
      <c r="AO928" s="176"/>
    </row>
    <row r="929" spans="1:41" ht="12.75" customHeight="1" x14ac:dyDescent="0.2">
      <c r="A929" s="176"/>
      <c r="B929" s="176"/>
      <c r="C929" s="176"/>
      <c r="D929" s="176"/>
      <c r="E929" s="176"/>
      <c r="F929" s="176"/>
      <c r="G929" s="176"/>
      <c r="H929" s="176"/>
      <c r="I929" s="176"/>
      <c r="J929" s="176"/>
      <c r="K929" s="176"/>
      <c r="L929" s="176"/>
      <c r="M929" s="176"/>
      <c r="N929" s="176"/>
      <c r="O929" s="176"/>
      <c r="P929" s="176"/>
      <c r="Q929" s="176"/>
      <c r="R929" s="176"/>
      <c r="S929" s="176"/>
      <c r="T929" s="176"/>
      <c r="U929" s="176"/>
      <c r="V929" s="176"/>
      <c r="W929" s="176"/>
      <c r="X929" s="176"/>
      <c r="Y929" s="176"/>
      <c r="Z929" s="176"/>
      <c r="AA929" s="176"/>
      <c r="AB929" s="176"/>
      <c r="AC929" s="176"/>
      <c r="AD929" s="176"/>
      <c r="AE929" s="176"/>
      <c r="AF929" s="176"/>
      <c r="AG929" s="176"/>
      <c r="AH929" s="176"/>
      <c r="AI929" s="176"/>
      <c r="AJ929" s="176"/>
      <c r="AK929" s="176"/>
      <c r="AL929" s="176"/>
      <c r="AM929" s="176"/>
      <c r="AN929" s="176"/>
      <c r="AO929" s="176"/>
    </row>
    <row r="930" spans="1:41" ht="12.75" customHeight="1" x14ac:dyDescent="0.2">
      <c r="A930" s="176"/>
      <c r="B930" s="176"/>
      <c r="C930" s="176"/>
      <c r="D930" s="176"/>
      <c r="E930" s="176"/>
      <c r="F930" s="176"/>
      <c r="G930" s="176"/>
      <c r="H930" s="176"/>
      <c r="I930" s="176"/>
      <c r="J930" s="176"/>
      <c r="K930" s="176"/>
      <c r="L930" s="176"/>
      <c r="M930" s="176"/>
      <c r="N930" s="176"/>
      <c r="O930" s="176"/>
      <c r="P930" s="176"/>
      <c r="Q930" s="176"/>
      <c r="R930" s="176"/>
      <c r="S930" s="176"/>
      <c r="T930" s="176"/>
      <c r="U930" s="176"/>
      <c r="V930" s="176"/>
      <c r="W930" s="176"/>
      <c r="X930" s="176"/>
      <c r="Y930" s="176"/>
      <c r="Z930" s="176"/>
      <c r="AA930" s="176"/>
      <c r="AB930" s="176"/>
      <c r="AC930" s="176"/>
      <c r="AD930" s="176"/>
      <c r="AE930" s="176"/>
      <c r="AF930" s="176"/>
      <c r="AG930" s="176"/>
      <c r="AH930" s="176"/>
      <c r="AI930" s="176"/>
      <c r="AJ930" s="176"/>
      <c r="AK930" s="176"/>
      <c r="AL930" s="176"/>
      <c r="AM930" s="176"/>
      <c r="AN930" s="176"/>
      <c r="AO930" s="176"/>
    </row>
    <row r="931" spans="1:41" ht="12.75" customHeight="1" x14ac:dyDescent="0.2">
      <c r="A931" s="176"/>
      <c r="B931" s="176"/>
      <c r="C931" s="176"/>
      <c r="D931" s="176"/>
      <c r="E931" s="176"/>
      <c r="F931" s="176"/>
      <c r="G931" s="176"/>
      <c r="H931" s="176"/>
      <c r="I931" s="176"/>
      <c r="J931" s="176"/>
      <c r="K931" s="176"/>
      <c r="L931" s="176"/>
      <c r="M931" s="176"/>
      <c r="N931" s="176"/>
      <c r="O931" s="176"/>
      <c r="P931" s="176"/>
      <c r="Q931" s="176"/>
      <c r="R931" s="176"/>
      <c r="S931" s="176"/>
      <c r="T931" s="176"/>
      <c r="U931" s="176"/>
      <c r="V931" s="176"/>
      <c r="W931" s="176"/>
      <c r="X931" s="176"/>
      <c r="Y931" s="176"/>
      <c r="Z931" s="176"/>
      <c r="AA931" s="176"/>
      <c r="AB931" s="176"/>
      <c r="AC931" s="176"/>
      <c r="AD931" s="176"/>
      <c r="AE931" s="176"/>
      <c r="AF931" s="176"/>
      <c r="AG931" s="176"/>
      <c r="AH931" s="176"/>
      <c r="AI931" s="176"/>
      <c r="AJ931" s="176"/>
      <c r="AK931" s="176"/>
      <c r="AL931" s="176"/>
      <c r="AM931" s="176"/>
      <c r="AN931" s="176"/>
      <c r="AO931" s="176"/>
    </row>
    <row r="932" spans="1:41" ht="12.75" customHeight="1" x14ac:dyDescent="0.2">
      <c r="A932" s="176"/>
      <c r="B932" s="176"/>
      <c r="C932" s="176"/>
      <c r="D932" s="176"/>
      <c r="E932" s="176"/>
      <c r="F932" s="176"/>
      <c r="G932" s="176"/>
      <c r="H932" s="176"/>
      <c r="I932" s="176"/>
      <c r="J932" s="176"/>
      <c r="K932" s="176"/>
      <c r="L932" s="176"/>
      <c r="M932" s="176"/>
      <c r="N932" s="176"/>
      <c r="O932" s="176"/>
      <c r="P932" s="176"/>
      <c r="Q932" s="176"/>
      <c r="R932" s="176"/>
      <c r="S932" s="176"/>
      <c r="T932" s="176"/>
      <c r="U932" s="176"/>
      <c r="V932" s="176"/>
      <c r="W932" s="176"/>
      <c r="X932" s="176"/>
      <c r="Y932" s="176"/>
      <c r="Z932" s="176"/>
      <c r="AA932" s="176"/>
      <c r="AB932" s="176"/>
      <c r="AC932" s="176"/>
      <c r="AD932" s="176"/>
      <c r="AE932" s="176"/>
      <c r="AF932" s="176"/>
      <c r="AG932" s="176"/>
      <c r="AH932" s="176"/>
      <c r="AI932" s="176"/>
      <c r="AJ932" s="176"/>
      <c r="AK932" s="176"/>
      <c r="AL932" s="176"/>
      <c r="AM932" s="176"/>
      <c r="AN932" s="176"/>
      <c r="AO932" s="176"/>
    </row>
    <row r="933" spans="1:41" ht="12.75" customHeight="1" x14ac:dyDescent="0.2">
      <c r="A933" s="176"/>
      <c r="B933" s="176"/>
      <c r="C933" s="176"/>
      <c r="D933" s="176"/>
      <c r="E933" s="176"/>
      <c r="F933" s="176"/>
      <c r="G933" s="176"/>
      <c r="H933" s="176"/>
      <c r="I933" s="176"/>
      <c r="J933" s="176"/>
      <c r="K933" s="176"/>
      <c r="L933" s="176"/>
      <c r="M933" s="176"/>
      <c r="N933" s="176"/>
      <c r="O933" s="176"/>
      <c r="P933" s="176"/>
      <c r="Q933" s="176"/>
      <c r="R933" s="176"/>
      <c r="S933" s="176"/>
      <c r="T933" s="176"/>
      <c r="U933" s="176"/>
      <c r="V933" s="176"/>
      <c r="W933" s="176"/>
      <c r="X933" s="176"/>
      <c r="Y933" s="176"/>
      <c r="Z933" s="176"/>
      <c r="AA933" s="176"/>
      <c r="AB933" s="176"/>
      <c r="AC933" s="176"/>
      <c r="AD933" s="176"/>
      <c r="AE933" s="176"/>
      <c r="AF933" s="176"/>
      <c r="AG933" s="176"/>
      <c r="AH933" s="176"/>
      <c r="AI933" s="176"/>
      <c r="AJ933" s="176"/>
      <c r="AK933" s="176"/>
      <c r="AL933" s="176"/>
      <c r="AM933" s="176"/>
      <c r="AN933" s="176"/>
      <c r="AO933" s="176"/>
    </row>
    <row r="934" spans="1:41" ht="12.75" customHeight="1" x14ac:dyDescent="0.2">
      <c r="A934" s="176"/>
      <c r="B934" s="176"/>
      <c r="C934" s="176"/>
      <c r="D934" s="176"/>
      <c r="E934" s="176"/>
      <c r="F934" s="176"/>
      <c r="G934" s="176"/>
      <c r="H934" s="176"/>
      <c r="I934" s="176"/>
      <c r="J934" s="176"/>
      <c r="K934" s="176"/>
      <c r="L934" s="176"/>
      <c r="M934" s="176"/>
      <c r="N934" s="176"/>
      <c r="O934" s="176"/>
      <c r="P934" s="176"/>
      <c r="Q934" s="176"/>
      <c r="R934" s="176"/>
      <c r="S934" s="176"/>
      <c r="T934" s="176"/>
      <c r="U934" s="176"/>
      <c r="V934" s="176"/>
      <c r="W934" s="176"/>
      <c r="X934" s="176"/>
      <c r="Y934" s="176"/>
      <c r="Z934" s="176"/>
      <c r="AA934" s="176"/>
      <c r="AB934" s="176"/>
      <c r="AC934" s="176"/>
      <c r="AD934" s="176"/>
      <c r="AE934" s="176"/>
      <c r="AF934" s="176"/>
      <c r="AG934" s="176"/>
      <c r="AH934" s="176"/>
      <c r="AI934" s="176"/>
      <c r="AJ934" s="176"/>
      <c r="AK934" s="176"/>
      <c r="AL934" s="176"/>
      <c r="AM934" s="176"/>
      <c r="AN934" s="176"/>
      <c r="AO934" s="176"/>
    </row>
    <row r="935" spans="1:41" ht="12.75" customHeight="1" x14ac:dyDescent="0.2">
      <c r="A935" s="176"/>
      <c r="B935" s="176"/>
      <c r="C935" s="176"/>
      <c r="D935" s="176"/>
      <c r="E935" s="176"/>
      <c r="F935" s="176"/>
      <c r="G935" s="176"/>
      <c r="H935" s="176"/>
      <c r="I935" s="176"/>
      <c r="J935" s="176"/>
      <c r="K935" s="176"/>
      <c r="L935" s="176"/>
      <c r="M935" s="176"/>
      <c r="N935" s="176"/>
      <c r="O935" s="176"/>
      <c r="P935" s="176"/>
      <c r="Q935" s="176"/>
      <c r="R935" s="176"/>
      <c r="S935" s="176"/>
      <c r="T935" s="176"/>
      <c r="U935" s="176"/>
      <c r="V935" s="176"/>
      <c r="W935" s="176"/>
      <c r="X935" s="176"/>
      <c r="Y935" s="176"/>
      <c r="Z935" s="176"/>
      <c r="AA935" s="176"/>
      <c r="AB935" s="176"/>
      <c r="AC935" s="176"/>
      <c r="AD935" s="176"/>
      <c r="AE935" s="176"/>
      <c r="AF935" s="176"/>
      <c r="AG935" s="176"/>
      <c r="AH935" s="176"/>
      <c r="AI935" s="176"/>
      <c r="AJ935" s="176"/>
      <c r="AK935" s="176"/>
      <c r="AL935" s="176"/>
      <c r="AM935" s="176"/>
      <c r="AN935" s="176"/>
      <c r="AO935" s="176"/>
    </row>
    <row r="936" spans="1:41" ht="12.75" customHeight="1" x14ac:dyDescent="0.2">
      <c r="A936" s="176"/>
      <c r="B936" s="176"/>
      <c r="C936" s="176"/>
      <c r="D936" s="176"/>
      <c r="E936" s="176"/>
      <c r="F936" s="176"/>
      <c r="G936" s="176"/>
      <c r="H936" s="176"/>
      <c r="I936" s="176"/>
      <c r="J936" s="176"/>
      <c r="K936" s="176"/>
      <c r="L936" s="176"/>
      <c r="M936" s="176"/>
      <c r="N936" s="176"/>
      <c r="O936" s="176"/>
      <c r="P936" s="176"/>
      <c r="Q936" s="176"/>
      <c r="R936" s="176"/>
      <c r="S936" s="176"/>
      <c r="T936" s="176"/>
      <c r="U936" s="176"/>
      <c r="V936" s="176"/>
      <c r="W936" s="176"/>
      <c r="X936" s="176"/>
      <c r="Y936" s="176"/>
      <c r="Z936" s="176"/>
      <c r="AA936" s="176"/>
      <c r="AB936" s="176"/>
      <c r="AC936" s="176"/>
      <c r="AD936" s="176"/>
      <c r="AE936" s="176"/>
      <c r="AF936" s="176"/>
      <c r="AG936" s="176"/>
      <c r="AH936" s="176"/>
      <c r="AI936" s="176"/>
      <c r="AJ936" s="176"/>
      <c r="AK936" s="176"/>
      <c r="AL936" s="176"/>
      <c r="AM936" s="176"/>
      <c r="AN936" s="176"/>
      <c r="AO936" s="176"/>
    </row>
    <row r="937" spans="1:41" ht="12.75" customHeight="1" x14ac:dyDescent="0.2">
      <c r="A937" s="176"/>
      <c r="B937" s="176"/>
      <c r="C937" s="176"/>
      <c r="D937" s="176"/>
      <c r="E937" s="176"/>
      <c r="F937" s="176"/>
      <c r="G937" s="176"/>
      <c r="H937" s="176"/>
      <c r="I937" s="176"/>
      <c r="J937" s="176"/>
      <c r="K937" s="176"/>
      <c r="L937" s="176"/>
      <c r="M937" s="176"/>
      <c r="N937" s="176"/>
      <c r="O937" s="176"/>
      <c r="P937" s="176"/>
      <c r="Q937" s="176"/>
      <c r="R937" s="176"/>
      <c r="S937" s="176"/>
      <c r="T937" s="176"/>
      <c r="U937" s="176"/>
      <c r="V937" s="176"/>
      <c r="W937" s="176"/>
      <c r="X937" s="176"/>
      <c r="Y937" s="176"/>
      <c r="Z937" s="176"/>
      <c r="AA937" s="176"/>
      <c r="AB937" s="176"/>
      <c r="AC937" s="176"/>
      <c r="AD937" s="176"/>
      <c r="AE937" s="176"/>
      <c r="AF937" s="176"/>
      <c r="AG937" s="176"/>
      <c r="AH937" s="176"/>
      <c r="AI937" s="176"/>
      <c r="AJ937" s="176"/>
      <c r="AK937" s="176"/>
      <c r="AL937" s="176"/>
      <c r="AM937" s="176"/>
      <c r="AN937" s="176"/>
      <c r="AO937" s="176"/>
    </row>
    <row r="938" spans="1:41" ht="12.75" customHeight="1" x14ac:dyDescent="0.2">
      <c r="A938" s="176"/>
      <c r="B938" s="176"/>
      <c r="C938" s="176"/>
      <c r="D938" s="176"/>
      <c r="E938" s="176"/>
      <c r="F938" s="176"/>
      <c r="G938" s="176"/>
      <c r="H938" s="176"/>
      <c r="I938" s="176"/>
      <c r="J938" s="176"/>
      <c r="K938" s="176"/>
      <c r="L938" s="176"/>
      <c r="M938" s="176"/>
      <c r="N938" s="176"/>
      <c r="O938" s="176"/>
      <c r="P938" s="176"/>
      <c r="Q938" s="176"/>
      <c r="R938" s="176"/>
      <c r="S938" s="176"/>
      <c r="T938" s="176"/>
      <c r="U938" s="176"/>
      <c r="V938" s="176"/>
      <c r="W938" s="176"/>
      <c r="X938" s="176"/>
      <c r="Y938" s="176"/>
      <c r="Z938" s="176"/>
      <c r="AA938" s="176"/>
      <c r="AB938" s="176"/>
      <c r="AC938" s="176"/>
      <c r="AD938" s="176"/>
      <c r="AE938" s="176"/>
      <c r="AF938" s="176"/>
      <c r="AG938" s="176"/>
      <c r="AH938" s="176"/>
      <c r="AI938" s="176"/>
      <c r="AJ938" s="176"/>
      <c r="AK938" s="176"/>
      <c r="AL938" s="176"/>
      <c r="AM938" s="176"/>
      <c r="AN938" s="176"/>
      <c r="AO938" s="176"/>
    </row>
    <row r="939" spans="1:41" ht="12.75" customHeight="1" x14ac:dyDescent="0.2">
      <c r="A939" s="176"/>
      <c r="B939" s="176"/>
      <c r="C939" s="176"/>
      <c r="D939" s="176"/>
      <c r="E939" s="176"/>
      <c r="F939" s="176"/>
      <c r="G939" s="176"/>
      <c r="H939" s="176"/>
      <c r="I939" s="176"/>
      <c r="J939" s="176"/>
      <c r="K939" s="176"/>
      <c r="L939" s="176"/>
      <c r="M939" s="176"/>
      <c r="N939" s="176"/>
      <c r="O939" s="176"/>
      <c r="P939" s="176"/>
      <c r="Q939" s="176"/>
      <c r="R939" s="176"/>
      <c r="S939" s="176"/>
      <c r="T939" s="176"/>
      <c r="U939" s="176"/>
      <c r="V939" s="176"/>
      <c r="W939" s="176"/>
      <c r="X939" s="176"/>
      <c r="Y939" s="176"/>
      <c r="Z939" s="176"/>
      <c r="AA939" s="176"/>
      <c r="AB939" s="176"/>
      <c r="AC939" s="176"/>
      <c r="AD939" s="176"/>
      <c r="AE939" s="176"/>
      <c r="AF939" s="176"/>
      <c r="AG939" s="176"/>
      <c r="AH939" s="176"/>
      <c r="AI939" s="176"/>
      <c r="AJ939" s="176"/>
      <c r="AK939" s="176"/>
      <c r="AL939" s="176"/>
      <c r="AM939" s="176"/>
      <c r="AN939" s="176"/>
      <c r="AO939" s="176"/>
    </row>
    <row r="940" spans="1:41" ht="12.75" customHeight="1" x14ac:dyDescent="0.2">
      <c r="A940" s="176"/>
      <c r="B940" s="176"/>
      <c r="C940" s="176"/>
      <c r="D940" s="176"/>
      <c r="E940" s="176"/>
      <c r="F940" s="176"/>
      <c r="G940" s="176"/>
      <c r="H940" s="176"/>
      <c r="I940" s="176"/>
      <c r="J940" s="176"/>
      <c r="K940" s="176"/>
      <c r="L940" s="176"/>
      <c r="M940" s="176"/>
      <c r="N940" s="176"/>
      <c r="O940" s="176"/>
      <c r="P940" s="176"/>
      <c r="Q940" s="176"/>
      <c r="R940" s="176"/>
      <c r="S940" s="176"/>
      <c r="T940" s="176"/>
      <c r="U940" s="176"/>
      <c r="V940" s="176"/>
      <c r="W940" s="176"/>
      <c r="X940" s="176"/>
      <c r="Y940" s="176"/>
      <c r="Z940" s="176"/>
      <c r="AA940" s="176"/>
      <c r="AB940" s="176"/>
      <c r="AC940" s="176"/>
      <c r="AD940" s="176"/>
      <c r="AE940" s="176"/>
      <c r="AF940" s="176"/>
      <c r="AG940" s="176"/>
      <c r="AH940" s="176"/>
      <c r="AI940" s="176"/>
      <c r="AJ940" s="176"/>
      <c r="AK940" s="176"/>
      <c r="AL940" s="176"/>
      <c r="AM940" s="176"/>
      <c r="AN940" s="176"/>
      <c r="AO940" s="176"/>
    </row>
    <row r="941" spans="1:41" ht="12.75" customHeight="1" x14ac:dyDescent="0.2">
      <c r="A941" s="176"/>
      <c r="B941" s="176"/>
      <c r="C941" s="176"/>
      <c r="D941" s="176"/>
      <c r="E941" s="176"/>
      <c r="F941" s="176"/>
      <c r="G941" s="176"/>
      <c r="H941" s="176"/>
      <c r="I941" s="176"/>
      <c r="J941" s="176"/>
      <c r="K941" s="176"/>
      <c r="L941" s="176"/>
      <c r="M941" s="176"/>
      <c r="N941" s="176"/>
      <c r="O941" s="176"/>
      <c r="P941" s="176"/>
      <c r="Q941" s="176"/>
      <c r="R941" s="176"/>
      <c r="S941" s="176"/>
      <c r="T941" s="176"/>
      <c r="U941" s="176"/>
      <c r="V941" s="176"/>
      <c r="W941" s="176"/>
      <c r="X941" s="176"/>
      <c r="Y941" s="176"/>
      <c r="Z941" s="176"/>
      <c r="AA941" s="176"/>
      <c r="AB941" s="176"/>
      <c r="AC941" s="176"/>
      <c r="AD941" s="176"/>
      <c r="AE941" s="176"/>
      <c r="AF941" s="176"/>
      <c r="AG941" s="176"/>
      <c r="AH941" s="176"/>
      <c r="AI941" s="176"/>
      <c r="AJ941" s="176"/>
      <c r="AK941" s="176"/>
      <c r="AL941" s="176"/>
      <c r="AM941" s="176"/>
      <c r="AN941" s="176"/>
      <c r="AO941" s="176"/>
    </row>
    <row r="942" spans="1:41" ht="12.75" customHeight="1" x14ac:dyDescent="0.2">
      <c r="A942" s="176"/>
      <c r="B942" s="176"/>
      <c r="C942" s="176"/>
      <c r="D942" s="176"/>
      <c r="E942" s="176"/>
      <c r="F942" s="176"/>
      <c r="G942" s="176"/>
      <c r="H942" s="176"/>
      <c r="I942" s="176"/>
      <c r="J942" s="176"/>
      <c r="K942" s="176"/>
      <c r="L942" s="176"/>
      <c r="M942" s="176"/>
      <c r="N942" s="176"/>
      <c r="O942" s="176"/>
      <c r="P942" s="176"/>
      <c r="Q942" s="176"/>
      <c r="R942" s="176"/>
      <c r="S942" s="176"/>
      <c r="T942" s="176"/>
      <c r="U942" s="176"/>
      <c r="V942" s="176"/>
      <c r="W942" s="176"/>
      <c r="X942" s="176"/>
      <c r="Y942" s="176"/>
      <c r="Z942" s="176"/>
      <c r="AA942" s="176"/>
      <c r="AB942" s="176"/>
      <c r="AC942" s="176"/>
      <c r="AD942" s="176"/>
      <c r="AE942" s="176"/>
      <c r="AF942" s="176"/>
      <c r="AG942" s="176"/>
      <c r="AH942" s="176"/>
      <c r="AI942" s="176"/>
      <c r="AJ942" s="176"/>
      <c r="AK942" s="176"/>
      <c r="AL942" s="176"/>
      <c r="AM942" s="176"/>
      <c r="AN942" s="176"/>
      <c r="AO942" s="176"/>
    </row>
    <row r="943" spans="1:41" ht="12.75" customHeight="1" x14ac:dyDescent="0.2">
      <c r="A943" s="176"/>
      <c r="B943" s="176"/>
      <c r="C943" s="176"/>
      <c r="D943" s="176"/>
      <c r="E943" s="176"/>
      <c r="F943" s="176"/>
      <c r="G943" s="176"/>
      <c r="H943" s="176"/>
      <c r="I943" s="176"/>
      <c r="J943" s="176"/>
      <c r="K943" s="176"/>
      <c r="L943" s="176"/>
      <c r="M943" s="176"/>
      <c r="N943" s="176"/>
      <c r="O943" s="176"/>
      <c r="P943" s="176"/>
      <c r="Q943" s="176"/>
      <c r="R943" s="176"/>
      <c r="S943" s="176"/>
      <c r="T943" s="176"/>
      <c r="U943" s="176"/>
      <c r="V943" s="176"/>
      <c r="W943" s="176"/>
      <c r="X943" s="176"/>
      <c r="Y943" s="176"/>
      <c r="Z943" s="176"/>
      <c r="AA943" s="176"/>
      <c r="AB943" s="176"/>
      <c r="AC943" s="176"/>
      <c r="AD943" s="176"/>
      <c r="AE943" s="176"/>
      <c r="AF943" s="176"/>
      <c r="AG943" s="176"/>
      <c r="AH943" s="176"/>
      <c r="AI943" s="176"/>
      <c r="AJ943" s="176"/>
      <c r="AK943" s="176"/>
      <c r="AL943" s="176"/>
      <c r="AM943" s="176"/>
      <c r="AN943" s="176"/>
      <c r="AO943" s="176"/>
    </row>
    <row r="944" spans="1:41" ht="12.75" customHeight="1" x14ac:dyDescent="0.2">
      <c r="A944" s="176"/>
      <c r="B944" s="176"/>
      <c r="C944" s="176"/>
      <c r="D944" s="176"/>
      <c r="E944" s="176"/>
      <c r="F944" s="176"/>
      <c r="G944" s="176"/>
      <c r="H944" s="176"/>
      <c r="I944" s="176"/>
      <c r="J944" s="176"/>
      <c r="K944" s="176"/>
      <c r="L944" s="176"/>
      <c r="M944" s="176"/>
      <c r="N944" s="176"/>
      <c r="O944" s="176"/>
      <c r="P944" s="176"/>
      <c r="Q944" s="176"/>
      <c r="R944" s="176"/>
      <c r="S944" s="176"/>
      <c r="T944" s="176"/>
      <c r="U944" s="176"/>
      <c r="V944" s="176"/>
      <c r="W944" s="176"/>
      <c r="X944" s="176"/>
      <c r="Y944" s="176"/>
      <c r="Z944" s="176"/>
      <c r="AA944" s="176"/>
      <c r="AB944" s="176"/>
      <c r="AC944" s="176"/>
      <c r="AD944" s="176"/>
      <c r="AE944" s="176"/>
      <c r="AF944" s="176"/>
      <c r="AG944" s="176"/>
      <c r="AH944" s="176"/>
      <c r="AI944" s="176"/>
      <c r="AJ944" s="176"/>
      <c r="AK944" s="176"/>
      <c r="AL944" s="176"/>
      <c r="AM944" s="176"/>
      <c r="AN944" s="176"/>
      <c r="AO944" s="176"/>
    </row>
    <row r="945" spans="1:41" ht="12.75" customHeight="1" x14ac:dyDescent="0.2">
      <c r="A945" s="176"/>
      <c r="B945" s="176"/>
      <c r="C945" s="176"/>
      <c r="D945" s="176"/>
      <c r="E945" s="176"/>
      <c r="F945" s="176"/>
      <c r="G945" s="176"/>
      <c r="H945" s="176"/>
      <c r="I945" s="176"/>
      <c r="J945" s="176"/>
      <c r="K945" s="176"/>
      <c r="L945" s="176"/>
      <c r="M945" s="176"/>
      <c r="N945" s="176"/>
      <c r="O945" s="176"/>
      <c r="P945" s="176"/>
      <c r="Q945" s="176"/>
      <c r="R945" s="176"/>
      <c r="S945" s="176"/>
      <c r="T945" s="176"/>
      <c r="U945" s="176"/>
      <c r="V945" s="176"/>
      <c r="W945" s="176"/>
      <c r="X945" s="176"/>
      <c r="Y945" s="176"/>
      <c r="Z945" s="176"/>
      <c r="AA945" s="176"/>
      <c r="AB945" s="176"/>
      <c r="AC945" s="176"/>
      <c r="AD945" s="176"/>
      <c r="AE945" s="176"/>
      <c r="AF945" s="176"/>
      <c r="AG945" s="176"/>
      <c r="AH945" s="176"/>
      <c r="AI945" s="176"/>
      <c r="AJ945" s="176"/>
      <c r="AK945" s="176"/>
      <c r="AL945" s="176"/>
      <c r="AM945" s="176"/>
      <c r="AN945" s="176"/>
      <c r="AO945" s="176"/>
    </row>
    <row r="946" spans="1:41" ht="12.75" customHeight="1" x14ac:dyDescent="0.2">
      <c r="A946" s="176"/>
      <c r="B946" s="176"/>
      <c r="C946" s="176"/>
      <c r="D946" s="176"/>
      <c r="E946" s="176"/>
      <c r="F946" s="176"/>
      <c r="G946" s="176"/>
      <c r="H946" s="176"/>
      <c r="I946" s="176"/>
      <c r="J946" s="176"/>
      <c r="K946" s="176"/>
      <c r="L946" s="176"/>
      <c r="M946" s="176"/>
      <c r="N946" s="176"/>
      <c r="O946" s="176"/>
      <c r="P946" s="176"/>
      <c r="Q946" s="176"/>
      <c r="R946" s="176"/>
      <c r="S946" s="176"/>
      <c r="T946" s="176"/>
      <c r="U946" s="176"/>
      <c r="V946" s="176"/>
      <c r="W946" s="176"/>
      <c r="X946" s="176"/>
      <c r="Y946" s="176"/>
      <c r="Z946" s="176"/>
      <c r="AA946" s="176"/>
      <c r="AB946" s="176"/>
      <c r="AC946" s="176"/>
      <c r="AD946" s="176"/>
      <c r="AE946" s="176"/>
      <c r="AF946" s="176"/>
      <c r="AG946" s="176"/>
      <c r="AH946" s="176"/>
      <c r="AI946" s="176"/>
      <c r="AJ946" s="176"/>
      <c r="AK946" s="176"/>
      <c r="AL946" s="176"/>
      <c r="AM946" s="176"/>
      <c r="AN946" s="176"/>
      <c r="AO946" s="176"/>
    </row>
    <row r="947" spans="1:41" ht="12.75" customHeight="1" x14ac:dyDescent="0.2">
      <c r="A947" s="176"/>
      <c r="B947" s="176"/>
      <c r="C947" s="176"/>
      <c r="D947" s="176"/>
      <c r="E947" s="176"/>
      <c r="F947" s="176"/>
      <c r="G947" s="176"/>
      <c r="H947" s="176"/>
      <c r="I947" s="176"/>
      <c r="J947" s="176"/>
      <c r="K947" s="176"/>
      <c r="L947" s="176"/>
      <c r="M947" s="176"/>
      <c r="N947" s="176"/>
      <c r="O947" s="176"/>
      <c r="P947" s="176"/>
      <c r="Q947" s="176"/>
      <c r="R947" s="176"/>
      <c r="S947" s="176"/>
      <c r="T947" s="176"/>
      <c r="U947" s="176"/>
      <c r="V947" s="176"/>
      <c r="W947" s="176"/>
      <c r="X947" s="176"/>
      <c r="Y947" s="176"/>
      <c r="Z947" s="176"/>
      <c r="AA947" s="176"/>
      <c r="AB947" s="176"/>
      <c r="AC947" s="176"/>
      <c r="AD947" s="176"/>
      <c r="AE947" s="176"/>
      <c r="AF947" s="176"/>
      <c r="AG947" s="176"/>
      <c r="AH947" s="176"/>
      <c r="AI947" s="176"/>
      <c r="AJ947" s="176"/>
      <c r="AK947" s="176"/>
      <c r="AL947" s="176"/>
      <c r="AM947" s="176"/>
      <c r="AN947" s="176"/>
      <c r="AO947" s="176"/>
    </row>
    <row r="948" spans="1:41" ht="12.75" customHeight="1" x14ac:dyDescent="0.2">
      <c r="A948" s="176"/>
      <c r="B948" s="176"/>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c r="AA948" s="176"/>
      <c r="AB948" s="176"/>
      <c r="AC948" s="176"/>
      <c r="AD948" s="176"/>
      <c r="AE948" s="176"/>
      <c r="AF948" s="176"/>
      <c r="AG948" s="176"/>
      <c r="AH948" s="176"/>
      <c r="AI948" s="176"/>
      <c r="AJ948" s="176"/>
      <c r="AK948" s="176"/>
      <c r="AL948" s="176"/>
      <c r="AM948" s="176"/>
      <c r="AN948" s="176"/>
      <c r="AO948" s="176"/>
    </row>
    <row r="949" spans="1:41" ht="12.75" customHeight="1" x14ac:dyDescent="0.2">
      <c r="A949" s="176"/>
      <c r="B949" s="176"/>
      <c r="C949" s="176"/>
      <c r="D949" s="176"/>
      <c r="E949" s="176"/>
      <c r="F949" s="176"/>
      <c r="G949" s="176"/>
      <c r="H949" s="176"/>
      <c r="I949" s="176"/>
      <c r="J949" s="176"/>
      <c r="K949" s="176"/>
      <c r="L949" s="176"/>
      <c r="M949" s="176"/>
      <c r="N949" s="176"/>
      <c r="O949" s="176"/>
      <c r="P949" s="176"/>
      <c r="Q949" s="176"/>
      <c r="R949" s="176"/>
      <c r="S949" s="176"/>
      <c r="T949" s="176"/>
      <c r="U949" s="176"/>
      <c r="V949" s="176"/>
      <c r="W949" s="176"/>
      <c r="X949" s="176"/>
      <c r="Y949" s="176"/>
      <c r="Z949" s="176"/>
      <c r="AA949" s="176"/>
      <c r="AB949" s="176"/>
      <c r="AC949" s="176"/>
      <c r="AD949" s="176"/>
      <c r="AE949" s="176"/>
      <c r="AF949" s="176"/>
      <c r="AG949" s="176"/>
      <c r="AH949" s="176"/>
      <c r="AI949" s="176"/>
      <c r="AJ949" s="176"/>
      <c r="AK949" s="176"/>
      <c r="AL949" s="176"/>
      <c r="AM949" s="176"/>
      <c r="AN949" s="176"/>
      <c r="AO949" s="176"/>
    </row>
    <row r="950" spans="1:41" ht="12.75" customHeight="1" x14ac:dyDescent="0.2">
      <c r="A950" s="176"/>
      <c r="B950" s="176"/>
      <c r="C950" s="176"/>
      <c r="D950" s="176"/>
      <c r="E950" s="176"/>
      <c r="F950" s="176"/>
      <c r="G950" s="176"/>
      <c r="H950" s="176"/>
      <c r="I950" s="176"/>
      <c r="J950" s="176"/>
      <c r="K950" s="176"/>
      <c r="L950" s="176"/>
      <c r="M950" s="176"/>
      <c r="N950" s="176"/>
      <c r="O950" s="176"/>
      <c r="P950" s="176"/>
      <c r="Q950" s="176"/>
      <c r="R950" s="176"/>
      <c r="S950" s="176"/>
      <c r="T950" s="176"/>
      <c r="U950" s="176"/>
      <c r="V950" s="176"/>
      <c r="W950" s="176"/>
      <c r="X950" s="176"/>
      <c r="Y950" s="176"/>
      <c r="Z950" s="176"/>
      <c r="AA950" s="176"/>
      <c r="AB950" s="176"/>
      <c r="AC950" s="176"/>
      <c r="AD950" s="176"/>
      <c r="AE950" s="176"/>
      <c r="AF950" s="176"/>
      <c r="AG950" s="176"/>
      <c r="AH950" s="176"/>
      <c r="AI950" s="176"/>
      <c r="AJ950" s="176"/>
      <c r="AK950" s="176"/>
      <c r="AL950" s="176"/>
      <c r="AM950" s="176"/>
      <c r="AN950" s="176"/>
      <c r="AO950" s="176"/>
    </row>
    <row r="951" spans="1:41" ht="12.75" customHeight="1" x14ac:dyDescent="0.2">
      <c r="A951" s="176"/>
      <c r="B951" s="176"/>
      <c r="C951" s="176"/>
      <c r="D951" s="176"/>
      <c r="E951" s="176"/>
      <c r="F951" s="176"/>
      <c r="G951" s="176"/>
      <c r="H951" s="176"/>
      <c r="I951" s="176"/>
      <c r="J951" s="176"/>
      <c r="K951" s="176"/>
      <c r="L951" s="176"/>
      <c r="M951" s="176"/>
      <c r="N951" s="176"/>
      <c r="O951" s="176"/>
      <c r="P951" s="176"/>
      <c r="Q951" s="176"/>
      <c r="R951" s="176"/>
      <c r="S951" s="176"/>
      <c r="T951" s="176"/>
      <c r="U951" s="176"/>
      <c r="V951" s="176"/>
      <c r="W951" s="176"/>
      <c r="X951" s="176"/>
      <c r="Y951" s="176"/>
      <c r="Z951" s="176"/>
      <c r="AA951" s="176"/>
      <c r="AB951" s="176"/>
      <c r="AC951" s="176"/>
      <c r="AD951" s="176"/>
      <c r="AE951" s="176"/>
      <c r="AF951" s="176"/>
      <c r="AG951" s="176"/>
      <c r="AH951" s="176"/>
      <c r="AI951" s="176"/>
      <c r="AJ951" s="176"/>
      <c r="AK951" s="176"/>
      <c r="AL951" s="176"/>
      <c r="AM951" s="176"/>
      <c r="AN951" s="176"/>
      <c r="AO951" s="176"/>
    </row>
    <row r="952" spans="1:41" ht="12.75" customHeight="1" x14ac:dyDescent="0.2">
      <c r="A952" s="176"/>
      <c r="B952" s="176"/>
      <c r="C952" s="176"/>
      <c r="D952" s="176"/>
      <c r="E952" s="176"/>
      <c r="F952" s="176"/>
      <c r="G952" s="176"/>
      <c r="H952" s="176"/>
      <c r="I952" s="176"/>
      <c r="J952" s="176"/>
      <c r="K952" s="176"/>
      <c r="L952" s="176"/>
      <c r="M952" s="176"/>
      <c r="N952" s="176"/>
      <c r="O952" s="176"/>
      <c r="P952" s="176"/>
      <c r="Q952" s="176"/>
      <c r="R952" s="176"/>
      <c r="S952" s="176"/>
      <c r="T952" s="176"/>
      <c r="U952" s="176"/>
      <c r="V952" s="176"/>
      <c r="W952" s="176"/>
      <c r="X952" s="176"/>
      <c r="Y952" s="176"/>
      <c r="Z952" s="176"/>
      <c r="AA952" s="176"/>
      <c r="AB952" s="176"/>
      <c r="AC952" s="176"/>
      <c r="AD952" s="176"/>
      <c r="AE952" s="176"/>
      <c r="AF952" s="176"/>
      <c r="AG952" s="176"/>
      <c r="AH952" s="176"/>
      <c r="AI952" s="176"/>
      <c r="AJ952" s="176"/>
      <c r="AK952" s="176"/>
      <c r="AL952" s="176"/>
      <c r="AM952" s="176"/>
      <c r="AN952" s="176"/>
      <c r="AO952" s="176"/>
    </row>
    <row r="953" spans="1:41" ht="12.75" customHeight="1" x14ac:dyDescent="0.2">
      <c r="A953" s="176"/>
      <c r="B953" s="176"/>
      <c r="C953" s="176"/>
      <c r="D953" s="176"/>
      <c r="E953" s="176"/>
      <c r="F953" s="176"/>
      <c r="G953" s="176"/>
      <c r="H953" s="176"/>
      <c r="I953" s="176"/>
      <c r="J953" s="176"/>
      <c r="K953" s="176"/>
      <c r="L953" s="176"/>
      <c r="M953" s="176"/>
      <c r="N953" s="176"/>
      <c r="O953" s="176"/>
      <c r="P953" s="176"/>
      <c r="Q953" s="176"/>
      <c r="R953" s="176"/>
      <c r="S953" s="176"/>
      <c r="T953" s="176"/>
      <c r="U953" s="176"/>
      <c r="V953" s="176"/>
      <c r="W953" s="176"/>
      <c r="X953" s="176"/>
      <c r="Y953" s="176"/>
      <c r="Z953" s="176"/>
      <c r="AA953" s="176"/>
      <c r="AB953" s="176"/>
      <c r="AC953" s="176"/>
      <c r="AD953" s="176"/>
      <c r="AE953" s="176"/>
      <c r="AF953" s="176"/>
      <c r="AG953" s="176"/>
      <c r="AH953" s="176"/>
      <c r="AI953" s="176"/>
      <c r="AJ953" s="176"/>
      <c r="AK953" s="176"/>
      <c r="AL953" s="176"/>
      <c r="AM953" s="176"/>
      <c r="AN953" s="176"/>
      <c r="AO953" s="176"/>
    </row>
    <row r="954" spans="1:41" ht="12.75" customHeight="1" x14ac:dyDescent="0.2">
      <c r="A954" s="176"/>
      <c r="B954" s="176"/>
      <c r="C954" s="176"/>
      <c r="D954" s="176"/>
      <c r="E954" s="176"/>
      <c r="F954" s="176"/>
      <c r="G954" s="176"/>
      <c r="H954" s="176"/>
      <c r="I954" s="176"/>
      <c r="J954" s="176"/>
      <c r="K954" s="176"/>
      <c r="L954" s="176"/>
      <c r="M954" s="176"/>
      <c r="N954" s="176"/>
      <c r="O954" s="176"/>
      <c r="P954" s="176"/>
      <c r="Q954" s="176"/>
      <c r="R954" s="176"/>
      <c r="S954" s="176"/>
      <c r="T954" s="176"/>
      <c r="U954" s="176"/>
      <c r="V954" s="176"/>
      <c r="W954" s="176"/>
      <c r="X954" s="176"/>
      <c r="Y954" s="176"/>
      <c r="Z954" s="176"/>
      <c r="AA954" s="176"/>
      <c r="AB954" s="176"/>
      <c r="AC954" s="176"/>
      <c r="AD954" s="176"/>
      <c r="AE954" s="176"/>
      <c r="AF954" s="176"/>
      <c r="AG954" s="176"/>
      <c r="AH954" s="176"/>
      <c r="AI954" s="176"/>
      <c r="AJ954" s="176"/>
      <c r="AK954" s="176"/>
      <c r="AL954" s="176"/>
      <c r="AM954" s="176"/>
      <c r="AN954" s="176"/>
      <c r="AO954" s="176"/>
    </row>
    <row r="955" spans="1:41" ht="12.75" customHeight="1" x14ac:dyDescent="0.2">
      <c r="A955" s="176"/>
      <c r="B955" s="176"/>
      <c r="C955" s="176"/>
      <c r="D955" s="176"/>
      <c r="E955" s="176"/>
      <c r="F955" s="176"/>
      <c r="G955" s="176"/>
      <c r="H955" s="176"/>
      <c r="I955" s="176"/>
      <c r="J955" s="176"/>
      <c r="K955" s="176"/>
      <c r="L955" s="176"/>
      <c r="M955" s="176"/>
      <c r="N955" s="176"/>
      <c r="O955" s="176"/>
      <c r="P955" s="176"/>
      <c r="Q955" s="176"/>
      <c r="R955" s="176"/>
      <c r="S955" s="176"/>
      <c r="T955" s="176"/>
      <c r="U955" s="176"/>
      <c r="V955" s="176"/>
      <c r="W955" s="176"/>
      <c r="X955" s="176"/>
      <c r="Y955" s="176"/>
      <c r="Z955" s="176"/>
      <c r="AA955" s="176"/>
      <c r="AB955" s="176"/>
      <c r="AC955" s="176"/>
      <c r="AD955" s="176"/>
      <c r="AE955" s="176"/>
      <c r="AF955" s="176"/>
      <c r="AG955" s="176"/>
      <c r="AH955" s="176"/>
      <c r="AI955" s="176"/>
      <c r="AJ955" s="176"/>
      <c r="AK955" s="176"/>
      <c r="AL955" s="176"/>
      <c r="AM955" s="176"/>
      <c r="AN955" s="176"/>
      <c r="AO955" s="176"/>
    </row>
    <row r="956" spans="1:41" ht="12.75" customHeight="1" x14ac:dyDescent="0.2">
      <c r="A956" s="176"/>
      <c r="B956" s="176"/>
      <c r="C956" s="176"/>
      <c r="D956" s="176"/>
      <c r="E956" s="176"/>
      <c r="F956" s="176"/>
      <c r="G956" s="176"/>
      <c r="H956" s="176"/>
      <c r="I956" s="176"/>
      <c r="J956" s="176"/>
      <c r="K956" s="176"/>
      <c r="L956" s="176"/>
      <c r="M956" s="176"/>
      <c r="N956" s="176"/>
      <c r="O956" s="176"/>
      <c r="P956" s="176"/>
      <c r="Q956" s="176"/>
      <c r="R956" s="176"/>
      <c r="S956" s="176"/>
      <c r="T956" s="176"/>
      <c r="U956" s="176"/>
      <c r="V956" s="176"/>
      <c r="W956" s="176"/>
      <c r="X956" s="176"/>
      <c r="Y956" s="176"/>
      <c r="Z956" s="176"/>
      <c r="AA956" s="176"/>
      <c r="AB956" s="176"/>
      <c r="AC956" s="176"/>
      <c r="AD956" s="176"/>
      <c r="AE956" s="176"/>
      <c r="AF956" s="176"/>
      <c r="AG956" s="176"/>
      <c r="AH956" s="176"/>
      <c r="AI956" s="176"/>
      <c r="AJ956" s="176"/>
      <c r="AK956" s="176"/>
      <c r="AL956" s="176"/>
      <c r="AM956" s="176"/>
      <c r="AN956" s="176"/>
      <c r="AO956" s="176"/>
    </row>
    <row r="957" spans="1:41" ht="12.75" customHeight="1" x14ac:dyDescent="0.2">
      <c r="A957" s="176"/>
      <c r="B957" s="176"/>
      <c r="C957" s="176"/>
      <c r="D957" s="176"/>
      <c r="E957" s="176"/>
      <c r="F957" s="176"/>
      <c r="G957" s="176"/>
      <c r="H957" s="176"/>
      <c r="I957" s="176"/>
      <c r="J957" s="176"/>
      <c r="K957" s="176"/>
      <c r="L957" s="176"/>
      <c r="M957" s="176"/>
      <c r="N957" s="176"/>
      <c r="O957" s="176"/>
      <c r="P957" s="176"/>
      <c r="Q957" s="176"/>
      <c r="R957" s="176"/>
      <c r="S957" s="176"/>
      <c r="T957" s="176"/>
      <c r="U957" s="176"/>
      <c r="V957" s="176"/>
      <c r="W957" s="176"/>
      <c r="X957" s="176"/>
      <c r="Y957" s="176"/>
      <c r="Z957" s="176"/>
      <c r="AA957" s="176"/>
      <c r="AB957" s="176"/>
      <c r="AC957" s="176"/>
      <c r="AD957" s="176"/>
      <c r="AE957" s="176"/>
      <c r="AF957" s="176"/>
      <c r="AG957" s="176"/>
      <c r="AH957" s="176"/>
      <c r="AI957" s="176"/>
      <c r="AJ957" s="176"/>
      <c r="AK957" s="176"/>
      <c r="AL957" s="176"/>
      <c r="AM957" s="176"/>
      <c r="AN957" s="176"/>
      <c r="AO957" s="176"/>
    </row>
    <row r="958" spans="1:41" ht="12.75" customHeight="1" x14ac:dyDescent="0.2">
      <c r="A958" s="176"/>
      <c r="B958" s="176"/>
      <c r="C958" s="176"/>
      <c r="D958" s="176"/>
      <c r="E958" s="176"/>
      <c r="F958" s="176"/>
      <c r="G958" s="176"/>
      <c r="H958" s="176"/>
      <c r="I958" s="176"/>
      <c r="J958" s="176"/>
      <c r="K958" s="176"/>
      <c r="L958" s="176"/>
      <c r="M958" s="176"/>
      <c r="N958" s="176"/>
      <c r="O958" s="176"/>
      <c r="P958" s="176"/>
      <c r="Q958" s="176"/>
      <c r="R958" s="176"/>
      <c r="S958" s="176"/>
      <c r="T958" s="176"/>
      <c r="U958" s="176"/>
      <c r="V958" s="176"/>
      <c r="W958" s="176"/>
      <c r="X958" s="176"/>
      <c r="Y958" s="176"/>
      <c r="Z958" s="176"/>
      <c r="AA958" s="176"/>
      <c r="AB958" s="176"/>
      <c r="AC958" s="176"/>
      <c r="AD958" s="176"/>
      <c r="AE958" s="176"/>
      <c r="AF958" s="176"/>
      <c r="AG958" s="176"/>
      <c r="AH958" s="176"/>
      <c r="AI958" s="176"/>
      <c r="AJ958" s="176"/>
      <c r="AK958" s="176"/>
      <c r="AL958" s="176"/>
      <c r="AM958" s="176"/>
      <c r="AN958" s="176"/>
      <c r="AO958" s="176"/>
    </row>
    <row r="959" spans="1:41" ht="12.75" customHeight="1" x14ac:dyDescent="0.2">
      <c r="A959" s="176"/>
      <c r="B959" s="176"/>
      <c r="C959" s="176"/>
      <c r="D959" s="176"/>
      <c r="E959" s="176"/>
      <c r="F959" s="176"/>
      <c r="G959" s="176"/>
      <c r="H959" s="176"/>
      <c r="I959" s="176"/>
      <c r="J959" s="176"/>
      <c r="K959" s="176"/>
      <c r="L959" s="176"/>
      <c r="M959" s="176"/>
      <c r="N959" s="176"/>
      <c r="O959" s="176"/>
      <c r="P959" s="176"/>
      <c r="Q959" s="176"/>
      <c r="R959" s="176"/>
      <c r="S959" s="176"/>
      <c r="T959" s="176"/>
      <c r="U959" s="176"/>
      <c r="V959" s="176"/>
      <c r="W959" s="176"/>
      <c r="X959" s="176"/>
      <c r="Y959" s="176"/>
      <c r="Z959" s="176"/>
      <c r="AA959" s="176"/>
      <c r="AB959" s="176"/>
      <c r="AC959" s="176"/>
      <c r="AD959" s="176"/>
      <c r="AE959" s="176"/>
      <c r="AF959" s="176"/>
      <c r="AG959" s="176"/>
      <c r="AH959" s="176"/>
      <c r="AI959" s="176"/>
      <c r="AJ959" s="176"/>
      <c r="AK959" s="176"/>
      <c r="AL959" s="176"/>
      <c r="AM959" s="176"/>
      <c r="AN959" s="176"/>
      <c r="AO959" s="176"/>
    </row>
    <row r="960" spans="1:41" ht="12.75" customHeight="1" x14ac:dyDescent="0.2">
      <c r="A960" s="176"/>
      <c r="B960" s="176"/>
      <c r="C960" s="176"/>
      <c r="D960" s="176"/>
      <c r="E960" s="176"/>
      <c r="F960" s="176"/>
      <c r="G960" s="176"/>
      <c r="H960" s="176"/>
      <c r="I960" s="176"/>
      <c r="J960" s="176"/>
      <c r="K960" s="176"/>
      <c r="L960" s="176"/>
      <c r="M960" s="176"/>
      <c r="N960" s="176"/>
      <c r="O960" s="176"/>
      <c r="P960" s="176"/>
      <c r="Q960" s="176"/>
      <c r="R960" s="176"/>
      <c r="S960" s="176"/>
      <c r="T960" s="176"/>
      <c r="U960" s="176"/>
      <c r="V960" s="176"/>
      <c r="W960" s="176"/>
      <c r="X960" s="176"/>
      <c r="Y960" s="176"/>
      <c r="Z960" s="176"/>
      <c r="AA960" s="176"/>
      <c r="AB960" s="176"/>
      <c r="AC960" s="176"/>
      <c r="AD960" s="176"/>
      <c r="AE960" s="176"/>
      <c r="AF960" s="176"/>
      <c r="AG960" s="176"/>
      <c r="AH960" s="176"/>
      <c r="AI960" s="176"/>
      <c r="AJ960" s="176"/>
      <c r="AK960" s="176"/>
      <c r="AL960" s="176"/>
      <c r="AM960" s="176"/>
      <c r="AN960" s="176"/>
      <c r="AO960" s="176"/>
    </row>
    <row r="961" spans="1:41" ht="12.75" customHeight="1" x14ac:dyDescent="0.2">
      <c r="A961" s="176"/>
      <c r="B961" s="176"/>
      <c r="C961" s="176"/>
      <c r="D961" s="176"/>
      <c r="E961" s="176"/>
      <c r="F961" s="176"/>
      <c r="G961" s="176"/>
      <c r="H961" s="176"/>
      <c r="I961" s="176"/>
      <c r="J961" s="176"/>
      <c r="K961" s="176"/>
      <c r="L961" s="176"/>
      <c r="M961" s="176"/>
      <c r="N961" s="176"/>
      <c r="O961" s="176"/>
      <c r="P961" s="176"/>
      <c r="Q961" s="176"/>
      <c r="R961" s="176"/>
      <c r="S961" s="176"/>
      <c r="T961" s="176"/>
      <c r="U961" s="176"/>
      <c r="V961" s="176"/>
      <c r="W961" s="176"/>
      <c r="X961" s="176"/>
      <c r="Y961" s="176"/>
      <c r="Z961" s="176"/>
      <c r="AA961" s="176"/>
      <c r="AB961" s="176"/>
      <c r="AC961" s="176"/>
      <c r="AD961" s="176"/>
      <c r="AE961" s="176"/>
      <c r="AF961" s="176"/>
      <c r="AG961" s="176"/>
      <c r="AH961" s="176"/>
      <c r="AI961" s="176"/>
      <c r="AJ961" s="176"/>
      <c r="AK961" s="176"/>
      <c r="AL961" s="176"/>
      <c r="AM961" s="176"/>
      <c r="AN961" s="176"/>
      <c r="AO961" s="176"/>
    </row>
    <row r="962" spans="1:41" ht="12.75" customHeight="1" x14ac:dyDescent="0.2">
      <c r="A962" s="176"/>
      <c r="B962" s="176"/>
      <c r="C962" s="176"/>
      <c r="D962" s="176"/>
      <c r="E962" s="176"/>
      <c r="F962" s="176"/>
      <c r="G962" s="176"/>
      <c r="H962" s="176"/>
      <c r="I962" s="176"/>
      <c r="J962" s="176"/>
      <c r="K962" s="176"/>
      <c r="L962" s="176"/>
      <c r="M962" s="176"/>
      <c r="N962" s="176"/>
      <c r="O962" s="176"/>
      <c r="P962" s="176"/>
      <c r="Q962" s="176"/>
      <c r="R962" s="176"/>
      <c r="S962" s="176"/>
      <c r="T962" s="176"/>
      <c r="U962" s="176"/>
      <c r="V962" s="176"/>
      <c r="W962" s="176"/>
      <c r="X962" s="176"/>
      <c r="Y962" s="176"/>
      <c r="Z962" s="176"/>
      <c r="AA962" s="176"/>
      <c r="AB962" s="176"/>
      <c r="AC962" s="176"/>
      <c r="AD962" s="176"/>
      <c r="AE962" s="176"/>
      <c r="AF962" s="176"/>
      <c r="AG962" s="176"/>
      <c r="AH962" s="176"/>
      <c r="AI962" s="176"/>
      <c r="AJ962" s="176"/>
      <c r="AK962" s="176"/>
      <c r="AL962" s="176"/>
      <c r="AM962" s="176"/>
      <c r="AN962" s="176"/>
      <c r="AO962" s="176"/>
    </row>
    <row r="963" spans="1:41" ht="12.75" customHeight="1" x14ac:dyDescent="0.2">
      <c r="A963" s="176"/>
      <c r="B963" s="176"/>
      <c r="C963" s="176"/>
      <c r="D963" s="176"/>
      <c r="E963" s="176"/>
      <c r="F963" s="176"/>
      <c r="G963" s="176"/>
      <c r="H963" s="176"/>
      <c r="I963" s="176"/>
      <c r="J963" s="176"/>
      <c r="K963" s="176"/>
      <c r="L963" s="176"/>
      <c r="M963" s="176"/>
      <c r="N963" s="176"/>
      <c r="O963" s="176"/>
      <c r="P963" s="176"/>
      <c r="Q963" s="176"/>
      <c r="R963" s="176"/>
      <c r="S963" s="176"/>
      <c r="T963" s="176"/>
      <c r="U963" s="176"/>
      <c r="V963" s="176"/>
      <c r="W963" s="176"/>
      <c r="X963" s="176"/>
      <c r="Y963" s="176"/>
      <c r="Z963" s="176"/>
      <c r="AA963" s="176"/>
      <c r="AB963" s="176"/>
      <c r="AC963" s="176"/>
      <c r="AD963" s="176"/>
      <c r="AE963" s="176"/>
      <c r="AF963" s="176"/>
      <c r="AG963" s="176"/>
      <c r="AH963" s="176"/>
      <c r="AI963" s="176"/>
      <c r="AJ963" s="176"/>
      <c r="AK963" s="176"/>
      <c r="AL963" s="176"/>
      <c r="AM963" s="176"/>
      <c r="AN963" s="176"/>
      <c r="AO963" s="176"/>
    </row>
    <row r="964" spans="1:41" ht="12.75" customHeight="1" x14ac:dyDescent="0.2">
      <c r="A964" s="176"/>
      <c r="B964" s="176"/>
      <c r="C964" s="176"/>
      <c r="D964" s="176"/>
      <c r="E964" s="176"/>
      <c r="F964" s="176"/>
      <c r="G964" s="176"/>
      <c r="H964" s="176"/>
      <c r="I964" s="176"/>
      <c r="J964" s="176"/>
      <c r="K964" s="176"/>
      <c r="L964" s="176"/>
      <c r="M964" s="176"/>
      <c r="N964" s="176"/>
      <c r="O964" s="176"/>
      <c r="P964" s="176"/>
      <c r="Q964" s="176"/>
      <c r="R964" s="176"/>
      <c r="S964" s="176"/>
      <c r="T964" s="176"/>
      <c r="U964" s="176"/>
      <c r="V964" s="176"/>
      <c r="W964" s="176"/>
      <c r="X964" s="176"/>
      <c r="Y964" s="176"/>
      <c r="Z964" s="176"/>
      <c r="AA964" s="176"/>
      <c r="AB964" s="176"/>
      <c r="AC964" s="176"/>
      <c r="AD964" s="176"/>
      <c r="AE964" s="176"/>
      <c r="AF964" s="176"/>
      <c r="AG964" s="176"/>
      <c r="AH964" s="176"/>
      <c r="AI964" s="176"/>
      <c r="AJ964" s="176"/>
      <c r="AK964" s="176"/>
      <c r="AL964" s="176"/>
      <c r="AM964" s="176"/>
      <c r="AN964" s="176"/>
      <c r="AO964" s="176"/>
    </row>
    <row r="965" spans="1:41" ht="12.75" customHeight="1" x14ac:dyDescent="0.2">
      <c r="A965" s="176"/>
      <c r="B965" s="176"/>
      <c r="C965" s="176"/>
      <c r="D965" s="176"/>
      <c r="E965" s="176"/>
      <c r="F965" s="176"/>
      <c r="G965" s="176"/>
      <c r="H965" s="176"/>
      <c r="I965" s="176"/>
      <c r="J965" s="176"/>
      <c r="K965" s="176"/>
      <c r="L965" s="176"/>
      <c r="M965" s="176"/>
      <c r="N965" s="176"/>
      <c r="O965" s="176"/>
      <c r="P965" s="176"/>
      <c r="Q965" s="176"/>
      <c r="R965" s="176"/>
      <c r="S965" s="176"/>
      <c r="T965" s="176"/>
      <c r="U965" s="176"/>
      <c r="V965" s="176"/>
      <c r="W965" s="176"/>
      <c r="X965" s="176"/>
      <c r="Y965" s="176"/>
      <c r="Z965" s="176"/>
      <c r="AA965" s="176"/>
      <c r="AB965" s="176"/>
      <c r="AC965" s="176"/>
      <c r="AD965" s="176"/>
      <c r="AE965" s="176"/>
      <c r="AF965" s="176"/>
      <c r="AG965" s="176"/>
      <c r="AH965" s="176"/>
      <c r="AI965" s="176"/>
      <c r="AJ965" s="176"/>
      <c r="AK965" s="176"/>
      <c r="AL965" s="176"/>
      <c r="AM965" s="176"/>
      <c r="AN965" s="176"/>
      <c r="AO965" s="176"/>
    </row>
    <row r="966" spans="1:41" ht="12.75" customHeight="1" x14ac:dyDescent="0.2">
      <c r="A966" s="176"/>
      <c r="B966" s="176"/>
      <c r="C966" s="176"/>
      <c r="D966" s="176"/>
      <c r="E966" s="176"/>
      <c r="F966" s="176"/>
      <c r="G966" s="176"/>
      <c r="H966" s="176"/>
      <c r="I966" s="176"/>
      <c r="J966" s="176"/>
      <c r="K966" s="176"/>
      <c r="L966" s="176"/>
      <c r="M966" s="176"/>
      <c r="N966" s="176"/>
      <c r="O966" s="176"/>
      <c r="P966" s="176"/>
      <c r="Q966" s="176"/>
      <c r="R966" s="176"/>
      <c r="S966" s="176"/>
      <c r="T966" s="176"/>
      <c r="U966" s="176"/>
      <c r="V966" s="176"/>
      <c r="W966" s="176"/>
      <c r="X966" s="176"/>
      <c r="Y966" s="176"/>
      <c r="Z966" s="176"/>
      <c r="AA966" s="176"/>
      <c r="AB966" s="176"/>
      <c r="AC966" s="176"/>
      <c r="AD966" s="176"/>
      <c r="AE966" s="176"/>
      <c r="AF966" s="176"/>
      <c r="AG966" s="176"/>
      <c r="AH966" s="176"/>
      <c r="AI966" s="176"/>
      <c r="AJ966" s="176"/>
      <c r="AK966" s="176"/>
      <c r="AL966" s="176"/>
      <c r="AM966" s="176"/>
      <c r="AN966" s="176"/>
      <c r="AO966" s="176"/>
    </row>
    <row r="967" spans="1:41" ht="12.75" customHeight="1" x14ac:dyDescent="0.2">
      <c r="A967" s="176"/>
      <c r="B967" s="176"/>
      <c r="C967" s="176"/>
      <c r="D967" s="176"/>
      <c r="E967" s="176"/>
      <c r="F967" s="176"/>
      <c r="G967" s="176"/>
      <c r="H967" s="176"/>
      <c r="I967" s="176"/>
      <c r="J967" s="176"/>
      <c r="K967" s="176"/>
      <c r="L967" s="176"/>
      <c r="M967" s="176"/>
      <c r="N967" s="176"/>
      <c r="O967" s="176"/>
      <c r="P967" s="176"/>
      <c r="Q967" s="176"/>
      <c r="R967" s="176"/>
      <c r="S967" s="176"/>
      <c r="T967" s="176"/>
      <c r="U967" s="176"/>
      <c r="V967" s="176"/>
      <c r="W967" s="176"/>
      <c r="X967" s="176"/>
      <c r="Y967" s="176"/>
      <c r="Z967" s="176"/>
      <c r="AA967" s="176"/>
      <c r="AB967" s="176"/>
      <c r="AC967" s="176"/>
      <c r="AD967" s="176"/>
      <c r="AE967" s="176"/>
      <c r="AF967" s="176"/>
      <c r="AG967" s="176"/>
      <c r="AH967" s="176"/>
      <c r="AI967" s="176"/>
      <c r="AJ967" s="176"/>
      <c r="AK967" s="176"/>
      <c r="AL967" s="176"/>
      <c r="AM967" s="176"/>
      <c r="AN967" s="176"/>
      <c r="AO967" s="176"/>
    </row>
    <row r="968" spans="1:41" ht="12.75" customHeight="1" x14ac:dyDescent="0.2">
      <c r="A968" s="176"/>
      <c r="B968" s="176"/>
      <c r="C968" s="176"/>
      <c r="D968" s="176"/>
      <c r="E968" s="176"/>
      <c r="F968" s="176"/>
      <c r="G968" s="176"/>
      <c r="H968" s="176"/>
      <c r="I968" s="176"/>
      <c r="J968" s="176"/>
      <c r="K968" s="176"/>
      <c r="L968" s="176"/>
      <c r="M968" s="176"/>
      <c r="N968" s="176"/>
      <c r="O968" s="176"/>
      <c r="P968" s="176"/>
      <c r="Q968" s="176"/>
      <c r="R968" s="176"/>
      <c r="S968" s="176"/>
      <c r="T968" s="176"/>
      <c r="U968" s="176"/>
      <c r="V968" s="176"/>
      <c r="W968" s="176"/>
      <c r="X968" s="176"/>
      <c r="Y968" s="176"/>
      <c r="Z968" s="176"/>
      <c r="AA968" s="176"/>
      <c r="AB968" s="176"/>
      <c r="AC968" s="176"/>
      <c r="AD968" s="176"/>
      <c r="AE968" s="176"/>
      <c r="AF968" s="176"/>
      <c r="AG968" s="176"/>
      <c r="AH968" s="176"/>
      <c r="AI968" s="176"/>
      <c r="AJ968" s="176"/>
      <c r="AK968" s="176"/>
      <c r="AL968" s="176"/>
      <c r="AM968" s="176"/>
      <c r="AN968" s="176"/>
      <c r="AO968" s="176"/>
    </row>
    <row r="969" spans="1:41" ht="12.75" customHeight="1" x14ac:dyDescent="0.2">
      <c r="A969" s="176"/>
      <c r="B969" s="176"/>
      <c r="C969" s="176"/>
      <c r="D969" s="176"/>
      <c r="E969" s="176"/>
      <c r="F969" s="176"/>
      <c r="G969" s="176"/>
      <c r="H969" s="176"/>
      <c r="I969" s="176"/>
      <c r="J969" s="176"/>
      <c r="K969" s="176"/>
      <c r="L969" s="176"/>
      <c r="M969" s="176"/>
      <c r="N969" s="176"/>
      <c r="O969" s="176"/>
      <c r="P969" s="176"/>
      <c r="Q969" s="176"/>
      <c r="R969" s="176"/>
      <c r="S969" s="176"/>
      <c r="T969" s="176"/>
      <c r="U969" s="176"/>
      <c r="V969" s="176"/>
      <c r="W969" s="176"/>
      <c r="X969" s="176"/>
      <c r="Y969" s="176"/>
      <c r="Z969" s="176"/>
      <c r="AA969" s="176"/>
      <c r="AB969" s="176"/>
      <c r="AC969" s="176"/>
      <c r="AD969" s="176"/>
      <c r="AE969" s="176"/>
      <c r="AF969" s="176"/>
      <c r="AG969" s="176"/>
      <c r="AH969" s="176"/>
      <c r="AI969" s="176"/>
      <c r="AJ969" s="176"/>
      <c r="AK969" s="176"/>
      <c r="AL969" s="176"/>
      <c r="AM969" s="176"/>
      <c r="AN969" s="176"/>
      <c r="AO969" s="176"/>
    </row>
    <row r="970" spans="1:41" ht="12.75" customHeight="1" x14ac:dyDescent="0.2">
      <c r="A970" s="176"/>
      <c r="B970" s="176"/>
      <c r="C970" s="176"/>
      <c r="D970" s="176"/>
      <c r="E970" s="176"/>
      <c r="F970" s="176"/>
      <c r="G970" s="176"/>
      <c r="H970" s="176"/>
      <c r="I970" s="176"/>
      <c r="J970" s="176"/>
      <c r="K970" s="176"/>
      <c r="L970" s="176"/>
      <c r="M970" s="176"/>
      <c r="N970" s="176"/>
      <c r="O970" s="176"/>
      <c r="P970" s="176"/>
      <c r="Q970" s="176"/>
      <c r="R970" s="176"/>
      <c r="S970" s="176"/>
      <c r="T970" s="176"/>
      <c r="U970" s="176"/>
      <c r="V970" s="176"/>
      <c r="W970" s="176"/>
      <c r="X970" s="176"/>
      <c r="Y970" s="176"/>
      <c r="Z970" s="176"/>
      <c r="AA970" s="176"/>
      <c r="AB970" s="176"/>
      <c r="AC970" s="176"/>
      <c r="AD970" s="176"/>
      <c r="AE970" s="176"/>
      <c r="AF970" s="176"/>
      <c r="AG970" s="176"/>
      <c r="AH970" s="176"/>
      <c r="AI970" s="176"/>
      <c r="AJ970" s="176"/>
      <c r="AK970" s="176"/>
      <c r="AL970" s="176"/>
      <c r="AM970" s="176"/>
      <c r="AN970" s="176"/>
      <c r="AO970" s="176"/>
    </row>
    <row r="971" spans="1:41" ht="12.75" customHeight="1" x14ac:dyDescent="0.2">
      <c r="A971" s="176"/>
      <c r="B971" s="176"/>
      <c r="C971" s="176"/>
      <c r="D971" s="176"/>
      <c r="E971" s="176"/>
      <c r="F971" s="176"/>
      <c r="G971" s="176"/>
      <c r="H971" s="176"/>
      <c r="I971" s="176"/>
      <c r="J971" s="176"/>
      <c r="K971" s="176"/>
      <c r="L971" s="176"/>
      <c r="M971" s="176"/>
      <c r="N971" s="176"/>
      <c r="O971" s="176"/>
      <c r="P971" s="176"/>
      <c r="Q971" s="176"/>
      <c r="R971" s="176"/>
      <c r="S971" s="176"/>
      <c r="T971" s="176"/>
      <c r="U971" s="176"/>
      <c r="V971" s="176"/>
      <c r="W971" s="176"/>
      <c r="X971" s="176"/>
      <c r="Y971" s="176"/>
      <c r="Z971" s="176"/>
      <c r="AA971" s="176"/>
      <c r="AB971" s="176"/>
      <c r="AC971" s="176"/>
      <c r="AD971" s="176"/>
      <c r="AE971" s="176"/>
      <c r="AF971" s="176"/>
      <c r="AG971" s="176"/>
      <c r="AH971" s="176"/>
      <c r="AI971" s="176"/>
      <c r="AJ971" s="176"/>
      <c r="AK971" s="176"/>
      <c r="AL971" s="176"/>
      <c r="AM971" s="176"/>
      <c r="AN971" s="176"/>
      <c r="AO971" s="176"/>
    </row>
    <row r="972" spans="1:41" ht="12.75" customHeight="1" x14ac:dyDescent="0.2">
      <c r="A972" s="176"/>
      <c r="B972" s="176"/>
      <c r="C972" s="176"/>
      <c r="D972" s="176"/>
      <c r="E972" s="176"/>
      <c r="F972" s="176"/>
      <c r="G972" s="176"/>
      <c r="H972" s="176"/>
      <c r="I972" s="176"/>
      <c r="J972" s="176"/>
      <c r="K972" s="176"/>
      <c r="L972" s="176"/>
      <c r="M972" s="176"/>
      <c r="N972" s="176"/>
      <c r="O972" s="176"/>
      <c r="P972" s="176"/>
      <c r="Q972" s="176"/>
      <c r="R972" s="176"/>
      <c r="S972" s="176"/>
      <c r="T972" s="176"/>
      <c r="U972" s="176"/>
      <c r="V972" s="176"/>
      <c r="W972" s="176"/>
      <c r="X972" s="176"/>
      <c r="Y972" s="176"/>
      <c r="Z972" s="176"/>
      <c r="AA972" s="176"/>
      <c r="AB972" s="176"/>
      <c r="AC972" s="176"/>
      <c r="AD972" s="176"/>
      <c r="AE972" s="176"/>
      <c r="AF972" s="176"/>
      <c r="AG972" s="176"/>
      <c r="AH972" s="176"/>
      <c r="AI972" s="176"/>
      <c r="AJ972" s="176"/>
      <c r="AK972" s="176"/>
      <c r="AL972" s="176"/>
      <c r="AM972" s="176"/>
      <c r="AN972" s="176"/>
      <c r="AO972" s="176"/>
    </row>
    <row r="973" spans="1:41" ht="12.75" customHeight="1" x14ac:dyDescent="0.2">
      <c r="A973" s="176"/>
      <c r="B973" s="176"/>
      <c r="C973" s="176"/>
      <c r="D973" s="176"/>
      <c r="E973" s="176"/>
      <c r="F973" s="176"/>
      <c r="G973" s="176"/>
      <c r="H973" s="176"/>
      <c r="I973" s="176"/>
      <c r="J973" s="176"/>
      <c r="K973" s="176"/>
      <c r="L973" s="176"/>
      <c r="M973" s="176"/>
      <c r="N973" s="176"/>
      <c r="O973" s="176"/>
      <c r="P973" s="176"/>
      <c r="Q973" s="176"/>
      <c r="R973" s="176"/>
      <c r="S973" s="176"/>
      <c r="T973" s="176"/>
      <c r="U973" s="176"/>
      <c r="V973" s="176"/>
      <c r="W973" s="176"/>
      <c r="X973" s="176"/>
      <c r="Y973" s="176"/>
      <c r="Z973" s="176"/>
      <c r="AA973" s="176"/>
      <c r="AB973" s="176"/>
      <c r="AC973" s="176"/>
      <c r="AD973" s="176"/>
      <c r="AE973" s="176"/>
      <c r="AF973" s="176"/>
      <c r="AG973" s="176"/>
      <c r="AH973" s="176"/>
      <c r="AI973" s="176"/>
      <c r="AJ973" s="176"/>
      <c r="AK973" s="176"/>
      <c r="AL973" s="176"/>
      <c r="AM973" s="176"/>
      <c r="AN973" s="176"/>
      <c r="AO973" s="176"/>
    </row>
    <row r="974" spans="1:41" ht="12.75" customHeight="1" x14ac:dyDescent="0.2">
      <c r="A974" s="176"/>
      <c r="B974" s="176"/>
      <c r="C974" s="176"/>
      <c r="D974" s="176"/>
      <c r="E974" s="176"/>
      <c r="F974" s="176"/>
      <c r="G974" s="176"/>
      <c r="H974" s="176"/>
      <c r="I974" s="176"/>
      <c r="J974" s="176"/>
      <c r="K974" s="176"/>
      <c r="L974" s="176"/>
      <c r="M974" s="176"/>
      <c r="N974" s="176"/>
      <c r="O974" s="176"/>
      <c r="P974" s="176"/>
      <c r="Q974" s="176"/>
      <c r="R974" s="176"/>
      <c r="S974" s="176"/>
      <c r="T974" s="176"/>
      <c r="U974" s="176"/>
      <c r="V974" s="176"/>
      <c r="W974" s="176"/>
      <c r="X974" s="176"/>
      <c r="Y974" s="176"/>
      <c r="Z974" s="176"/>
      <c r="AA974" s="176"/>
      <c r="AB974" s="176"/>
      <c r="AC974" s="176"/>
      <c r="AD974" s="176"/>
      <c r="AE974" s="176"/>
      <c r="AF974" s="176"/>
      <c r="AG974" s="176"/>
      <c r="AH974" s="176"/>
      <c r="AI974" s="176"/>
      <c r="AJ974" s="176"/>
      <c r="AK974" s="176"/>
      <c r="AL974" s="176"/>
      <c r="AM974" s="176"/>
      <c r="AN974" s="176"/>
      <c r="AO974" s="176"/>
    </row>
    <row r="975" spans="1:41" ht="12.75" customHeight="1" x14ac:dyDescent="0.2">
      <c r="A975" s="176"/>
      <c r="B975" s="176"/>
      <c r="C975" s="176"/>
      <c r="D975" s="176"/>
      <c r="E975" s="176"/>
      <c r="F975" s="176"/>
      <c r="G975" s="176"/>
      <c r="H975" s="176"/>
      <c r="I975" s="176"/>
      <c r="J975" s="176"/>
      <c r="K975" s="176"/>
      <c r="L975" s="176"/>
      <c r="M975" s="176"/>
      <c r="N975" s="176"/>
      <c r="O975" s="176"/>
      <c r="P975" s="176"/>
      <c r="Q975" s="176"/>
      <c r="R975" s="176"/>
      <c r="S975" s="176"/>
      <c r="T975" s="176"/>
      <c r="U975" s="176"/>
      <c r="V975" s="176"/>
      <c r="W975" s="176"/>
      <c r="X975" s="176"/>
      <c r="Y975" s="176"/>
      <c r="Z975" s="176"/>
      <c r="AA975" s="176"/>
      <c r="AB975" s="176"/>
      <c r="AC975" s="176"/>
      <c r="AD975" s="176"/>
      <c r="AE975" s="176"/>
      <c r="AF975" s="176"/>
      <c r="AG975" s="176"/>
      <c r="AH975" s="176"/>
      <c r="AI975" s="176"/>
      <c r="AJ975" s="176"/>
      <c r="AK975" s="176"/>
      <c r="AL975" s="176"/>
      <c r="AM975" s="176"/>
      <c r="AN975" s="176"/>
      <c r="AO975" s="176"/>
    </row>
    <row r="976" spans="1:41" ht="12.75" customHeight="1" x14ac:dyDescent="0.2">
      <c r="A976" s="176"/>
      <c r="B976" s="176"/>
      <c r="C976" s="176"/>
      <c r="D976" s="176"/>
      <c r="E976" s="176"/>
      <c r="F976" s="176"/>
      <c r="G976" s="176"/>
      <c r="H976" s="176"/>
      <c r="I976" s="176"/>
      <c r="J976" s="176"/>
      <c r="K976" s="176"/>
      <c r="L976" s="176"/>
      <c r="M976" s="176"/>
      <c r="N976" s="176"/>
      <c r="O976" s="176"/>
      <c r="P976" s="176"/>
      <c r="Q976" s="176"/>
      <c r="R976" s="176"/>
      <c r="S976" s="176"/>
      <c r="T976" s="176"/>
      <c r="U976" s="176"/>
      <c r="V976" s="176"/>
      <c r="W976" s="176"/>
      <c r="X976" s="176"/>
      <c r="Y976" s="176"/>
      <c r="Z976" s="176"/>
      <c r="AA976" s="176"/>
      <c r="AB976" s="176"/>
      <c r="AC976" s="176"/>
      <c r="AD976" s="176"/>
      <c r="AE976" s="176"/>
      <c r="AF976" s="176"/>
      <c r="AG976" s="176"/>
      <c r="AH976" s="176"/>
      <c r="AI976" s="176"/>
      <c r="AJ976" s="176"/>
      <c r="AK976" s="176"/>
      <c r="AL976" s="176"/>
      <c r="AM976" s="176"/>
      <c r="AN976" s="176"/>
      <c r="AO976" s="176"/>
    </row>
    <row r="977" spans="1:41" ht="12.75" customHeight="1" x14ac:dyDescent="0.2">
      <c r="A977" s="176"/>
      <c r="B977" s="176"/>
      <c r="C977" s="176"/>
      <c r="D977" s="176"/>
      <c r="E977" s="176"/>
      <c r="F977" s="176"/>
      <c r="G977" s="176"/>
      <c r="H977" s="176"/>
      <c r="I977" s="176"/>
      <c r="J977" s="176"/>
      <c r="K977" s="176"/>
      <c r="L977" s="176"/>
      <c r="M977" s="176"/>
      <c r="N977" s="176"/>
      <c r="O977" s="176"/>
      <c r="P977" s="176"/>
      <c r="Q977" s="176"/>
      <c r="R977" s="176"/>
      <c r="S977" s="176"/>
      <c r="T977" s="176"/>
      <c r="U977" s="176"/>
      <c r="V977" s="176"/>
      <c r="W977" s="176"/>
      <c r="X977" s="176"/>
      <c r="Y977" s="176"/>
      <c r="Z977" s="176"/>
      <c r="AA977" s="176"/>
      <c r="AB977" s="176"/>
      <c r="AC977" s="176"/>
      <c r="AD977" s="176"/>
      <c r="AE977" s="176"/>
      <c r="AF977" s="176"/>
      <c r="AG977" s="176"/>
      <c r="AH977" s="176"/>
      <c r="AI977" s="176"/>
      <c r="AJ977" s="176"/>
      <c r="AK977" s="176"/>
      <c r="AL977" s="176"/>
      <c r="AM977" s="176"/>
      <c r="AN977" s="176"/>
      <c r="AO977" s="176"/>
    </row>
    <row r="978" spans="1:41" ht="12.75" customHeight="1" x14ac:dyDescent="0.2">
      <c r="A978" s="176"/>
      <c r="B978" s="176"/>
      <c r="C978" s="176"/>
      <c r="D978" s="176"/>
      <c r="E978" s="176"/>
      <c r="F978" s="176"/>
      <c r="G978" s="176"/>
      <c r="H978" s="176"/>
      <c r="I978" s="176"/>
      <c r="J978" s="176"/>
      <c r="K978" s="176"/>
      <c r="L978" s="176"/>
      <c r="M978" s="176"/>
      <c r="N978" s="176"/>
      <c r="O978" s="176"/>
      <c r="P978" s="176"/>
      <c r="Q978" s="176"/>
      <c r="R978" s="176"/>
      <c r="S978" s="176"/>
      <c r="T978" s="176"/>
      <c r="U978" s="176"/>
      <c r="V978" s="176"/>
      <c r="W978" s="176"/>
      <c r="X978" s="176"/>
      <c r="Y978" s="176"/>
      <c r="Z978" s="176"/>
      <c r="AA978" s="176"/>
      <c r="AB978" s="176"/>
      <c r="AC978" s="176"/>
      <c r="AD978" s="176"/>
      <c r="AE978" s="176"/>
      <c r="AF978" s="176"/>
      <c r="AG978" s="176"/>
      <c r="AH978" s="176"/>
      <c r="AI978" s="176"/>
      <c r="AJ978" s="176"/>
      <c r="AK978" s="176"/>
      <c r="AL978" s="176"/>
      <c r="AM978" s="176"/>
      <c r="AN978" s="176"/>
      <c r="AO978" s="176"/>
    </row>
    <row r="979" spans="1:41" ht="12.75" customHeight="1" x14ac:dyDescent="0.2">
      <c r="A979" s="176"/>
      <c r="B979" s="176"/>
      <c r="C979" s="176"/>
      <c r="D979" s="176"/>
      <c r="E979" s="176"/>
      <c r="F979" s="176"/>
      <c r="G979" s="176"/>
      <c r="H979" s="176"/>
      <c r="I979" s="176"/>
      <c r="J979" s="176"/>
      <c r="K979" s="176"/>
      <c r="L979" s="176"/>
      <c r="M979" s="176"/>
      <c r="N979" s="176"/>
      <c r="O979" s="176"/>
      <c r="P979" s="176"/>
      <c r="Q979" s="176"/>
      <c r="R979" s="176"/>
      <c r="S979" s="176"/>
      <c r="T979" s="176"/>
      <c r="U979" s="176"/>
      <c r="V979" s="176"/>
      <c r="W979" s="176"/>
      <c r="X979" s="176"/>
      <c r="Y979" s="176"/>
      <c r="Z979" s="176"/>
      <c r="AA979" s="176"/>
      <c r="AB979" s="176"/>
      <c r="AC979" s="176"/>
      <c r="AD979" s="176"/>
      <c r="AE979" s="176"/>
      <c r="AF979" s="176"/>
      <c r="AG979" s="176"/>
      <c r="AH979" s="176"/>
      <c r="AI979" s="176"/>
      <c r="AJ979" s="176"/>
      <c r="AK979" s="176"/>
      <c r="AL979" s="176"/>
      <c r="AM979" s="176"/>
      <c r="AN979" s="176"/>
      <c r="AO979" s="176"/>
    </row>
    <row r="980" spans="1:41" ht="12.75" customHeight="1" x14ac:dyDescent="0.2">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c r="AA980" s="176"/>
      <c r="AB980" s="176"/>
      <c r="AC980" s="176"/>
      <c r="AD980" s="176"/>
      <c r="AE980" s="176"/>
      <c r="AF980" s="176"/>
      <c r="AG980" s="176"/>
      <c r="AH980" s="176"/>
      <c r="AI980" s="176"/>
      <c r="AJ980" s="176"/>
      <c r="AK980" s="176"/>
      <c r="AL980" s="176"/>
      <c r="AM980" s="176"/>
      <c r="AN980" s="176"/>
      <c r="AO980" s="176"/>
    </row>
    <row r="981" spans="1:41" ht="12.75" customHeight="1" x14ac:dyDescent="0.2">
      <c r="A981" s="176"/>
      <c r="B981" s="176"/>
      <c r="C981" s="176"/>
      <c r="D981" s="176"/>
      <c r="E981" s="176"/>
      <c r="F981" s="176"/>
      <c r="G981" s="176"/>
      <c r="H981" s="176"/>
      <c r="I981" s="176"/>
      <c r="J981" s="176"/>
      <c r="K981" s="176"/>
      <c r="L981" s="176"/>
      <c r="M981" s="176"/>
      <c r="N981" s="176"/>
      <c r="O981" s="176"/>
      <c r="P981" s="176"/>
      <c r="Q981" s="176"/>
      <c r="R981" s="176"/>
      <c r="S981" s="176"/>
      <c r="T981" s="176"/>
      <c r="U981" s="176"/>
      <c r="V981" s="176"/>
      <c r="W981" s="176"/>
      <c r="X981" s="176"/>
      <c r="Y981" s="176"/>
      <c r="Z981" s="176"/>
      <c r="AA981" s="176"/>
      <c r="AB981" s="176"/>
      <c r="AC981" s="176"/>
      <c r="AD981" s="176"/>
      <c r="AE981" s="176"/>
      <c r="AF981" s="176"/>
      <c r="AG981" s="176"/>
      <c r="AH981" s="176"/>
      <c r="AI981" s="176"/>
      <c r="AJ981" s="176"/>
      <c r="AK981" s="176"/>
      <c r="AL981" s="176"/>
      <c r="AM981" s="176"/>
      <c r="AN981" s="176"/>
      <c r="AO981" s="176"/>
    </row>
    <row r="982" spans="1:41" ht="12.75" customHeight="1" x14ac:dyDescent="0.2">
      <c r="A982" s="176"/>
      <c r="B982" s="176"/>
      <c r="C982" s="176"/>
      <c r="D982" s="176"/>
      <c r="E982" s="176"/>
      <c r="F982" s="176"/>
      <c r="G982" s="176"/>
      <c r="H982" s="176"/>
      <c r="I982" s="176"/>
      <c r="J982" s="176"/>
      <c r="K982" s="176"/>
      <c r="L982" s="176"/>
      <c r="M982" s="176"/>
      <c r="N982" s="176"/>
      <c r="O982" s="176"/>
      <c r="P982" s="176"/>
      <c r="Q982" s="176"/>
      <c r="R982" s="176"/>
      <c r="S982" s="176"/>
      <c r="T982" s="176"/>
      <c r="U982" s="176"/>
      <c r="V982" s="176"/>
      <c r="W982" s="176"/>
      <c r="X982" s="176"/>
      <c r="Y982" s="176"/>
      <c r="Z982" s="176"/>
      <c r="AA982" s="176"/>
      <c r="AB982" s="176"/>
      <c r="AC982" s="176"/>
      <c r="AD982" s="176"/>
      <c r="AE982" s="176"/>
      <c r="AF982" s="176"/>
      <c r="AG982" s="176"/>
      <c r="AH982" s="176"/>
      <c r="AI982" s="176"/>
      <c r="AJ982" s="176"/>
      <c r="AK982" s="176"/>
      <c r="AL982" s="176"/>
      <c r="AM982" s="176"/>
      <c r="AN982" s="176"/>
      <c r="AO982" s="176"/>
    </row>
    <row r="983" spans="1:41" ht="12.75" customHeight="1" x14ac:dyDescent="0.2">
      <c r="A983" s="176"/>
      <c r="B983" s="176"/>
      <c r="C983" s="176"/>
      <c r="D983" s="176"/>
      <c r="E983" s="176"/>
      <c r="F983" s="176"/>
      <c r="G983" s="176"/>
      <c r="H983" s="176"/>
      <c r="I983" s="176"/>
      <c r="J983" s="176"/>
      <c r="K983" s="176"/>
      <c r="L983" s="176"/>
      <c r="M983" s="176"/>
      <c r="N983" s="176"/>
      <c r="O983" s="176"/>
      <c r="P983" s="176"/>
      <c r="Q983" s="176"/>
      <c r="R983" s="176"/>
      <c r="S983" s="176"/>
      <c r="T983" s="176"/>
      <c r="U983" s="176"/>
      <c r="V983" s="176"/>
      <c r="W983" s="176"/>
      <c r="X983" s="176"/>
      <c r="Y983" s="176"/>
      <c r="Z983" s="176"/>
      <c r="AA983" s="176"/>
      <c r="AB983" s="176"/>
      <c r="AC983" s="176"/>
      <c r="AD983" s="176"/>
      <c r="AE983" s="176"/>
      <c r="AF983" s="176"/>
      <c r="AG983" s="176"/>
      <c r="AH983" s="176"/>
      <c r="AI983" s="176"/>
      <c r="AJ983" s="176"/>
      <c r="AK983" s="176"/>
      <c r="AL983" s="176"/>
      <c r="AM983" s="176"/>
      <c r="AN983" s="176"/>
      <c r="AO983" s="176"/>
    </row>
    <row r="984" spans="1:41" ht="12.75" customHeight="1" x14ac:dyDescent="0.2">
      <c r="A984" s="176"/>
      <c r="B984" s="176"/>
      <c r="C984" s="176"/>
      <c r="D984" s="176"/>
      <c r="E984" s="176"/>
      <c r="F984" s="176"/>
      <c r="G984" s="176"/>
      <c r="H984" s="176"/>
      <c r="I984" s="176"/>
      <c r="J984" s="176"/>
      <c r="K984" s="176"/>
      <c r="L984" s="176"/>
      <c r="M984" s="176"/>
      <c r="N984" s="176"/>
      <c r="O984" s="176"/>
      <c r="P984" s="176"/>
      <c r="Q984" s="176"/>
      <c r="R984" s="176"/>
      <c r="S984" s="176"/>
      <c r="T984" s="176"/>
      <c r="U984" s="176"/>
      <c r="V984" s="176"/>
      <c r="W984" s="176"/>
      <c r="X984" s="176"/>
      <c r="Y984" s="176"/>
      <c r="Z984" s="176"/>
      <c r="AA984" s="176"/>
      <c r="AB984" s="176"/>
      <c r="AC984" s="176"/>
      <c r="AD984" s="176"/>
      <c r="AE984" s="176"/>
      <c r="AF984" s="176"/>
      <c r="AG984" s="176"/>
      <c r="AH984" s="176"/>
      <c r="AI984" s="176"/>
      <c r="AJ984" s="176"/>
      <c r="AK984" s="176"/>
      <c r="AL984" s="176"/>
      <c r="AM984" s="176"/>
      <c r="AN984" s="176"/>
      <c r="AO984" s="176"/>
    </row>
    <row r="985" spans="1:41" ht="12.75" customHeight="1" x14ac:dyDescent="0.2">
      <c r="A985" s="176"/>
      <c r="B985" s="176"/>
      <c r="C985" s="176"/>
      <c r="D985" s="176"/>
      <c r="E985" s="176"/>
      <c r="F985" s="176"/>
      <c r="G985" s="176"/>
      <c r="H985" s="176"/>
      <c r="I985" s="176"/>
      <c r="J985" s="176"/>
      <c r="K985" s="176"/>
      <c r="L985" s="176"/>
      <c r="M985" s="176"/>
      <c r="N985" s="176"/>
      <c r="O985" s="176"/>
      <c r="P985" s="176"/>
      <c r="Q985" s="176"/>
      <c r="R985" s="176"/>
      <c r="S985" s="176"/>
      <c r="T985" s="176"/>
      <c r="U985" s="176"/>
      <c r="V985" s="176"/>
      <c r="W985" s="176"/>
      <c r="X985" s="176"/>
      <c r="Y985" s="176"/>
      <c r="Z985" s="176"/>
      <c r="AA985" s="176"/>
      <c r="AB985" s="176"/>
      <c r="AC985" s="176"/>
      <c r="AD985" s="176"/>
      <c r="AE985" s="176"/>
      <c r="AF985" s="176"/>
      <c r="AG985" s="176"/>
      <c r="AH985" s="176"/>
      <c r="AI985" s="176"/>
      <c r="AJ985" s="176"/>
      <c r="AK985" s="176"/>
      <c r="AL985" s="176"/>
      <c r="AM985" s="176"/>
      <c r="AN985" s="176"/>
      <c r="AO985" s="176"/>
    </row>
    <row r="986" spans="1:41" ht="12.75" customHeight="1" x14ac:dyDescent="0.2">
      <c r="A986" s="176"/>
      <c r="B986" s="176"/>
      <c r="C986" s="176"/>
      <c r="D986" s="176"/>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c r="AA986" s="176"/>
      <c r="AB986" s="176"/>
      <c r="AC986" s="176"/>
      <c r="AD986" s="176"/>
      <c r="AE986" s="176"/>
      <c r="AF986" s="176"/>
      <c r="AG986" s="176"/>
      <c r="AH986" s="176"/>
      <c r="AI986" s="176"/>
      <c r="AJ986" s="176"/>
      <c r="AK986" s="176"/>
      <c r="AL986" s="176"/>
      <c r="AM986" s="176"/>
      <c r="AN986" s="176"/>
      <c r="AO986" s="176"/>
    </row>
    <row r="987" spans="1:41" ht="12.75" customHeight="1" x14ac:dyDescent="0.2">
      <c r="A987" s="176"/>
      <c r="B987" s="176"/>
      <c r="C987" s="176"/>
      <c r="D987" s="176"/>
      <c r="E987" s="176"/>
      <c r="F987" s="176"/>
      <c r="G987" s="176"/>
      <c r="H987" s="176"/>
      <c r="I987" s="176"/>
      <c r="J987" s="176"/>
      <c r="K987" s="176"/>
      <c r="L987" s="176"/>
      <c r="M987" s="176"/>
      <c r="N987" s="176"/>
      <c r="O987" s="176"/>
      <c r="P987" s="176"/>
      <c r="Q987" s="176"/>
      <c r="R987" s="176"/>
      <c r="S987" s="176"/>
      <c r="T987" s="176"/>
      <c r="U987" s="176"/>
      <c r="V987" s="176"/>
      <c r="W987" s="176"/>
      <c r="X987" s="176"/>
      <c r="Y987" s="176"/>
      <c r="Z987" s="176"/>
      <c r="AA987" s="176"/>
      <c r="AB987" s="176"/>
      <c r="AC987" s="176"/>
      <c r="AD987" s="176"/>
      <c r="AE987" s="176"/>
      <c r="AF987" s="176"/>
      <c r="AG987" s="176"/>
      <c r="AH987" s="176"/>
      <c r="AI987" s="176"/>
      <c r="AJ987" s="176"/>
      <c r="AK987" s="176"/>
      <c r="AL987" s="176"/>
      <c r="AM987" s="176"/>
      <c r="AN987" s="176"/>
      <c r="AO987" s="176"/>
    </row>
    <row r="988" spans="1:41" ht="12.75" customHeight="1" x14ac:dyDescent="0.2">
      <c r="A988" s="176"/>
      <c r="B988" s="176"/>
      <c r="C988" s="176"/>
      <c r="D988" s="176"/>
      <c r="E988" s="176"/>
      <c r="F988" s="176"/>
      <c r="G988" s="176"/>
      <c r="H988" s="176"/>
      <c r="I988" s="176"/>
      <c r="J988" s="176"/>
      <c r="K988" s="176"/>
      <c r="L988" s="176"/>
      <c r="M988" s="176"/>
      <c r="N988" s="176"/>
      <c r="O988" s="176"/>
      <c r="P988" s="176"/>
      <c r="Q988" s="176"/>
      <c r="R988" s="176"/>
      <c r="S988" s="176"/>
      <c r="T988" s="176"/>
      <c r="U988" s="176"/>
      <c r="V988" s="176"/>
      <c r="W988" s="176"/>
      <c r="X988" s="176"/>
      <c r="Y988" s="176"/>
      <c r="Z988" s="176"/>
      <c r="AA988" s="176"/>
      <c r="AB988" s="176"/>
      <c r="AC988" s="176"/>
      <c r="AD988" s="176"/>
      <c r="AE988" s="176"/>
      <c r="AF988" s="176"/>
      <c r="AG988" s="176"/>
      <c r="AH988" s="176"/>
      <c r="AI988" s="176"/>
      <c r="AJ988" s="176"/>
      <c r="AK988" s="176"/>
      <c r="AL988" s="176"/>
      <c r="AM988" s="176"/>
      <c r="AN988" s="176"/>
      <c r="AO988" s="176"/>
    </row>
    <row r="989" spans="1:41" ht="12.75" customHeight="1" x14ac:dyDescent="0.2">
      <c r="A989" s="176"/>
      <c r="B989" s="176"/>
      <c r="C989" s="176"/>
      <c r="D989" s="176"/>
      <c r="E989" s="176"/>
      <c r="F989" s="176"/>
      <c r="G989" s="176"/>
      <c r="H989" s="176"/>
      <c r="I989" s="176"/>
      <c r="J989" s="176"/>
      <c r="K989" s="176"/>
      <c r="L989" s="176"/>
      <c r="M989" s="176"/>
      <c r="N989" s="176"/>
      <c r="O989" s="176"/>
      <c r="P989" s="176"/>
      <c r="Q989" s="176"/>
      <c r="R989" s="176"/>
      <c r="S989" s="176"/>
      <c r="T989" s="176"/>
      <c r="U989" s="176"/>
      <c r="V989" s="176"/>
      <c r="W989" s="176"/>
      <c r="X989" s="176"/>
      <c r="Y989" s="176"/>
      <c r="Z989" s="176"/>
      <c r="AA989" s="176"/>
      <c r="AB989" s="176"/>
      <c r="AC989" s="176"/>
      <c r="AD989" s="176"/>
      <c r="AE989" s="176"/>
      <c r="AF989" s="176"/>
      <c r="AG989" s="176"/>
      <c r="AH989" s="176"/>
      <c r="AI989" s="176"/>
      <c r="AJ989" s="176"/>
      <c r="AK989" s="176"/>
      <c r="AL989" s="176"/>
      <c r="AM989" s="176"/>
      <c r="AN989" s="176"/>
      <c r="AO989" s="176"/>
    </row>
    <row r="990" spans="1:41" ht="12.75" customHeight="1" x14ac:dyDescent="0.2">
      <c r="A990" s="176"/>
      <c r="B990" s="176"/>
      <c r="C990" s="176"/>
      <c r="D990" s="176"/>
      <c r="E990" s="176"/>
      <c r="F990" s="176"/>
      <c r="G990" s="176"/>
      <c r="H990" s="176"/>
      <c r="I990" s="176"/>
      <c r="J990" s="176"/>
      <c r="K990" s="176"/>
      <c r="L990" s="176"/>
      <c r="M990" s="176"/>
      <c r="N990" s="176"/>
      <c r="O990" s="176"/>
      <c r="P990" s="176"/>
      <c r="Q990" s="176"/>
      <c r="R990" s="176"/>
      <c r="S990" s="176"/>
      <c r="T990" s="176"/>
      <c r="U990" s="176"/>
      <c r="V990" s="176"/>
      <c r="W990" s="176"/>
      <c r="X990" s="176"/>
      <c r="Y990" s="176"/>
      <c r="Z990" s="176"/>
      <c r="AA990" s="176"/>
      <c r="AB990" s="176"/>
      <c r="AC990" s="176"/>
      <c r="AD990" s="176"/>
      <c r="AE990" s="176"/>
      <c r="AF990" s="176"/>
      <c r="AG990" s="176"/>
      <c r="AH990" s="176"/>
      <c r="AI990" s="176"/>
      <c r="AJ990" s="176"/>
      <c r="AK990" s="176"/>
      <c r="AL990" s="176"/>
      <c r="AM990" s="176"/>
      <c r="AN990" s="176"/>
      <c r="AO990" s="176"/>
    </row>
    <row r="991" spans="1:41" ht="12.75" customHeight="1" x14ac:dyDescent="0.2">
      <c r="A991" s="176"/>
      <c r="B991" s="176"/>
      <c r="C991" s="176"/>
      <c r="D991" s="176"/>
      <c r="E991" s="176"/>
      <c r="F991" s="176"/>
      <c r="G991" s="176"/>
      <c r="H991" s="176"/>
      <c r="I991" s="176"/>
      <c r="J991" s="176"/>
      <c r="K991" s="176"/>
      <c r="L991" s="176"/>
      <c r="M991" s="176"/>
      <c r="N991" s="176"/>
      <c r="O991" s="176"/>
      <c r="P991" s="176"/>
      <c r="Q991" s="176"/>
      <c r="R991" s="176"/>
      <c r="S991" s="176"/>
      <c r="T991" s="176"/>
      <c r="U991" s="176"/>
      <c r="V991" s="176"/>
      <c r="W991" s="176"/>
      <c r="X991" s="176"/>
      <c r="Y991" s="176"/>
      <c r="Z991" s="176"/>
      <c r="AA991" s="176"/>
      <c r="AB991" s="176"/>
      <c r="AC991" s="176"/>
      <c r="AD991" s="176"/>
      <c r="AE991" s="176"/>
      <c r="AF991" s="176"/>
      <c r="AG991" s="176"/>
      <c r="AH991" s="176"/>
      <c r="AI991" s="176"/>
      <c r="AJ991" s="176"/>
      <c r="AK991" s="176"/>
      <c r="AL991" s="176"/>
      <c r="AM991" s="176"/>
      <c r="AN991" s="176"/>
      <c r="AO991" s="176"/>
    </row>
    <row r="992" spans="1:41" ht="12.75" customHeight="1" x14ac:dyDescent="0.2">
      <c r="A992" s="176"/>
      <c r="B992" s="176"/>
      <c r="C992" s="176"/>
      <c r="D992" s="176"/>
      <c r="E992" s="176"/>
      <c r="F992" s="176"/>
      <c r="G992" s="176"/>
      <c r="H992" s="176"/>
      <c r="I992" s="176"/>
      <c r="J992" s="176"/>
      <c r="K992" s="176"/>
      <c r="L992" s="176"/>
      <c r="M992" s="176"/>
      <c r="N992" s="176"/>
      <c r="O992" s="176"/>
      <c r="P992" s="176"/>
      <c r="Q992" s="176"/>
      <c r="R992" s="176"/>
      <c r="S992" s="176"/>
      <c r="T992" s="176"/>
      <c r="U992" s="176"/>
      <c r="V992" s="176"/>
      <c r="W992" s="176"/>
      <c r="X992" s="176"/>
      <c r="Y992" s="176"/>
      <c r="Z992" s="176"/>
      <c r="AA992" s="176"/>
      <c r="AB992" s="176"/>
      <c r="AC992" s="176"/>
      <c r="AD992" s="176"/>
      <c r="AE992" s="176"/>
      <c r="AF992" s="176"/>
      <c r="AG992" s="176"/>
      <c r="AH992" s="176"/>
      <c r="AI992" s="176"/>
      <c r="AJ992" s="176"/>
      <c r="AK992" s="176"/>
      <c r="AL992" s="176"/>
      <c r="AM992" s="176"/>
      <c r="AN992" s="176"/>
      <c r="AO992" s="176"/>
    </row>
    <row r="993" spans="1:41" ht="12.75" customHeight="1" x14ac:dyDescent="0.2">
      <c r="A993" s="176"/>
      <c r="B993" s="176"/>
      <c r="C993" s="176"/>
      <c r="D993" s="176"/>
      <c r="E993" s="176"/>
      <c r="F993" s="176"/>
      <c r="G993" s="176"/>
      <c r="H993" s="176"/>
      <c r="I993" s="176"/>
      <c r="J993" s="176"/>
      <c r="K993" s="176"/>
      <c r="L993" s="176"/>
      <c r="M993" s="176"/>
      <c r="N993" s="176"/>
      <c r="O993" s="176"/>
      <c r="P993" s="176"/>
      <c r="Q993" s="176"/>
      <c r="R993" s="176"/>
      <c r="S993" s="176"/>
      <c r="T993" s="176"/>
      <c r="U993" s="176"/>
      <c r="V993" s="176"/>
      <c r="W993" s="176"/>
      <c r="X993" s="176"/>
      <c r="Y993" s="176"/>
      <c r="Z993" s="176"/>
      <c r="AA993" s="176"/>
      <c r="AB993" s="176"/>
      <c r="AC993" s="176"/>
      <c r="AD993" s="176"/>
      <c r="AE993" s="176"/>
      <c r="AF993" s="176"/>
      <c r="AG993" s="176"/>
      <c r="AH993" s="176"/>
      <c r="AI993" s="176"/>
      <c r="AJ993" s="176"/>
      <c r="AK993" s="176"/>
      <c r="AL993" s="176"/>
      <c r="AM993" s="176"/>
      <c r="AN993" s="176"/>
      <c r="AO993" s="176"/>
    </row>
    <row r="994" spans="1:41" ht="12.75" customHeight="1" x14ac:dyDescent="0.2">
      <c r="A994" s="176"/>
      <c r="B994" s="176"/>
      <c r="C994" s="176"/>
      <c r="D994" s="176"/>
      <c r="E994" s="176"/>
      <c r="F994" s="176"/>
      <c r="G994" s="176"/>
      <c r="H994" s="176"/>
      <c r="I994" s="176"/>
      <c r="J994" s="176"/>
      <c r="K994" s="176"/>
      <c r="L994" s="176"/>
      <c r="M994" s="176"/>
      <c r="N994" s="176"/>
      <c r="O994" s="176"/>
      <c r="P994" s="176"/>
      <c r="Q994" s="176"/>
      <c r="R994" s="176"/>
      <c r="S994" s="176"/>
      <c r="T994" s="176"/>
      <c r="U994" s="176"/>
      <c r="V994" s="176"/>
      <c r="W994" s="176"/>
      <c r="X994" s="176"/>
      <c r="Y994" s="176"/>
      <c r="Z994" s="176"/>
      <c r="AA994" s="176"/>
      <c r="AB994" s="176"/>
      <c r="AC994" s="176"/>
      <c r="AD994" s="176"/>
      <c r="AE994" s="176"/>
      <c r="AF994" s="176"/>
      <c r="AG994" s="176"/>
      <c r="AH994" s="176"/>
      <c r="AI994" s="176"/>
      <c r="AJ994" s="176"/>
      <c r="AK994" s="176"/>
      <c r="AL994" s="176"/>
      <c r="AM994" s="176"/>
      <c r="AN994" s="176"/>
      <c r="AO994" s="176"/>
    </row>
    <row r="995" spans="1:41" ht="12.75" customHeight="1" x14ac:dyDescent="0.2">
      <c r="A995" s="176"/>
      <c r="B995" s="176"/>
      <c r="C995" s="176"/>
      <c r="D995" s="176"/>
      <c r="E995" s="176"/>
      <c r="F995" s="176"/>
      <c r="G995" s="176"/>
      <c r="H995" s="176"/>
      <c r="I995" s="176"/>
      <c r="J995" s="176"/>
      <c r="K995" s="176"/>
      <c r="L995" s="176"/>
      <c r="M995" s="176"/>
      <c r="N995" s="176"/>
      <c r="O995" s="176"/>
      <c r="P995" s="176"/>
      <c r="Q995" s="176"/>
      <c r="R995" s="176"/>
      <c r="S995" s="176"/>
      <c r="T995" s="176"/>
      <c r="U995" s="176"/>
      <c r="V995" s="176"/>
      <c r="W995" s="176"/>
      <c r="X995" s="176"/>
      <c r="Y995" s="176"/>
      <c r="Z995" s="176"/>
      <c r="AA995" s="176"/>
      <c r="AB995" s="176"/>
      <c r="AC995" s="176"/>
      <c r="AD995" s="176"/>
      <c r="AE995" s="176"/>
      <c r="AF995" s="176"/>
      <c r="AG995" s="176"/>
      <c r="AH995" s="176"/>
      <c r="AI995" s="176"/>
      <c r="AJ995" s="176"/>
      <c r="AK995" s="176"/>
      <c r="AL995" s="176"/>
      <c r="AM995" s="176"/>
      <c r="AN995" s="176"/>
      <c r="AO995" s="176"/>
    </row>
    <row r="996" spans="1:41" ht="12.75" customHeight="1" x14ac:dyDescent="0.2">
      <c r="A996" s="176"/>
      <c r="B996" s="176"/>
      <c r="C996" s="176"/>
      <c r="D996" s="176"/>
      <c r="E996" s="176"/>
      <c r="F996" s="176"/>
      <c r="G996" s="176"/>
      <c r="H996" s="176"/>
      <c r="I996" s="176"/>
      <c r="J996" s="176"/>
      <c r="K996" s="176"/>
      <c r="L996" s="176"/>
      <c r="M996" s="176"/>
      <c r="N996" s="176"/>
      <c r="O996" s="176"/>
      <c r="P996" s="176"/>
      <c r="Q996" s="176"/>
      <c r="R996" s="176"/>
      <c r="S996" s="176"/>
      <c r="T996" s="176"/>
      <c r="U996" s="176"/>
      <c r="V996" s="176"/>
      <c r="W996" s="176"/>
      <c r="X996" s="176"/>
      <c r="Y996" s="176"/>
      <c r="Z996" s="176"/>
      <c r="AA996" s="176"/>
      <c r="AB996" s="176"/>
      <c r="AC996" s="176"/>
      <c r="AD996" s="176"/>
      <c r="AE996" s="176"/>
      <c r="AF996" s="176"/>
      <c r="AG996" s="176"/>
      <c r="AH996" s="176"/>
      <c r="AI996" s="176"/>
      <c r="AJ996" s="176"/>
      <c r="AK996" s="176"/>
      <c r="AL996" s="176"/>
      <c r="AM996" s="176"/>
      <c r="AN996" s="176"/>
      <c r="AO996" s="176"/>
    </row>
    <row r="997" spans="1:41" ht="12.75" customHeight="1" x14ac:dyDescent="0.2">
      <c r="A997" s="176"/>
      <c r="B997" s="176"/>
      <c r="C997" s="176"/>
      <c r="D997" s="176"/>
      <c r="E997" s="176"/>
      <c r="F997" s="176"/>
      <c r="G997" s="176"/>
      <c r="H997" s="176"/>
      <c r="I997" s="176"/>
      <c r="J997" s="176"/>
      <c r="K997" s="176"/>
      <c r="L997" s="176"/>
      <c r="M997" s="176"/>
      <c r="N997" s="176"/>
      <c r="O997" s="176"/>
      <c r="P997" s="176"/>
      <c r="Q997" s="176"/>
      <c r="R997" s="176"/>
      <c r="S997" s="176"/>
      <c r="T997" s="176"/>
      <c r="U997" s="176"/>
      <c r="V997" s="176"/>
      <c r="W997" s="176"/>
      <c r="X997" s="176"/>
      <c r="Y997" s="176"/>
      <c r="Z997" s="176"/>
      <c r="AA997" s="176"/>
      <c r="AB997" s="176"/>
      <c r="AC997" s="176"/>
      <c r="AD997" s="176"/>
      <c r="AE997" s="176"/>
      <c r="AF997" s="176"/>
      <c r="AG997" s="176"/>
      <c r="AH997" s="176"/>
      <c r="AI997" s="176"/>
      <c r="AJ997" s="176"/>
      <c r="AK997" s="176"/>
      <c r="AL997" s="176"/>
      <c r="AM997" s="176"/>
      <c r="AN997" s="176"/>
      <c r="AO997" s="176"/>
    </row>
    <row r="998" spans="1:41" ht="12.75" customHeight="1" x14ac:dyDescent="0.2">
      <c r="A998" s="176"/>
      <c r="B998" s="176"/>
      <c r="C998" s="176"/>
      <c r="D998" s="176"/>
      <c r="E998" s="176"/>
      <c r="F998" s="176"/>
      <c r="G998" s="176"/>
      <c r="H998" s="176"/>
      <c r="I998" s="176"/>
      <c r="J998" s="176"/>
      <c r="K998" s="176"/>
      <c r="L998" s="176"/>
      <c r="M998" s="176"/>
      <c r="N998" s="176"/>
      <c r="O998" s="176"/>
      <c r="P998" s="176"/>
      <c r="Q998" s="176"/>
      <c r="R998" s="176"/>
      <c r="S998" s="176"/>
      <c r="T998" s="176"/>
      <c r="U998" s="176"/>
      <c r="V998" s="176"/>
      <c r="W998" s="176"/>
      <c r="X998" s="176"/>
      <c r="Y998" s="176"/>
      <c r="Z998" s="176"/>
      <c r="AA998" s="176"/>
      <c r="AB998" s="176"/>
      <c r="AC998" s="176"/>
      <c r="AD998" s="176"/>
      <c r="AE998" s="176"/>
      <c r="AF998" s="176"/>
      <c r="AG998" s="176"/>
      <c r="AH998" s="176"/>
      <c r="AI998" s="176"/>
      <c r="AJ998" s="176"/>
      <c r="AK998" s="176"/>
      <c r="AL998" s="176"/>
      <c r="AM998" s="176"/>
      <c r="AN998" s="176"/>
      <c r="AO998" s="176"/>
    </row>
    <row r="999" spans="1:41" ht="12.75" customHeight="1" x14ac:dyDescent="0.2">
      <c r="A999" s="176"/>
      <c r="B999" s="176"/>
      <c r="C999" s="176"/>
      <c r="D999" s="176"/>
      <c r="E999" s="176"/>
      <c r="F999" s="176"/>
      <c r="G999" s="176"/>
      <c r="H999" s="176"/>
      <c r="I999" s="176"/>
      <c r="J999" s="176"/>
      <c r="K999" s="176"/>
      <c r="L999" s="176"/>
      <c r="M999" s="176"/>
      <c r="N999" s="176"/>
      <c r="O999" s="176"/>
      <c r="P999" s="176"/>
      <c r="Q999" s="176"/>
      <c r="R999" s="176"/>
      <c r="S999" s="176"/>
      <c r="T999" s="176"/>
      <c r="U999" s="176"/>
      <c r="V999" s="176"/>
      <c r="W999" s="176"/>
      <c r="X999" s="176"/>
      <c r="Y999" s="176"/>
      <c r="Z999" s="176"/>
      <c r="AA999" s="176"/>
      <c r="AB999" s="176"/>
      <c r="AC999" s="176"/>
      <c r="AD999" s="176"/>
      <c r="AE999" s="176"/>
      <c r="AF999" s="176"/>
      <c r="AG999" s="176"/>
      <c r="AH999" s="176"/>
      <c r="AI999" s="176"/>
      <c r="AJ999" s="176"/>
      <c r="AK999" s="176"/>
      <c r="AL999" s="176"/>
      <c r="AM999" s="176"/>
      <c r="AN999" s="176"/>
      <c r="AO999" s="176"/>
    </row>
    <row r="1000" spans="1:41" ht="12.75" customHeight="1" x14ac:dyDescent="0.2">
      <c r="A1000" s="176"/>
      <c r="B1000" s="176"/>
      <c r="C1000" s="176"/>
      <c r="D1000" s="176"/>
      <c r="E1000" s="176"/>
      <c r="F1000" s="176"/>
      <c r="G1000" s="176"/>
      <c r="H1000" s="176"/>
      <c r="I1000" s="176"/>
      <c r="J1000" s="176"/>
      <c r="K1000" s="176"/>
      <c r="L1000" s="176"/>
      <c r="M1000" s="176"/>
      <c r="N1000" s="176"/>
      <c r="O1000" s="176"/>
      <c r="P1000" s="176"/>
      <c r="Q1000" s="176"/>
      <c r="R1000" s="176"/>
      <c r="S1000" s="176"/>
      <c r="T1000" s="176"/>
      <c r="U1000" s="176"/>
      <c r="V1000" s="176"/>
      <c r="W1000" s="176"/>
      <c r="X1000" s="176"/>
      <c r="Y1000" s="176"/>
      <c r="Z1000" s="176"/>
      <c r="AA1000" s="176"/>
      <c r="AB1000" s="176"/>
      <c r="AC1000" s="176"/>
      <c r="AD1000" s="176"/>
      <c r="AE1000" s="176"/>
      <c r="AF1000" s="176"/>
      <c r="AG1000" s="176"/>
      <c r="AH1000" s="176"/>
      <c r="AI1000" s="176"/>
      <c r="AJ1000" s="176"/>
      <c r="AK1000" s="176"/>
      <c r="AL1000" s="176"/>
      <c r="AM1000" s="176"/>
      <c r="AN1000" s="176"/>
      <c r="AO1000" s="176"/>
    </row>
  </sheetData>
  <mergeCells count="21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A19:A25"/>
    <mergeCell ref="B19:B25"/>
    <mergeCell ref="C19:C25"/>
    <mergeCell ref="D19:D25"/>
    <mergeCell ref="E19:E21"/>
    <mergeCell ref="F19:F25"/>
    <mergeCell ref="G19:G25"/>
    <mergeCell ref="H19:H25"/>
    <mergeCell ref="H12:H18"/>
    <mergeCell ref="J12:J18"/>
    <mergeCell ref="K12:K18"/>
    <mergeCell ref="Q12:Q14"/>
    <mergeCell ref="AE19:AE25"/>
    <mergeCell ref="AF19:AF21"/>
    <mergeCell ref="AG19:AG25"/>
    <mergeCell ref="O22:O25"/>
    <mergeCell ref="Q22:Q25"/>
    <mergeCell ref="R22:R25"/>
    <mergeCell ref="S22:S25"/>
    <mergeCell ref="T22:T25"/>
    <mergeCell ref="AF22:AF25"/>
    <mergeCell ref="Y19:Y25"/>
    <mergeCell ref="Z19:Z22"/>
    <mergeCell ref="AA19:AA25"/>
    <mergeCell ref="AB19:AB25"/>
    <mergeCell ref="AC19:AC25"/>
    <mergeCell ref="AD19:AD25"/>
    <mergeCell ref="S19:S20"/>
    <mergeCell ref="T19:T20"/>
    <mergeCell ref="U19:U25"/>
    <mergeCell ref="V19:V25"/>
    <mergeCell ref="W19:W25"/>
    <mergeCell ref="X19:X25"/>
    <mergeCell ref="O19:O21"/>
    <mergeCell ref="P19:P25"/>
    <mergeCell ref="Q19:Q21"/>
    <mergeCell ref="E23:E25"/>
    <mergeCell ref="Z24:Z25"/>
    <mergeCell ref="A26:A32"/>
    <mergeCell ref="B26:B32"/>
    <mergeCell ref="C26:C32"/>
    <mergeCell ref="D26:D32"/>
    <mergeCell ref="E26:E28"/>
    <mergeCell ref="F26:F32"/>
    <mergeCell ref="G26:G32"/>
    <mergeCell ref="H26:H32"/>
    <mergeCell ref="J19:J25"/>
    <mergeCell ref="K19:K25"/>
    <mergeCell ref="R19:R21"/>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J33:J39"/>
    <mergeCell ref="K33:K39"/>
    <mergeCell ref="O33:O35"/>
    <mergeCell ref="P33:P39"/>
    <mergeCell ref="Q33:Q35"/>
    <mergeCell ref="R33:R35"/>
    <mergeCell ref="E30:E32"/>
    <mergeCell ref="Z31:Z32"/>
    <mergeCell ref="A33:A39"/>
    <mergeCell ref="B33:B39"/>
    <mergeCell ref="C33:C39"/>
    <mergeCell ref="D33:D39"/>
    <mergeCell ref="E33:E35"/>
    <mergeCell ref="F33:F39"/>
    <mergeCell ref="G33:G39"/>
    <mergeCell ref="H33:H39"/>
    <mergeCell ref="J26:J32"/>
    <mergeCell ref="K26:K32"/>
    <mergeCell ref="R26:R28"/>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A43:B43"/>
    <mergeCell ref="C43:Y43"/>
    <mergeCell ref="Z43:AC43"/>
    <mergeCell ref="AD43:AG43"/>
    <mergeCell ref="A44:B44"/>
    <mergeCell ref="C44:Y44"/>
    <mergeCell ref="Z44:AC44"/>
    <mergeCell ref="AD44:AG44"/>
    <mergeCell ref="E37:E39"/>
    <mergeCell ref="Z38:Z39"/>
    <mergeCell ref="A40:AG40"/>
    <mergeCell ref="A41:AG41"/>
    <mergeCell ref="A42:B42"/>
    <mergeCell ref="C42:Y42"/>
    <mergeCell ref="Z42:AC42"/>
    <mergeCell ref="AD42:AG42"/>
    <mergeCell ref="AE33:AE39"/>
    <mergeCell ref="AF33:AF35"/>
    <mergeCell ref="AG33:AG39"/>
    <mergeCell ref="O36:O39"/>
    <mergeCell ref="Q36:Q39"/>
    <mergeCell ref="R36:R39"/>
    <mergeCell ref="S36:S39"/>
    <mergeCell ref="T36:T39"/>
    <mergeCell ref="A45:B45"/>
    <mergeCell ref="C45:Y45"/>
    <mergeCell ref="Z45:AC45"/>
    <mergeCell ref="AD45:AG45"/>
    <mergeCell ref="A46:AG46"/>
    <mergeCell ref="A47:F47"/>
    <mergeCell ref="G47:L47"/>
    <mergeCell ref="M47:V47"/>
    <mergeCell ref="W47:AA47"/>
    <mergeCell ref="AB47:AG47"/>
    <mergeCell ref="B48:F48"/>
    <mergeCell ref="H48:L48"/>
    <mergeCell ref="O48:V48"/>
    <mergeCell ref="X48:AA48"/>
    <mergeCell ref="AC48:AG48"/>
    <mergeCell ref="B49:F49"/>
    <mergeCell ref="H49:L49"/>
    <mergeCell ref="O49:V49"/>
    <mergeCell ref="X49:AA49"/>
    <mergeCell ref="AC49:AG49"/>
  </mergeCells>
  <conditionalFormatting sqref="J12:J39">
    <cfRule type="containsText" dxfId="163" priority="12" operator="containsText" text="EXTREMO">
      <formula>NOT(ISERROR(SEARCH(("EXTREMO"),(J12))))</formula>
    </cfRule>
  </conditionalFormatting>
  <conditionalFormatting sqref="J12:J39">
    <cfRule type="containsText" dxfId="162" priority="11" operator="containsText" text="ALTO">
      <formula>NOT(ISERROR(SEARCH(("ALTO"),(J12))))</formula>
    </cfRule>
  </conditionalFormatting>
  <conditionalFormatting sqref="J12:J39">
    <cfRule type="containsText" dxfId="161" priority="10" operator="containsText" text="MODERADO">
      <formula>NOT(ISERROR(SEARCH(("MODERADO"),(J12))))</formula>
    </cfRule>
  </conditionalFormatting>
  <conditionalFormatting sqref="J12:J39">
    <cfRule type="containsText" dxfId="160" priority="9" operator="containsText" text="BAJO">
      <formula>NOT(ISERROR(SEARCH(("BAJO"),(J12))))</formula>
    </cfRule>
  </conditionalFormatting>
  <conditionalFormatting sqref="U12">
    <cfRule type="containsText" dxfId="159" priority="5" operator="containsText" text="EXTREMO">
      <formula>NOT(ISERROR(SEARCH("EXTREMO",U12)))</formula>
    </cfRule>
    <cfRule type="containsText" dxfId="158" priority="6" operator="containsText" text="MODERADO">
      <formula>NOT(ISERROR(SEARCH("MODERADO",U12)))</formula>
    </cfRule>
    <cfRule type="containsText" dxfId="157" priority="7" operator="containsText" text="ALTO">
      <formula>NOT(ISERROR(SEARCH("ALTO",U12)))</formula>
    </cfRule>
    <cfRule type="containsText" dxfId="156" priority="8" operator="containsText" text="BAJO">
      <formula>NOT(ISERROR(SEARCH("BAJO",U12)))</formula>
    </cfRule>
  </conditionalFormatting>
  <conditionalFormatting sqref="U19 U26 U33">
    <cfRule type="containsText" dxfId="155" priority="1" operator="containsText" text="EXTREMO">
      <formula>NOT(ISERROR(SEARCH("EXTREMO",U19)))</formula>
    </cfRule>
    <cfRule type="containsText" dxfId="154" priority="2" operator="containsText" text="MODERADO">
      <formula>NOT(ISERROR(SEARCH("MODERADO",U19)))</formula>
    </cfRule>
    <cfRule type="containsText" dxfId="153" priority="3" operator="containsText" text="ALTO">
      <formula>NOT(ISERROR(SEARCH("ALTO",U19)))</formula>
    </cfRule>
    <cfRule type="containsText" dxfId="152" priority="4" operator="containsText" text="BAJO">
      <formula>NOT(ISERROR(SEARCH("BAJO",U19)))</formula>
    </cfRule>
  </conditionalFormatting>
  <dataValidations count="15">
    <dataValidation type="list" allowBlank="1" showErrorMessage="1" sqref="V12 V19 V26 V33" xr:uid="{8D3D259E-E170-410D-A8A8-BA8B21E85C51}">
      <formula1>$AH$14:$AK$14</formula1>
    </dataValidation>
    <dataValidation type="list" allowBlank="1" showErrorMessage="1" sqref="AA12 AA19 AA26 AA33" xr:uid="{87425311-95F2-4B1B-B84F-0391279A2AEF}">
      <formula1>$AN$12:$AN$13</formula1>
    </dataValidation>
    <dataValidation type="list" allowBlank="1" showErrorMessage="1" sqref="M16 M23 M30 M37" xr:uid="{72151642-38B6-4B80-BFB0-D88B8261C4C9}">
      <formula1>$AH$7:$AI$7</formula1>
    </dataValidation>
    <dataValidation type="list" allowBlank="1" showErrorMessage="1" sqref="M18 M25 M32 M39" xr:uid="{B1CD20F1-36E6-4389-BEDF-DB00C9C59F33}">
      <formula1>$AH$9:$AJ$9</formula1>
    </dataValidation>
    <dataValidation type="list" allowBlank="1" showErrorMessage="1" sqref="M14 M21 M28 M35" xr:uid="{38B3452D-9D79-4E64-83A1-DE0E35B0B0B4}">
      <formula1>$AH$5:$AI$5</formula1>
    </dataValidation>
    <dataValidation type="list" allowBlank="1" showErrorMessage="1" sqref="H12 H19 H26 H33" xr:uid="{B07B7E76-87C3-4BC9-90A4-BE4D862948D9}">
      <formula1>$AL$10:$AL$14</formula1>
    </dataValidation>
    <dataValidation type="list" allowBlank="1" showErrorMessage="1" sqref="M15 M22 M29 M36" xr:uid="{300EBE40-942C-4F74-AF57-4FEFBD3A48C0}">
      <formula1>$AJ$16:$AL$16</formula1>
    </dataValidation>
    <dataValidation type="list" allowBlank="1" showErrorMessage="1" sqref="M17 M24 M31 M38" xr:uid="{2DDD63E0-3CE2-4AAC-A25E-C1217FF22FB4}">
      <formula1>$AH$8:$AI$8</formula1>
    </dataValidation>
    <dataValidation type="list" allowBlank="1" showErrorMessage="1" sqref="M13 M20 M27 M34" xr:uid="{B6F6BD55-F4E4-4DAB-9F14-27545A889C0F}">
      <formula1>$AH$4:$AI$4</formula1>
    </dataValidation>
    <dataValidation type="list" allowBlank="1" showErrorMessage="1" sqref="M12 M19 M26 M33" xr:uid="{E3F64630-CE60-4E1E-A93B-02861459B0D6}">
      <formula1>$AH$2:$AH$3</formula1>
    </dataValidation>
    <dataValidation type="list" allowBlank="1" showErrorMessage="1" sqref="G12 G19 G26 G33" xr:uid="{1637FB0D-8CB2-4902-AEC0-4027CF44BFC0}">
      <formula1>$AL$2:$AL$6</formula1>
    </dataValidation>
    <dataValidation type="list" allowBlank="1" showErrorMessage="1" sqref="U12 U19 U26 U33" xr:uid="{E242DE26-5D41-4652-A30E-B7FDB3F2A98B}">
      <formula1>$AO$10:$AO$55</formula1>
    </dataValidation>
    <dataValidation type="list" allowBlank="1" showErrorMessage="1" sqref="P12 P19 P26 P33" xr:uid="{8BDB8D0C-12BC-4E8D-9A77-3FBFB24341F2}">
      <formula1>$AH$10:$AJ$10</formula1>
    </dataValidation>
    <dataValidation type="list" allowBlank="1" showErrorMessage="1" sqref="S12:T12 S19:T19 S26:T26 S33:T33" xr:uid="{C532C783-2E57-40E0-92C8-6445309F876F}">
      <formula1>$AH$15:$AH$17</formula1>
    </dataValidation>
    <dataValidation type="list" allowBlank="1" showErrorMessage="1" sqref="D12 D19 D26 D33" xr:uid="{3F5BD7E5-38B1-413C-93BD-AE43A0CD7F40}">
      <formula1>$AN$2:$AN$8</formula1>
    </dataValidation>
  </dataValidations>
  <printOptions horizontalCentered="1"/>
  <pageMargins left="0" right="0" top="0.39370078740157483" bottom="0.51181102362204722" header="0" footer="0"/>
  <pageSetup scale="1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G DOCUMENTAL</vt:lpstr>
      <vt:lpstr>CONTABILIDAD</vt:lpstr>
      <vt:lpstr>PRESUPUESTO</vt:lpstr>
      <vt:lpstr>TESORERÍA</vt:lpstr>
      <vt:lpstr>MANTENIMIENTO DE BIENES</vt:lpstr>
      <vt:lpstr>A. CIUDADANIA</vt:lpstr>
      <vt:lpstr>GESTION TECNOLOGICA</vt:lpstr>
      <vt:lpstr>G AMBIENTAL</vt:lpstr>
      <vt:lpstr>SERVICIOS ADMINISTRATIVOS</vt:lpstr>
      <vt:lpstr>G CONTRAACTUAL</vt:lpstr>
      <vt:lpstr>G LOGÍSTICA</vt:lpstr>
      <vt:lpstr>DESARROLLO HUMANO</vt:lpstr>
      <vt:lpstr>CONTROL INTERNO DICIPLI</vt:lpstr>
      <vt:lpstr>G JURIDICA</vt:lpstr>
      <vt:lpstr>'A. CIUDADANIA'!Área_de_impresión</vt:lpstr>
      <vt:lpstr>CONTABILIDAD!Área_de_impresión</vt:lpstr>
      <vt:lpstr>'CONTROL INTERNO DICIPLI'!Área_de_impresión</vt:lpstr>
      <vt:lpstr>'DESARROLLO HUMANO'!Área_de_impresión</vt:lpstr>
      <vt:lpstr>'G CONTRAACTUAL'!Área_de_impresión</vt:lpstr>
      <vt:lpstr>'G DOCUMENTAL'!Área_de_impresión</vt:lpstr>
      <vt:lpstr>'G LOGÍSTICA'!Área_de_impresión</vt:lpstr>
      <vt:lpstr>'GESTION TECNOLOGICA'!Área_de_impresión</vt:lpstr>
      <vt:lpstr>'MANTENIMIENTO DE BIENES'!Área_de_impresión</vt:lpstr>
      <vt:lpstr>PRESUPUESTO!Área_de_impresión</vt:lpstr>
      <vt:lpstr>TESORERÍA!Área_de_impresión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2021-05-28T13:57:18Z</dcterms:created>
  <dcterms:modified xsi:type="dcterms:W3CDTF">2021-05-31T18:01:42Z</dcterms:modified>
</cp:coreProperties>
</file>