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uc\Downloads\"/>
    </mc:Choice>
  </mc:AlternateContent>
  <xr:revisionPtr revIDLastSave="0" documentId="13_ncr:1_{D8E624AB-F06D-4F64-A944-618777A9926D}" xr6:coauthVersionLast="45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 DE ACCION" sheetId="1" r:id="rId1"/>
    <sheet name="IN-PEI-MP-001" sheetId="4" r:id="rId2"/>
    <sheet name="lista" sheetId="2" state="hidden" r:id="rId3"/>
    <sheet name="Hoja1" sheetId="3" state="hidden" r:id="rId4"/>
  </sheets>
  <externalReferences>
    <externalReference r:id="rId5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1">'IN-PEI-MP-001'!$A$1:$X$61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P121" i="1" l="1"/>
  <c r="D34" i="4" l="1"/>
  <c r="C34" i="4"/>
  <c r="D33" i="4"/>
  <c r="C33" i="4"/>
  <c r="D32" i="4"/>
  <c r="C32" i="4"/>
  <c r="E31" i="4"/>
  <c r="D31" i="4"/>
  <c r="C31" i="4"/>
  <c r="AP124" i="1" l="1"/>
  <c r="AP123" i="1"/>
  <c r="AP122" i="1"/>
  <c r="AQ121" i="1" s="1"/>
  <c r="AJ121" i="1"/>
  <c r="K121" i="1"/>
  <c r="AP120" i="1"/>
  <c r="AP119" i="1"/>
  <c r="AP118" i="1"/>
  <c r="AP117" i="1"/>
  <c r="AQ117" i="1" s="1"/>
  <c r="AJ117" i="1"/>
  <c r="K117" i="1"/>
  <c r="AP116" i="1"/>
  <c r="AP115" i="1"/>
  <c r="AP114" i="1"/>
  <c r="AP113" i="1"/>
  <c r="AJ113" i="1"/>
  <c r="K113" i="1"/>
  <c r="AR101" i="1"/>
  <c r="AR100" i="1"/>
  <c r="AR98" i="1"/>
  <c r="AS98" i="1" s="1"/>
  <c r="AN98" i="1"/>
  <c r="O98" i="1"/>
  <c r="AR97" i="1"/>
  <c r="AR96" i="1"/>
  <c r="AR95" i="1"/>
  <c r="AR94" i="1"/>
  <c r="AN94" i="1"/>
  <c r="O94" i="1"/>
  <c r="AR93" i="1"/>
  <c r="AR92" i="1"/>
  <c r="AR90" i="1"/>
  <c r="AS90" i="1" s="1"/>
  <c r="AN90" i="1"/>
  <c r="O90" i="1"/>
  <c r="AR89" i="1"/>
  <c r="AR88" i="1"/>
  <c r="AR86" i="1"/>
  <c r="AS86" i="1" s="1"/>
  <c r="AN86" i="1"/>
  <c r="O86" i="1"/>
  <c r="AR85" i="1"/>
  <c r="AR84" i="1"/>
  <c r="AR82" i="1"/>
  <c r="AS82" i="1" s="1"/>
  <c r="AN82" i="1"/>
  <c r="O82" i="1"/>
  <c r="AR81" i="1"/>
  <c r="AR80" i="1"/>
  <c r="AR78" i="1"/>
  <c r="AN78" i="1"/>
  <c r="O78" i="1"/>
  <c r="AR77" i="1"/>
  <c r="AR76" i="1"/>
  <c r="AR75" i="1"/>
  <c r="AR74" i="1"/>
  <c r="AS74" i="1" s="1"/>
  <c r="AN74" i="1"/>
  <c r="O74" i="1"/>
  <c r="AR73" i="1"/>
  <c r="AR72" i="1"/>
  <c r="AR70" i="1"/>
  <c r="AS70" i="1" s="1"/>
  <c r="AN70" i="1"/>
  <c r="O70" i="1"/>
  <c r="AR69" i="1"/>
  <c r="AR68" i="1"/>
  <c r="AR66" i="1"/>
  <c r="AN66" i="1"/>
  <c r="O66" i="1"/>
  <c r="AR65" i="1"/>
  <c r="AR64" i="1"/>
  <c r="AR62" i="1"/>
  <c r="AS62" i="1" s="1"/>
  <c r="AN62" i="1"/>
  <c r="O62" i="1"/>
  <c r="AR61" i="1"/>
  <c r="AR60" i="1"/>
  <c r="AR58" i="1"/>
  <c r="AS58" i="1" s="1"/>
  <c r="AN58" i="1"/>
  <c r="O58" i="1"/>
  <c r="AR57" i="1"/>
  <c r="AR56" i="1"/>
  <c r="AR54" i="1"/>
  <c r="AS54" i="1" s="1"/>
  <c r="AN54" i="1"/>
  <c r="O54" i="1"/>
  <c r="AR53" i="1"/>
  <c r="AR52" i="1"/>
  <c r="AR50" i="1"/>
  <c r="AS50" i="1" s="1"/>
  <c r="AN50" i="1"/>
  <c r="O50" i="1"/>
  <c r="AR49" i="1"/>
  <c r="AR48" i="1"/>
  <c r="AR47" i="1"/>
  <c r="AR46" i="1"/>
  <c r="AN46" i="1"/>
  <c r="O46" i="1"/>
  <c r="AR45" i="1"/>
  <c r="AR44" i="1"/>
  <c r="AR42" i="1"/>
  <c r="AS42" i="1" s="1"/>
  <c r="AN42" i="1"/>
  <c r="O42" i="1"/>
  <c r="AR41" i="1"/>
  <c r="AS38" i="1" s="1"/>
  <c r="AR40" i="1"/>
  <c r="AN38" i="1"/>
  <c r="O38" i="1"/>
  <c r="AR37" i="1"/>
  <c r="AR36" i="1"/>
  <c r="AS34" i="1"/>
  <c r="AN34" i="1"/>
  <c r="O34" i="1"/>
  <c r="AR33" i="1"/>
  <c r="AR32" i="1"/>
  <c r="AS30" i="1"/>
  <c r="AN30" i="1"/>
  <c r="O30" i="1"/>
  <c r="AR29" i="1"/>
  <c r="AS26" i="1"/>
  <c r="AN26" i="1"/>
  <c r="O26" i="1"/>
  <c r="AS78" i="1" l="1"/>
  <c r="AQ113" i="1"/>
  <c r="AS66" i="1"/>
  <c r="AS94" i="1"/>
  <c r="AQ125" i="1"/>
  <c r="AS46" i="1"/>
  <c r="AS102" i="1"/>
  <c r="R1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94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yuli peña:
</t>
        </r>
        <r>
          <rPr>
            <sz val="18"/>
            <color rgb="FF000000"/>
            <rFont val="Tahoma"/>
            <family val="2"/>
            <charset val="1"/>
          </rPr>
          <t>Realizar programacion</t>
        </r>
      </text>
    </comment>
  </commentList>
</comments>
</file>

<file path=xl/sharedStrings.xml><?xml version="1.0" encoding="utf-8"?>
<sst xmlns="http://schemas.openxmlformats.org/spreadsheetml/2006/main" count="1258" uniqueCount="766">
  <si>
    <t>PLANEACIÓN</t>
  </si>
  <si>
    <t>CÓDIGO</t>
  </si>
  <si>
    <t>E-PLA-FT-003</t>
  </si>
  <si>
    <t>VERSIÓN</t>
  </si>
  <si>
    <t>FORMULACIÓN Y SEGUIMIENTO DEL PLAN DE ACCIÓN</t>
  </si>
  <si>
    <t>PÁGINA</t>
  </si>
  <si>
    <t>1 DE 1</t>
  </si>
  <si>
    <t>VIGENTE DESDE</t>
  </si>
  <si>
    <t xml:space="preserve">Fecha: </t>
  </si>
  <si>
    <t>Vigencia del plan:</t>
  </si>
  <si>
    <t>Tipo de reporte:</t>
  </si>
  <si>
    <t>3. Seguimiento al plan de acción</t>
  </si>
  <si>
    <t xml:space="preserve">Subdirección / Oficina: </t>
  </si>
  <si>
    <t>Subdirección técnica de métodos educativos y operativos</t>
  </si>
  <si>
    <t>Proceso:</t>
  </si>
  <si>
    <t>Modelo Pedagógico</t>
  </si>
  <si>
    <t>Recursos:</t>
  </si>
  <si>
    <t>Humanos, físicos, financieros, tecnológicos e institucionales</t>
  </si>
  <si>
    <t>ACCIONES ESTRATÉGICAS - PLAN DE ACCIÓN</t>
  </si>
  <si>
    <t>FORMULACIÓN</t>
  </si>
  <si>
    <t>PROGRAMACIÓN MENSUAL</t>
  </si>
  <si>
    <t>SEGUIMIENTO</t>
  </si>
  <si>
    <t>PLAN ESTRATEGICO INSTITUCIONAL</t>
  </si>
  <si>
    <t>PLAN DE ACCION INSTITUCIONAL</t>
  </si>
  <si>
    <t>Peso de las acciones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</si>
  <si>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</si>
  <si>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</si>
  <si>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</si>
  <si>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</si>
  <si>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</si>
  <si>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</si>
  <si>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</si>
  <si>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</si>
  <si>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</si>
  <si>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</si>
  <si>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</si>
  <si>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</si>
  <si>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(Acciones)</t>
  </si>
  <si>
    <t>Objetivo Estratégico</t>
  </si>
  <si>
    <t>Estrategia</t>
  </si>
  <si>
    <t>Iniciativa estratégica</t>
  </si>
  <si>
    <t>Definicion de iniciativa</t>
  </si>
  <si>
    <t>Criterios minimos de calidad</t>
  </si>
  <si>
    <t>Codigo de la accion</t>
  </si>
  <si>
    <t>Acciones</t>
  </si>
  <si>
    <t>Meta</t>
  </si>
  <si>
    <t>Producto</t>
  </si>
  <si>
    <t>Plan institucional Decreto 612 al que pertenece la accion</t>
  </si>
  <si>
    <t>Fecha Inicio</t>
  </si>
  <si>
    <t>Fecha Final</t>
  </si>
  <si>
    <t>Área/grupo/ equipo de trabajo responsable</t>
  </si>
  <si>
    <t>Descripción de avances</t>
  </si>
  <si>
    <t>Soportes  (Actas de  Asistencia, Informes, Estudios, Informes de Convenios, etc.)</t>
  </si>
  <si>
    <t>Limitantes</t>
  </si>
  <si>
    <t>% Avance por trimestre</t>
  </si>
  <si>
    <t>% Avance Ejecución Anual</t>
  </si>
  <si>
    <t>Desg</t>
  </si>
  <si>
    <t>Suma</t>
  </si>
  <si>
    <t>Prog</t>
  </si>
  <si>
    <t>Ejec</t>
  </si>
  <si>
    <t>Diseñar e implementar prácticas pedagógicas innovadoras para el desarrollo de capacidades, talentos  y oportunidades productivas para los jóvenes.</t>
  </si>
  <si>
    <t xml:space="preserve">Implementar procesos de innovación pedagógica para la generación de capacidades de inserción socioeconómica y productiva. </t>
  </si>
  <si>
    <t>Desarrollar acciones para la inclusión productiva de jóvenes.</t>
  </si>
  <si>
    <t>Esta I.E tiene por objetivo adelantar acciones dirigidas a la generación de herramientas pedagógicas (los laboratorios pedagógicos productivos) y estrategias institucionales para mejorar y hacer seguimiento al proceso de inclusión laboral de jóvenes (convenios).</t>
  </si>
  <si>
    <t>•Documento balance de implementación de laboratorios.Lineamiento de nuevo laboratorio.•Formulación y seguimiento al plan de trabajo entre las gerencias de los proyectos de inversión.</t>
  </si>
  <si>
    <t>PAI-MP-2022-001</t>
  </si>
  <si>
    <t>Implementar laboratorios como espacios pedagógicos y productivos</t>
  </si>
  <si>
    <t>Un  (1) laboratorio nuevo implementado
Dos (2) laboratorios continuados.</t>
  </si>
  <si>
    <t>Documento balance de implementación de laboratorios.
Lineamiento de nuevo laboratorio.
Un laboratorio implementado.
Reporte SIMI Jóvenes en laboratorio.</t>
  </si>
  <si>
    <t>No aplica</t>
  </si>
  <si>
    <t>Emprender</t>
  </si>
  <si>
    <t>Primer Trimestre</t>
  </si>
  <si>
    <t>Segundo Trimestre</t>
  </si>
  <si>
    <t>Tercer Trimestre</t>
  </si>
  <si>
    <t>Cuarto Trimestre</t>
  </si>
  <si>
    <t>PAI-MP-2022-002</t>
  </si>
  <si>
    <t>Formular y ejecutar un plan de trabajo entre las gerencias de los proyectos de inversión.</t>
  </si>
  <si>
    <t>Cumplimiento del 100% del plan de trabajo intrainstitucional.</t>
  </si>
  <si>
    <t>Actas de reunión.
Desarrollo del plan de trabajo intrainstitucional.</t>
  </si>
  <si>
    <t xml:space="preserve">Armonizar el modelo pedagógico a las realidades del sigo XXI </t>
  </si>
  <si>
    <t xml:space="preserve"> Fortalecimiento del modelo pedagógico</t>
  </si>
  <si>
    <t>Apropiar institucionalmente el modelo pedagógico.</t>
  </si>
  <si>
    <t>Esta I.E. tiene por objetivo generar espacios para que el talento humano de la entidad conozca, apropie e interiorice el Modelo Pedagógico del Siglo 21.</t>
  </si>
  <si>
    <t>Capacitaciones realizadas a talento humano de la entidad.
Caja de herramientas.</t>
  </si>
  <si>
    <t>PAI-MP-2022-003</t>
  </si>
  <si>
    <t>Realizar capacitaciones al talento humano de la entidad para la socialización y apropiación del Modelo Pedagógico del IDIPRON para el siglo XXI.</t>
  </si>
  <si>
    <t>10 capacitaciones sobre nuevo modelo pedagógico institucional.</t>
  </si>
  <si>
    <t>Una caja de herramientas sobre la modernización del modelo pedagógico.
Listados de asistencia y/o Actas de reunión.
Presentación de diapositivas.</t>
  </si>
  <si>
    <t>Educación</t>
  </si>
  <si>
    <t xml:space="preserve">
Modernización del modelo pedagógico</t>
  </si>
  <si>
    <t>Modernizar la prestación de servicios y seguimiento al proceso de los NNAJ</t>
  </si>
  <si>
    <t>Esta I.E. está dirigida a definir rutas para atender a la población beneficiaria del instituto con nuestra oferta de servicios y formular el Plan de Atención Individual y Familiar PAIF a través del nuevo Sistema de Información Misional.</t>
  </si>
  <si>
    <t>•Rutas de atención poblacional •PAIF diseñado.Diseño de indicadores de evolución de los NNAJ</t>
  </si>
  <si>
    <t>PAI-MP-2022-004</t>
  </si>
  <si>
    <t>Diseñar rutas de atención poblacional para los beneficiarios del IDIPRON.</t>
  </si>
  <si>
    <t>6 rutas de atención poblacional diseñadas como insumo para el portafolio de servicios.</t>
  </si>
  <si>
    <t>6 rutas de atención poblacional diseñadas.
Acta de aprobación de las rutas por parte de la OAP y la STMEO.</t>
  </si>
  <si>
    <t>STMEO</t>
  </si>
  <si>
    <t>PAI-MP-2022-005</t>
  </si>
  <si>
    <t>Diseñar el PAIF para NNAJ.</t>
  </si>
  <si>
    <t>Un (1) formulario PAIF diseñado.</t>
  </si>
  <si>
    <t>Formulario PAIF
Línea base PAIF
Radicación de formulario y línea base PAIF ante la OAP.
Actas pruebas pilotos formulario PAIF.</t>
  </si>
  <si>
    <t>PAI-MP-2022-006</t>
  </si>
  <si>
    <t xml:space="preserve">Formular mínimo seis indicadores de evolución de los NNAJ desarrollados en el marco del piloto del PAIF. </t>
  </si>
  <si>
    <t>Seis (6) indicadores de evaluación diseñados, con el objetivo de identificar necesidades y evolución en promoción de garantías.</t>
  </si>
  <si>
    <t>Seis (6) indicadores de evaluación diseñados e integrados a PAIF como Línea Base.</t>
  </si>
  <si>
    <t>Ampliar, diversificar y fortalecer los servicios de la oferta pedagógica del IDIPRON</t>
  </si>
  <si>
    <t>Fortalecimiento de la oferta pedagógica institucional para el mejoramiento de la atención a los AJ</t>
  </si>
  <si>
    <t>Fortalecer la oferta brindada por las áreas de servicios a los NNAJ.</t>
  </si>
  <si>
    <t xml:space="preserve">Esta iniciativa tiene por objetivo adelantar acciones dirigidas a fortalecer la oferta con la que actualmente cuenta el Instituto propendiendo por la mejora del servicio, su pertinencia y efectos en los beneficiarios. En el caso de la vigencia se hacen los esfuerzos en el pilotaje de la estrategia del componente de reducción de riesgos y por otra parte, en el trabajo que se viene adelantando por las áreas de psicosocial, educación y emprender para la caracterización y comprensión adecuada de los talentos de los NNAJ con el objetivo de analizar recomendaciones que hagan más pertinente la oferta. </t>
  </si>
  <si>
    <t>• Informe de resultados cuantitativos y cualitativos de la implementación del componente de reducción de riesgos y daños con prospectiva para el 2023.</t>
  </si>
  <si>
    <t>PAI-MP-2022-007</t>
  </si>
  <si>
    <t xml:space="preserve">Implementar propuesta de innovación del componente enmarcada en el: "Modelo pedagógico de acompañamiento en reducción de riesgos y daños de consumos de SPA legales e ilegales con niños, niñas, adolescentes y jóvenes en riesgo o habitabilidad de calle".
</t>
  </si>
  <si>
    <t>Un (1) indicador de gestión formulados e implementados.</t>
  </si>
  <si>
    <t>Reporte SIMI de atenciones adelantadas por el componente RRD.
Seguimiento al comportamiento de un (1) indicadores de gestión.
Documento de resultados.</t>
  </si>
  <si>
    <t>RRD</t>
  </si>
  <si>
    <t>PAI-MP-2022-008</t>
  </si>
  <si>
    <t>Caracterización de talentos, competencias y habilidades de NNAJ para la actualización constante de la oferta educativa(recomendaciones)</t>
  </si>
  <si>
    <t>Un (1) documento de recomendaciones para la actualización de la oferta institucional.</t>
  </si>
  <si>
    <t>Documento de recomendaciones para la actualización de la oferta.</t>
  </si>
  <si>
    <t xml:space="preserve">Ampliar y diversificar la oferta de servicios de la entidad </t>
  </si>
  <si>
    <t>Desarrollar acciones encaminadas a ampliar la oferta de servicios dirigida a NNAJ</t>
  </si>
  <si>
    <t>Esta iniciativa recoge las diferentes acciones estratégicas emprendidas por la Subdirección de Métodos, dirigidas a la ampliación y generación de nuevos servicios dentro de la entidad. Esto se enmarca en los retos propuestos por la actualización del modelo pedagógico, así como a las necesidades que presentna los neuvos contextos de la ciudad y la búsqueda de llegar con una oferta pertinente a la infancia y juventud de la ciudad.</t>
  </si>
  <si>
    <t>Lineamiento PIYC para la implementación la atención a víctimas de ESCNNA. 
• Mesas de trabajo entre la Subdirección técnica de métodos educativos y operativa y la Subdirección Técnica administrativa y Financiera para implementar el Centro de Educación para el trabajo y el desarrollo humano.
• Documento de recomendaciones para actualizaciones de la oferta.
• Manual de Área de servicio Deporvida.</t>
  </si>
  <si>
    <t>PAI-MP-2022-009</t>
  </si>
  <si>
    <t>Rediseño , formalización e implementación de la estrategia de ESCNNA</t>
  </si>
  <si>
    <t>Lineamiento PIYC oficializado.</t>
  </si>
  <si>
    <t>Documento técnico PIYC aprobado por el ICBF y oficializado en sistema de información institucional.</t>
  </si>
  <si>
    <t>ESCNNA</t>
  </si>
  <si>
    <t>PAI-MP-2022-010</t>
  </si>
  <si>
    <t xml:space="preserve">Avanzar en el desarrollo de los lineamientos del Centro Educación para el Trabajo y Desarrollo Humano, dinamizada por los Contextos Pedagógicos y Componentes de Derecho. </t>
  </si>
  <si>
    <t>Un (1) documento actualizado.</t>
  </si>
  <si>
    <t>Un (1) documento de lineamiento técnico actualizado y oficializado.</t>
  </si>
  <si>
    <t>PAI-MP-2022-011</t>
  </si>
  <si>
    <t xml:space="preserve">Diseñar e implementar  estrategias territoriales conforme a las dinámicas de la calle </t>
  </si>
  <si>
    <t>Una oferta o procedimiento actualizado en el contexto territorio.</t>
  </si>
  <si>
    <t>Territorio</t>
  </si>
  <si>
    <t>PAI-MP-2022-012</t>
  </si>
  <si>
    <t>Diseño, formulación y oficialización del manual operativo del área de servicio DePorVida.</t>
  </si>
  <si>
    <t>Un (1) documento tipo manual creado.</t>
  </si>
  <si>
    <t>Manual de área de servicio creada y oficializada en sistema de información institucional.</t>
  </si>
  <si>
    <t>DeporVuda</t>
  </si>
  <si>
    <t>Desarrollo de estrategias para el fortalecimiento de las capacidades físicas, tecnológicas, administrativas, operativas y mejoramiento del desempeño institucional para enfrentar las necesidades del IDIPRON en el siglo XXI.</t>
  </si>
  <si>
    <t>Fortalecimiento del Modelo Integrado de Planeación y Gestión en el IDIPRON</t>
  </si>
  <si>
    <t>Implementación, desarrollo, interiorización y apropiación de las políticas de MIPG.</t>
  </si>
  <si>
    <t>Son todas las acciones y actividades que conducen  al mejoramiento continuo del modelo integrado de planeación y gestión MIPG</t>
  </si>
  <si>
    <t>Ejecución de actividades para el fortalecimiento de políticas del MIPG</t>
  </si>
  <si>
    <t>PAI-MP-2022-013</t>
  </si>
  <si>
    <t>Realizar actividades para el fortalecimiento de la política  de  Seguimiento y evaluación del desempeño institucional mediante el seguimiento a las herramientas de gestión del proceso de modelo pedagógico</t>
  </si>
  <si>
    <t>10 monitoreos</t>
  </si>
  <si>
    <t>Matriz de Excel de reporte
Pantallazo de cargue en drive de las evidencias
Correo electrónico de envió del monitoreo</t>
  </si>
  <si>
    <t xml:space="preserve">Plan de adecuación y sostenibilidad - Seguimiento y evaluación del desempeño institucional </t>
  </si>
  <si>
    <t>PAI-MP-2022-014</t>
  </si>
  <si>
    <t>Realizar actividades para el fortalecimiento de la dimension de talento humano y direccionamiento estrategico  del MIPG mediante solicitud de programacion de capacitaciones y formulacion de herramientas de gestion</t>
  </si>
  <si>
    <t xml:space="preserve">1 Solicitud de Programación de capacitaciones 
100% de formulacion de las herramientas de gestion del proceso de modelo pedagocico para la vigencia 2022 y 2023
</t>
  </si>
  <si>
    <t xml:space="preserve"> Solicitud de Programación de capacitaciones de inducción y reinducción sobre el modelo pedagógico
Matriz de Formulación  Plan de acción, indicadores, mapas de riesgos y  PAAC vigencia 2022 y 2023 aprobada por la OAP
Acta de comité de aprobacion Plan de acción, indicadores, mapas de riesgos y  PAAC vigencia 2022 y 2023
Capacitaciones MPI.</t>
  </si>
  <si>
    <t>Plan de adecuación y sostenibilidad -  talento humano y direccionamiento estrategico</t>
  </si>
  <si>
    <t>PAI-MP-2022-015</t>
  </si>
  <si>
    <t>Realizar actividades para el fortalecimiento de la dimension de Gestión con valores para resultados mediante la gestion del proceso de modelo pedagogico frente a las PQRS,  Participación en instancias locales y distritales normadas, participacion en Rendición de cuentas y participacion en actividades de PIGA</t>
  </si>
  <si>
    <t xml:space="preserve">12 reportes mensuales de PQRS e instancias de participacion
2 insumos para rendicion de cuentas (Sectorial e institucional)
</t>
  </si>
  <si>
    <t xml:space="preserve">Bitácora mensual de PQRS
Matriz de seguimiento instancias de participación normadas.
Insumos entregados a OAP para la rendición de cuentas.
</t>
  </si>
  <si>
    <t>Plan de adecuación y sostenibilidad -  Gestion con valores para resultados</t>
  </si>
  <si>
    <t>PAI-MP-2022-016</t>
  </si>
  <si>
    <t>Realizar actividades para el fortalecimiento  de la dimension de control interno  a traves de la atencion de auditorias (Internas y externas) y  Formulación de planes de mejoramiento.</t>
  </si>
  <si>
    <t xml:space="preserve">100% de planes de mejoramiento formulados
  </t>
  </si>
  <si>
    <t xml:space="preserve">Memorando de envio de plan de mejoramiento a la OCI
</t>
  </si>
  <si>
    <t>Plan de adecuación y sostenibilidad -  Control Interno e nformación y comunicación</t>
  </si>
  <si>
    <t>PAI-MP-2022-017</t>
  </si>
  <si>
    <t>Realizar actividades para el fortalecimiento de la política  de  tramites mediante la realizacion de  campañas para difundir la información, sobre la oferta institucional de OPAS y  beneficios que obtuvieron por efecto de la racionalización a los usuarios internos.</t>
  </si>
  <si>
    <t>Dos Campañas</t>
  </si>
  <si>
    <t>Evidencias de correo s enviados, Piezas comunicacionales, Evidencia fotográfica</t>
  </si>
  <si>
    <t>Plan de adecuación y sostenibilidad -  Tramites</t>
  </si>
  <si>
    <t xml:space="preserve"> Subdirección de Metodos - Oficina Asesora de Planeación - Comunicaiones</t>
  </si>
  <si>
    <t>Fortalecer el reconocimiento ciudadano del desempeño institucional del IDIPRON</t>
  </si>
  <si>
    <t>Institucionalización de la Política de Transparencia, Acceso a la Información, Anticorrupción y Participación Ciudadana</t>
  </si>
  <si>
    <t>Mejorar el desempeño institucional frente a las políticas de Transparencia, Acceso a la Información y lucha contra la Corrupción permitiendo mitigar los riesgos de corrupción.</t>
  </si>
  <si>
    <t>Son todas las acciones y actividades de fortalecimiento, promocion y mejoramiento continuo de las políticas de Transparencia, Acceso a la Información y lucha contra la Corrupción</t>
  </si>
  <si>
    <t>Ejecucion de actividades  del PAAC</t>
  </si>
  <si>
    <t>PAI-MP-2022-018</t>
  </si>
  <si>
    <t>Realizar actividades  del modelo pedagocico relacionados  con la  estrategia  de Racionalización de tramites del PAAC mediante la revision del procedimiento actual y los pasos que se llevan a cabo, para formalizar la solicitud de certificación de asistencia o vinculación que realizan los Niños, Niñas, Adolescentes y Jóvenes, al IDIPRON. Así mismo identificar y analizar al interior de la entidad los pasos que se pueden automatizar para la generación de esta certificación.</t>
  </si>
  <si>
    <t>Un (1) procedimiento revisado y actualizado</t>
  </si>
  <si>
    <t>Reporte a OAP con procedimiento revisado y actualizado.</t>
  </si>
  <si>
    <t>Determinar las acciones orientadas al cierre de brechas organizacionales</t>
  </si>
  <si>
    <t>Mejoramiento de la gestión institucional para el cierre efectivo de las brechas organizacionales</t>
  </si>
  <si>
    <t>Cerrar las brechas organizacionales para mejorar la gestión del instituto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</si>
  <si>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</si>
  <si>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</si>
  <si>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PAI-MP-2022-020</t>
  </si>
  <si>
    <t>Realizar monitoreo a los planes de mejoramiento del proceso de modelo pedagocico</t>
  </si>
  <si>
    <t>3 monitoreos</t>
  </si>
  <si>
    <t>Matriz de excel de reporte
Pantallazo de cargue en drive de las evidencias
Correo electronico de envio del monitoreo</t>
  </si>
  <si>
    <t>** El resultado debe propender por obtener una ejecución del 100% en este componente</t>
  </si>
  <si>
    <t>OTRAS ACCIONES DEL PROCESO - PLAN OPERATIVO</t>
  </si>
  <si>
    <t>Tema/Categoría</t>
  </si>
  <si>
    <t>Codigo de la actividad</t>
  </si>
  <si>
    <t>Actividades</t>
  </si>
  <si>
    <t xml:space="preserve">SEGUIMIENTO </t>
  </si>
  <si>
    <t>Peso de las actividades</t>
  </si>
  <si>
    <t>Subtotal ejecutado
(Actividades)</t>
  </si>
  <si>
    <t>Descripción de actividades desarrolladas</t>
  </si>
  <si>
    <t>Soportes Avances (Actas de  Asistencia, Informes, Estudios, Informes de Convenios, etc.)</t>
  </si>
  <si>
    <t xml:space="preserve">Realizar actividades para el fortalecimiento de la política  de  Seguimiento y evaluación del desempeño institucional mediante el seguimiento a las herramientas de gestión del proceso de modelo pedagocico
PAI-MP-2022-013
</t>
  </si>
  <si>
    <t>PAO-MP-2022-01</t>
  </si>
  <si>
    <t>Realizar monitoreo del plan de acción e indicadores estratégicos</t>
  </si>
  <si>
    <t>4 monitoreos</t>
  </si>
  <si>
    <t>Matriz de Excel de reporte
Pantallazo de cargue en drive de las evidencias
Correo electrónico de envío del monitoreo</t>
  </si>
  <si>
    <t>PAO-MP-2022-02</t>
  </si>
  <si>
    <t>Realizar monitoreo de indicadores de gestión</t>
  </si>
  <si>
    <t>PAO-MP-2022-03</t>
  </si>
  <si>
    <t>Realizar monitoreo de mapas de riesgos de gestión y corrupción</t>
  </si>
  <si>
    <t>Total porcentaje ejecutado</t>
  </si>
  <si>
    <t>Modificaciones o ajustes al plan de acción:</t>
  </si>
  <si>
    <t>N°</t>
  </si>
  <si>
    <t>Fecha</t>
  </si>
  <si>
    <t>Observaciones y/o los cambios</t>
  </si>
  <si>
    <t>Justificación</t>
  </si>
  <si>
    <t>Iniciativa estratégica y actividad que impacta</t>
  </si>
  <si>
    <t>Fecha en que comienza a aplicar dicho cambio</t>
  </si>
  <si>
    <t>Formulacion inicial</t>
  </si>
  <si>
    <t>Se ajustan iniciativas  y se  incluye definicion y criterios de calidad  de las mismas.
Se incluye iniciativas  Implementación, desarrollo, interiorización y apropiación de las políticas de MIPG, Mejorar el desempeño institucional frente a las políticas de Transparencia, Acceso a la Información y lucha contra la Corrupción permitiendo mitigar los riesgos de corrupción  y Cerrar las brechas organizacionales para mejorar la gestión del instituto a las anteriores se le formulan acciones
Se incluyen actividades para las acciones de las iniciativas  de Implementación, desarrollo, interiorización y apropiación de las políticas de MIPG.</t>
  </si>
  <si>
    <t>El ejercicio de revision y ajuste a la formulación del plan de acción se enmarca en:•Instrucciones de la Dirección General en el marco de la formulación y seguimiento del plan de acción del IDIPRON•Encuesta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</t>
  </si>
  <si>
    <t xml:space="preserve">Desarrollar acciones para la inclusión productiva de jóvenes.
Apropiar institucionalmente el modelo pedagógico.
Modernizar la prestación de servicios y seguimiento al proceso de los NNAJ
Fortalecer la oferta brindada por las áreas de servicios a los NNAJ.
Desarrollar acciones encaminadas a ampliar la oferta de servicios dirigida a NNAJ
Implementación, desarrollo, interiorización y apropiación de las políticas de MIPG.
Mejorar el desempeño institucional frente a las políticas de Transparencia, Acceso a la Información y lucha contra la Corrupción permitiendo mitigar los riesgos de corrupción.
Cerrar las brechas organizacionales para mejorar la gestión del instituto
</t>
  </si>
  <si>
    <t xml:space="preserve"> </t>
  </si>
  <si>
    <t>APROBADO  POR</t>
  </si>
  <si>
    <t xml:space="preserve">REVISADO POR 
</t>
  </si>
  <si>
    <t xml:space="preserve">
ELABORADO POR 
</t>
  </si>
  <si>
    <t xml:space="preserve">líder de proceso </t>
  </si>
  <si>
    <t>Gestor de planeación</t>
  </si>
  <si>
    <t xml:space="preserve">Nombre y Cargo: </t>
  </si>
  <si>
    <t>Yuli Cristel Pena Arboleda</t>
  </si>
  <si>
    <t>Fecha de aprobación:</t>
  </si>
  <si>
    <t>Fecha de revisión :</t>
  </si>
  <si>
    <t>Responsable de área/dependencia</t>
  </si>
  <si>
    <t>Ingrid Carolina Ardila Munoz</t>
  </si>
  <si>
    <t>Yury Yesseina Orjuela Florez</t>
  </si>
  <si>
    <t>MIPG - STMEO</t>
  </si>
  <si>
    <t>Indicador de Proyecto de inversión</t>
  </si>
  <si>
    <t>Eficacia</t>
  </si>
  <si>
    <t>Ascendente</t>
  </si>
  <si>
    <t>Mensual</t>
  </si>
  <si>
    <t>1. Fortalecer el reconocimiento ciudadano del desempeño institucional del IDIPRON.</t>
  </si>
  <si>
    <t>Atención Ciudadanía</t>
  </si>
  <si>
    <t>ACI</t>
  </si>
  <si>
    <t>Estratégicos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</si>
  <si>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</si>
  <si>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Numérico</t>
  </si>
  <si>
    <t>Indicador Estratégico</t>
  </si>
  <si>
    <t>Eficiencia</t>
  </si>
  <si>
    <t>Descendente</t>
  </si>
  <si>
    <t>Bimestral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</si>
  <si>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</si>
  <si>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Comunicaciones</t>
  </si>
  <si>
    <t>COM</t>
  </si>
  <si>
    <t>Misional</t>
  </si>
  <si>
    <t xml:space="preserve">
Diseñar e implementar Metodologías para la evaluación del impacto del proceso en los NNAJ</t>
  </si>
  <si>
    <t xml:space="preserve">Porcentaje </t>
  </si>
  <si>
    <t>Indicador Estratégico / Indicador de Gestión</t>
  </si>
  <si>
    <t>Efectividad</t>
  </si>
  <si>
    <t>Trimestral</t>
  </si>
  <si>
    <t>3. Determinar las acciones orientadas al cierre de brechas organizacionales.</t>
  </si>
  <si>
    <t>Control Interno disciplinario</t>
  </si>
  <si>
    <t>CID</t>
  </si>
  <si>
    <t xml:space="preserve">Apoyo </t>
  </si>
  <si>
    <t xml:space="preserve">
Diseñar y proponer políticas y mejores practicas para fortalece la gestión contractual y cerrar las brechas en materia de gestión contractual 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</si>
  <si>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</si>
  <si>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</si>
  <si>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</si>
  <si>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</si>
  <si>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</si>
  <si>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Gestión Ambiental</t>
  </si>
  <si>
    <t>GAM</t>
  </si>
  <si>
    <t>Seguimiento y Control</t>
  </si>
  <si>
    <t xml:space="preserve">
Fortalecer las comunicaciones como eje fundamental para la consolidación de la gestión de la Administración, garantizando la difusión de información producida y recibida a nivel interno y externo</t>
  </si>
  <si>
    <t>Nivel</t>
  </si>
  <si>
    <t>Indicador Estratégico / Indicador de Gestión / Indicador de Riesgo</t>
  </si>
  <si>
    <t>Semestral</t>
  </si>
  <si>
    <t>5. Armonizar el modelo pedagógico a las realidades del siglo XXI.</t>
  </si>
  <si>
    <t>Gestión Contractual</t>
  </si>
  <si>
    <t>GCO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</si>
  <si>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</si>
  <si>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</si>
  <si>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</si>
  <si>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</si>
  <si>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</si>
  <si>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</si>
  <si>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</si>
  <si>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 xml:space="preserve">Actualizar, implementar e institucionalizar el modelo pedagógico del IDIPRON 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</si>
  <si>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</si>
  <si>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</si>
  <si>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</si>
  <si>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</si>
  <si>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</si>
  <si>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</si>
  <si>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Adecuar, mantener y proveer mejoras de infraestructura física para la atención integral de NNAJ en el instituto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</si>
  <si>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</si>
  <si>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</si>
  <si>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Gestión Documental</t>
  </si>
  <si>
    <t>GDO</t>
  </si>
  <si>
    <t>Ajustar e implementar oferta institucional de servicios a las políticas publicas diferenciales dirigidas a los NNAJ</t>
  </si>
  <si>
    <t>9. Diseñar e implementar estrategias para el posicionamiento del IDIPRON a nivel distrital, nacional, regional y global.</t>
  </si>
  <si>
    <t>Gestión Financiera</t>
  </si>
  <si>
    <t>GFI</t>
  </si>
  <si>
    <t>Ajustarlos servicios del instituto a las necesidades de los NNAJ</t>
  </si>
  <si>
    <t>N/A</t>
  </si>
  <si>
    <t>Gestión Jurídica</t>
  </si>
  <si>
    <t>GJU</t>
  </si>
  <si>
    <t>Gestión Logística</t>
  </si>
  <si>
    <t>GLO</t>
  </si>
  <si>
    <t xml:space="preserve">Contar con  talento humano idóneo, comprometido, transparente y feliz  que contribuya a cumplir la misionalidad de la entidad
</t>
  </si>
  <si>
    <t>Gestión Tecnológica y de la Información</t>
  </si>
  <si>
    <t>TIC</t>
  </si>
  <si>
    <t xml:space="preserve">Contribuir a la apropiación de la cultura de autocontrol y autoevaluación en los servidores públicos del IDIPRON   </t>
  </si>
  <si>
    <t>Investigación</t>
  </si>
  <si>
    <t>INV</t>
  </si>
  <si>
    <t xml:space="preserve">Diseñar e implementar  estrategias territoriales conforme a las dinámicas de la calle 
</t>
  </si>
  <si>
    <t>Mantenimiento de Bienes</t>
  </si>
  <si>
    <t>MBI</t>
  </si>
  <si>
    <t xml:space="preserve">Diseñar e implementar laboratorios como  espacios pedagógicos y productivos
</t>
  </si>
  <si>
    <t>MP</t>
  </si>
  <si>
    <t>Diseñar y desarrollar un nuevo sistema de información poblacional para la toma de decisiones</t>
  </si>
  <si>
    <t>Planeación</t>
  </si>
  <si>
    <t>PLA</t>
  </si>
  <si>
    <t>Caracterización de talentos, competencias y habilidades de NNAJ para la actualización constante de la oferta educativa</t>
  </si>
  <si>
    <t>SEG</t>
  </si>
  <si>
    <t xml:space="preserve">Evaluar la gestión de los procesos del IDIPRON y la implementación del MIPG generando valor agregado </t>
  </si>
  <si>
    <t>Servicios Administrativos</t>
  </si>
  <si>
    <t>SAD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</si>
  <si>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</si>
  <si>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</si>
  <si>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</si>
  <si>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</si>
  <si>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</si>
  <si>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</si>
  <si>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</si>
  <si>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</si>
  <si>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</si>
  <si>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</si>
  <si>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</si>
  <si>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</si>
  <si>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</si>
  <si>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</si>
  <si>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la infraestructura tecnológica y de comunicaciones del instituto para garantizar  el optimo funcionamiento 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</si>
  <si>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</si>
  <si>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</si>
  <si>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</si>
  <si>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</si>
  <si>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</si>
  <si>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</si>
  <si>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</si>
  <si>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</si>
  <si>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</si>
  <si>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</si>
  <si>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</si>
  <si>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</si>
  <si>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</si>
  <si>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</si>
  <si>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</si>
  <si>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</si>
  <si>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</si>
  <si>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</si>
  <si>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</si>
  <si>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</si>
  <si>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</si>
  <si>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</si>
  <si>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</si>
  <si>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</si>
  <si>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</si>
  <si>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</si>
  <si>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</si>
  <si>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</si>
  <si>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</si>
  <si>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</si>
  <si>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</si>
  <si>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</si>
  <si>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</si>
  <si>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</si>
  <si>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</si>
  <si>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</si>
  <si>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</si>
  <si>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9. INDUSTRIA, INNOVACIÓN E INFRAESTRUCTURA</t>
  </si>
  <si>
    <t>2.2 - Terminar con todas las formas de desnutrición</t>
  </si>
  <si>
    <t>Subdirección técnica administrativa y financiera – gestión documental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</si>
  <si>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</si>
  <si>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</si>
  <si>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</si>
  <si>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</si>
  <si>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</si>
  <si>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</si>
  <si>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</si>
  <si>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</si>
  <si>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</si>
  <si>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</si>
  <si>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</si>
  <si>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</si>
  <si>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</si>
  <si>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</si>
  <si>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</si>
  <si>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</si>
  <si>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</si>
  <si>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</si>
  <si>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</si>
  <si>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</si>
  <si>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</si>
  <si>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</si>
  <si>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</si>
  <si>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</si>
  <si>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</si>
  <si>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</si>
  <si>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17. ALIANZAS PARA LOGRAR LOS OBJETIVOS</t>
  </si>
  <si>
    <t>3.2 - Acabar con las muertes prevenibles de menores de 5 años de edad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</si>
  <si>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</si>
  <si>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</si>
  <si>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</si>
  <si>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</si>
  <si>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</si>
  <si>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</si>
  <si>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</si>
  <si>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</si>
  <si>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</si>
  <si>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3.9 - Reducir las enfermedades y muertes causadas por productos químicos peligrosos y contaminación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</si>
  <si>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</si>
  <si>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</si>
  <si>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</si>
  <si>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</si>
  <si>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</si>
  <si>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</si>
  <si>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</si>
  <si>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</si>
  <si>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</si>
  <si>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</si>
  <si>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</si>
  <si>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</si>
  <si>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</si>
  <si>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</si>
  <si>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</si>
  <si>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</si>
  <si>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</si>
  <si>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</si>
  <si>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>4.C - Aumentar la oferta de profesores cualificados en los países en desarrollo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</si>
  <si>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</si>
  <si>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</si>
  <si>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</si>
  <si>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</si>
  <si>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</si>
  <si>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</si>
  <si>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</si>
  <si>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</si>
  <si>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</si>
  <si>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</si>
  <si>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</si>
  <si>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</si>
  <si>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</si>
  <si>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</si>
  <si>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</si>
  <si>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</si>
  <si>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</si>
  <si>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</si>
  <si>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6.2 - Erradicar la Defecación al aire libre y Proporcionar Acceso a Saneamiento e Higiene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</si>
  <si>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</si>
  <si>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</si>
  <si>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</si>
  <si>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</si>
  <si>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</si>
  <si>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</si>
  <si>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>6.B - Apoyar el compromiso local en el manejo de agua y saneamiento</t>
  </si>
  <si>
    <t>7.1 - Acceso universal a la energía moderna</t>
  </si>
  <si>
    <t>7.2 - Aumentar el porcentaje global de energía renovable</t>
  </si>
  <si>
    <t>7.3 - Duplicar la mejora en la eficiencia energética</t>
  </si>
  <si>
    <t>7.A - Invertir y Facilitar el Acceso a Investigación y Tecnología en Energía Limpia</t>
  </si>
  <si>
    <t>7.B - Ampliar y mejorar los servicios energéticos para los países en desarrollo</t>
  </si>
  <si>
    <t>8.1 - Crecimiento Económico Sostenible</t>
  </si>
  <si>
    <t>8.2 - Diversificar, innovar y mejorar la productividad económica</t>
  </si>
  <si>
    <t>8.3 - Promover políticas para apoyar la creación de empleo y el crecimiento de las empresas</t>
  </si>
  <si>
    <t>8.4 - Mejorar la eficiencia de los recursos en el consumo y la producción</t>
  </si>
  <si>
    <t>8.5 - Trabajo decente e igualdad de remuneración</t>
  </si>
  <si>
    <t>8.6 - Reducir el desempleo juvenil</t>
  </si>
  <si>
    <t>8.7 - Poner fin a la esclavitud moderna, la trata y el trabajo infantil</t>
  </si>
  <si>
    <t>8.8 - Derechos laborales universales y entornos de trabajo seguros</t>
  </si>
  <si>
    <t>8.9 - Promover Turismo Sostenible y Beneficioso</t>
  </si>
  <si>
    <t>8.10 - Acceso universal a servicios bancarios, de seguros y financieros</t>
  </si>
  <si>
    <t>8.A - Aumentar la ayuda para el comercio a los países en desarrollo</t>
  </si>
  <si>
    <t>8.B - Desarrollar una Estrategia Global de Empleo Juvenil</t>
  </si>
  <si>
    <t>9.1 - Infraestructuras Sostenibles e Inclusivas</t>
  </si>
  <si>
    <t>9.2 - Promover la industrialización inclusiva y sostenible</t>
  </si>
  <si>
    <t>9.3 - Aumentar el acceso a servicios financieros y mercados</t>
  </si>
  <si>
    <t>9.4 - Mejorar todas las industrias e infraestructuras para la sostenibilidad</t>
  </si>
  <si>
    <t>9.5 - Aumentar la investigación y actualizar las tecnologías industriales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</si>
  <si>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</si>
  <si>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</si>
  <si>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</si>
  <si>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10.1 - Reducir las desigualdades de ingresos</t>
  </si>
  <si>
    <t>10.2 - Promover la Inclusión Social, Económica y Política Universales</t>
  </si>
  <si>
    <t>10.3 - Garantizar la igualdad de oportunidades y poner fin a la discriminación</t>
  </si>
  <si>
    <t>10.4 - Adoptar políticas fiscales y sociales que promuevan la igualdad</t>
  </si>
  <si>
    <t>10.5 - Mejorar la regulación de los mercados e instituciones financieras mundiales</t>
  </si>
  <si>
    <t>10.6 - Garantizar la representación de los países en desarrollo en las instituciones financieras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</si>
  <si>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</si>
  <si>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</si>
  <si>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</si>
  <si>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>10.B - Asistencia para el desarrollo e inversión en los países menos desarrollados</t>
  </si>
  <si>
    <t>10.C - Reducir los costos de transacción de las remesas de migrantes</t>
  </si>
  <si>
    <t>11.1 - Vivienda segura y asequible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</si>
  <si>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</si>
  <si>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</si>
  <si>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</si>
  <si>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</si>
  <si>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</si>
  <si>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</si>
  <si>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</si>
  <si>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</si>
  <si>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</si>
  <si>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</si>
  <si>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</si>
  <si>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</si>
  <si>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</si>
  <si>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</si>
  <si>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</si>
  <si>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</si>
  <si>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</si>
  <si>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</si>
  <si>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</si>
  <si>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</si>
  <si>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</si>
  <si>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</si>
  <si>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</si>
  <si>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</si>
  <si>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</si>
  <si>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</si>
  <si>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</si>
  <si>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</si>
  <si>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</si>
  <si>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</si>
  <si>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</si>
  <si>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</si>
  <si>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</si>
  <si>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</si>
  <si>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</si>
  <si>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</si>
  <si>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</si>
  <si>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</si>
  <si>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</si>
  <si>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</si>
  <si>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</si>
  <si>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</si>
  <si>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</si>
  <si>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</si>
  <si>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</si>
  <si>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</si>
  <si>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</si>
  <si>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</si>
  <si>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</si>
  <si>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</si>
  <si>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</si>
  <si>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</si>
  <si>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</si>
  <si>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</si>
  <si>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</si>
  <si>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</si>
  <si>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</si>
  <si>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</si>
  <si>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</si>
  <si>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</si>
  <si>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</si>
  <si>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</si>
  <si>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</si>
  <si>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</si>
  <si>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</si>
  <si>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</si>
  <si>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</si>
  <si>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</si>
  <si>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</si>
  <si>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</si>
  <si>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</si>
  <si>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</si>
  <si>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</si>
  <si>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</si>
  <si>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</si>
  <si>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</si>
  <si>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</si>
  <si>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</si>
  <si>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</si>
  <si>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</si>
  <si>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</si>
  <si>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</si>
  <si>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</si>
  <si>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</si>
  <si>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</si>
  <si>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</si>
  <si>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</si>
  <si>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</si>
  <si>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</si>
  <si>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</si>
  <si>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</si>
  <si>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</si>
  <si>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</si>
  <si>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</si>
  <si>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</si>
  <si>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</si>
  <si>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</si>
  <si>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</si>
  <si>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</si>
  <si>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</si>
  <si>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</si>
  <si>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</si>
  <si>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</si>
  <si>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</si>
  <si>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</si>
  <si>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</si>
  <si>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</si>
  <si>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</si>
  <si>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</si>
  <si>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</si>
  <si>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</si>
  <si>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</si>
  <si>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</si>
  <si>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</si>
  <si>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</si>
  <si>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</si>
  <si>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</si>
  <si>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</si>
  <si>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</si>
  <si>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</si>
  <si>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</si>
  <si>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</si>
  <si>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</si>
  <si>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</si>
  <si>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</si>
  <si>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</si>
  <si>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</si>
  <si>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</si>
  <si>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</si>
  <si>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</si>
  <si>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</si>
  <si>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</si>
  <si>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</si>
  <si>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</si>
  <si>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</si>
  <si>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</si>
  <si>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</si>
  <si>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</si>
  <si>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</si>
  <si>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</si>
  <si>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</si>
  <si>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</si>
  <si>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</si>
  <si>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</si>
  <si>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</si>
  <si>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</si>
  <si>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</si>
  <si>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</si>
  <si>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</si>
  <si>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</si>
  <si>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</si>
  <si>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</si>
  <si>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</si>
  <si>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</si>
  <si>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</si>
  <si>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</si>
  <si>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</si>
  <si>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</si>
  <si>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</si>
  <si>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</si>
  <si>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</si>
  <si>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</si>
  <si>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</si>
  <si>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</si>
  <si>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</si>
  <si>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</si>
  <si>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</si>
  <si>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</si>
  <si>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</si>
  <si>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</si>
  <si>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</si>
  <si>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</si>
  <si>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</si>
  <si>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</si>
  <si>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E-PLA-FT-028</t>
  </si>
  <si>
    <t>07</t>
  </si>
  <si>
    <t>HOJA DE VIDA Y MONITOREO INDICADOR</t>
  </si>
  <si>
    <t>VIGENCIA DESDE</t>
  </si>
  <si>
    <t>INFORMACIÓN PROCESO</t>
  </si>
  <si>
    <t>TIPO DE PROCESO</t>
  </si>
  <si>
    <t>NOMBRE DEL PROCESO</t>
  </si>
  <si>
    <t>SIGLA</t>
  </si>
  <si>
    <t>DEFINICIÓN DEL INDICADOR</t>
  </si>
  <si>
    <t>NOMBRE DEL INDICADOR</t>
  </si>
  <si>
    <t>TIPO</t>
  </si>
  <si>
    <t>CÓDIGO DE INDICADOR</t>
  </si>
  <si>
    <t>Jóvenes vinculados a laboratorios pedagógicos y productivos</t>
  </si>
  <si>
    <t>IN-PEI-MP-001</t>
  </si>
  <si>
    <t>01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</si>
  <si>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</si>
  <si>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</si>
  <si>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</si>
  <si>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</si>
  <si>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</si>
  <si>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</si>
  <si>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</si>
  <si>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</si>
  <si>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</si>
  <si>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</si>
  <si>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</si>
  <si>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Contar número de jóvenes vinculados efectivamente a los laboratorios pedagógicos y productivos</t>
  </si>
  <si>
    <t>2021</t>
  </si>
  <si>
    <t>2022</t>
  </si>
  <si>
    <t>2023</t>
  </si>
  <si>
    <t>2024</t>
  </si>
  <si>
    <t>3 Años</t>
  </si>
  <si>
    <t>INFORMACIÓN PARA LA MEDICIÓN DEL INDICADOR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</si>
  <si>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</si>
  <si>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</si>
  <si>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</si>
  <si>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</si>
  <si>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</si>
  <si>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</si>
  <si>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</si>
  <si>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</si>
  <si>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</si>
  <si>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>32% al 21%</t>
  </si>
  <si>
    <t>&lt; 20%</t>
  </si>
  <si>
    <t>Subdirección de Métodos Educativos y Operativa, Subdirección Administrativa y Financiera; Dirección General.</t>
  </si>
  <si>
    <t>FUENTE DE INFORMACIÓN</t>
  </si>
  <si>
    <t>FÓRMULA DE CÁLCULO DEL INDICADOR</t>
  </si>
  <si>
    <t>Sistema de Información Misional SIMI</t>
  </si>
  <si>
    <r>
      <rPr>
        <sz val="10"/>
        <color rgb="FF000000"/>
        <rFont val="Times New Roman"/>
        <family val="1"/>
      </rPr>
      <t>(NNAJ vinculados en laboratorio/dato de STAF de cupos disponibles</t>
    </r>
    <r>
      <rPr>
        <sz val="10"/>
        <rFont val="Times New Roman"/>
        <family val="1"/>
      </rPr>
      <t xml:space="preserve"> (32 personas)</t>
    </r>
    <r>
      <rPr>
        <sz val="10"/>
        <color rgb="FF000000"/>
        <rFont val="Times New Roman"/>
        <family val="1"/>
      </rPr>
      <t>)*100</t>
    </r>
  </si>
  <si>
    <t>COMPORTAMIENTO INDICADOR</t>
  </si>
  <si>
    <t>Meses:</t>
  </si>
  <si>
    <t>MARZO</t>
  </si>
  <si>
    <t>JUNIO</t>
  </si>
  <si>
    <t>SEPTIEMBRE</t>
  </si>
  <si>
    <t>DICIEMBRE</t>
  </si>
  <si>
    <t>Dato Numerador:</t>
  </si>
  <si>
    <t>Dato Denominador:</t>
  </si>
  <si>
    <t>MONITOREO INDICADOR</t>
  </si>
  <si>
    <t>Periodo</t>
  </si>
  <si>
    <t>Resultado monitoreo</t>
  </si>
  <si>
    <t>Resultado Meta Vigencia</t>
  </si>
  <si>
    <t>Resultado Meta Trienio*</t>
  </si>
  <si>
    <t>* 33% anual aporta a la sumatoria del Trienio equivalente 100% de cumplimiento</t>
  </si>
  <si>
    <t>ANÁLISIS RESULTADO DEL INDICADOR</t>
  </si>
  <si>
    <t xml:space="preserve">Primer seguimiento: Se puede evidenciar que para el primer trimestre de la vigencia 2022,  el cumplimiento del inidicador fue del 8% , dicho resultado se obtuvo mediante la vinculación efectiva  a las estrategias de laboratorios pedagógicos de de 8 jovenes. Por lo anterior se identifica que el indicador se encuentra en un nivel mínimo de medición. 
</t>
  </si>
  <si>
    <t>LIMITANTES</t>
  </si>
  <si>
    <t xml:space="preserve">El nivel mínimo del indicador se pudo ver afectado, por la dinamicas causadas al inicio de la vigencia con la ley de garantías, que dierón lugar a la contingencia en los proceos de contrtación de peronal en la entidad. </t>
  </si>
  <si>
    <t>CONTROL DE CAMBIOS DEL INDICADOR</t>
  </si>
  <si>
    <t>FECHA</t>
  </si>
  <si>
    <t>CAMBIOS</t>
  </si>
  <si>
    <t>JUSTIFICACIÓN</t>
  </si>
  <si>
    <t>FECHA QUE APLICA LA MODIFICACIÓN</t>
  </si>
  <si>
    <t xml:space="preserve">Creación del Indicador </t>
  </si>
  <si>
    <t>Se crea el indicador para realizar la medición del cumplimiento del Plan de acción  de la iniciativa estrategica - Desarrollar acciones para la inclusión productiva de jóvenes.</t>
  </si>
  <si>
    <t>APROBACIÓN</t>
  </si>
  <si>
    <t>ELABORO:</t>
  </si>
  <si>
    <t>JUAN BALLESTAS MURCIA</t>
  </si>
  <si>
    <t>CARGO:</t>
  </si>
  <si>
    <t>PROFESIONAL APOYO STMEO</t>
  </si>
  <si>
    <t>REVISO:</t>
  </si>
  <si>
    <t>ALEJANDRA GUATAQUÍ CUCUNUBÁ</t>
  </si>
  <si>
    <t>APROBÓ:</t>
  </si>
  <si>
    <t xml:space="preserve">MARIA ALIX LESMES OLARTE </t>
  </si>
  <si>
    <t xml:space="preserve">SUBDIRECTORA OPERATIVA GRADO 02 COD 068 </t>
  </si>
  <si>
    <t>REVISIÓN Y SEGUIMIENTO POR LA OAP</t>
  </si>
  <si>
    <t>REVISO OAP:</t>
  </si>
  <si>
    <t>YULI CRISTEL PEÑA ARBOLEDA</t>
  </si>
  <si>
    <t>PROFESIONAL CONTRATISTA</t>
  </si>
  <si>
    <t>REVISO OAP</t>
  </si>
  <si>
    <t>INGRID CAROLINA ARDILA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</si>
</sst>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 $ &quot;* #,##0.00\ ;&quot; $ &quot;* \(#,##0.00\);&quot; $ &quot;* \-#\ ;@\ "/>
    <numFmt numFmtId="166" formatCode="dd/mm/yyyy"/>
  </numFmts>
  <fonts count="46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1"/>
      <charset val="1"/>
    </font>
    <font>
      <sz val="11"/>
      <name val="Arial1"/>
      <charset val="1"/>
    </font>
    <font>
      <b/>
      <sz val="8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18"/>
      <color rgb="FFFFFFFF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8"/>
      <name val="Liberation Sans Narrow"/>
      <family val="2"/>
      <charset val="1"/>
    </font>
    <font>
      <b/>
      <sz val="18"/>
      <name val="Arial"/>
      <family val="2"/>
      <charset val="1"/>
    </font>
    <font>
      <sz val="18"/>
      <color rgb="FF000000"/>
      <name val="Liberation Sans Narrow"/>
      <family val="2"/>
      <charset val="1"/>
    </font>
    <font>
      <sz val="14"/>
      <color rgb="FF000000"/>
      <name val="Liberation Sans Narrow"/>
      <family val="2"/>
      <charset val="1"/>
    </font>
    <font>
      <sz val="14"/>
      <color rgb="FF000000"/>
      <name val="Arial"/>
      <family val="2"/>
      <charset val="1"/>
    </font>
    <font>
      <sz val="14"/>
      <name val="Arial"/>
      <family val="2"/>
      <charset val="1"/>
    </font>
    <font>
      <i/>
      <sz val="14"/>
      <color rgb="FF808080"/>
      <name val="Arial"/>
      <family val="2"/>
      <charset val="1"/>
    </font>
    <font>
      <sz val="11"/>
      <name val="Calibri"/>
      <family val="2"/>
      <charset val="1"/>
    </font>
    <font>
      <sz val="14"/>
      <name val="Liberation Sans Narrow"/>
      <family val="2"/>
      <charset val="1"/>
    </font>
    <font>
      <sz val="14"/>
      <color rgb="FF000000"/>
      <name val="Liberation Sans Narrow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2"/>
      <color rgb="FF000000"/>
      <name val="Arial"/>
      <family val="2"/>
      <charset val="1"/>
    </font>
    <font>
      <i/>
      <sz val="12"/>
      <color rgb="FF808080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18"/>
      <color rgb="FF000000"/>
      <name val="Tahoma"/>
      <family val="2"/>
      <charset val="1"/>
    </font>
    <font>
      <sz val="12"/>
      <color rgb="FF000000"/>
      <name val="Segoe U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name val="Times New Roman"/>
      <family val="1"/>
    </font>
    <font>
      <b/>
      <sz val="10"/>
      <color rgb="FF0000FF"/>
      <name val="Times New Roman"/>
      <family val="1"/>
    </font>
    <font>
      <sz val="11"/>
      <name val="Arial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C9900"/>
        <bgColor rgb="FF808000"/>
      </patternFill>
    </fill>
    <fill>
      <patternFill patternType="solid">
        <fgColor rgb="FF203864"/>
        <bgColor rgb="FF333F50"/>
      </patternFill>
    </fill>
    <fill>
      <patternFill patternType="solid">
        <fgColor rgb="FFD9D9D9"/>
        <bgColor rgb="FFB4C7DC"/>
      </patternFill>
    </fill>
    <fill>
      <patternFill patternType="solid">
        <fgColor rgb="FF333F50"/>
        <bgColor rgb="FF333F4F"/>
      </patternFill>
    </fill>
    <fill>
      <patternFill patternType="solid">
        <fgColor rgb="FFFAC090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99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EDEDED"/>
      </patternFill>
    </fill>
    <fill>
      <patternFill patternType="solid">
        <fgColor rgb="FFD9D9D9"/>
        <bgColor rgb="FFD6DCE5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333F50"/>
      </left>
      <right style="medium">
        <color rgb="FF333F50"/>
      </right>
      <top style="medium">
        <color rgb="FF333F50"/>
      </top>
      <bottom style="medium">
        <color rgb="FF333F50"/>
      </bottom>
      <diagonal/>
    </border>
    <border>
      <left style="medium">
        <color rgb="FF333F50"/>
      </left>
      <right/>
      <top style="medium">
        <color rgb="FF333F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/>
      <right style="medium">
        <color rgb="FF333F50"/>
      </right>
      <top/>
      <bottom style="medium">
        <color rgb="FF333F50"/>
      </bottom>
      <diagonal/>
    </border>
    <border>
      <left style="medium">
        <color rgb="FF333F50"/>
      </left>
      <right style="medium">
        <color rgb="FF333F50"/>
      </right>
      <top/>
      <bottom style="medium">
        <color rgb="FF333F50"/>
      </bottom>
      <diagonal/>
    </border>
    <border>
      <left style="medium">
        <color rgb="FF333F50"/>
      </left>
      <right style="medium">
        <color rgb="FF333F50"/>
      </right>
      <top/>
      <bottom style="medium">
        <color auto="1"/>
      </bottom>
      <diagonal/>
    </border>
    <border>
      <left style="medium">
        <color rgb="FF333F50"/>
      </left>
      <right/>
      <top/>
      <bottom style="medium">
        <color rgb="FF333F50"/>
      </bottom>
      <diagonal/>
    </border>
    <border>
      <left style="medium">
        <color rgb="FF333F50"/>
      </left>
      <right/>
      <top/>
      <bottom style="medium">
        <color auto="1"/>
      </bottom>
      <diagonal/>
    </border>
    <border>
      <left style="medium">
        <color rgb="FF333F50"/>
      </left>
      <right/>
      <top/>
      <bottom/>
      <diagonal/>
    </border>
    <border>
      <left style="medium">
        <color rgb="FF333F50"/>
      </left>
      <right style="medium">
        <color rgb="FF333F50"/>
      </right>
      <top style="medium">
        <color auto="1"/>
      </top>
      <bottom style="medium">
        <color auto="1"/>
      </bottom>
      <diagonal/>
    </border>
    <border>
      <left style="medium">
        <color rgb="FF333F50"/>
      </left>
      <right style="medium">
        <color rgb="FF333F4F"/>
      </right>
      <top style="medium">
        <color rgb="FF333F4F"/>
      </top>
      <bottom style="medium">
        <color auto="1"/>
      </bottom>
      <diagonal/>
    </border>
    <border>
      <left style="medium">
        <color rgb="FF333F4F"/>
      </left>
      <right/>
      <top style="medium">
        <color rgb="FF333F4F"/>
      </top>
      <bottom style="medium">
        <color auto="1"/>
      </bottom>
      <diagonal/>
    </border>
    <border>
      <left/>
      <right style="medium">
        <color rgb="FF333F4F"/>
      </right>
      <top style="medium">
        <color rgb="FF333F4F"/>
      </top>
      <bottom style="medium">
        <color auto="1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auto="1"/>
      </bottom>
      <diagonal/>
    </border>
    <border>
      <left style="medium">
        <color rgb="FF333F50"/>
      </left>
      <right style="medium">
        <color rgb="FF333F50"/>
      </right>
      <top style="medium">
        <color rgb="FF333F5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rgb="FF333F50"/>
      </left>
      <right style="medium">
        <color auto="1"/>
      </right>
      <top style="medium">
        <color rgb="FF333F50"/>
      </top>
      <bottom style="medium">
        <color rgb="FF333F5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rgb="FF333F5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333F50"/>
      </left>
      <right style="medium">
        <color auto="1"/>
      </right>
      <top style="medium">
        <color rgb="FF333F50"/>
      </top>
      <bottom/>
      <diagonal/>
    </border>
    <border>
      <left/>
      <right style="medium">
        <color rgb="FF333F50"/>
      </right>
      <top style="medium">
        <color rgb="FF333F50"/>
      </top>
      <bottom style="medium">
        <color rgb="FF333F50"/>
      </bottom>
      <diagonal/>
    </border>
    <border>
      <left style="medium">
        <color auto="1"/>
      </left>
      <right style="medium">
        <color rgb="FF333F50"/>
      </right>
      <top/>
      <bottom style="medium">
        <color rgb="FF333F50"/>
      </bottom>
      <diagonal/>
    </border>
    <border>
      <left style="medium">
        <color rgb="FF333F50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333F4F"/>
      </right>
      <top style="medium">
        <color auto="1"/>
      </top>
      <bottom/>
      <diagonal/>
    </border>
    <border>
      <left style="medium">
        <color rgb="FF333F4F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333F50"/>
      </right>
      <top style="medium">
        <color rgb="FF333F5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333F50"/>
      </left>
      <right/>
      <top style="medium">
        <color rgb="FF333F50"/>
      </top>
      <bottom style="medium">
        <color rgb="FF333F50"/>
      </bottom>
      <diagonal/>
    </border>
    <border>
      <left/>
      <right/>
      <top style="medium">
        <color rgb="FF333F50"/>
      </top>
      <bottom style="medium">
        <color rgb="FF333F50"/>
      </bottom>
      <diagonal/>
    </border>
    <border>
      <left/>
      <right/>
      <top style="medium">
        <color rgb="FF8FAADC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333F50"/>
      </left>
      <right style="medium">
        <color rgb="FF333F4F"/>
      </right>
      <top style="medium">
        <color rgb="FF333F4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165" fontId="35" fillId="0" borderId="0" applyBorder="0" applyProtection="0"/>
    <xf numFmtId="9" fontId="35" fillId="0" borderId="0" applyBorder="0" applyProtection="0"/>
    <xf numFmtId="0" fontId="1" fillId="0" borderId="0" applyBorder="0" applyProtection="0"/>
    <xf numFmtId="0" fontId="2" fillId="0" borderId="0"/>
    <xf numFmtId="0" fontId="3" fillId="0" borderId="0"/>
    <xf numFmtId="0" fontId="36" fillId="0" borderId="0"/>
    <xf numFmtId="0" fontId="42" fillId="0" borderId="0"/>
    <xf numFmtId="0" fontId="45" fillId="0" borderId="0"/>
  </cellStyleXfs>
  <cellXfs count="264">
    <xf numFmtId="0" fontId="0" fillId="0" borderId="0" xfId="0"/>
    <xf numFmtId="0" fontId="0" fillId="2" borderId="0" xfId="0" applyFill="1"/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7" fillId="2" borderId="0" xfId="3" applyFont="1" applyFill="1" applyBorder="1" applyAlignment="1" applyProtection="1">
      <alignment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7" fillId="2" borderId="0" xfId="3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3" borderId="1" xfId="0" applyFont="1" applyFill="1" applyBorder="1" applyAlignment="1">
      <alignment vertical="center" wrapText="1"/>
    </xf>
    <xf numFmtId="1" fontId="11" fillId="2" borderId="0" xfId="0" applyNumberFormat="1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" fontId="12" fillId="2" borderId="0" xfId="0" applyNumberFormat="1" applyFont="1" applyFill="1" applyAlignment="1" applyProtection="1">
      <alignment vertical="center" wrapText="1"/>
      <protection locked="0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9" fontId="2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7" xfId="0" applyFont="1" applyFill="1" applyBorder="1" applyAlignment="1" applyProtection="1">
      <alignment vertical="center" wrapText="1"/>
      <protection locked="0"/>
    </xf>
    <xf numFmtId="9" fontId="20" fillId="2" borderId="28" xfId="0" applyNumberFormat="1" applyFont="1" applyFill="1" applyBorder="1" applyAlignment="1" applyProtection="1">
      <alignment horizontal="center" vertical="center" wrapText="1"/>
      <protection locked="0"/>
    </xf>
    <xf numFmtId="9" fontId="2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0" fontId="23" fillId="2" borderId="0" xfId="0" applyFont="1" applyFill="1"/>
    <xf numFmtId="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7" fillId="2" borderId="44" xfId="2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Border="1" applyAlignment="1" applyProtection="1">
      <alignment vertical="center" wrapText="1"/>
    </xf>
    <xf numFmtId="0" fontId="14" fillId="5" borderId="49" xfId="0" applyFont="1" applyFill="1" applyBorder="1" applyAlignment="1" applyProtection="1">
      <alignment horizontal="center" vertical="center" wrapText="1"/>
      <protection locked="0"/>
    </xf>
    <xf numFmtId="0" fontId="30" fillId="2" borderId="23" xfId="0" applyFont="1" applyFill="1" applyBorder="1" applyAlignment="1" applyProtection="1">
      <alignment vertical="center" wrapText="1"/>
      <protection locked="0"/>
    </xf>
    <xf numFmtId="9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vertical="center" wrapText="1"/>
      <protection locked="0"/>
    </xf>
    <xf numFmtId="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53" xfId="0" applyFont="1" applyFill="1" applyBorder="1" applyAlignment="1" applyProtection="1">
      <alignment vertical="center" wrapText="1"/>
      <protection locked="0"/>
    </xf>
    <xf numFmtId="9" fontId="11" fillId="2" borderId="53" xfId="0" applyNumberFormat="1" applyFont="1" applyFill="1" applyBorder="1" applyAlignment="1" applyProtection="1">
      <alignment horizontal="center" vertical="center" wrapText="1"/>
      <protection locked="0"/>
    </xf>
    <xf numFmtId="165" fontId="14" fillId="5" borderId="55" xfId="1" applyFont="1" applyFill="1" applyBorder="1" applyAlignment="1" applyProtection="1">
      <alignment horizontal="center" vertical="center" wrapText="1"/>
      <protection locked="0"/>
    </xf>
    <xf numFmtId="0" fontId="15" fillId="2" borderId="3" xfId="3" applyFont="1" applyFill="1" applyBorder="1" applyAlignment="1" applyProtection="1">
      <alignment horizontal="center" vertical="center" wrapText="1"/>
      <protection locked="0"/>
    </xf>
    <xf numFmtId="0" fontId="15" fillId="2" borderId="54" xfId="3" applyFont="1" applyFill="1" applyBorder="1" applyAlignment="1" applyProtection="1">
      <alignment vertical="center" wrapText="1"/>
      <protection locked="0"/>
    </xf>
    <xf numFmtId="0" fontId="15" fillId="2" borderId="5" xfId="3" applyFont="1" applyFill="1" applyBorder="1" applyAlignment="1" applyProtection="1">
      <alignment horizontal="center" vertical="center" wrapText="1"/>
      <protection locked="0"/>
    </xf>
    <xf numFmtId="0" fontId="15" fillId="2" borderId="55" xfId="3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horizontal="center" vertical="center" wrapText="1"/>
      <protection locked="0"/>
    </xf>
    <xf numFmtId="14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54" xfId="3" applyFont="1" applyFill="1" applyBorder="1" applyAlignment="1" applyProtection="1">
      <alignment vertical="center" wrapText="1"/>
      <protection locked="0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2" borderId="55" xfId="3" applyFont="1" applyFill="1" applyBorder="1" applyAlignment="1" applyProtection="1">
      <alignment horizontal="center" vertical="center" wrapText="1"/>
      <protection locked="0"/>
    </xf>
    <xf numFmtId="14" fontId="7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vertical="center" wrapText="1"/>
      <protection locked="0"/>
    </xf>
    <xf numFmtId="0" fontId="32" fillId="6" borderId="57" xfId="0" applyFont="1" applyFill="1" applyBorder="1" applyAlignment="1" applyProtection="1">
      <alignment vertical="center" wrapText="1"/>
      <protection locked="0"/>
    </xf>
    <xf numFmtId="0" fontId="2" fillId="0" borderId="0" xfId="4"/>
    <xf numFmtId="0" fontId="2" fillId="0" borderId="0" xfId="4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38" fillId="0" borderId="0" xfId="6" applyFont="1"/>
    <xf numFmtId="0" fontId="39" fillId="0" borderId="0" xfId="6" applyFont="1"/>
    <xf numFmtId="0" fontId="37" fillId="0" borderId="0" xfId="6" applyFont="1" applyAlignment="1">
      <alignment vertical="center" wrapText="1"/>
    </xf>
    <xf numFmtId="49" fontId="40" fillId="7" borderId="1" xfId="6" applyNumberFormat="1" applyFont="1" applyFill="1" applyBorder="1" applyAlignment="1">
      <alignment horizontal="center" vertical="center" wrapText="1"/>
    </xf>
    <xf numFmtId="9" fontId="40" fillId="0" borderId="1" xfId="6" applyNumberFormat="1" applyFont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 wrapText="1"/>
    </xf>
    <xf numFmtId="0" fontId="41" fillId="0" borderId="0" xfId="6" applyFont="1"/>
    <xf numFmtId="10" fontId="38" fillId="0" borderId="0" xfId="6" applyNumberFormat="1" applyFont="1"/>
    <xf numFmtId="0" fontId="37" fillId="0" borderId="59" xfId="6" applyFont="1" applyBorder="1" applyAlignment="1">
      <alignment horizontal="center" vertical="center"/>
    </xf>
    <xf numFmtId="0" fontId="37" fillId="0" borderId="60" xfId="6" applyFont="1" applyBorder="1" applyAlignment="1">
      <alignment horizontal="center" vertical="center"/>
    </xf>
    <xf numFmtId="0" fontId="37" fillId="0" borderId="61" xfId="6" applyFont="1" applyBorder="1" applyAlignment="1">
      <alignment horizontal="center" vertical="center"/>
    </xf>
    <xf numFmtId="0" fontId="37" fillId="0" borderId="1" xfId="6" applyFont="1" applyBorder="1" applyAlignment="1">
      <alignment horizontal="center" vertical="center"/>
    </xf>
    <xf numFmtId="0" fontId="37" fillId="0" borderId="1" xfId="6" applyFont="1" applyBorder="1" applyAlignment="1">
      <alignment horizontal="center" vertical="center" wrapText="1"/>
    </xf>
    <xf numFmtId="0" fontId="43" fillId="0" borderId="1" xfId="6" applyFont="1" applyBorder="1" applyAlignment="1">
      <alignment horizontal="center" vertical="center" wrapText="1"/>
    </xf>
    <xf numFmtId="0" fontId="38" fillId="0" borderId="1" xfId="6" applyFont="1" applyBorder="1" applyAlignment="1">
      <alignment horizontal="center" vertical="center"/>
    </xf>
    <xf numFmtId="9" fontId="40" fillId="0" borderId="1" xfId="7" applyNumberFormat="1" applyFont="1" applyBorder="1" applyAlignment="1">
      <alignment horizontal="center" vertical="center"/>
    </xf>
    <xf numFmtId="9" fontId="38" fillId="0" borderId="1" xfId="6" applyNumberFormat="1" applyFont="1" applyBorder="1" applyAlignment="1">
      <alignment horizontal="center" vertical="center" wrapText="1"/>
    </xf>
    <xf numFmtId="0" fontId="37" fillId="0" borderId="0" xfId="6" applyFont="1" applyAlignment="1">
      <alignment horizontal="center" vertical="center"/>
    </xf>
    <xf numFmtId="0" fontId="37" fillId="0" borderId="0" xfId="6" applyFont="1" applyAlignment="1">
      <alignment horizontal="center"/>
    </xf>
    <xf numFmtId="10" fontId="38" fillId="0" borderId="0" xfId="6" applyNumberFormat="1" applyFont="1" applyAlignment="1">
      <alignment horizontal="center" vertical="center"/>
    </xf>
    <xf numFmtId="0" fontId="38" fillId="0" borderId="62" xfId="6" applyFont="1" applyBorder="1" applyAlignment="1">
      <alignment horizontal="center" vertical="center"/>
    </xf>
    <xf numFmtId="9" fontId="38" fillId="0" borderId="0" xfId="6" applyNumberFormat="1" applyFont="1" applyAlignment="1">
      <alignment horizontal="center" vertical="center"/>
    </xf>
    <xf numFmtId="9" fontId="38" fillId="0" borderId="0" xfId="6" applyNumberFormat="1" applyFont="1" applyAlignment="1">
      <alignment horizontal="center" vertical="center" wrapText="1"/>
    </xf>
    <xf numFmtId="0" fontId="38" fillId="0" borderId="63" xfId="6" applyFont="1" applyBorder="1" applyAlignment="1">
      <alignment horizontal="center" vertical="center"/>
    </xf>
    <xf numFmtId="9" fontId="38" fillId="0" borderId="64" xfId="6" applyNumberFormat="1" applyFont="1" applyBorder="1" applyAlignment="1">
      <alignment horizontal="center" vertical="center"/>
    </xf>
    <xf numFmtId="9" fontId="38" fillId="0" borderId="64" xfId="6" applyNumberFormat="1" applyFont="1" applyBorder="1" applyAlignment="1">
      <alignment horizontal="center" vertical="center" wrapText="1"/>
    </xf>
    <xf numFmtId="0" fontId="38" fillId="0" borderId="64" xfId="6" applyFont="1" applyBorder="1"/>
    <xf numFmtId="10" fontId="38" fillId="0" borderId="64" xfId="6" applyNumberFormat="1" applyFont="1" applyBorder="1" applyAlignment="1">
      <alignment horizontal="center" vertical="center"/>
    </xf>
    <xf numFmtId="0" fontId="37" fillId="0" borderId="64" xfId="6" applyFont="1" applyBorder="1" applyAlignment="1">
      <alignment horizontal="center" vertical="center"/>
    </xf>
    <xf numFmtId="0" fontId="38" fillId="0" borderId="27" xfId="6" applyFont="1" applyBorder="1"/>
    <xf numFmtId="0" fontId="44" fillId="0" borderId="0" xfId="6" applyFont="1"/>
    <xf numFmtId="0" fontId="38" fillId="0" borderId="0" xfId="6" applyFont="1" applyAlignment="1">
      <alignment horizontal="center" vertical="center"/>
    </xf>
    <xf numFmtId="0" fontId="43" fillId="0" borderId="1" xfId="6" applyFont="1" applyBorder="1" applyAlignment="1">
      <alignment horizontal="center" vertical="center"/>
    </xf>
    <xf numFmtId="0" fontId="40" fillId="0" borderId="1" xfId="7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 wrapText="1"/>
    </xf>
    <xf numFmtId="0" fontId="37" fillId="0" borderId="1" xfId="6" applyFont="1" applyBorder="1" applyAlignment="1">
      <alignment horizontal="left" vertical="center"/>
    </xf>
    <xf numFmtId="0" fontId="43" fillId="0" borderId="1" xfId="6" applyFont="1" applyBorder="1" applyAlignment="1">
      <alignment horizontal="left" vertical="center"/>
    </xf>
    <xf numFmtId="0" fontId="38" fillId="0" borderId="0" xfId="6" applyFont="1" applyAlignment="1">
      <alignment wrapText="1"/>
    </xf>
    <xf numFmtId="0" fontId="45" fillId="0" borderId="0" xfId="8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4" fillId="5" borderId="4" xfId="3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textRotation="90" wrapText="1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 applyProtection="1">
      <alignment horizontal="center" vertical="center" wrapText="1"/>
      <protection locked="0"/>
    </xf>
    <xf numFmtId="0" fontId="16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58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20" xfId="0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14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2" xfId="0" applyFont="1" applyFill="1" applyBorder="1" applyAlignment="1" applyProtection="1">
      <alignment horizontal="center" vertical="center" wrapText="1"/>
      <protection locked="0"/>
    </xf>
    <xf numFmtId="9" fontId="20" fillId="2" borderId="21" xfId="2" applyFont="1" applyFill="1" applyBorder="1" applyAlignment="1" applyProtection="1">
      <alignment horizontal="center" vertical="center" wrapText="1"/>
      <protection locked="0"/>
    </xf>
    <xf numFmtId="9" fontId="20" fillId="0" borderId="21" xfId="2" applyFont="1" applyBorder="1" applyAlignment="1" applyProtection="1">
      <alignment horizontal="center" vertical="center" wrapText="1"/>
      <protection locked="0"/>
    </xf>
    <xf numFmtId="164" fontId="15" fillId="2" borderId="21" xfId="2" applyNumberFormat="1" applyFont="1" applyFill="1" applyBorder="1" applyAlignment="1" applyProtection="1">
      <alignment horizontal="center" vertical="center" wrapText="1"/>
      <protection locked="0"/>
    </xf>
    <xf numFmtId="9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20" fillId="2" borderId="5" xfId="0" applyFont="1" applyFill="1" applyBorder="1" applyAlignment="1" applyProtection="1">
      <alignment horizontal="center" vertical="center" wrapText="1"/>
      <protection locked="0"/>
    </xf>
    <xf numFmtId="14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0" fontId="19" fillId="2" borderId="31" xfId="0" applyFont="1" applyFill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2" borderId="33" xfId="0" applyFont="1" applyFill="1" applyBorder="1" applyAlignment="1" applyProtection="1">
      <alignment horizontal="center" vertical="center" wrapText="1"/>
      <protection locked="0"/>
    </xf>
    <xf numFmtId="0" fontId="19" fillId="2" borderId="34" xfId="0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164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20" fillId="2" borderId="5" xfId="2" applyFont="1" applyFill="1" applyBorder="1" applyAlignment="1" applyProtection="1">
      <alignment horizontal="center" vertical="center" wrapText="1"/>
      <protection locked="0"/>
    </xf>
    <xf numFmtId="9" fontId="20" fillId="0" borderId="5" xfId="2" applyFont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164" fontId="20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37" xfId="0" applyFont="1" applyFill="1" applyBorder="1" applyAlignment="1" applyProtection="1">
      <alignment horizontal="center" vertical="center" wrapText="1"/>
      <protection locked="0"/>
    </xf>
    <xf numFmtId="9" fontId="20" fillId="2" borderId="36" xfId="2" applyFont="1" applyFill="1" applyBorder="1" applyAlignment="1" applyProtection="1">
      <alignment horizontal="center" vertical="center" wrapText="1"/>
      <protection locked="0"/>
    </xf>
    <xf numFmtId="9" fontId="20" fillId="2" borderId="29" xfId="2" applyFont="1" applyFill="1" applyBorder="1" applyAlignment="1" applyProtection="1">
      <alignment horizontal="center" vertical="center" wrapText="1"/>
      <protection locked="0"/>
    </xf>
    <xf numFmtId="9" fontId="20" fillId="0" borderId="29" xfId="2" applyFont="1" applyBorder="1" applyAlignment="1" applyProtection="1">
      <alignment horizontal="center" vertical="center" wrapText="1"/>
      <protection locked="0"/>
    </xf>
    <xf numFmtId="0" fontId="24" fillId="2" borderId="20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38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9" fontId="20" fillId="2" borderId="1" xfId="2" applyFont="1" applyFill="1" applyBorder="1" applyAlignment="1" applyProtection="1">
      <alignment horizontal="center" vertical="center" wrapText="1"/>
      <protection locked="0"/>
    </xf>
    <xf numFmtId="164" fontId="20" fillId="0" borderId="1" xfId="2" applyNumberFormat="1" applyFont="1" applyBorder="1" applyAlignment="1" applyProtection="1">
      <alignment horizontal="center" vertical="center" wrapText="1"/>
      <protection locked="0"/>
    </xf>
    <xf numFmtId="164" fontId="20" fillId="2" borderId="1" xfId="2" applyNumberFormat="1" applyFont="1" applyFill="1" applyBorder="1" applyAlignment="1" applyProtection="1">
      <alignment horizontal="center" vertical="center" wrapText="1"/>
      <protection locked="0"/>
    </xf>
    <xf numFmtId="9" fontId="20" fillId="2" borderId="39" xfId="2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1" fillId="2" borderId="40" xfId="0" applyFont="1" applyFill="1" applyBorder="1" applyAlignment="1" applyProtection="1">
      <alignment horizontal="center" vertical="center" wrapText="1"/>
      <protection locked="0"/>
    </xf>
    <xf numFmtId="9" fontId="20" fillId="2" borderId="41" xfId="2" applyFont="1" applyFill="1" applyBorder="1" applyAlignment="1" applyProtection="1">
      <alignment horizontal="center" vertical="center" wrapText="1"/>
      <protection locked="0"/>
    </xf>
    <xf numFmtId="9" fontId="20" fillId="2" borderId="32" xfId="2" applyFont="1" applyFill="1" applyBorder="1" applyAlignment="1" applyProtection="1">
      <alignment horizontal="center" vertical="center" wrapText="1"/>
      <protection locked="0"/>
    </xf>
    <xf numFmtId="164" fontId="20" fillId="0" borderId="32" xfId="2" applyNumberFormat="1" applyFont="1" applyBorder="1" applyAlignment="1" applyProtection="1">
      <alignment horizontal="center" vertical="center" wrapText="1"/>
      <protection locked="0"/>
    </xf>
    <xf numFmtId="9" fontId="20" fillId="0" borderId="32" xfId="2" applyFont="1" applyBorder="1" applyAlignment="1" applyProtection="1">
      <alignment horizontal="center" vertical="center" wrapText="1"/>
      <protection locked="0"/>
    </xf>
    <xf numFmtId="164" fontId="20" fillId="2" borderId="32" xfId="2" applyNumberFormat="1" applyFont="1" applyFill="1" applyBorder="1" applyAlignment="1" applyProtection="1">
      <alignment horizontal="center" vertical="center" wrapText="1"/>
      <protection locked="0"/>
    </xf>
    <xf numFmtId="0" fontId="20" fillId="2" borderId="41" xfId="0" applyFont="1" applyFill="1" applyBorder="1" applyAlignment="1" applyProtection="1">
      <alignment horizontal="center" vertical="center" wrapText="1"/>
      <protection locked="0"/>
    </xf>
    <xf numFmtId="164" fontId="20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42" xfId="0" applyNumberFormat="1" applyFont="1" applyFill="1" applyBorder="1" applyAlignment="1" applyProtection="1">
      <alignment horizontal="center" vertical="center" wrapText="1"/>
      <protection locked="0"/>
    </xf>
    <xf numFmtId="9" fontId="26" fillId="2" borderId="21" xfId="2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164" fontId="20" fillId="2" borderId="39" xfId="0" applyNumberFormat="1" applyFont="1" applyFill="1" applyBorder="1" applyAlignment="1" applyProtection="1">
      <alignment horizontal="center" vertical="center" wrapText="1"/>
      <protection locked="0"/>
    </xf>
    <xf numFmtId="9" fontId="27" fillId="2" borderId="5" xfId="2" applyFont="1" applyFill="1" applyBorder="1" applyAlignment="1" applyProtection="1">
      <alignment horizontal="center" vertical="center" wrapText="1"/>
      <protection locked="0"/>
    </xf>
    <xf numFmtId="0" fontId="28" fillId="4" borderId="0" xfId="0" applyFont="1" applyFill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0" fontId="14" fillId="5" borderId="46" xfId="0" applyFont="1" applyFill="1" applyBorder="1" applyAlignment="1" applyProtection="1">
      <alignment horizontal="center" vertical="center" textRotation="90" wrapText="1"/>
      <protection locked="0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14" fillId="5" borderId="48" xfId="0" applyFont="1" applyFill="1" applyBorder="1" applyAlignment="1" applyProtection="1">
      <alignment horizontal="center" vertical="center" wrapText="1"/>
      <protection locked="0"/>
    </xf>
    <xf numFmtId="0" fontId="14" fillId="5" borderId="36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9" borderId="5" xfId="0" applyFont="1" applyFill="1" applyBorder="1" applyAlignment="1" applyProtection="1">
      <alignment horizontal="center" vertical="center" wrapText="1"/>
      <protection locked="0"/>
    </xf>
    <xf numFmtId="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2" applyFont="1" applyFill="1" applyBorder="1" applyAlignment="1" applyProtection="1">
      <alignment horizontal="center" vertical="center" wrapText="1"/>
      <protection locked="0"/>
    </xf>
    <xf numFmtId="164" fontId="29" fillId="2" borderId="22" xfId="2" applyNumberFormat="1" applyFont="1" applyFill="1" applyBorder="1" applyAlignment="1" applyProtection="1">
      <alignment horizontal="center" vertical="center" wrapText="1"/>
      <protection locked="0"/>
    </xf>
    <xf numFmtId="0" fontId="30" fillId="2" borderId="50" xfId="0" applyFont="1" applyFill="1" applyBorder="1" applyAlignment="1" applyProtection="1">
      <alignment horizontal="center" vertical="center" wrapText="1"/>
      <protection locked="0"/>
    </xf>
    <xf numFmtId="9" fontId="1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51" xfId="0" applyFont="1" applyFill="1" applyBorder="1" applyAlignment="1" applyProtection="1">
      <alignment horizontal="center" vertical="center" wrapText="1"/>
      <protection locked="0"/>
    </xf>
    <xf numFmtId="0" fontId="30" fillId="2" borderId="52" xfId="0" applyFont="1" applyFill="1" applyBorder="1" applyAlignment="1" applyProtection="1">
      <alignment horizontal="center" vertical="center" wrapText="1"/>
      <protection locked="0"/>
    </xf>
    <xf numFmtId="165" fontId="14" fillId="5" borderId="54" xfId="1" applyFont="1" applyFill="1" applyBorder="1" applyAlignment="1" applyProtection="1">
      <alignment horizontal="center" vertical="center" wrapText="1"/>
      <protection locked="0"/>
    </xf>
    <xf numFmtId="9" fontId="14" fillId="5" borderId="4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7" fillId="2" borderId="56" xfId="3" applyFont="1" applyFill="1" applyBorder="1" applyAlignment="1" applyProtection="1">
      <alignment horizontal="center" vertical="center" wrapText="1"/>
      <protection locked="0"/>
    </xf>
    <xf numFmtId="0" fontId="15" fillId="2" borderId="0" xfId="3" applyFont="1" applyFill="1" applyBorder="1" applyAlignment="1" applyProtection="1">
      <alignment horizontal="left" vertical="center" wrapText="1"/>
      <protection locked="0"/>
    </xf>
    <xf numFmtId="0" fontId="15" fillId="2" borderId="5" xfId="3" applyFont="1" applyFill="1" applyBorder="1" applyAlignment="1" applyProtection="1">
      <alignment horizontal="center" vertical="center" wrapText="1"/>
      <protection locked="0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9" fontId="31" fillId="6" borderId="57" xfId="0" applyNumberFormat="1" applyFont="1" applyFill="1" applyBorder="1" applyAlignment="1" applyProtection="1">
      <alignment horizontal="center" vertical="center" wrapText="1"/>
      <protection locked="0"/>
    </xf>
    <xf numFmtId="0" fontId="37" fillId="7" borderId="1" xfId="6" applyFont="1" applyFill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 wrapText="1"/>
    </xf>
    <xf numFmtId="0" fontId="43" fillId="0" borderId="1" xfId="6" applyFont="1" applyBorder="1" applyAlignment="1">
      <alignment horizontal="left" vertical="center"/>
    </xf>
    <xf numFmtId="14" fontId="40" fillId="0" borderId="1" xfId="7" applyNumberFormat="1" applyFont="1" applyBorder="1" applyAlignment="1">
      <alignment horizontal="center" vertical="center" wrapText="1"/>
    </xf>
    <xf numFmtId="0" fontId="40" fillId="0" borderId="1" xfId="7" applyFont="1" applyBorder="1" applyAlignment="1">
      <alignment horizontal="center" vertical="center" wrapText="1"/>
    </xf>
    <xf numFmtId="0" fontId="43" fillId="7" borderId="1" xfId="6" applyFont="1" applyFill="1" applyBorder="1" applyAlignment="1">
      <alignment horizontal="center" vertical="center"/>
    </xf>
    <xf numFmtId="0" fontId="40" fillId="0" borderId="1" xfId="6" applyFont="1" applyBorder="1" applyAlignment="1">
      <alignment horizontal="left" vertical="center"/>
    </xf>
    <xf numFmtId="0" fontId="43" fillId="0" borderId="66" xfId="6" applyFont="1" applyBorder="1" applyAlignment="1">
      <alignment horizontal="center" vertical="center"/>
    </xf>
    <xf numFmtId="0" fontId="43" fillId="0" borderId="1" xfId="6" applyFont="1" applyBorder="1" applyAlignment="1">
      <alignment horizontal="center" vertical="center"/>
    </xf>
    <xf numFmtId="0" fontId="38" fillId="0" borderId="0" xfId="6" applyFont="1"/>
    <xf numFmtId="0" fontId="37" fillId="7" borderId="1" xfId="6" applyFont="1" applyFill="1" applyBorder="1" applyAlignment="1">
      <alignment horizontal="center" vertical="center"/>
    </xf>
    <xf numFmtId="0" fontId="40" fillId="0" borderId="65" xfId="6" applyFont="1" applyBorder="1" applyAlignment="1">
      <alignment horizontal="left" vertical="center" wrapText="1"/>
    </xf>
    <xf numFmtId="0" fontId="38" fillId="0" borderId="28" xfId="6" applyFont="1" applyBorder="1"/>
    <xf numFmtId="9" fontId="40" fillId="0" borderId="1" xfId="6" applyNumberFormat="1" applyFont="1" applyBorder="1" applyAlignment="1">
      <alignment horizontal="center" vertical="center" wrapText="1"/>
    </xf>
    <xf numFmtId="0" fontId="37" fillId="0" borderId="1" xfId="6" applyFont="1" applyBorder="1" applyAlignment="1">
      <alignment horizontal="left" vertical="center" wrapText="1"/>
    </xf>
    <xf numFmtId="0" fontId="40" fillId="0" borderId="1" xfId="7" applyFont="1" applyBorder="1" applyAlignment="1">
      <alignment horizontal="center" vertical="center"/>
    </xf>
    <xf numFmtId="0" fontId="43" fillId="0" borderId="1" xfId="7" applyFont="1" applyBorder="1" applyAlignment="1">
      <alignment horizontal="center" vertical="center"/>
    </xf>
    <xf numFmtId="0" fontId="43" fillId="0" borderId="1" xfId="7" applyFont="1" applyBorder="1" applyAlignment="1">
      <alignment horizontal="center" vertical="center" wrapText="1"/>
    </xf>
    <xf numFmtId="0" fontId="37" fillId="0" borderId="1" xfId="6" applyFont="1" applyBorder="1" applyAlignment="1">
      <alignment horizontal="center" vertical="center"/>
    </xf>
    <xf numFmtId="0" fontId="38" fillId="0" borderId="1" xfId="6" applyFont="1" applyBorder="1" applyAlignment="1">
      <alignment horizontal="center" vertical="center" wrapText="1"/>
    </xf>
    <xf numFmtId="0" fontId="37" fillId="0" borderId="1" xfId="6" applyFont="1" applyBorder="1" applyAlignment="1">
      <alignment horizontal="center" vertical="center" wrapText="1"/>
    </xf>
    <xf numFmtId="0" fontId="37" fillId="8" borderId="1" xfId="6" applyFont="1" applyFill="1" applyBorder="1" applyAlignment="1">
      <alignment horizontal="center" vertical="center"/>
    </xf>
    <xf numFmtId="49" fontId="40" fillId="0" borderId="1" xfId="6" applyNumberFormat="1" applyFont="1" applyBorder="1" applyAlignment="1">
      <alignment horizontal="center" vertical="center" wrapText="1"/>
    </xf>
    <xf numFmtId="0" fontId="38" fillId="0" borderId="1" xfId="6" applyFont="1" applyBorder="1" applyAlignment="1">
      <alignment horizontal="center" vertical="center"/>
    </xf>
    <xf numFmtId="14" fontId="37" fillId="0" borderId="1" xfId="6" applyNumberFormat="1" applyFont="1" applyBorder="1" applyAlignment="1">
      <alignment horizontal="center" vertical="center"/>
    </xf>
    <xf numFmtId="0" fontId="37" fillId="0" borderId="1" xfId="6" applyFont="1" applyBorder="1" applyAlignment="1">
      <alignment horizontal="center"/>
    </xf>
    <xf numFmtId="49" fontId="37" fillId="0" borderId="1" xfId="6" applyNumberFormat="1" applyFont="1" applyBorder="1" applyAlignment="1">
      <alignment horizontal="center"/>
    </xf>
    <xf numFmtId="0" fontId="14" fillId="10" borderId="8" xfId="0" applyFont="1" applyFill="1" applyBorder="1" applyAlignment="1" applyProtection="1">
      <alignment horizontal="center" vertical="center" wrapText="1"/>
      <protection locked="0"/>
    </xf>
    <xf numFmtId="0" fontId="14" fillId="10" borderId="18" xfId="0" applyFont="1" applyFill="1" applyBorder="1" applyAlignment="1" applyProtection="1">
      <alignment horizontal="center" vertical="center" wrapText="1"/>
      <protection locked="0"/>
    </xf>
    <xf numFmtId="0" fontId="0" fillId="11" borderId="0" xfId="0" applyFill="1" applyProtection="1">
      <protection locked="0"/>
    </xf>
    <xf numFmtId="0" fontId="30" fillId="2" borderId="67" xfId="0" applyFont="1" applyFill="1" applyBorder="1" applyAlignment="1" applyProtection="1">
      <alignment horizontal="center" vertical="center" wrapText="1"/>
      <protection locked="0"/>
    </xf>
    <xf numFmtId="0" fontId="30" fillId="2" borderId="65" xfId="0" applyFont="1" applyFill="1" applyBorder="1" applyAlignment="1" applyProtection="1">
      <alignment vertical="center" wrapText="1"/>
      <protection locked="0"/>
    </xf>
    <xf numFmtId="9" fontId="11" fillId="2" borderId="65" xfId="0" applyNumberFormat="1" applyFont="1" applyFill="1" applyBorder="1" applyAlignment="1" applyProtection="1">
      <alignment horizontal="center" vertical="center" wrapText="1"/>
      <protection locked="0"/>
    </xf>
    <xf numFmtId="9" fontId="27" fillId="2" borderId="68" xfId="2" applyFont="1" applyFill="1" applyBorder="1" applyAlignment="1" applyProtection="1">
      <alignment horizontal="center" vertical="center" wrapText="1"/>
      <protection locked="0"/>
    </xf>
    <xf numFmtId="9" fontId="27" fillId="2" borderId="69" xfId="2" applyFont="1" applyFill="1" applyBorder="1" applyAlignment="1" applyProtection="1">
      <alignment horizontal="center" vertical="center" wrapText="1"/>
      <protection locked="0"/>
    </xf>
    <xf numFmtId="9" fontId="27" fillId="2" borderId="70" xfId="2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9" fontId="11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23" xfId="0" applyFont="1" applyFill="1" applyBorder="1" applyAlignment="1" applyProtection="1">
      <alignment horizontal="center" vertical="center" wrapText="1"/>
      <protection locked="0"/>
    </xf>
    <xf numFmtId="9" fontId="11" fillId="2" borderId="71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53" xfId="0" applyFont="1" applyFill="1" applyBorder="1" applyAlignment="1" applyProtection="1">
      <alignment horizontal="center" vertical="center" wrapText="1"/>
      <protection locked="0"/>
    </xf>
    <xf numFmtId="9" fontId="11" fillId="2" borderId="73" xfId="0" applyNumberFormat="1" applyFont="1" applyFill="1" applyBorder="1" applyAlignment="1" applyProtection="1">
      <alignment horizontal="center" vertical="center" wrapText="1"/>
      <protection locked="0"/>
    </xf>
    <xf numFmtId="166" fontId="9" fillId="1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13" borderId="57" xfId="3" applyFont="1" applyFill="1" applyBorder="1" applyAlignment="1" applyProtection="1">
      <alignment horizontal="center" vertical="center" wrapText="1"/>
      <protection locked="0"/>
    </xf>
    <xf numFmtId="0" fontId="7" fillId="12" borderId="57" xfId="0" applyFont="1" applyFill="1" applyBorder="1" applyAlignment="1" applyProtection="1">
      <alignment horizontal="center" vertical="center"/>
      <protection locked="0"/>
    </xf>
    <xf numFmtId="166" fontId="7" fillId="12" borderId="57" xfId="0" applyNumberFormat="1" applyFont="1" applyFill="1" applyBorder="1" applyAlignment="1" applyProtection="1">
      <alignment horizontal="center" vertical="center"/>
      <protection locked="0"/>
    </xf>
  </cellXfs>
  <cellStyles count="9">
    <cellStyle name="Moneda" xfId="1" builtinId="4"/>
    <cellStyle name="Normal" xfId="0" builtinId="0"/>
    <cellStyle name="Normal 2" xfId="3" xr:uid="{00000000-0005-0000-0000-000006000000}"/>
    <cellStyle name="Normal 3" xfId="4" xr:uid="{00000000-0005-0000-0000-000007000000}"/>
    <cellStyle name="Normal 3 2" xfId="5" xr:uid="{00000000-0005-0000-0000-000008000000}"/>
    <cellStyle name="Normal 3 2 2" xfId="7" xr:uid="{4ACEDE42-3FF9-4AA4-822C-A0B1EB4BB7DF}"/>
    <cellStyle name="Normal 3 3" xfId="6" xr:uid="{3C3E7590-E6A8-45D4-B1A4-A1D09C3F85D3}"/>
    <cellStyle name="Normal 4" xfId="8" xr:uid="{BA0092DD-D7E9-44EB-A80B-D2958F945046}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FAADC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C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F50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56909992913"/>
          <c:y val="4.6746501226374297E-2"/>
          <c:w val="0.87399007795889405"/>
          <c:h val="0.73770018756312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'IN-PEI-MP-001'!$C$30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Arial1"/>
                    <a:ea typeface="Arial1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'IN-PEI-MP-001'!$B$31:$B$42</c:f>
              <c:strCache>
                <c:ptCount val="5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33% anual aporta a la sumatoria del Trienio equivalente 100% de cumplimiento</c:v>
                </c:pt>
              </c:strCache>
            </c:strRef>
          </c:cat>
          <c:val>
            <c:numRef>
              <c:f>'IN-PEI-MP-001'!$C$31:$C$34</c:f>
              <c:numCache>
                <c:formatCode>0%</c:formatCode>
                <c:ptCount val="4"/>
                <c:pt idx="0">
                  <c:v>8.3500000000000005E-2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F-4904-B0F2-D1B034E1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15700"/>
        <c:axId val="92018179"/>
      </c:barChart>
      <c:lineChart>
        <c:grouping val="standard"/>
        <c:varyColors val="0"/>
        <c:ser>
          <c:idx val="1"/>
          <c:order val="1"/>
          <c:tx>
            <c:strRef>
              <c:f>'IN-PEI-MP-001'!$D$30</c:f>
              <c:strCache>
                <c:ptCount val="1"/>
                <c:pt idx="0">
                  <c:v>Resultado Meta Vigencia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Arial1"/>
                    <a:ea typeface="Arial1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'IN-PEI-MP-001'!$B$31:$B$42</c:f>
              <c:strCache>
                <c:ptCount val="5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33% anual aporta a la sumatoria del Trienio equivalente 100% de cumplimiento</c:v>
                </c:pt>
              </c:strCache>
            </c:strRef>
          </c:cat>
          <c:val>
            <c:numRef>
              <c:f>'IN-PEI-MP-001'!$D$31:$D$34</c:f>
              <c:numCache>
                <c:formatCode>0%</c:formatCode>
                <c:ptCount val="4"/>
                <c:pt idx="0">
                  <c:v>0.33400000000000002</c:v>
                </c:pt>
                <c:pt idx="1">
                  <c:v>0.33400000000000002</c:v>
                </c:pt>
                <c:pt idx="2">
                  <c:v>0.33400000000000002</c:v>
                </c:pt>
                <c:pt idx="3">
                  <c:v>0.33400000000000002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F-4904-B0F2-D1B034E1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5215700"/>
        <c:axId val="92018179"/>
      </c:lineChart>
      <c:catAx>
        <c:axId val="252157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6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Calibri"/>
              </a:defRPr>
            </a:pPr>
            <a:endParaRPr lang="es-CO"/>
          </a:p>
        </c:txPr>
        <c:crossAx val="92018179"/>
        <c:crosses val="autoZero"/>
        <c:auto val="1"/>
        <c:lblAlgn val="ctr"/>
        <c:lblOffset val="100"/>
        <c:noMultiLvlLbl val="0"/>
      </c:catAx>
      <c:valAx>
        <c:axId val="92018179"/>
        <c:scaling>
          <c:orientation val="minMax"/>
        </c:scaling>
        <c:delete val="0"/>
        <c:axPos val="l"/>
        <c:majorGridlines>
          <c:spPr>
            <a:ln w="12600">
              <a:solidFill>
                <a:srgbClr val="B3B3B3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126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es-CO"/>
          </a:p>
        </c:txPr>
        <c:crossAx val="25215700"/>
        <c:crosses val="autoZero"/>
        <c:crossBetween val="between"/>
      </c:valAx>
      <c:spPr>
        <a:noFill/>
        <a:ln w="1260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4.11764705882353E-2"/>
          <c:y val="0.87995960178906396"/>
          <c:w val="0.89871713090934902"/>
          <c:h val="9.7835497835497803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775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es-CO"/>
        </a:p>
      </c:txPr>
    </c:legend>
    <c:plotVisOnly val="0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809086</xdr:colOff>
      <xdr:row>0</xdr:row>
      <xdr:rowOff>230590</xdr:rowOff>
    </xdr:from>
    <xdr:to>
      <xdr:col>0</xdr:col>
      <xdr:colOff>2122006</xdr:colOff>
      <xdr:row>3</xdr:row>
      <xdr:rowOff>154634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9086" y="230590"/>
          <a:ext cx="1312920" cy="83243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427320</xdr:colOff>
      <xdr:row>29</xdr:row>
      <xdr:rowOff>95400</xdr:rowOff>
    </xdr:from>
    <xdr:to>
      <xdr:col>15</xdr:col>
      <xdr:colOff>490680</xdr:colOff>
      <xdr:row>39</xdr:row>
      <xdr:rowOff>49320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5210DED-FA81-4B25-B472-89B26DD9D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500400</xdr:colOff>
      <xdr:row>0</xdr:row>
      <xdr:rowOff>71280</xdr:rowOff>
    </xdr:from>
    <xdr:to>
      <xdr:col>2</xdr:col>
      <xdr:colOff>120600</xdr:colOff>
      <xdr:row>4</xdr:row>
      <xdr:rowOff>21960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C5E44DFD-5864-45AC-88A7-57E90B7E4D2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9025" y="71280"/>
          <a:ext cx="648900" cy="65553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19080</xdr:colOff>
      <xdr:row>63</xdr:row>
      <xdr:rowOff>352440</xdr:rowOff>
    </xdr:from>
    <xdr:to>
      <xdr:col>3</xdr:col>
      <xdr:colOff>319320</xdr:colOff>
      <xdr:row>64</xdr:row>
      <xdr:rowOff>292680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55840" y="30203640"/>
          <a:ext cx="300240" cy="321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64</xdr:row>
      <xdr:rowOff>352440</xdr:rowOff>
    </xdr:from>
    <xdr:to>
      <xdr:col>3</xdr:col>
      <xdr:colOff>319320</xdr:colOff>
      <xdr:row>65</xdr:row>
      <xdr:rowOff>273600</xdr:rowOff>
    </xdr:to>
    <xdr:sp macro="" textlink="">
      <xdr:nvSpPr>
        <xdr:cNvPr id="3" name="AutoShape 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55840" y="30584880"/>
          <a:ext cx="300240" cy="359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65</xdr:row>
      <xdr:rowOff>361800</xdr:rowOff>
    </xdr:from>
    <xdr:to>
      <xdr:col>3</xdr:col>
      <xdr:colOff>319320</xdr:colOff>
      <xdr:row>66</xdr:row>
      <xdr:rowOff>282600</xdr:rowOff>
    </xdr:to>
    <xdr:sp macro="" textlink="">
      <xdr:nvSpPr>
        <xdr:cNvPr id="4" name="AutoShape 4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755840" y="31032360"/>
          <a:ext cx="300240" cy="577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66</xdr:row>
      <xdr:rowOff>152280</xdr:rowOff>
    </xdr:from>
    <xdr:to>
      <xdr:col>3</xdr:col>
      <xdr:colOff>319320</xdr:colOff>
      <xdr:row>67</xdr:row>
      <xdr:rowOff>73800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55840" y="31479840"/>
          <a:ext cx="300240" cy="360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67</xdr:row>
      <xdr:rowOff>162000</xdr:rowOff>
    </xdr:from>
    <xdr:to>
      <xdr:col>3</xdr:col>
      <xdr:colOff>319320</xdr:colOff>
      <xdr:row>67</xdr:row>
      <xdr:rowOff>462240</xdr:rowOff>
    </xdr:to>
    <xdr:sp macro="" textlink="">
      <xdr:nvSpPr>
        <xdr:cNvPr id="6" name="AutoShape 4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55840" y="31928040"/>
          <a:ext cx="300240" cy="300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69</xdr:row>
      <xdr:rowOff>9720</xdr:rowOff>
    </xdr:from>
    <xdr:to>
      <xdr:col>3</xdr:col>
      <xdr:colOff>319320</xdr:colOff>
      <xdr:row>69</xdr:row>
      <xdr:rowOff>300240</xdr:rowOff>
    </xdr:to>
    <xdr:sp macro="" textlink="">
      <xdr:nvSpPr>
        <xdr:cNvPr id="7" name="AutoShape 4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55840" y="32727960"/>
          <a:ext cx="300240" cy="290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69</xdr:row>
      <xdr:rowOff>390600</xdr:rowOff>
    </xdr:from>
    <xdr:to>
      <xdr:col>3</xdr:col>
      <xdr:colOff>319320</xdr:colOff>
      <xdr:row>69</xdr:row>
      <xdr:rowOff>690840</xdr:rowOff>
    </xdr:to>
    <xdr:sp macro="" textlink="">
      <xdr:nvSpPr>
        <xdr:cNvPr id="8" name="AutoShape 4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755840" y="33108840"/>
          <a:ext cx="300240" cy="300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70</xdr:row>
      <xdr:rowOff>399960</xdr:rowOff>
    </xdr:from>
    <xdr:to>
      <xdr:col>3</xdr:col>
      <xdr:colOff>319320</xdr:colOff>
      <xdr:row>71</xdr:row>
      <xdr:rowOff>169920</xdr:rowOff>
    </xdr:to>
    <xdr:sp macro="" textlink="">
      <xdr:nvSpPr>
        <xdr:cNvPr id="9" name="AutoShape 4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755840" y="33880320"/>
          <a:ext cx="300240" cy="341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72</xdr:row>
      <xdr:rowOff>49680</xdr:rowOff>
    </xdr:from>
    <xdr:to>
      <xdr:col>3</xdr:col>
      <xdr:colOff>319320</xdr:colOff>
      <xdr:row>72</xdr:row>
      <xdr:rowOff>349920</xdr:rowOff>
    </xdr:to>
    <xdr:sp macro="" textlink="">
      <xdr:nvSpPr>
        <xdr:cNvPr id="10" name="AutoShape 4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755840" y="34539840"/>
          <a:ext cx="300240" cy="300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74</xdr:row>
      <xdr:rowOff>30600</xdr:rowOff>
    </xdr:from>
    <xdr:to>
      <xdr:col>3</xdr:col>
      <xdr:colOff>319320</xdr:colOff>
      <xdr:row>74</xdr:row>
      <xdr:rowOff>330840</xdr:rowOff>
    </xdr:to>
    <xdr:sp macro="" textlink="">
      <xdr:nvSpPr>
        <xdr:cNvPr id="11" name="AutoShape 5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755840" y="35397000"/>
          <a:ext cx="300240" cy="300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19080</xdr:colOff>
      <xdr:row>74</xdr:row>
      <xdr:rowOff>30600</xdr:rowOff>
    </xdr:from>
    <xdr:to>
      <xdr:col>3</xdr:col>
      <xdr:colOff>319320</xdr:colOff>
      <xdr:row>74</xdr:row>
      <xdr:rowOff>330840</xdr:rowOff>
    </xdr:to>
    <xdr:sp macro="" textlink="">
      <xdr:nvSpPr>
        <xdr:cNvPr id="12" name="AutoShape 5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55840" y="35397000"/>
          <a:ext cx="300240" cy="300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:/Users/vviracacha/Downloads/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5"/>
  <sheetViews>
    <sheetView tabSelected="1" zoomScale="50" zoomScaleNormal="50" workbookViewId="0">
      <selection activeCell="E26" sqref="E26:E33"/>
    </sheetView>
  </sheetViews>
  <sheetFormatPr baseColWidth="10" defaultColWidth="11.42578125" defaultRowHeight="15"/>
  <cols>
    <col min="1" max="1" width="43.28515625" style="1" customWidth="1"/>
    <col min="2" max="2" width="39.28515625" style="1" customWidth="1"/>
    <col min="3" max="3" width="46.42578125" style="1" customWidth="1"/>
    <col min="4" max="4" width="54.140625" style="1" customWidth="1"/>
    <col min="5" max="6" width="53.28515625" style="1" customWidth="1"/>
    <col min="7" max="7" width="72.28515625" style="1" customWidth="1"/>
    <col min="8" max="9" width="53.28515625" style="1" customWidth="1"/>
    <col min="10" max="10" width="43.7109375" style="1" customWidth="1"/>
    <col min="11" max="11" width="39.28515625" style="1" customWidth="1"/>
    <col min="12" max="12" width="35.42578125" style="1" customWidth="1"/>
    <col min="13" max="13" width="25" style="1" customWidth="1"/>
    <col min="14" max="15" width="11.42578125" style="1"/>
    <col min="18" max="39" width="11.42578125" style="1"/>
    <col min="40" max="40" width="33.28515625" style="1" customWidth="1"/>
    <col min="41" max="41" width="113.7109375" style="1" customWidth="1"/>
    <col min="42" max="42" width="62.28515625" style="1" customWidth="1"/>
    <col min="43" max="43" width="73.42578125" style="1" customWidth="1"/>
    <col min="44" max="44" width="22.5703125" style="1" customWidth="1"/>
    <col min="45" max="45" width="27.7109375" style="1" customWidth="1"/>
    <col min="46" max="1024" width="11.42578125" style="1"/>
  </cols>
  <sheetData>
    <row r="1" spans="1:49" ht="37.5" customHeight="1">
      <c r="A1" s="102"/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2" t="s">
        <v>1</v>
      </c>
      <c r="AS1" s="3" t="s">
        <v>2</v>
      </c>
      <c r="AT1" s="4"/>
      <c r="AU1" s="4"/>
      <c r="AV1" s="4"/>
      <c r="AW1" s="4"/>
    </row>
    <row r="2" spans="1:49" ht="21" customHeight="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2" t="s">
        <v>3</v>
      </c>
      <c r="AS2" s="3">
        <v>14</v>
      </c>
      <c r="AT2" s="4"/>
      <c r="AU2" s="4"/>
      <c r="AV2" s="4"/>
      <c r="AW2" s="4"/>
    </row>
    <row r="3" spans="1:49" ht="14.25" customHeight="1">
      <c r="A3" s="102"/>
      <c r="B3" s="104" t="s">
        <v>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2" t="s">
        <v>5</v>
      </c>
      <c r="AS3" s="3" t="s">
        <v>6</v>
      </c>
      <c r="AT3" s="4"/>
      <c r="AU3" s="4"/>
      <c r="AV3" s="4"/>
      <c r="AW3" s="4"/>
    </row>
    <row r="4" spans="1:49" ht="17.25" customHeight="1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5" t="s">
        <v>7</v>
      </c>
      <c r="AS4" s="6">
        <v>44728</v>
      </c>
      <c r="AT4" s="4"/>
      <c r="AU4" s="4"/>
      <c r="AV4" s="4"/>
      <c r="AW4" s="4"/>
    </row>
    <row r="5" spans="1:49" ht="13.5" customHeight="1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9"/>
      <c r="AS5" s="9"/>
      <c r="AT5" s="4"/>
      <c r="AU5" s="4"/>
      <c r="AV5" s="4"/>
      <c r="AW5" s="4"/>
    </row>
    <row r="6" spans="1:49" ht="13.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11"/>
      <c r="AM6" s="11"/>
      <c r="AN6" s="11"/>
      <c r="AO6" s="11"/>
      <c r="AP6" s="11"/>
      <c r="AQ6" s="11"/>
      <c r="AR6" s="11"/>
      <c r="AS6" s="4"/>
      <c r="AT6" s="4"/>
      <c r="AU6" s="4"/>
      <c r="AV6" s="4"/>
      <c r="AW6" s="4"/>
    </row>
    <row r="7" spans="1:49" ht="14.25" customHeight="1" thickBot="1">
      <c r="A7" s="12" t="s">
        <v>8</v>
      </c>
      <c r="B7" s="13"/>
      <c r="C7" s="259">
        <v>44764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5.75" customHeight="1" thickBot="1">
      <c r="A8" s="14"/>
      <c r="B8" s="10"/>
      <c r="C8" s="62"/>
      <c r="D8" s="10"/>
      <c r="E8" s="10"/>
      <c r="F8" s="10"/>
      <c r="G8" s="10"/>
      <c r="H8" s="10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20.25" customHeight="1" thickBot="1">
      <c r="A9" s="12" t="s">
        <v>9</v>
      </c>
      <c r="B9" s="10"/>
      <c r="C9" s="260">
        <v>2022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9.5" customHeight="1" thickBot="1">
      <c r="A10" s="14"/>
      <c r="B10" s="10"/>
      <c r="C10" s="62"/>
      <c r="D10" s="10"/>
      <c r="E10" s="10"/>
      <c r="F10" s="10"/>
      <c r="G10" s="10"/>
      <c r="H10" s="10"/>
      <c r="I10" s="1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25.5" customHeight="1" thickBot="1">
      <c r="A11" s="12" t="s">
        <v>10</v>
      </c>
      <c r="B11" s="13"/>
      <c r="C11" s="260" t="s">
        <v>414</v>
      </c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7.25" customHeight="1" thickBot="1">
      <c r="A12" s="14"/>
      <c r="B12" s="10"/>
      <c r="C12" s="6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21.75" customHeight="1" thickBot="1">
      <c r="A13" s="12" t="s">
        <v>12</v>
      </c>
      <c r="B13" s="10"/>
      <c r="C13" s="260" t="s">
        <v>13</v>
      </c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" customHeight="1" thickBot="1">
      <c r="A14" s="14"/>
      <c r="B14" s="10"/>
      <c r="C14" s="6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9.5" customHeight="1" thickBot="1">
      <c r="A15" s="12" t="s">
        <v>14</v>
      </c>
      <c r="B15" s="13"/>
      <c r="C15" s="260" t="s">
        <v>15</v>
      </c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24.75" customHeight="1" thickBot="1">
      <c r="A16" s="4"/>
      <c r="B16" s="4"/>
      <c r="C16" s="1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8" customHeight="1" thickBot="1">
      <c r="A17" s="16" t="s">
        <v>16</v>
      </c>
      <c r="C17" s="260" t="s">
        <v>17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8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/>
      <c r="W18" s="17"/>
      <c r="X18" s="11"/>
      <c r="Y18" s="11"/>
      <c r="Z18" s="11"/>
      <c r="AA18" s="11"/>
      <c r="AB18" s="11"/>
      <c r="AC18" s="18"/>
      <c r="AD18" s="11"/>
      <c r="AE18" s="11"/>
      <c r="AF18" s="11"/>
      <c r="AG18" s="19"/>
      <c r="AH18" s="19"/>
      <c r="AI18" s="19"/>
      <c r="AJ18" s="19"/>
      <c r="AK18" s="19"/>
      <c r="AL18" s="11"/>
      <c r="AM18" s="11"/>
      <c r="AN18" s="11"/>
      <c r="AO18" s="11"/>
      <c r="AP18" s="11"/>
      <c r="AQ18" s="11"/>
      <c r="AR18" s="11"/>
      <c r="AS18" s="11"/>
      <c r="AT18" s="4"/>
      <c r="AU18" s="4"/>
      <c r="AV18" s="4"/>
      <c r="AW18" s="4"/>
    </row>
    <row r="19" spans="1:49" ht="23.25" customHeight="1">
      <c r="A19" s="105" t="s">
        <v>18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4"/>
      <c r="AU19" s="4"/>
      <c r="AV19" s="4"/>
      <c r="AW19" s="4"/>
    </row>
    <row r="20" spans="1:49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9.5" customHeight="1" thickBo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7.25" customHeight="1" thickBot="1">
      <c r="A22" s="106" t="s">
        <v>19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7" t="s">
        <v>20</v>
      </c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8" t="s">
        <v>21</v>
      </c>
      <c r="AP22" s="108"/>
      <c r="AQ22" s="108"/>
      <c r="AR22" s="108"/>
      <c r="AS22" s="108"/>
      <c r="AT22" s="4"/>
      <c r="AU22" s="4"/>
      <c r="AV22" s="4"/>
      <c r="AW22" s="4"/>
    </row>
    <row r="23" spans="1:49" ht="27.75" customHeight="1" thickBot="1">
      <c r="A23" s="109" t="s">
        <v>22</v>
      </c>
      <c r="B23" s="109"/>
      <c r="C23" s="109"/>
      <c r="D23" s="109"/>
      <c r="E23" s="109"/>
      <c r="F23" s="109" t="s">
        <v>23</v>
      </c>
      <c r="G23" s="109"/>
      <c r="H23" s="109"/>
      <c r="I23" s="109"/>
      <c r="J23" s="109"/>
      <c r="K23" s="109"/>
      <c r="L23" s="109"/>
      <c r="M23" s="109"/>
      <c r="N23" s="110" t="s">
        <v>24</v>
      </c>
      <c r="O23" s="110"/>
      <c r="P23" s="243" t="s">
        <v>25</v>
      </c>
      <c r="Q23" s="243"/>
      <c r="R23" s="111" t="s">
        <v>26</v>
      </c>
      <c r="S23" s="111"/>
      <c r="T23" s="111" t="s">
        <v>27</v>
      </c>
      <c r="U23" s="111"/>
      <c r="V23" s="111" t="s">
        <v>28</v>
      </c>
      <c r="W23" s="111"/>
      <c r="X23" s="111" t="s">
        <v>29</v>
      </c>
      <c r="Y23" s="111"/>
      <c r="Z23" s="111" t="s">
        <v>30</v>
      </c>
      <c r="AA23" s="111"/>
      <c r="AB23" s="111" t="s">
        <v>31</v>
      </c>
      <c r="AC23" s="111"/>
      <c r="AD23" s="111" t="s">
        <v>32</v>
      </c>
      <c r="AE23" s="111"/>
      <c r="AF23" s="111" t="s">
        <v>33</v>
      </c>
      <c r="AG23" s="111"/>
      <c r="AH23" s="111" t="s">
        <v>34</v>
      </c>
      <c r="AI23" s="111"/>
      <c r="AJ23" s="111" t="s">
        <v>35</v>
      </c>
      <c r="AK23" s="111"/>
      <c r="AL23" s="111" t="s">
        <v>36</v>
      </c>
      <c r="AM23" s="111"/>
      <c r="AN23" s="112" t="s">
        <v>37</v>
      </c>
      <c r="AO23" s="108"/>
      <c r="AP23" s="108"/>
      <c r="AQ23" s="108"/>
      <c r="AR23" s="108"/>
      <c r="AS23" s="108"/>
      <c r="AT23" s="4"/>
      <c r="AU23" s="4"/>
      <c r="AV23" s="4"/>
      <c r="AW23" s="4"/>
    </row>
    <row r="24" spans="1:49" ht="48.75" customHeight="1" thickBot="1">
      <c r="A24" s="113" t="s">
        <v>38</v>
      </c>
      <c r="B24" s="113" t="s">
        <v>39</v>
      </c>
      <c r="C24" s="113" t="s">
        <v>40</v>
      </c>
      <c r="D24" s="114" t="s">
        <v>41</v>
      </c>
      <c r="E24" s="114" t="s">
        <v>42</v>
      </c>
      <c r="F24" s="115" t="s">
        <v>43</v>
      </c>
      <c r="G24" s="115" t="s">
        <v>44</v>
      </c>
      <c r="H24" s="116" t="s">
        <v>45</v>
      </c>
      <c r="I24" s="116" t="s">
        <v>46</v>
      </c>
      <c r="J24" s="117" t="s">
        <v>47</v>
      </c>
      <c r="K24" s="117" t="s">
        <v>48</v>
      </c>
      <c r="L24" s="118" t="s">
        <v>49</v>
      </c>
      <c r="M24" s="118" t="s">
        <v>50</v>
      </c>
      <c r="N24" s="110"/>
      <c r="O24" s="110"/>
      <c r="P24" s="243"/>
      <c r="Q24" s="243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 t="s">
        <v>26</v>
      </c>
      <c r="AI24" s="111"/>
      <c r="AJ24" s="111"/>
      <c r="AK24" s="111"/>
      <c r="AL24" s="111" t="s">
        <v>26</v>
      </c>
      <c r="AM24" s="111"/>
      <c r="AN24" s="112"/>
      <c r="AO24" s="119" t="s">
        <v>51</v>
      </c>
      <c r="AP24" s="121" t="s">
        <v>52</v>
      </c>
      <c r="AQ24" s="107" t="s">
        <v>53</v>
      </c>
      <c r="AR24" s="122" t="s">
        <v>54</v>
      </c>
      <c r="AS24" s="123" t="s">
        <v>55</v>
      </c>
      <c r="AT24" s="4"/>
      <c r="AU24" s="4"/>
      <c r="AV24" s="4"/>
      <c r="AW24" s="4"/>
    </row>
    <row r="25" spans="1:49" ht="36.75" customHeight="1" thickBot="1">
      <c r="A25" s="113"/>
      <c r="B25" s="113"/>
      <c r="C25" s="113"/>
      <c r="D25" s="114"/>
      <c r="E25" s="114"/>
      <c r="F25" s="115"/>
      <c r="G25" s="115"/>
      <c r="H25" s="116"/>
      <c r="I25" s="116"/>
      <c r="J25" s="117"/>
      <c r="K25" s="117"/>
      <c r="L25" s="118"/>
      <c r="M25" s="118"/>
      <c r="N25" s="20" t="s">
        <v>56</v>
      </c>
      <c r="O25" s="20" t="s">
        <v>57</v>
      </c>
      <c r="P25" s="244" t="s">
        <v>58</v>
      </c>
      <c r="Q25" s="244" t="s">
        <v>59</v>
      </c>
      <c r="R25" s="20" t="s">
        <v>58</v>
      </c>
      <c r="S25" s="20" t="s">
        <v>59</v>
      </c>
      <c r="T25" s="20" t="s">
        <v>58</v>
      </c>
      <c r="U25" s="20" t="s">
        <v>59</v>
      </c>
      <c r="V25" s="20" t="s">
        <v>58</v>
      </c>
      <c r="W25" s="20" t="s">
        <v>59</v>
      </c>
      <c r="X25" s="20" t="s">
        <v>58</v>
      </c>
      <c r="Y25" s="20" t="s">
        <v>59</v>
      </c>
      <c r="Z25" s="20" t="s">
        <v>58</v>
      </c>
      <c r="AA25" s="20" t="s">
        <v>59</v>
      </c>
      <c r="AB25" s="20" t="s">
        <v>58</v>
      </c>
      <c r="AC25" s="20" t="s">
        <v>59</v>
      </c>
      <c r="AD25" s="20" t="s">
        <v>58</v>
      </c>
      <c r="AE25" s="20" t="s">
        <v>59</v>
      </c>
      <c r="AF25" s="20" t="s">
        <v>58</v>
      </c>
      <c r="AG25" s="20" t="s">
        <v>59</v>
      </c>
      <c r="AH25" s="20" t="s">
        <v>58</v>
      </c>
      <c r="AI25" s="20" t="s">
        <v>59</v>
      </c>
      <c r="AJ25" s="20" t="s">
        <v>58</v>
      </c>
      <c r="AK25" s="20" t="s">
        <v>59</v>
      </c>
      <c r="AL25" s="20" t="s">
        <v>58</v>
      </c>
      <c r="AM25" s="20" t="s">
        <v>59</v>
      </c>
      <c r="AN25" s="112"/>
      <c r="AO25" s="120"/>
      <c r="AP25" s="121"/>
      <c r="AQ25" s="107"/>
      <c r="AR25" s="122"/>
      <c r="AS25" s="123"/>
      <c r="AT25" s="4"/>
      <c r="AU25" s="4"/>
      <c r="AV25" s="4"/>
      <c r="AW25" s="4"/>
    </row>
    <row r="26" spans="1:49" ht="47.45" customHeight="1" thickBot="1">
      <c r="A26" s="124" t="s">
        <v>60</v>
      </c>
      <c r="B26" s="124" t="s">
        <v>61</v>
      </c>
      <c r="C26" s="124" t="s">
        <v>62</v>
      </c>
      <c r="D26" s="124" t="s">
        <v>63</v>
      </c>
      <c r="E26" s="125" t="s">
        <v>64</v>
      </c>
      <c r="F26" s="126" t="s">
        <v>65</v>
      </c>
      <c r="G26" s="127" t="s">
        <v>66</v>
      </c>
      <c r="H26" s="128" t="s">
        <v>67</v>
      </c>
      <c r="I26" s="129" t="s">
        <v>68</v>
      </c>
      <c r="J26" s="130" t="s">
        <v>69</v>
      </c>
      <c r="K26" s="131">
        <v>44593</v>
      </c>
      <c r="L26" s="131">
        <v>44910</v>
      </c>
      <c r="M26" s="132" t="s">
        <v>70</v>
      </c>
      <c r="N26" s="133">
        <v>0.5</v>
      </c>
      <c r="O26" s="133">
        <f>N26*(P26+R26+T26+V26+X26+Z26+AB26+AD26+AF26+AH26+AJ26+AL26)</f>
        <v>0.5</v>
      </c>
      <c r="P26" s="134"/>
      <c r="Q26" s="134"/>
      <c r="R26" s="133"/>
      <c r="S26" s="133"/>
      <c r="T26" s="133"/>
      <c r="U26" s="133"/>
      <c r="V26" s="133">
        <v>0.25</v>
      </c>
      <c r="W26" s="133"/>
      <c r="X26" s="133"/>
      <c r="Y26" s="133"/>
      <c r="Z26" s="133"/>
      <c r="AA26" s="133"/>
      <c r="AB26" s="133">
        <v>0.25</v>
      </c>
      <c r="AC26" s="133"/>
      <c r="AD26" s="133"/>
      <c r="AE26" s="133"/>
      <c r="AF26" s="133"/>
      <c r="AG26" s="133"/>
      <c r="AH26" s="133">
        <v>0.25</v>
      </c>
      <c r="AI26" s="133"/>
      <c r="AJ26" s="133"/>
      <c r="AK26" s="133"/>
      <c r="AL26" s="133">
        <v>0.25</v>
      </c>
      <c r="AM26" s="133"/>
      <c r="AN26" s="135">
        <f>N26*(Q26+S26+U26+W26+Y26+AA26+AC26+AE26+AG26+AI26+AK26+AM26)</f>
        <v>0</v>
      </c>
      <c r="AO26" s="61" t="s">
        <v>71</v>
      </c>
      <c r="AP26" s="61" t="s">
        <v>71</v>
      </c>
      <c r="AQ26" s="61" t="s">
        <v>71</v>
      </c>
      <c r="AR26" s="21">
        <v>0</v>
      </c>
      <c r="AS26" s="136">
        <f>SUM(AR26:AR29)</f>
        <v>0</v>
      </c>
      <c r="AT26" s="4"/>
      <c r="AU26" s="4"/>
      <c r="AV26" s="4"/>
      <c r="AW26" s="4"/>
    </row>
    <row r="27" spans="1:49" ht="47.45" customHeight="1" thickBot="1">
      <c r="A27" s="124"/>
      <c r="B27" s="124"/>
      <c r="C27" s="124"/>
      <c r="D27" s="124"/>
      <c r="E27" s="125"/>
      <c r="F27" s="126"/>
      <c r="G27" s="127"/>
      <c r="H27" s="128"/>
      <c r="I27" s="129"/>
      <c r="J27" s="130"/>
      <c r="K27" s="131"/>
      <c r="L27" s="131"/>
      <c r="M27" s="132"/>
      <c r="N27" s="133"/>
      <c r="O27" s="133"/>
      <c r="P27" s="134"/>
      <c r="Q27" s="134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5"/>
      <c r="AO27" s="61" t="s">
        <v>72</v>
      </c>
      <c r="AP27" s="61" t="s">
        <v>72</v>
      </c>
      <c r="AQ27" s="61" t="s">
        <v>72</v>
      </c>
      <c r="AR27" s="22">
        <v>0</v>
      </c>
      <c r="AS27" s="136"/>
      <c r="AT27" s="4"/>
      <c r="AU27" s="4"/>
      <c r="AV27" s="4"/>
      <c r="AW27" s="4"/>
    </row>
    <row r="28" spans="1:49" ht="47.45" customHeight="1" thickBot="1">
      <c r="A28" s="124"/>
      <c r="B28" s="124"/>
      <c r="C28" s="124"/>
      <c r="D28" s="124"/>
      <c r="E28" s="125"/>
      <c r="F28" s="126"/>
      <c r="G28" s="127"/>
      <c r="H28" s="128"/>
      <c r="I28" s="129"/>
      <c r="J28" s="130"/>
      <c r="K28" s="131"/>
      <c r="L28" s="131"/>
      <c r="M28" s="132"/>
      <c r="N28" s="133"/>
      <c r="O28" s="133"/>
      <c r="P28" s="134"/>
      <c r="Q28" s="134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5"/>
      <c r="AO28" s="61" t="s">
        <v>73</v>
      </c>
      <c r="AP28" s="23" t="s">
        <v>73</v>
      </c>
      <c r="AQ28" s="23" t="s">
        <v>73</v>
      </c>
      <c r="AR28" s="22"/>
      <c r="AS28" s="136"/>
      <c r="AT28" s="4"/>
      <c r="AU28" s="4"/>
      <c r="AV28" s="4"/>
      <c r="AW28" s="4"/>
    </row>
    <row r="29" spans="1:49" ht="47.45" customHeight="1" thickBot="1">
      <c r="A29" s="124"/>
      <c r="B29" s="124"/>
      <c r="C29" s="124"/>
      <c r="D29" s="124"/>
      <c r="E29" s="125"/>
      <c r="F29" s="126"/>
      <c r="G29" s="127"/>
      <c r="H29" s="128"/>
      <c r="I29" s="129"/>
      <c r="J29" s="130"/>
      <c r="K29" s="131"/>
      <c r="L29" s="131"/>
      <c r="M29" s="132"/>
      <c r="N29" s="133"/>
      <c r="O29" s="133"/>
      <c r="P29" s="134"/>
      <c r="Q29" s="134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5"/>
      <c r="AO29" s="61" t="s">
        <v>74</v>
      </c>
      <c r="AP29" s="61" t="s">
        <v>74</v>
      </c>
      <c r="AQ29" s="61" t="s">
        <v>74</v>
      </c>
      <c r="AR29" s="24">
        <f>AI26+AK26+AM26</f>
        <v>0</v>
      </c>
      <c r="AS29" s="136"/>
      <c r="AT29" s="4"/>
      <c r="AU29" s="4"/>
      <c r="AV29" s="4"/>
      <c r="AW29" s="4"/>
    </row>
    <row r="30" spans="1:49" ht="93" customHeight="1" thickBot="1">
      <c r="A30" s="124"/>
      <c r="B30" s="124"/>
      <c r="C30" s="124"/>
      <c r="D30" s="124"/>
      <c r="E30" s="125"/>
      <c r="F30" s="126" t="s">
        <v>75</v>
      </c>
      <c r="G30" s="127" t="s">
        <v>76</v>
      </c>
      <c r="H30" s="128" t="s">
        <v>77</v>
      </c>
      <c r="I30" s="129" t="s">
        <v>78</v>
      </c>
      <c r="J30" s="130" t="s">
        <v>69</v>
      </c>
      <c r="K30" s="131">
        <v>44593</v>
      </c>
      <c r="L30" s="131">
        <v>44910</v>
      </c>
      <c r="M30" s="132" t="s">
        <v>70</v>
      </c>
      <c r="N30" s="133">
        <v>0.5</v>
      </c>
      <c r="O30" s="133">
        <f>N30*(P30+R30+T30+V30+X30+Z30+AB30+AD30+AF30+AH30+AJ30+AL30)</f>
        <v>0.49999999999999994</v>
      </c>
      <c r="P30" s="134"/>
      <c r="Q30" s="134"/>
      <c r="R30" s="133"/>
      <c r="S30" s="133"/>
      <c r="T30" s="133"/>
      <c r="U30" s="133"/>
      <c r="V30" s="133">
        <v>0.15</v>
      </c>
      <c r="W30" s="133"/>
      <c r="X30" s="133"/>
      <c r="Y30" s="133"/>
      <c r="Z30" s="133"/>
      <c r="AA30" s="133"/>
      <c r="AB30" s="133">
        <v>0.15</v>
      </c>
      <c r="AC30" s="133"/>
      <c r="AD30" s="133"/>
      <c r="AE30" s="133"/>
      <c r="AF30" s="133"/>
      <c r="AG30" s="133"/>
      <c r="AH30" s="133">
        <v>0.35</v>
      </c>
      <c r="AI30" s="133"/>
      <c r="AJ30" s="133"/>
      <c r="AK30" s="133"/>
      <c r="AL30" s="133">
        <v>0.35</v>
      </c>
      <c r="AM30" s="133"/>
      <c r="AN30" s="135">
        <f>N30*(Q30+S30+U30+W30+Y30+AA30+AC30+AE30+AG30+AI30+AK30+AM30)</f>
        <v>0</v>
      </c>
      <c r="AO30" s="61" t="s">
        <v>71</v>
      </c>
      <c r="AP30" s="61" t="s">
        <v>71</v>
      </c>
      <c r="AQ30" s="61" t="s">
        <v>71</v>
      </c>
      <c r="AR30" s="21">
        <v>0</v>
      </c>
      <c r="AS30" s="136">
        <f>SUM(AR30:AR33)</f>
        <v>0</v>
      </c>
      <c r="AT30" s="4"/>
      <c r="AU30" s="4"/>
      <c r="AV30" s="4"/>
      <c r="AW30" s="4"/>
    </row>
    <row r="31" spans="1:49" ht="66.95" customHeight="1" thickBot="1">
      <c r="A31" s="124"/>
      <c r="B31" s="124"/>
      <c r="C31" s="124"/>
      <c r="D31" s="124"/>
      <c r="E31" s="125"/>
      <c r="F31" s="126"/>
      <c r="G31" s="127"/>
      <c r="H31" s="128"/>
      <c r="I31" s="129"/>
      <c r="J31" s="130"/>
      <c r="K31" s="131"/>
      <c r="L31" s="131"/>
      <c r="M31" s="132"/>
      <c r="N31" s="133"/>
      <c r="O31" s="133"/>
      <c r="P31" s="134"/>
      <c r="Q31" s="134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5"/>
      <c r="AO31" s="61" t="s">
        <v>72</v>
      </c>
      <c r="AP31" s="61" t="s">
        <v>72</v>
      </c>
      <c r="AQ31" s="61" t="s">
        <v>72</v>
      </c>
      <c r="AR31" s="22"/>
      <c r="AS31" s="136"/>
      <c r="AT31" s="4"/>
      <c r="AU31" s="4"/>
      <c r="AV31" s="4"/>
      <c r="AW31" s="4"/>
    </row>
    <row r="32" spans="1:49" ht="26.25" customHeight="1" thickBot="1">
      <c r="A32" s="124"/>
      <c r="B32" s="124"/>
      <c r="C32" s="124"/>
      <c r="D32" s="124"/>
      <c r="E32" s="125"/>
      <c r="F32" s="126"/>
      <c r="G32" s="127"/>
      <c r="H32" s="128"/>
      <c r="I32" s="129"/>
      <c r="J32" s="130"/>
      <c r="K32" s="131"/>
      <c r="L32" s="131"/>
      <c r="M32" s="132"/>
      <c r="N32" s="133"/>
      <c r="O32" s="133"/>
      <c r="P32" s="134"/>
      <c r="Q32" s="134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5"/>
      <c r="AO32" s="61" t="s">
        <v>73</v>
      </c>
      <c r="AP32" s="23" t="s">
        <v>73</v>
      </c>
      <c r="AQ32" s="23" t="s">
        <v>73</v>
      </c>
      <c r="AR32" s="22">
        <f>AC30+AE30+AG30</f>
        <v>0</v>
      </c>
      <c r="AS32" s="136"/>
      <c r="AT32" s="4"/>
      <c r="AU32" s="4"/>
      <c r="AV32" s="4"/>
      <c r="AW32" s="4"/>
    </row>
    <row r="33" spans="1:49" ht="26.25" customHeight="1" thickBot="1">
      <c r="A33" s="124"/>
      <c r="B33" s="124"/>
      <c r="C33" s="124"/>
      <c r="D33" s="124"/>
      <c r="E33" s="125"/>
      <c r="F33" s="126"/>
      <c r="G33" s="127"/>
      <c r="H33" s="128"/>
      <c r="I33" s="129"/>
      <c r="J33" s="130"/>
      <c r="K33" s="131"/>
      <c r="L33" s="131"/>
      <c r="M33" s="132"/>
      <c r="N33" s="133"/>
      <c r="O33" s="133"/>
      <c r="P33" s="134"/>
      <c r="Q33" s="134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5"/>
      <c r="AO33" s="61" t="s">
        <v>74</v>
      </c>
      <c r="AP33" s="61" t="s">
        <v>74</v>
      </c>
      <c r="AQ33" s="61" t="s">
        <v>74</v>
      </c>
      <c r="AR33" s="24">
        <f>AI30+AK30+AM30</f>
        <v>0</v>
      </c>
      <c r="AS33" s="136"/>
      <c r="AT33" s="4"/>
      <c r="AU33" s="4"/>
      <c r="AV33" s="4"/>
      <c r="AW33" s="4"/>
    </row>
    <row r="34" spans="1:49" ht="84.95" customHeight="1" thickBot="1">
      <c r="A34" s="124" t="s">
        <v>79</v>
      </c>
      <c r="B34" s="124" t="s">
        <v>80</v>
      </c>
      <c r="C34" s="124" t="s">
        <v>81</v>
      </c>
      <c r="D34" s="124" t="s">
        <v>82</v>
      </c>
      <c r="E34" s="124" t="s">
        <v>83</v>
      </c>
      <c r="F34" s="126" t="s">
        <v>84</v>
      </c>
      <c r="G34" s="137" t="s">
        <v>85</v>
      </c>
      <c r="H34" s="126" t="s">
        <v>86</v>
      </c>
      <c r="I34" s="129" t="s">
        <v>87</v>
      </c>
      <c r="J34" s="130" t="s">
        <v>69</v>
      </c>
      <c r="K34" s="131">
        <v>44593</v>
      </c>
      <c r="L34" s="131">
        <v>44910</v>
      </c>
      <c r="M34" s="132" t="s">
        <v>88</v>
      </c>
      <c r="N34" s="133">
        <v>1</v>
      </c>
      <c r="O34" s="133">
        <f>N34*(P34+R34+T34+V34+X34+Z34+AB34+AD34+AF34+AH34+AJ34+AL34)</f>
        <v>0.99999999999999989</v>
      </c>
      <c r="P34" s="134"/>
      <c r="Q34" s="134"/>
      <c r="R34" s="133"/>
      <c r="S34" s="133"/>
      <c r="T34" s="133"/>
      <c r="U34" s="133"/>
      <c r="V34" s="133">
        <v>0.15</v>
      </c>
      <c r="W34" s="133"/>
      <c r="X34" s="133"/>
      <c r="Y34" s="133"/>
      <c r="Z34" s="133"/>
      <c r="AA34" s="133"/>
      <c r="AB34" s="133">
        <v>0.15</v>
      </c>
      <c r="AC34" s="133"/>
      <c r="AD34" s="133"/>
      <c r="AE34" s="133"/>
      <c r="AF34" s="133"/>
      <c r="AG34" s="133"/>
      <c r="AH34" s="133">
        <v>0.35</v>
      </c>
      <c r="AI34" s="133"/>
      <c r="AJ34" s="133"/>
      <c r="AK34" s="133"/>
      <c r="AL34" s="133">
        <v>0.35</v>
      </c>
      <c r="AM34" s="133"/>
      <c r="AN34" s="135">
        <f>N34*(Q34+S34+U34+W34+Y34+AA34+AC34+AE34+AG34+AI34+AK34+AM34)</f>
        <v>0</v>
      </c>
      <c r="AO34" s="61" t="s">
        <v>71</v>
      </c>
      <c r="AP34" s="61" t="s">
        <v>71</v>
      </c>
      <c r="AQ34" s="61" t="s">
        <v>71</v>
      </c>
      <c r="AR34" s="21">
        <v>0</v>
      </c>
      <c r="AS34" s="136">
        <f>SUM(AR34:AR37)</f>
        <v>0</v>
      </c>
      <c r="AT34" s="4"/>
      <c r="AU34" s="4"/>
      <c r="AV34" s="4"/>
      <c r="AW34" s="4"/>
    </row>
    <row r="35" spans="1:49" ht="56.65" customHeight="1" thickBot="1">
      <c r="A35" s="124"/>
      <c r="B35" s="124"/>
      <c r="C35" s="124"/>
      <c r="D35" s="124"/>
      <c r="E35" s="124"/>
      <c r="F35" s="126"/>
      <c r="G35" s="137"/>
      <c r="H35" s="126"/>
      <c r="I35" s="129"/>
      <c r="J35" s="130"/>
      <c r="K35" s="131"/>
      <c r="L35" s="131"/>
      <c r="M35" s="132"/>
      <c r="N35" s="133"/>
      <c r="O35" s="133"/>
      <c r="P35" s="134"/>
      <c r="Q35" s="134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5"/>
      <c r="AO35" s="61" t="s">
        <v>72</v>
      </c>
      <c r="AP35" s="61" t="s">
        <v>72</v>
      </c>
      <c r="AQ35" s="61" t="s">
        <v>72</v>
      </c>
      <c r="AR35" s="22">
        <v>0</v>
      </c>
      <c r="AS35" s="136"/>
      <c r="AT35" s="4"/>
      <c r="AU35" s="4"/>
      <c r="AV35" s="4"/>
      <c r="AW35" s="4"/>
    </row>
    <row r="36" spans="1:49" ht="26.25" customHeight="1" thickBot="1">
      <c r="A36" s="124"/>
      <c r="B36" s="124"/>
      <c r="C36" s="124"/>
      <c r="D36" s="124"/>
      <c r="E36" s="124"/>
      <c r="F36" s="126"/>
      <c r="G36" s="137"/>
      <c r="H36" s="126"/>
      <c r="I36" s="129"/>
      <c r="J36" s="130"/>
      <c r="K36" s="131"/>
      <c r="L36" s="131"/>
      <c r="M36" s="132"/>
      <c r="N36" s="133"/>
      <c r="O36" s="133"/>
      <c r="P36" s="134"/>
      <c r="Q36" s="134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5"/>
      <c r="AO36" s="61" t="s">
        <v>73</v>
      </c>
      <c r="AP36" s="23" t="s">
        <v>73</v>
      </c>
      <c r="AQ36" s="23" t="s">
        <v>73</v>
      </c>
      <c r="AR36" s="22">
        <f>AC34+AE34+AG34</f>
        <v>0</v>
      </c>
      <c r="AS36" s="136"/>
      <c r="AT36" s="4"/>
      <c r="AU36" s="4"/>
      <c r="AV36" s="4"/>
      <c r="AW36" s="4"/>
    </row>
    <row r="37" spans="1:49" ht="26.25" customHeight="1" thickBot="1">
      <c r="A37" s="124"/>
      <c r="B37" s="124"/>
      <c r="C37" s="124"/>
      <c r="D37" s="124"/>
      <c r="E37" s="124"/>
      <c r="F37" s="126"/>
      <c r="G37" s="137"/>
      <c r="H37" s="126"/>
      <c r="I37" s="129"/>
      <c r="J37" s="130"/>
      <c r="K37" s="131"/>
      <c r="L37" s="131"/>
      <c r="M37" s="132"/>
      <c r="N37" s="133"/>
      <c r="O37" s="133"/>
      <c r="P37" s="134"/>
      <c r="Q37" s="134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5"/>
      <c r="AO37" s="61" t="s">
        <v>74</v>
      </c>
      <c r="AP37" s="61" t="s">
        <v>74</v>
      </c>
      <c r="AQ37" s="61" t="s">
        <v>74</v>
      </c>
      <c r="AR37" s="24">
        <f>AI34+AK34+AM34</f>
        <v>0</v>
      </c>
      <c r="AS37" s="136"/>
      <c r="AT37" s="4"/>
      <c r="AU37" s="4"/>
      <c r="AV37" s="4"/>
      <c r="AW37" s="4"/>
    </row>
    <row r="38" spans="1:49" ht="68.099999999999994" customHeight="1" thickBot="1">
      <c r="A38" s="124" t="s">
        <v>79</v>
      </c>
      <c r="B38" s="124" t="s">
        <v>89</v>
      </c>
      <c r="C38" s="124" t="s">
        <v>90</v>
      </c>
      <c r="D38" s="124" t="s">
        <v>91</v>
      </c>
      <c r="E38" s="124" t="s">
        <v>92</v>
      </c>
      <c r="F38" s="126" t="s">
        <v>93</v>
      </c>
      <c r="G38" s="137" t="s">
        <v>94</v>
      </c>
      <c r="H38" s="129" t="s">
        <v>95</v>
      </c>
      <c r="I38" s="126" t="s">
        <v>96</v>
      </c>
      <c r="J38" s="130" t="s">
        <v>69</v>
      </c>
      <c r="K38" s="131">
        <v>44593</v>
      </c>
      <c r="L38" s="131">
        <v>44910</v>
      </c>
      <c r="M38" s="132" t="s">
        <v>97</v>
      </c>
      <c r="N38" s="133">
        <v>0.35</v>
      </c>
      <c r="O38" s="133">
        <f>N38*(P38+R38+T38+V38+X38+Z38+AB38+AD38+AF38+AH38+AJ38+AL38)</f>
        <v>0.35</v>
      </c>
      <c r="P38" s="134"/>
      <c r="Q38" s="134"/>
      <c r="R38" s="133"/>
      <c r="S38" s="133"/>
      <c r="T38" s="133"/>
      <c r="U38" s="133"/>
      <c r="V38" s="133">
        <v>0.25</v>
      </c>
      <c r="W38" s="133"/>
      <c r="X38" s="133"/>
      <c r="Y38" s="133"/>
      <c r="Z38" s="133"/>
      <c r="AA38" s="133"/>
      <c r="AB38" s="133">
        <v>0.25</v>
      </c>
      <c r="AC38" s="133"/>
      <c r="AD38" s="133"/>
      <c r="AE38" s="133"/>
      <c r="AF38" s="133"/>
      <c r="AG38" s="133"/>
      <c r="AH38" s="133">
        <v>0.25</v>
      </c>
      <c r="AI38" s="133"/>
      <c r="AJ38" s="133"/>
      <c r="AK38" s="133"/>
      <c r="AL38" s="133">
        <v>0.25</v>
      </c>
      <c r="AM38" s="133"/>
      <c r="AN38" s="135">
        <f>N38*(Q38+S38+U38+W38+Y38+AA38+AC38+AE38+AG38+AI38+AK38+AM38)</f>
        <v>0</v>
      </c>
      <c r="AO38" s="61" t="s">
        <v>71</v>
      </c>
      <c r="AP38" s="61" t="s">
        <v>71</v>
      </c>
      <c r="AQ38" s="61" t="s">
        <v>71</v>
      </c>
      <c r="AR38" s="21">
        <v>0</v>
      </c>
      <c r="AS38" s="136">
        <f>SUM(AR38:AR41)</f>
        <v>0</v>
      </c>
      <c r="AT38" s="4"/>
      <c r="AU38" s="4"/>
      <c r="AV38" s="4"/>
      <c r="AW38" s="4"/>
    </row>
    <row r="39" spans="1:49" ht="51" customHeight="1" thickBot="1">
      <c r="A39" s="124"/>
      <c r="B39" s="124"/>
      <c r="C39" s="124"/>
      <c r="D39" s="124"/>
      <c r="E39" s="124"/>
      <c r="F39" s="126"/>
      <c r="G39" s="137"/>
      <c r="H39" s="129"/>
      <c r="I39" s="126"/>
      <c r="J39" s="130"/>
      <c r="K39" s="131"/>
      <c r="L39" s="131"/>
      <c r="M39" s="132"/>
      <c r="N39" s="133"/>
      <c r="O39" s="133"/>
      <c r="P39" s="134"/>
      <c r="Q39" s="134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5"/>
      <c r="AO39" s="61" t="s">
        <v>72</v>
      </c>
      <c r="AP39" s="61" t="s">
        <v>72</v>
      </c>
      <c r="AQ39" s="61" t="s">
        <v>72</v>
      </c>
      <c r="AR39" s="22">
        <v>0</v>
      </c>
      <c r="AS39" s="136"/>
      <c r="AT39" s="4"/>
      <c r="AU39" s="4"/>
      <c r="AV39" s="4"/>
      <c r="AW39" s="4"/>
    </row>
    <row r="40" spans="1:49" ht="24" customHeight="1" thickBot="1">
      <c r="A40" s="124"/>
      <c r="B40" s="124"/>
      <c r="C40" s="124"/>
      <c r="D40" s="124"/>
      <c r="E40" s="124"/>
      <c r="F40" s="126"/>
      <c r="G40" s="137"/>
      <c r="H40" s="129"/>
      <c r="I40" s="126"/>
      <c r="J40" s="130"/>
      <c r="K40" s="131"/>
      <c r="L40" s="131"/>
      <c r="M40" s="132"/>
      <c r="N40" s="133"/>
      <c r="O40" s="133"/>
      <c r="P40" s="134"/>
      <c r="Q40" s="134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5"/>
      <c r="AO40" s="61" t="s">
        <v>73</v>
      </c>
      <c r="AP40" s="23" t="s">
        <v>73</v>
      </c>
      <c r="AQ40" s="23" t="s">
        <v>73</v>
      </c>
      <c r="AR40" s="22">
        <f>AC38+AE38+AG38</f>
        <v>0</v>
      </c>
      <c r="AS40" s="136"/>
      <c r="AT40" s="4"/>
      <c r="AU40" s="4"/>
      <c r="AV40" s="4"/>
      <c r="AW40" s="4"/>
    </row>
    <row r="41" spans="1:49" ht="24" customHeight="1" thickBot="1">
      <c r="A41" s="124"/>
      <c r="B41" s="124"/>
      <c r="C41" s="124"/>
      <c r="D41" s="124"/>
      <c r="E41" s="124"/>
      <c r="F41" s="126"/>
      <c r="G41" s="137"/>
      <c r="H41" s="129"/>
      <c r="I41" s="126"/>
      <c r="J41" s="130"/>
      <c r="K41" s="131"/>
      <c r="L41" s="131"/>
      <c r="M41" s="132"/>
      <c r="N41" s="133"/>
      <c r="O41" s="133"/>
      <c r="P41" s="134"/>
      <c r="Q41" s="134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5"/>
      <c r="AO41" s="61" t="s">
        <v>74</v>
      </c>
      <c r="AP41" s="61" t="s">
        <v>74</v>
      </c>
      <c r="AQ41" s="61" t="s">
        <v>74</v>
      </c>
      <c r="AR41" s="24">
        <f>AI38+AK38+AM38</f>
        <v>0</v>
      </c>
      <c r="AS41" s="136"/>
      <c r="AT41" s="4"/>
      <c r="AU41" s="4"/>
      <c r="AV41" s="4"/>
      <c r="AW41" s="4"/>
    </row>
    <row r="42" spans="1:49" ht="78" customHeight="1" thickBot="1">
      <c r="A42" s="124"/>
      <c r="B42" s="124"/>
      <c r="C42" s="124"/>
      <c r="D42" s="124"/>
      <c r="E42" s="124"/>
      <c r="F42" s="126" t="s">
        <v>98</v>
      </c>
      <c r="G42" s="137" t="s">
        <v>99</v>
      </c>
      <c r="H42" s="129" t="s">
        <v>100</v>
      </c>
      <c r="I42" s="126" t="s">
        <v>101</v>
      </c>
      <c r="J42" s="130" t="s">
        <v>69</v>
      </c>
      <c r="K42" s="131">
        <v>44593</v>
      </c>
      <c r="L42" s="131">
        <v>44910</v>
      </c>
      <c r="M42" s="132" t="s">
        <v>97</v>
      </c>
      <c r="N42" s="133">
        <v>0.35</v>
      </c>
      <c r="O42" s="133">
        <f>N42*(P42+R42+T42+V42+X42+Z42+AB42+AD42+AF42+AH42+AJ42+AL42)</f>
        <v>0.35</v>
      </c>
      <c r="P42" s="134"/>
      <c r="Q42" s="134"/>
      <c r="R42" s="133"/>
      <c r="S42" s="133"/>
      <c r="T42" s="133"/>
      <c r="U42" s="133"/>
      <c r="V42" s="133">
        <v>0.25</v>
      </c>
      <c r="W42" s="133"/>
      <c r="X42" s="133"/>
      <c r="Y42" s="133"/>
      <c r="Z42" s="133"/>
      <c r="AA42" s="133"/>
      <c r="AB42" s="133">
        <v>0.25</v>
      </c>
      <c r="AC42" s="133"/>
      <c r="AD42" s="133"/>
      <c r="AE42" s="133"/>
      <c r="AF42" s="133"/>
      <c r="AG42" s="133"/>
      <c r="AH42" s="133">
        <v>0.25</v>
      </c>
      <c r="AI42" s="133"/>
      <c r="AJ42" s="133"/>
      <c r="AK42" s="133"/>
      <c r="AL42" s="133">
        <v>0.25</v>
      </c>
      <c r="AM42" s="133"/>
      <c r="AN42" s="135">
        <f>N42*(Q42+S42+U42+W42+Y42+AA42+AC42+AE42+AG42+AI42+AK42+AM42)</f>
        <v>0</v>
      </c>
      <c r="AO42" s="61" t="s">
        <v>71</v>
      </c>
      <c r="AP42" s="61" t="s">
        <v>71</v>
      </c>
      <c r="AQ42" s="61" t="s">
        <v>71</v>
      </c>
      <c r="AR42" s="21">
        <f>Q42+S42+U42</f>
        <v>0</v>
      </c>
      <c r="AS42" s="136">
        <f>SUM(AR42:AR45)</f>
        <v>0</v>
      </c>
      <c r="AT42" s="4"/>
      <c r="AU42" s="4"/>
      <c r="AV42" s="4"/>
      <c r="AW42" s="4"/>
    </row>
    <row r="43" spans="1:49" s="27" customFormat="1" ht="78" customHeight="1" thickBot="1">
      <c r="A43" s="124"/>
      <c r="B43" s="124"/>
      <c r="C43" s="124"/>
      <c r="D43" s="124"/>
      <c r="E43" s="124"/>
      <c r="F43" s="126"/>
      <c r="G43" s="137"/>
      <c r="H43" s="129"/>
      <c r="I43" s="126"/>
      <c r="J43" s="130"/>
      <c r="K43" s="131"/>
      <c r="L43" s="131"/>
      <c r="M43" s="132"/>
      <c r="N43" s="133"/>
      <c r="O43" s="133"/>
      <c r="P43" s="134"/>
      <c r="Q43" s="134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5"/>
      <c r="AO43" s="61" t="s">
        <v>72</v>
      </c>
      <c r="AP43" s="61" t="s">
        <v>72</v>
      </c>
      <c r="AQ43" s="61" t="s">
        <v>72</v>
      </c>
      <c r="AR43" s="25">
        <v>0</v>
      </c>
      <c r="AS43" s="136"/>
      <c r="AT43" s="26"/>
      <c r="AU43" s="26"/>
      <c r="AV43" s="26"/>
      <c r="AW43" s="26"/>
    </row>
    <row r="44" spans="1:49" ht="24" customHeight="1" thickBot="1">
      <c r="A44" s="124"/>
      <c r="B44" s="124"/>
      <c r="C44" s="124"/>
      <c r="D44" s="124"/>
      <c r="E44" s="124"/>
      <c r="F44" s="126"/>
      <c r="G44" s="137"/>
      <c r="H44" s="129"/>
      <c r="I44" s="126"/>
      <c r="J44" s="130"/>
      <c r="K44" s="131"/>
      <c r="L44" s="131"/>
      <c r="M44" s="132"/>
      <c r="N44" s="133"/>
      <c r="O44" s="133"/>
      <c r="P44" s="134"/>
      <c r="Q44" s="134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5"/>
      <c r="AO44" s="61" t="s">
        <v>73</v>
      </c>
      <c r="AP44" s="23" t="s">
        <v>73</v>
      </c>
      <c r="AQ44" s="23" t="s">
        <v>73</v>
      </c>
      <c r="AR44" s="22">
        <f>AC42+AE42+AG42</f>
        <v>0</v>
      </c>
      <c r="AS44" s="136"/>
      <c r="AT44" s="4"/>
      <c r="AU44" s="4"/>
      <c r="AV44" s="4"/>
      <c r="AW44" s="4"/>
    </row>
    <row r="45" spans="1:49" ht="24" customHeight="1" thickBot="1">
      <c r="A45" s="124"/>
      <c r="B45" s="124"/>
      <c r="C45" s="124"/>
      <c r="D45" s="124"/>
      <c r="E45" s="124"/>
      <c r="F45" s="126"/>
      <c r="G45" s="137"/>
      <c r="H45" s="129"/>
      <c r="I45" s="126"/>
      <c r="J45" s="130"/>
      <c r="K45" s="131"/>
      <c r="L45" s="131"/>
      <c r="M45" s="132"/>
      <c r="N45" s="133"/>
      <c r="O45" s="133"/>
      <c r="P45" s="134"/>
      <c r="Q45" s="134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5"/>
      <c r="AO45" s="61" t="s">
        <v>74</v>
      </c>
      <c r="AP45" s="61" t="s">
        <v>74</v>
      </c>
      <c r="AQ45" s="61" t="s">
        <v>74</v>
      </c>
      <c r="AR45" s="24">
        <f>AI42+AK42+AM42</f>
        <v>0</v>
      </c>
      <c r="AS45" s="136"/>
      <c r="AT45" s="4"/>
      <c r="AU45" s="4"/>
      <c r="AV45" s="4"/>
      <c r="AW45" s="4"/>
    </row>
    <row r="46" spans="1:49" ht="24" customHeight="1" thickBot="1">
      <c r="A46" s="124"/>
      <c r="B46" s="124"/>
      <c r="C46" s="124"/>
      <c r="D46" s="124"/>
      <c r="E46" s="124"/>
      <c r="F46" s="127" t="s">
        <v>102</v>
      </c>
      <c r="G46" s="137" t="s">
        <v>103</v>
      </c>
      <c r="H46" s="126" t="s">
        <v>104</v>
      </c>
      <c r="I46" s="126" t="s">
        <v>105</v>
      </c>
      <c r="J46" s="130" t="s">
        <v>69</v>
      </c>
      <c r="K46" s="131">
        <v>44743</v>
      </c>
      <c r="L46" s="131">
        <v>44910</v>
      </c>
      <c r="M46" s="132" t="s">
        <v>97</v>
      </c>
      <c r="N46" s="133">
        <v>0.3</v>
      </c>
      <c r="O46" s="133">
        <f>N46*(P46+R46+T46+V46+X46+Z46+AB46+AD46+AF46+AH46+AJ46+AL46)</f>
        <v>0.3</v>
      </c>
      <c r="P46" s="134"/>
      <c r="Q46" s="134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>
        <v>0.5</v>
      </c>
      <c r="AI46" s="133"/>
      <c r="AJ46" s="133"/>
      <c r="AK46" s="133"/>
      <c r="AL46" s="133">
        <v>0.5</v>
      </c>
      <c r="AM46" s="133"/>
      <c r="AN46" s="135">
        <f>N46*(Q46+S46+U46+W46+Y46+AA46+AC46+AE46+AG46+AI46+AK46+AM46)</f>
        <v>0</v>
      </c>
      <c r="AO46" s="61" t="s">
        <v>71</v>
      </c>
      <c r="AP46" s="61" t="s">
        <v>71</v>
      </c>
      <c r="AQ46" s="61" t="s">
        <v>71</v>
      </c>
      <c r="AR46" s="21">
        <f>Q46+S46+U46</f>
        <v>0</v>
      </c>
      <c r="AS46" s="136">
        <f>SUM(AR46:AR49)</f>
        <v>0</v>
      </c>
      <c r="AT46" s="4"/>
      <c r="AU46" s="4"/>
      <c r="AV46" s="4"/>
      <c r="AW46" s="4"/>
    </row>
    <row r="47" spans="1:49" ht="24" customHeight="1" thickBot="1">
      <c r="A47" s="124"/>
      <c r="B47" s="124"/>
      <c r="C47" s="124"/>
      <c r="D47" s="124"/>
      <c r="E47" s="124"/>
      <c r="F47" s="127"/>
      <c r="G47" s="137"/>
      <c r="H47" s="126"/>
      <c r="I47" s="126"/>
      <c r="J47" s="130"/>
      <c r="K47" s="131"/>
      <c r="L47" s="131"/>
      <c r="M47" s="132"/>
      <c r="N47" s="133"/>
      <c r="O47" s="133"/>
      <c r="P47" s="134"/>
      <c r="Q47" s="134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5"/>
      <c r="AO47" s="61" t="s">
        <v>72</v>
      </c>
      <c r="AP47" s="61" t="s">
        <v>72</v>
      </c>
      <c r="AQ47" s="61" t="s">
        <v>72</v>
      </c>
      <c r="AR47" s="22">
        <f>W46+Y46+AA46</f>
        <v>0</v>
      </c>
      <c r="AS47" s="136"/>
      <c r="AT47" s="4"/>
      <c r="AU47" s="4"/>
      <c r="AV47" s="4"/>
      <c r="AW47" s="4"/>
    </row>
    <row r="48" spans="1:49" ht="24" customHeight="1" thickBot="1">
      <c r="A48" s="124"/>
      <c r="B48" s="124"/>
      <c r="C48" s="124"/>
      <c r="D48" s="124"/>
      <c r="E48" s="124"/>
      <c r="F48" s="127"/>
      <c r="G48" s="137"/>
      <c r="H48" s="126"/>
      <c r="I48" s="126"/>
      <c r="J48" s="130"/>
      <c r="K48" s="131"/>
      <c r="L48" s="131"/>
      <c r="M48" s="132"/>
      <c r="N48" s="133"/>
      <c r="O48" s="133"/>
      <c r="P48" s="134"/>
      <c r="Q48" s="134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5"/>
      <c r="AO48" s="61" t="s">
        <v>73</v>
      </c>
      <c r="AP48" s="23" t="s">
        <v>73</v>
      </c>
      <c r="AQ48" s="23" t="s">
        <v>73</v>
      </c>
      <c r="AR48" s="22">
        <f>AC46+AE46+AG46</f>
        <v>0</v>
      </c>
      <c r="AS48" s="136"/>
      <c r="AT48" s="4"/>
      <c r="AU48" s="4"/>
      <c r="AV48" s="4"/>
      <c r="AW48" s="4"/>
    </row>
    <row r="49" spans="1:49" ht="24" customHeight="1" thickBot="1">
      <c r="A49" s="124"/>
      <c r="B49" s="124"/>
      <c r="C49" s="124"/>
      <c r="D49" s="124"/>
      <c r="E49" s="124"/>
      <c r="F49" s="127"/>
      <c r="G49" s="137"/>
      <c r="H49" s="126"/>
      <c r="I49" s="126"/>
      <c r="J49" s="130"/>
      <c r="K49" s="131"/>
      <c r="L49" s="131"/>
      <c r="M49" s="132"/>
      <c r="N49" s="133"/>
      <c r="O49" s="133"/>
      <c r="P49" s="134"/>
      <c r="Q49" s="134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5"/>
      <c r="AO49" s="61" t="s">
        <v>74</v>
      </c>
      <c r="AP49" s="61" t="s">
        <v>74</v>
      </c>
      <c r="AQ49" s="61" t="s">
        <v>74</v>
      </c>
      <c r="AR49" s="24">
        <f>AI46+AK46+AM46</f>
        <v>0</v>
      </c>
      <c r="AS49" s="136"/>
      <c r="AT49" s="4"/>
      <c r="AU49" s="4"/>
      <c r="AV49" s="4"/>
      <c r="AW49" s="4"/>
    </row>
    <row r="50" spans="1:49" ht="409.5" customHeight="1" thickBot="1">
      <c r="A50" s="138" t="s">
        <v>106</v>
      </c>
      <c r="B50" s="138" t="s">
        <v>107</v>
      </c>
      <c r="C50" s="138" t="s">
        <v>108</v>
      </c>
      <c r="D50" s="138" t="s">
        <v>109</v>
      </c>
      <c r="E50" s="138" t="s">
        <v>110</v>
      </c>
      <c r="F50" s="126" t="s">
        <v>111</v>
      </c>
      <c r="G50" s="137" t="s">
        <v>112</v>
      </c>
      <c r="H50" s="129" t="s">
        <v>113</v>
      </c>
      <c r="I50" s="129" t="s">
        <v>114</v>
      </c>
      <c r="J50" s="139" t="s">
        <v>69</v>
      </c>
      <c r="K50" s="140">
        <v>44593</v>
      </c>
      <c r="L50" s="131">
        <v>44910</v>
      </c>
      <c r="M50" s="132" t="s">
        <v>115</v>
      </c>
      <c r="N50" s="133">
        <v>0.5</v>
      </c>
      <c r="O50" s="133">
        <f>N50*(P50+R50+T50+V50+X50+Z50+AB50+AD50+AF50+AH50+AJ50+AL50)</f>
        <v>0.5</v>
      </c>
      <c r="P50" s="134"/>
      <c r="Q50" s="134"/>
      <c r="R50" s="133"/>
      <c r="S50" s="133"/>
      <c r="T50" s="133">
        <v>0.25</v>
      </c>
      <c r="U50" s="133"/>
      <c r="V50" s="133"/>
      <c r="W50" s="133"/>
      <c r="X50" s="133"/>
      <c r="Y50" s="133"/>
      <c r="Z50" s="133">
        <v>0.25</v>
      </c>
      <c r="AA50" s="133"/>
      <c r="AB50" s="133"/>
      <c r="AC50" s="133"/>
      <c r="AD50" s="133"/>
      <c r="AE50" s="133"/>
      <c r="AF50" s="133">
        <v>0.25</v>
      </c>
      <c r="AG50" s="133"/>
      <c r="AH50" s="133"/>
      <c r="AI50" s="133"/>
      <c r="AJ50" s="133">
        <v>0.25</v>
      </c>
      <c r="AK50" s="133"/>
      <c r="AL50" s="133"/>
      <c r="AM50" s="133"/>
      <c r="AN50" s="135">
        <f>N50*(Q50+S50+U50+W50+Y50+AA50+AC50+AE50+AG50+AI50+AK50+AM50)</f>
        <v>0</v>
      </c>
      <c r="AO50" s="61" t="s">
        <v>71</v>
      </c>
      <c r="AP50" s="61" t="s">
        <v>71</v>
      </c>
      <c r="AQ50" s="61" t="s">
        <v>71</v>
      </c>
      <c r="AR50" s="21">
        <f>Q50+S50+U50</f>
        <v>0</v>
      </c>
      <c r="AS50" s="136">
        <f>SUM(AR50:AR53)</f>
        <v>0</v>
      </c>
      <c r="AT50" s="4"/>
      <c r="AU50" s="4"/>
      <c r="AV50" s="4"/>
      <c r="AW50" s="4"/>
    </row>
    <row r="51" spans="1:49" ht="113.25" customHeight="1" thickBot="1">
      <c r="A51" s="138"/>
      <c r="B51" s="138"/>
      <c r="C51" s="138"/>
      <c r="D51" s="138"/>
      <c r="E51" s="138"/>
      <c r="F51" s="126"/>
      <c r="G51" s="137"/>
      <c r="H51" s="129"/>
      <c r="I51" s="129"/>
      <c r="J51" s="139"/>
      <c r="K51" s="140"/>
      <c r="L51" s="131"/>
      <c r="M51" s="132"/>
      <c r="N51" s="133"/>
      <c r="O51" s="133"/>
      <c r="P51" s="134"/>
      <c r="Q51" s="134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5"/>
      <c r="AO51" s="61" t="s">
        <v>72</v>
      </c>
      <c r="AP51" s="61" t="s">
        <v>72</v>
      </c>
      <c r="AQ51" s="61" t="s">
        <v>72</v>
      </c>
      <c r="AR51" s="22">
        <v>0</v>
      </c>
      <c r="AS51" s="136"/>
      <c r="AT51" s="4"/>
      <c r="AU51" s="4"/>
      <c r="AV51" s="4"/>
      <c r="AW51" s="4"/>
    </row>
    <row r="52" spans="1:49" ht="16.5" customHeight="1" thickBot="1">
      <c r="A52" s="138"/>
      <c r="B52" s="138"/>
      <c r="C52" s="138"/>
      <c r="D52" s="138"/>
      <c r="E52" s="138"/>
      <c r="F52" s="126"/>
      <c r="G52" s="137"/>
      <c r="H52" s="129"/>
      <c r="I52" s="129"/>
      <c r="J52" s="139"/>
      <c r="K52" s="140"/>
      <c r="L52" s="131"/>
      <c r="M52" s="132"/>
      <c r="N52" s="133"/>
      <c r="O52" s="133"/>
      <c r="P52" s="134"/>
      <c r="Q52" s="134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5"/>
      <c r="AO52" s="61" t="s">
        <v>73</v>
      </c>
      <c r="AP52" s="23" t="s">
        <v>73</v>
      </c>
      <c r="AQ52" s="23" t="s">
        <v>73</v>
      </c>
      <c r="AR52" s="22">
        <f>AC50+AE50+AG50</f>
        <v>0</v>
      </c>
      <c r="AS52" s="136"/>
      <c r="AT52" s="4"/>
      <c r="AU52" s="4"/>
      <c r="AV52" s="4"/>
      <c r="AW52" s="4"/>
    </row>
    <row r="53" spans="1:49" ht="16.5" customHeight="1" thickBot="1">
      <c r="A53" s="138"/>
      <c r="B53" s="138"/>
      <c r="C53" s="138"/>
      <c r="D53" s="138"/>
      <c r="E53" s="138"/>
      <c r="F53" s="126"/>
      <c r="G53" s="137"/>
      <c r="H53" s="129"/>
      <c r="I53" s="129"/>
      <c r="J53" s="139"/>
      <c r="K53" s="140"/>
      <c r="L53" s="131"/>
      <c r="M53" s="132"/>
      <c r="N53" s="133"/>
      <c r="O53" s="133"/>
      <c r="P53" s="134"/>
      <c r="Q53" s="134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5"/>
      <c r="AO53" s="61" t="s">
        <v>74</v>
      </c>
      <c r="AP53" s="61" t="s">
        <v>74</v>
      </c>
      <c r="AQ53" s="61" t="s">
        <v>74</v>
      </c>
      <c r="AR53" s="24">
        <f>AI50+AK50+AM50</f>
        <v>0</v>
      </c>
      <c r="AS53" s="136"/>
      <c r="AT53" s="4"/>
      <c r="AU53" s="4"/>
      <c r="AV53" s="4"/>
      <c r="AW53" s="4"/>
    </row>
    <row r="54" spans="1:49" ht="189" customHeight="1" thickBot="1">
      <c r="A54" s="138"/>
      <c r="B54" s="138"/>
      <c r="C54" s="138"/>
      <c r="D54" s="138"/>
      <c r="E54" s="138"/>
      <c r="F54" s="126" t="s">
        <v>116</v>
      </c>
      <c r="G54" s="137" t="s">
        <v>117</v>
      </c>
      <c r="H54" s="129" t="s">
        <v>118</v>
      </c>
      <c r="I54" s="129" t="s">
        <v>119</v>
      </c>
      <c r="J54" s="139" t="s">
        <v>69</v>
      </c>
      <c r="K54" s="140">
        <v>44593</v>
      </c>
      <c r="L54" s="131">
        <v>44910</v>
      </c>
      <c r="M54" s="132" t="s">
        <v>88</v>
      </c>
      <c r="N54" s="133">
        <v>0.5</v>
      </c>
      <c r="O54" s="133">
        <f>N54*(P54+R54+T54+V54+X54+Z54+AB54+AD54+AF54+AH54+AJ54+AL54)</f>
        <v>0.5</v>
      </c>
      <c r="P54" s="134"/>
      <c r="Q54" s="134"/>
      <c r="R54" s="133"/>
      <c r="S54" s="133"/>
      <c r="T54" s="133">
        <v>0.25</v>
      </c>
      <c r="U54" s="133"/>
      <c r="V54" s="133"/>
      <c r="W54" s="133"/>
      <c r="X54" s="133"/>
      <c r="Y54" s="133"/>
      <c r="Z54" s="133">
        <v>0.25</v>
      </c>
      <c r="AA54" s="133"/>
      <c r="AB54" s="133"/>
      <c r="AC54" s="133"/>
      <c r="AD54" s="133"/>
      <c r="AE54" s="133"/>
      <c r="AF54" s="133">
        <v>0.25</v>
      </c>
      <c r="AG54" s="133"/>
      <c r="AH54" s="133"/>
      <c r="AI54" s="133"/>
      <c r="AJ54" s="133">
        <v>0.25</v>
      </c>
      <c r="AK54" s="133"/>
      <c r="AL54" s="133"/>
      <c r="AM54" s="133"/>
      <c r="AN54" s="141">
        <f>N54*(Q54+S54+U54+W54+Y54+AA54+AC54+AE54+AG54+AI54+AK54+AM54)</f>
        <v>0</v>
      </c>
      <c r="AO54" s="61" t="s">
        <v>71</v>
      </c>
      <c r="AP54" s="61" t="s">
        <v>71</v>
      </c>
      <c r="AQ54" s="61" t="s">
        <v>71</v>
      </c>
      <c r="AR54" s="21">
        <f>Q54+S54+U54</f>
        <v>0</v>
      </c>
      <c r="AS54" s="136">
        <f>SUM(AR54:AR57)</f>
        <v>0</v>
      </c>
      <c r="AT54" s="4"/>
      <c r="AU54" s="4"/>
      <c r="AV54" s="4"/>
      <c r="AW54" s="4"/>
    </row>
    <row r="55" spans="1:49" ht="74.650000000000006" customHeight="1" thickBot="1">
      <c r="A55" s="138"/>
      <c r="B55" s="138"/>
      <c r="C55" s="138"/>
      <c r="D55" s="138"/>
      <c r="E55" s="138"/>
      <c r="F55" s="126"/>
      <c r="G55" s="137"/>
      <c r="H55" s="129"/>
      <c r="I55" s="129"/>
      <c r="J55" s="139"/>
      <c r="K55" s="140"/>
      <c r="L55" s="131"/>
      <c r="M55" s="132"/>
      <c r="N55" s="133"/>
      <c r="O55" s="133"/>
      <c r="P55" s="134"/>
      <c r="Q55" s="134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41"/>
      <c r="AO55" s="61" t="s">
        <v>72</v>
      </c>
      <c r="AP55" s="61" t="s">
        <v>72</v>
      </c>
      <c r="AQ55" s="61" t="s">
        <v>72</v>
      </c>
      <c r="AR55" s="22">
        <v>0</v>
      </c>
      <c r="AS55" s="136"/>
      <c r="AT55" s="4"/>
      <c r="AU55" s="4"/>
      <c r="AV55" s="4"/>
      <c r="AW55" s="4"/>
    </row>
    <row r="56" spans="1:49" ht="16.5" customHeight="1" thickBot="1">
      <c r="A56" s="138"/>
      <c r="B56" s="138"/>
      <c r="C56" s="138"/>
      <c r="D56" s="138"/>
      <c r="E56" s="138"/>
      <c r="F56" s="126"/>
      <c r="G56" s="137"/>
      <c r="H56" s="129"/>
      <c r="I56" s="129"/>
      <c r="J56" s="139"/>
      <c r="K56" s="140"/>
      <c r="L56" s="131"/>
      <c r="M56" s="132"/>
      <c r="N56" s="133"/>
      <c r="O56" s="133"/>
      <c r="P56" s="134"/>
      <c r="Q56" s="134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41"/>
      <c r="AO56" s="61" t="s">
        <v>73</v>
      </c>
      <c r="AP56" s="23" t="s">
        <v>73</v>
      </c>
      <c r="AQ56" s="23" t="s">
        <v>73</v>
      </c>
      <c r="AR56" s="22">
        <f>AC54+AE54+AG54</f>
        <v>0</v>
      </c>
      <c r="AS56" s="136"/>
      <c r="AT56" s="4"/>
      <c r="AU56" s="4"/>
      <c r="AV56" s="4"/>
      <c r="AW56" s="4"/>
    </row>
    <row r="57" spans="1:49" ht="16.5" customHeight="1" thickBot="1">
      <c r="A57" s="138"/>
      <c r="B57" s="138"/>
      <c r="C57" s="138"/>
      <c r="D57" s="138"/>
      <c r="E57" s="138"/>
      <c r="F57" s="126"/>
      <c r="G57" s="137"/>
      <c r="H57" s="129"/>
      <c r="I57" s="129"/>
      <c r="J57" s="139"/>
      <c r="K57" s="140"/>
      <c r="L57" s="131"/>
      <c r="M57" s="132"/>
      <c r="N57" s="133"/>
      <c r="O57" s="133"/>
      <c r="P57" s="134"/>
      <c r="Q57" s="134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41"/>
      <c r="AO57" s="61" t="s">
        <v>74</v>
      </c>
      <c r="AP57" s="61" t="s">
        <v>74</v>
      </c>
      <c r="AQ57" s="61" t="s">
        <v>74</v>
      </c>
      <c r="AR57" s="24">
        <f>AI54+AK54+AM54</f>
        <v>0</v>
      </c>
      <c r="AS57" s="136"/>
      <c r="AT57" s="4"/>
      <c r="AU57" s="4"/>
      <c r="AV57" s="4"/>
      <c r="AW57" s="4"/>
    </row>
    <row r="58" spans="1:49" ht="294.75" customHeight="1" thickBot="1">
      <c r="A58" s="124" t="s">
        <v>106</v>
      </c>
      <c r="B58" s="124" t="s">
        <v>120</v>
      </c>
      <c r="C58" s="124" t="s">
        <v>121</v>
      </c>
      <c r="D58" s="124" t="s">
        <v>122</v>
      </c>
      <c r="E58" s="142" t="s">
        <v>123</v>
      </c>
      <c r="F58" s="126" t="s">
        <v>124</v>
      </c>
      <c r="G58" s="137" t="s">
        <v>125</v>
      </c>
      <c r="H58" s="143" t="s">
        <v>126</v>
      </c>
      <c r="I58" s="143" t="s">
        <v>127</v>
      </c>
      <c r="J58" s="139" t="s">
        <v>69</v>
      </c>
      <c r="K58" s="140">
        <v>44593</v>
      </c>
      <c r="L58" s="131">
        <v>44910</v>
      </c>
      <c r="M58" s="132" t="s">
        <v>128</v>
      </c>
      <c r="N58" s="133">
        <v>0.25</v>
      </c>
      <c r="O58" s="133">
        <f>N58*(P58+R58+T58+V58+X58+Z58+AB58+AD58+AF58+AH58+AJ58+AL58)</f>
        <v>0.25</v>
      </c>
      <c r="P58" s="134"/>
      <c r="Q58" s="134"/>
      <c r="R58" s="133"/>
      <c r="S58" s="133"/>
      <c r="T58" s="133">
        <v>0.25</v>
      </c>
      <c r="U58" s="133"/>
      <c r="V58" s="133"/>
      <c r="W58" s="133"/>
      <c r="X58" s="133"/>
      <c r="Y58" s="133"/>
      <c r="Z58" s="133">
        <v>0.4</v>
      </c>
      <c r="AA58" s="133"/>
      <c r="AB58" s="133"/>
      <c r="AC58" s="133"/>
      <c r="AD58" s="133"/>
      <c r="AE58" s="133"/>
      <c r="AF58" s="133">
        <v>0.2</v>
      </c>
      <c r="AG58" s="133"/>
      <c r="AH58" s="133"/>
      <c r="AI58" s="133"/>
      <c r="AJ58" s="133">
        <v>0.15</v>
      </c>
      <c r="AK58" s="133"/>
      <c r="AL58" s="133"/>
      <c r="AM58" s="133"/>
      <c r="AN58" s="135">
        <f>N58*(Q58+S58+U58+W58+Y58+AA58+AC58+AE58+AG58+AI58+AK58+AM58)</f>
        <v>0</v>
      </c>
      <c r="AO58" s="61" t="s">
        <v>71</v>
      </c>
      <c r="AP58" s="61" t="s">
        <v>71</v>
      </c>
      <c r="AQ58" s="61" t="s">
        <v>71</v>
      </c>
      <c r="AR58" s="21">
        <f>Q58+S58+U58</f>
        <v>0</v>
      </c>
      <c r="AS58" s="136">
        <f>SUM(AR58:AR61)</f>
        <v>0</v>
      </c>
      <c r="AT58" s="4"/>
      <c r="AU58" s="4"/>
      <c r="AV58" s="4"/>
      <c r="AW58" s="4"/>
    </row>
    <row r="59" spans="1:49" ht="54" customHeight="1" thickBot="1">
      <c r="A59" s="124"/>
      <c r="B59" s="124"/>
      <c r="C59" s="124"/>
      <c r="D59" s="124"/>
      <c r="E59" s="142"/>
      <c r="F59" s="126"/>
      <c r="G59" s="137"/>
      <c r="H59" s="143"/>
      <c r="I59" s="143"/>
      <c r="J59" s="139"/>
      <c r="K59" s="140"/>
      <c r="L59" s="131"/>
      <c r="M59" s="132"/>
      <c r="N59" s="133"/>
      <c r="O59" s="133"/>
      <c r="P59" s="134"/>
      <c r="Q59" s="134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5"/>
      <c r="AO59" s="61" t="s">
        <v>72</v>
      </c>
      <c r="AP59" s="61" t="s">
        <v>72</v>
      </c>
      <c r="AQ59" s="61" t="s">
        <v>72</v>
      </c>
      <c r="AR59" s="22">
        <v>0</v>
      </c>
      <c r="AS59" s="136"/>
      <c r="AT59" s="4"/>
      <c r="AU59" s="4"/>
      <c r="AV59" s="4"/>
      <c r="AW59" s="4"/>
    </row>
    <row r="60" spans="1:49" ht="35.25" customHeight="1" thickBot="1">
      <c r="A60" s="124"/>
      <c r="B60" s="124"/>
      <c r="C60" s="124"/>
      <c r="D60" s="124"/>
      <c r="E60" s="142"/>
      <c r="F60" s="126"/>
      <c r="G60" s="137"/>
      <c r="H60" s="143"/>
      <c r="I60" s="143"/>
      <c r="J60" s="139"/>
      <c r="K60" s="140"/>
      <c r="L60" s="131"/>
      <c r="M60" s="132"/>
      <c r="N60" s="133"/>
      <c r="O60" s="133"/>
      <c r="P60" s="134"/>
      <c r="Q60" s="134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5"/>
      <c r="AO60" s="61" t="s">
        <v>73</v>
      </c>
      <c r="AP60" s="23" t="s">
        <v>73</v>
      </c>
      <c r="AQ60" s="23" t="s">
        <v>73</v>
      </c>
      <c r="AR60" s="22">
        <f>AC58+AE58+AG58</f>
        <v>0</v>
      </c>
      <c r="AS60" s="136"/>
      <c r="AT60" s="4"/>
      <c r="AU60" s="4"/>
      <c r="AV60" s="4"/>
      <c r="AW60" s="4"/>
    </row>
    <row r="61" spans="1:49" ht="35.25" customHeight="1" thickBot="1">
      <c r="A61" s="124"/>
      <c r="B61" s="124"/>
      <c r="C61" s="124"/>
      <c r="D61" s="124"/>
      <c r="E61" s="142"/>
      <c r="F61" s="126"/>
      <c r="G61" s="137"/>
      <c r="H61" s="143"/>
      <c r="I61" s="143"/>
      <c r="J61" s="139"/>
      <c r="K61" s="140"/>
      <c r="L61" s="131"/>
      <c r="M61" s="132"/>
      <c r="N61" s="133"/>
      <c r="O61" s="133"/>
      <c r="P61" s="134"/>
      <c r="Q61" s="134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5"/>
      <c r="AO61" s="61" t="s">
        <v>74</v>
      </c>
      <c r="AP61" s="61" t="s">
        <v>74</v>
      </c>
      <c r="AQ61" s="61" t="s">
        <v>74</v>
      </c>
      <c r="AR61" s="24">
        <f>AI58+AK58+AM58</f>
        <v>0</v>
      </c>
      <c r="AS61" s="136"/>
      <c r="AT61" s="4"/>
      <c r="AU61" s="4"/>
      <c r="AV61" s="4"/>
      <c r="AW61" s="4"/>
    </row>
    <row r="62" spans="1:49" ht="178.5" customHeight="1" thickBot="1">
      <c r="A62" s="124"/>
      <c r="B62" s="124"/>
      <c r="C62" s="124"/>
      <c r="D62" s="124"/>
      <c r="E62" s="142"/>
      <c r="F62" s="126" t="s">
        <v>129</v>
      </c>
      <c r="G62" s="144" t="s">
        <v>130</v>
      </c>
      <c r="H62" s="145" t="s">
        <v>131</v>
      </c>
      <c r="I62" s="146" t="s">
        <v>132</v>
      </c>
      <c r="J62" s="139" t="s">
        <v>69</v>
      </c>
      <c r="K62" s="140">
        <v>44593</v>
      </c>
      <c r="L62" s="131">
        <v>44910</v>
      </c>
      <c r="M62" s="132" t="s">
        <v>88</v>
      </c>
      <c r="N62" s="133">
        <v>0.25</v>
      </c>
      <c r="O62" s="133">
        <f>N62*(P62+R62+T62+V62+X62+Z62+AB62+AD62+AF62+AH62+AJ62+AL62)</f>
        <v>0.25</v>
      </c>
      <c r="P62" s="134"/>
      <c r="Q62" s="134"/>
      <c r="R62" s="133"/>
      <c r="S62" s="133"/>
      <c r="T62" s="133">
        <v>0.25</v>
      </c>
      <c r="U62" s="133"/>
      <c r="V62" s="133"/>
      <c r="W62" s="133"/>
      <c r="X62" s="133"/>
      <c r="Y62" s="133"/>
      <c r="Z62" s="133">
        <v>0.25</v>
      </c>
      <c r="AA62" s="133"/>
      <c r="AB62" s="133"/>
      <c r="AC62" s="133"/>
      <c r="AD62" s="133"/>
      <c r="AE62" s="133"/>
      <c r="AF62" s="133">
        <v>0.25</v>
      </c>
      <c r="AG62" s="133"/>
      <c r="AH62" s="133"/>
      <c r="AI62" s="133"/>
      <c r="AJ62" s="133">
        <v>0.25</v>
      </c>
      <c r="AK62" s="133"/>
      <c r="AL62" s="133"/>
      <c r="AM62" s="133"/>
      <c r="AN62" s="135">
        <f>N62*(Q62+S62+U62+W62+Y62+AA62+AC62+AE62+AG62+AI62+AK62+AM62)</f>
        <v>0</v>
      </c>
      <c r="AO62" s="61" t="s">
        <v>71</v>
      </c>
      <c r="AP62" s="61" t="s">
        <v>71</v>
      </c>
      <c r="AQ62" s="61" t="s">
        <v>71</v>
      </c>
      <c r="AR62" s="21">
        <f>Q62+S62+U62</f>
        <v>0</v>
      </c>
      <c r="AS62" s="136">
        <f>SUM(AR62:AR65)</f>
        <v>0</v>
      </c>
      <c r="AT62" s="4"/>
      <c r="AU62" s="4"/>
      <c r="AV62" s="4"/>
      <c r="AW62" s="4"/>
    </row>
    <row r="63" spans="1:49" ht="79.7" customHeight="1" thickBot="1">
      <c r="A63" s="124"/>
      <c r="B63" s="124"/>
      <c r="C63" s="124"/>
      <c r="D63" s="124"/>
      <c r="E63" s="142"/>
      <c r="F63" s="126"/>
      <c r="G63" s="144"/>
      <c r="H63" s="145"/>
      <c r="I63" s="146"/>
      <c r="J63" s="139"/>
      <c r="K63" s="140"/>
      <c r="L63" s="131"/>
      <c r="M63" s="132"/>
      <c r="N63" s="133"/>
      <c r="O63" s="133"/>
      <c r="P63" s="134"/>
      <c r="Q63" s="134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5"/>
      <c r="AO63" s="61" t="s">
        <v>72</v>
      </c>
      <c r="AP63" s="61" t="s">
        <v>72</v>
      </c>
      <c r="AQ63" s="61" t="s">
        <v>72</v>
      </c>
      <c r="AR63" s="22">
        <v>0</v>
      </c>
      <c r="AS63" s="136"/>
      <c r="AT63" s="4"/>
      <c r="AU63" s="4"/>
      <c r="AV63" s="4"/>
      <c r="AW63" s="4"/>
    </row>
    <row r="64" spans="1:49" ht="35.25" customHeight="1" thickBot="1">
      <c r="A64" s="124"/>
      <c r="B64" s="124"/>
      <c r="C64" s="124"/>
      <c r="D64" s="124"/>
      <c r="E64" s="142"/>
      <c r="F64" s="126"/>
      <c r="G64" s="144"/>
      <c r="H64" s="145"/>
      <c r="I64" s="146"/>
      <c r="J64" s="139"/>
      <c r="K64" s="140"/>
      <c r="L64" s="131"/>
      <c r="M64" s="132"/>
      <c r="N64" s="133"/>
      <c r="O64" s="133"/>
      <c r="P64" s="134"/>
      <c r="Q64" s="134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5"/>
      <c r="AO64" s="61" t="s">
        <v>73</v>
      </c>
      <c r="AP64" s="23" t="s">
        <v>73</v>
      </c>
      <c r="AQ64" s="23" t="s">
        <v>73</v>
      </c>
      <c r="AR64" s="22">
        <f>AC62+AE62+AG62</f>
        <v>0</v>
      </c>
      <c r="AS64" s="136"/>
      <c r="AT64" s="4"/>
      <c r="AU64" s="4"/>
      <c r="AV64" s="4"/>
      <c r="AW64" s="4"/>
    </row>
    <row r="65" spans="1:49" ht="35.25" customHeight="1" thickBot="1">
      <c r="A65" s="124"/>
      <c r="B65" s="124"/>
      <c r="C65" s="124"/>
      <c r="D65" s="124"/>
      <c r="E65" s="142"/>
      <c r="F65" s="126"/>
      <c r="G65" s="144"/>
      <c r="H65" s="145"/>
      <c r="I65" s="146"/>
      <c r="J65" s="139"/>
      <c r="K65" s="140"/>
      <c r="L65" s="131"/>
      <c r="M65" s="132"/>
      <c r="N65" s="133"/>
      <c r="O65" s="133"/>
      <c r="P65" s="134"/>
      <c r="Q65" s="134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5"/>
      <c r="AO65" s="61" t="s">
        <v>74</v>
      </c>
      <c r="AP65" s="61" t="s">
        <v>74</v>
      </c>
      <c r="AQ65" s="61" t="s">
        <v>74</v>
      </c>
      <c r="AR65" s="24">
        <f>AI62+AK62+AM62</f>
        <v>0</v>
      </c>
      <c r="AS65" s="136"/>
      <c r="AT65" s="4"/>
      <c r="AU65" s="4"/>
      <c r="AV65" s="4"/>
      <c r="AW65" s="4"/>
    </row>
    <row r="66" spans="1:49" ht="115.5" customHeight="1" thickBot="1">
      <c r="A66" s="124"/>
      <c r="B66" s="124"/>
      <c r="C66" s="124"/>
      <c r="D66" s="124"/>
      <c r="E66" s="142"/>
      <c r="F66" s="126" t="s">
        <v>133</v>
      </c>
      <c r="G66" s="137" t="s">
        <v>134</v>
      </c>
      <c r="H66" s="129" t="s">
        <v>135</v>
      </c>
      <c r="I66" s="129" t="s">
        <v>135</v>
      </c>
      <c r="J66" s="139" t="s">
        <v>69</v>
      </c>
      <c r="K66" s="140">
        <v>44593</v>
      </c>
      <c r="L66" s="131">
        <v>44910</v>
      </c>
      <c r="M66" s="132" t="s">
        <v>136</v>
      </c>
      <c r="N66" s="133">
        <v>0.25</v>
      </c>
      <c r="O66" s="133">
        <f>N66*(P66+R66+T66+V66+X66+Z66+AB66+AD66+AF66+AH66+AJ66+AL66)</f>
        <v>0.25</v>
      </c>
      <c r="P66" s="134"/>
      <c r="Q66" s="134"/>
      <c r="R66" s="133"/>
      <c r="S66" s="133"/>
      <c r="T66" s="133">
        <v>0.25</v>
      </c>
      <c r="U66" s="133"/>
      <c r="V66" s="133"/>
      <c r="W66" s="133"/>
      <c r="X66" s="133"/>
      <c r="Y66" s="133"/>
      <c r="Z66" s="133">
        <v>0.25</v>
      </c>
      <c r="AA66" s="133"/>
      <c r="AB66" s="133"/>
      <c r="AC66" s="133"/>
      <c r="AD66" s="133"/>
      <c r="AE66" s="133"/>
      <c r="AF66" s="133">
        <v>0.25</v>
      </c>
      <c r="AG66" s="133"/>
      <c r="AH66" s="133"/>
      <c r="AI66" s="133"/>
      <c r="AJ66" s="133">
        <v>0.25</v>
      </c>
      <c r="AK66" s="133"/>
      <c r="AL66" s="133"/>
      <c r="AM66" s="133"/>
      <c r="AN66" s="135">
        <f>N66*(Q66+S66+U66+W66+Y66+AA66+AC66+AE66+AG66+AI66+AK66+AM66)</f>
        <v>0</v>
      </c>
      <c r="AO66" s="61" t="s">
        <v>71</v>
      </c>
      <c r="AP66" s="61" t="s">
        <v>71</v>
      </c>
      <c r="AQ66" s="61" t="s">
        <v>71</v>
      </c>
      <c r="AR66" s="21">
        <f>Q66+S66+U66</f>
        <v>0</v>
      </c>
      <c r="AS66" s="136">
        <f>SUM(AR66:AR69)</f>
        <v>0</v>
      </c>
      <c r="AT66" s="4"/>
      <c r="AU66" s="4"/>
      <c r="AV66" s="4"/>
      <c r="AW66" s="4"/>
    </row>
    <row r="67" spans="1:49" ht="36" customHeight="1" thickBot="1">
      <c r="A67" s="124"/>
      <c r="B67" s="124"/>
      <c r="C67" s="124"/>
      <c r="D67" s="124"/>
      <c r="E67" s="142"/>
      <c r="F67" s="126"/>
      <c r="G67" s="137"/>
      <c r="H67" s="129"/>
      <c r="I67" s="129"/>
      <c r="J67" s="139"/>
      <c r="K67" s="140"/>
      <c r="L67" s="131"/>
      <c r="M67" s="132"/>
      <c r="N67" s="133"/>
      <c r="O67" s="133"/>
      <c r="P67" s="134"/>
      <c r="Q67" s="134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5"/>
      <c r="AO67" s="61" t="s">
        <v>72</v>
      </c>
      <c r="AP67" s="61" t="s">
        <v>72</v>
      </c>
      <c r="AQ67" s="61" t="s">
        <v>72</v>
      </c>
      <c r="AR67" s="28">
        <v>0</v>
      </c>
      <c r="AS67" s="136"/>
      <c r="AT67" s="4"/>
      <c r="AU67" s="4"/>
      <c r="AV67" s="4"/>
      <c r="AW67" s="4"/>
    </row>
    <row r="68" spans="1:49" ht="16.5" customHeight="1" thickBot="1">
      <c r="A68" s="124"/>
      <c r="B68" s="124"/>
      <c r="C68" s="124"/>
      <c r="D68" s="124"/>
      <c r="E68" s="142"/>
      <c r="F68" s="126"/>
      <c r="G68" s="137"/>
      <c r="H68" s="129"/>
      <c r="I68" s="129"/>
      <c r="J68" s="139"/>
      <c r="K68" s="140"/>
      <c r="L68" s="131"/>
      <c r="M68" s="132"/>
      <c r="N68" s="133"/>
      <c r="O68" s="133"/>
      <c r="P68" s="134"/>
      <c r="Q68" s="134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5"/>
      <c r="AO68" s="61" t="s">
        <v>73</v>
      </c>
      <c r="AP68" s="23" t="s">
        <v>73</v>
      </c>
      <c r="AQ68" s="23" t="s">
        <v>73</v>
      </c>
      <c r="AR68" s="22">
        <f>AC66+AE66+AG66</f>
        <v>0</v>
      </c>
      <c r="AS68" s="136"/>
      <c r="AT68" s="4"/>
      <c r="AU68" s="4"/>
      <c r="AV68" s="4"/>
      <c r="AW68" s="4"/>
    </row>
    <row r="69" spans="1:49" ht="16.5" customHeight="1" thickBot="1">
      <c r="A69" s="124"/>
      <c r="B69" s="124"/>
      <c r="C69" s="124"/>
      <c r="D69" s="124"/>
      <c r="E69" s="142"/>
      <c r="F69" s="126"/>
      <c r="G69" s="137"/>
      <c r="H69" s="129"/>
      <c r="I69" s="129"/>
      <c r="J69" s="139"/>
      <c r="K69" s="140"/>
      <c r="L69" s="131"/>
      <c r="M69" s="132"/>
      <c r="N69" s="133"/>
      <c r="O69" s="133"/>
      <c r="P69" s="134"/>
      <c r="Q69" s="134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5"/>
      <c r="AO69" s="61" t="s">
        <v>74</v>
      </c>
      <c r="AP69" s="61" t="s">
        <v>74</v>
      </c>
      <c r="AQ69" s="61" t="s">
        <v>74</v>
      </c>
      <c r="AR69" s="24">
        <f>AI66+AK66+AM66</f>
        <v>0</v>
      </c>
      <c r="AS69" s="136"/>
      <c r="AT69" s="4"/>
      <c r="AU69" s="4"/>
      <c r="AV69" s="4"/>
      <c r="AW69" s="4"/>
    </row>
    <row r="70" spans="1:49" ht="16.5" customHeight="1" thickBot="1">
      <c r="A70" s="124"/>
      <c r="B70" s="124"/>
      <c r="C70" s="124"/>
      <c r="D70" s="124"/>
      <c r="E70" s="142"/>
      <c r="F70" s="126" t="s">
        <v>137</v>
      </c>
      <c r="G70" s="147" t="s">
        <v>138</v>
      </c>
      <c r="H70" s="148" t="s">
        <v>139</v>
      </c>
      <c r="I70" s="149" t="s">
        <v>140</v>
      </c>
      <c r="J70" s="139" t="s">
        <v>69</v>
      </c>
      <c r="K70" s="140">
        <v>44652</v>
      </c>
      <c r="L70" s="131">
        <v>44910</v>
      </c>
      <c r="M70" s="132" t="s">
        <v>141</v>
      </c>
      <c r="N70" s="133">
        <v>0.25</v>
      </c>
      <c r="O70" s="133">
        <f>N70*(P70+R70+T70+V70+X70+Z70+AB70+AD70+AF70+AH70+AJ70+AL70)</f>
        <v>0.25</v>
      </c>
      <c r="P70" s="134"/>
      <c r="Q70" s="134"/>
      <c r="R70" s="133"/>
      <c r="S70" s="133"/>
      <c r="T70" s="133"/>
      <c r="U70" s="133"/>
      <c r="V70" s="133"/>
      <c r="W70" s="133"/>
      <c r="X70" s="133"/>
      <c r="Y70" s="133"/>
      <c r="Z70" s="133">
        <v>0.5</v>
      </c>
      <c r="AA70" s="133"/>
      <c r="AB70" s="133"/>
      <c r="AC70" s="133"/>
      <c r="AD70" s="133"/>
      <c r="AE70" s="133"/>
      <c r="AF70" s="133">
        <v>0.25</v>
      </c>
      <c r="AG70" s="133"/>
      <c r="AH70" s="133"/>
      <c r="AI70" s="133"/>
      <c r="AJ70" s="133">
        <v>0.25</v>
      </c>
      <c r="AK70" s="133"/>
      <c r="AL70" s="133"/>
      <c r="AM70" s="133"/>
      <c r="AN70" s="135">
        <f>N70*(Q70+S70+U70+W70+Y70+AA70+AC70+AE70+AG70+AI70+AK70+AM70)</f>
        <v>0</v>
      </c>
      <c r="AO70" s="61" t="s">
        <v>71</v>
      </c>
      <c r="AP70" s="61" t="s">
        <v>71</v>
      </c>
      <c r="AQ70" s="61" t="s">
        <v>71</v>
      </c>
      <c r="AR70" s="21">
        <f>Q70+S70+U70</f>
        <v>0</v>
      </c>
      <c r="AS70" s="136">
        <f>SUM(AR70:AR73)</f>
        <v>0</v>
      </c>
      <c r="AT70" s="4"/>
      <c r="AU70" s="4"/>
      <c r="AV70" s="4"/>
      <c r="AW70" s="4"/>
    </row>
    <row r="71" spans="1:49" ht="72.75" customHeight="1" thickBot="1">
      <c r="A71" s="124"/>
      <c r="B71" s="124"/>
      <c r="C71" s="124"/>
      <c r="D71" s="124"/>
      <c r="E71" s="142"/>
      <c r="F71" s="126"/>
      <c r="G71" s="147"/>
      <c r="H71" s="148"/>
      <c r="I71" s="149"/>
      <c r="J71" s="139"/>
      <c r="K71" s="140"/>
      <c r="L71" s="131"/>
      <c r="M71" s="132"/>
      <c r="N71" s="133"/>
      <c r="O71" s="133"/>
      <c r="P71" s="134"/>
      <c r="Q71" s="134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5"/>
      <c r="AO71" s="61" t="s">
        <v>72</v>
      </c>
      <c r="AP71" s="61" t="s">
        <v>72</v>
      </c>
      <c r="AQ71" s="61" t="s">
        <v>72</v>
      </c>
      <c r="AR71" s="22">
        <v>0</v>
      </c>
      <c r="AS71" s="136"/>
      <c r="AT71" s="4"/>
      <c r="AU71" s="4"/>
      <c r="AV71" s="4"/>
      <c r="AW71" s="4"/>
    </row>
    <row r="72" spans="1:49" ht="16.5" customHeight="1" thickBot="1">
      <c r="A72" s="124"/>
      <c r="B72" s="124"/>
      <c r="C72" s="124"/>
      <c r="D72" s="124"/>
      <c r="E72" s="142"/>
      <c r="F72" s="126"/>
      <c r="G72" s="147"/>
      <c r="H72" s="148"/>
      <c r="I72" s="149"/>
      <c r="J72" s="139"/>
      <c r="K72" s="140"/>
      <c r="L72" s="131"/>
      <c r="M72" s="132"/>
      <c r="N72" s="133"/>
      <c r="O72" s="133"/>
      <c r="P72" s="134"/>
      <c r="Q72" s="134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5"/>
      <c r="AO72" s="61" t="s">
        <v>73</v>
      </c>
      <c r="AP72" s="23" t="s">
        <v>73</v>
      </c>
      <c r="AQ72" s="23" t="s">
        <v>73</v>
      </c>
      <c r="AR72" s="22">
        <f>AC70+AE70+AG70</f>
        <v>0</v>
      </c>
      <c r="AS72" s="136"/>
      <c r="AT72" s="4"/>
      <c r="AU72" s="4"/>
      <c r="AV72" s="4"/>
      <c r="AW72" s="4"/>
    </row>
    <row r="73" spans="1:49" ht="16.5" customHeight="1" thickBot="1">
      <c r="A73" s="124"/>
      <c r="B73" s="124"/>
      <c r="C73" s="124"/>
      <c r="D73" s="124"/>
      <c r="E73" s="142"/>
      <c r="F73" s="126"/>
      <c r="G73" s="147"/>
      <c r="H73" s="148"/>
      <c r="I73" s="149"/>
      <c r="J73" s="139"/>
      <c r="K73" s="140"/>
      <c r="L73" s="131"/>
      <c r="M73" s="132"/>
      <c r="N73" s="133"/>
      <c r="O73" s="133"/>
      <c r="P73" s="134"/>
      <c r="Q73" s="134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5"/>
      <c r="AO73" s="61" t="s">
        <v>74</v>
      </c>
      <c r="AP73" s="61" t="s">
        <v>74</v>
      </c>
      <c r="AQ73" s="61" t="s">
        <v>74</v>
      </c>
      <c r="AR73" s="24">
        <f>AI70+AK70+AM70</f>
        <v>0</v>
      </c>
      <c r="AS73" s="136"/>
      <c r="AT73" s="4"/>
      <c r="AU73" s="4"/>
      <c r="AV73" s="4"/>
      <c r="AW73" s="4"/>
    </row>
    <row r="74" spans="1:49" ht="100.5" customHeight="1" thickBot="1">
      <c r="A74" s="150" t="s">
        <v>142</v>
      </c>
      <c r="B74" s="151" t="s">
        <v>143</v>
      </c>
      <c r="C74" s="151" t="s">
        <v>144</v>
      </c>
      <c r="D74" s="151" t="s">
        <v>145</v>
      </c>
      <c r="E74" s="152" t="s">
        <v>146</v>
      </c>
      <c r="F74" s="126" t="s">
        <v>147</v>
      </c>
      <c r="G74" s="153" t="s">
        <v>148</v>
      </c>
      <c r="H74" s="126" t="s">
        <v>149</v>
      </c>
      <c r="I74" s="126" t="s">
        <v>150</v>
      </c>
      <c r="J74" s="154" t="s">
        <v>151</v>
      </c>
      <c r="K74" s="140">
        <v>44563</v>
      </c>
      <c r="L74" s="131">
        <v>44915</v>
      </c>
      <c r="M74" s="132" t="s">
        <v>97</v>
      </c>
      <c r="N74" s="155">
        <v>0.2</v>
      </c>
      <c r="O74" s="155">
        <f>N74*(P74+R74+T74+V74+X74+Z74+AB74+AD74+AF74+AH74+AJ74+AL74)</f>
        <v>0.2</v>
      </c>
      <c r="P74" s="156">
        <v>0.1</v>
      </c>
      <c r="Q74" s="156"/>
      <c r="R74" s="155"/>
      <c r="S74" s="155"/>
      <c r="T74" s="155"/>
      <c r="U74" s="155"/>
      <c r="V74" s="155"/>
      <c r="W74" s="155"/>
      <c r="X74" s="155">
        <v>0.1</v>
      </c>
      <c r="Y74" s="155"/>
      <c r="Z74" s="155"/>
      <c r="AA74" s="155"/>
      <c r="AB74" s="155">
        <v>0.22</v>
      </c>
      <c r="AC74" s="155"/>
      <c r="AD74" s="155">
        <v>0.1</v>
      </c>
      <c r="AE74" s="155"/>
      <c r="AF74" s="155">
        <v>0.1</v>
      </c>
      <c r="AG74" s="155"/>
      <c r="AH74" s="155">
        <v>0.16</v>
      </c>
      <c r="AI74" s="155"/>
      <c r="AJ74" s="155"/>
      <c r="AK74" s="155"/>
      <c r="AL74" s="155">
        <v>0.22</v>
      </c>
      <c r="AM74" s="155"/>
      <c r="AN74" s="135">
        <f>N74*(Q74+S74+U74+W74+Y74+AA74+AC74+AE74+AG74+AI74+AK74+AM74)</f>
        <v>0</v>
      </c>
      <c r="AO74" s="61" t="s">
        <v>71</v>
      </c>
      <c r="AP74" s="61" t="s">
        <v>71</v>
      </c>
      <c r="AQ74" s="61" t="s">
        <v>71</v>
      </c>
      <c r="AR74" s="21">
        <f>Q74+S74+U74</f>
        <v>0</v>
      </c>
      <c r="AS74" s="136">
        <f>SUM(AR74:AR77)</f>
        <v>0</v>
      </c>
      <c r="AT74" s="4"/>
      <c r="AU74" s="4"/>
      <c r="AV74" s="4"/>
      <c r="AW74" s="4"/>
    </row>
    <row r="75" spans="1:49" ht="54" customHeight="1" thickBot="1">
      <c r="A75" s="150"/>
      <c r="B75" s="151"/>
      <c r="C75" s="151"/>
      <c r="D75" s="151"/>
      <c r="E75" s="152"/>
      <c r="F75" s="126"/>
      <c r="G75" s="153"/>
      <c r="H75" s="126"/>
      <c r="I75" s="126"/>
      <c r="J75" s="154"/>
      <c r="K75" s="140"/>
      <c r="L75" s="131"/>
      <c r="M75" s="132"/>
      <c r="N75" s="155"/>
      <c r="O75" s="155"/>
      <c r="P75" s="156"/>
      <c r="Q75" s="156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35"/>
      <c r="AO75" s="61" t="s">
        <v>72</v>
      </c>
      <c r="AP75" s="61" t="s">
        <v>72</v>
      </c>
      <c r="AQ75" s="61" t="s">
        <v>72</v>
      </c>
      <c r="AR75" s="22">
        <f>W74+Y74+AA74</f>
        <v>0</v>
      </c>
      <c r="AS75" s="136"/>
      <c r="AT75" s="4"/>
      <c r="AU75" s="4"/>
      <c r="AV75" s="4"/>
      <c r="AW75" s="4"/>
    </row>
    <row r="76" spans="1:49" ht="56.25" customHeight="1" thickBot="1">
      <c r="A76" s="150"/>
      <c r="B76" s="151"/>
      <c r="C76" s="151"/>
      <c r="D76" s="151"/>
      <c r="E76" s="152"/>
      <c r="F76" s="126"/>
      <c r="G76" s="153"/>
      <c r="H76" s="126"/>
      <c r="I76" s="126"/>
      <c r="J76" s="154"/>
      <c r="K76" s="140"/>
      <c r="L76" s="131"/>
      <c r="M76" s="132"/>
      <c r="N76" s="155"/>
      <c r="O76" s="155"/>
      <c r="P76" s="156"/>
      <c r="Q76" s="156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35"/>
      <c r="AO76" s="61" t="s">
        <v>73</v>
      </c>
      <c r="AP76" s="23" t="s">
        <v>73</v>
      </c>
      <c r="AQ76" s="23" t="s">
        <v>73</v>
      </c>
      <c r="AR76" s="22">
        <f>AC74+AE74+AG74</f>
        <v>0</v>
      </c>
      <c r="AS76" s="136"/>
      <c r="AT76" s="4"/>
      <c r="AU76" s="4"/>
      <c r="AV76" s="4"/>
      <c r="AW76" s="4"/>
    </row>
    <row r="77" spans="1:49" ht="112.5" customHeight="1" thickBot="1">
      <c r="A77" s="150"/>
      <c r="B77" s="151"/>
      <c r="C77" s="151"/>
      <c r="D77" s="151"/>
      <c r="E77" s="152"/>
      <c r="F77" s="126"/>
      <c r="G77" s="153"/>
      <c r="H77" s="126"/>
      <c r="I77" s="126"/>
      <c r="J77" s="154"/>
      <c r="K77" s="140"/>
      <c r="L77" s="131"/>
      <c r="M77" s="132"/>
      <c r="N77" s="155"/>
      <c r="O77" s="155"/>
      <c r="P77" s="156"/>
      <c r="Q77" s="156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35"/>
      <c r="AO77" s="61" t="s">
        <v>74</v>
      </c>
      <c r="AP77" s="61" t="s">
        <v>74</v>
      </c>
      <c r="AQ77" s="61" t="s">
        <v>74</v>
      </c>
      <c r="AR77" s="24">
        <f>AI74+AK74+AM74</f>
        <v>0</v>
      </c>
      <c r="AS77" s="136"/>
      <c r="AT77" s="4"/>
      <c r="AU77" s="4"/>
      <c r="AV77" s="4"/>
      <c r="AW77" s="4"/>
    </row>
    <row r="78" spans="1:49" ht="63.75" customHeight="1" thickBot="1">
      <c r="A78" s="150"/>
      <c r="B78" s="151"/>
      <c r="C78" s="151"/>
      <c r="D78" s="151"/>
      <c r="E78" s="152"/>
      <c r="F78" s="126" t="s">
        <v>152</v>
      </c>
      <c r="G78" s="129" t="s">
        <v>153</v>
      </c>
      <c r="H78" s="129" t="s">
        <v>154</v>
      </c>
      <c r="I78" s="157" t="s">
        <v>155</v>
      </c>
      <c r="J78" s="158" t="s">
        <v>156</v>
      </c>
      <c r="K78" s="140">
        <v>44562</v>
      </c>
      <c r="L78" s="131">
        <v>44910</v>
      </c>
      <c r="M78" s="159" t="s">
        <v>97</v>
      </c>
      <c r="N78" s="160">
        <v>0.2</v>
      </c>
      <c r="O78" s="161">
        <f>N78*(P78+R78+T78+V78+X78+Z78+AB78+AD78+AF78+AH78+AJ78+AL78)</f>
        <v>0.2</v>
      </c>
      <c r="P78" s="162"/>
      <c r="Q78" s="162"/>
      <c r="R78" s="161"/>
      <c r="S78" s="161"/>
      <c r="T78" s="161"/>
      <c r="U78" s="161"/>
      <c r="V78" s="161"/>
      <c r="W78" s="161"/>
      <c r="X78" s="161"/>
      <c r="Y78" s="161"/>
      <c r="Z78" s="161">
        <v>0.5</v>
      </c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>
        <v>0.5</v>
      </c>
      <c r="AM78" s="133"/>
      <c r="AN78" s="135">
        <f>N78*(Q78+S78+U78+W78+Y78+AA78+AC78+AE78+AG78+AI78+AK78+AM78)</f>
        <v>0</v>
      </c>
      <c r="AO78" s="61" t="s">
        <v>71</v>
      </c>
      <c r="AP78" s="61" t="s">
        <v>71</v>
      </c>
      <c r="AQ78" s="61" t="s">
        <v>71</v>
      </c>
      <c r="AR78" s="21">
        <f>Q78+S78+U78</f>
        <v>0</v>
      </c>
      <c r="AS78" s="136">
        <f>SUM(AR78:AR81)</f>
        <v>0</v>
      </c>
      <c r="AT78" s="4"/>
      <c r="AU78" s="4"/>
      <c r="AV78" s="4"/>
      <c r="AW78" s="4"/>
    </row>
    <row r="79" spans="1:49" ht="66.95" customHeight="1" thickBot="1">
      <c r="A79" s="150"/>
      <c r="B79" s="151"/>
      <c r="C79" s="151"/>
      <c r="D79" s="151"/>
      <c r="E79" s="152"/>
      <c r="F79" s="126"/>
      <c r="G79" s="129"/>
      <c r="H79" s="129"/>
      <c r="I79" s="157"/>
      <c r="J79" s="158"/>
      <c r="K79" s="140"/>
      <c r="L79" s="131"/>
      <c r="M79" s="159"/>
      <c r="N79" s="160"/>
      <c r="O79" s="161"/>
      <c r="P79" s="162"/>
      <c r="Q79" s="162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35"/>
      <c r="AO79" s="61" t="s">
        <v>72</v>
      </c>
      <c r="AP79" s="61" t="s">
        <v>72</v>
      </c>
      <c r="AQ79" s="61" t="s">
        <v>72</v>
      </c>
      <c r="AR79" s="22">
        <v>0</v>
      </c>
      <c r="AS79" s="136"/>
      <c r="AT79" s="4"/>
      <c r="AU79" s="4"/>
      <c r="AV79" s="4"/>
      <c r="AW79" s="4"/>
    </row>
    <row r="80" spans="1:49" ht="63.75" customHeight="1" thickBot="1">
      <c r="A80" s="150"/>
      <c r="B80" s="151"/>
      <c r="C80" s="151"/>
      <c r="D80" s="151"/>
      <c r="E80" s="152"/>
      <c r="F80" s="126"/>
      <c r="G80" s="129"/>
      <c r="H80" s="129"/>
      <c r="I80" s="157"/>
      <c r="J80" s="158"/>
      <c r="K80" s="140"/>
      <c r="L80" s="131"/>
      <c r="M80" s="159"/>
      <c r="N80" s="160"/>
      <c r="O80" s="161"/>
      <c r="P80" s="162"/>
      <c r="Q80" s="162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35"/>
      <c r="AO80" s="61" t="s">
        <v>73</v>
      </c>
      <c r="AP80" s="23" t="s">
        <v>73</v>
      </c>
      <c r="AQ80" s="23" t="s">
        <v>73</v>
      </c>
      <c r="AR80" s="22">
        <f>AC78+AE78+AG78</f>
        <v>0</v>
      </c>
      <c r="AS80" s="136"/>
      <c r="AT80" s="4"/>
      <c r="AU80" s="4"/>
      <c r="AV80" s="4"/>
      <c r="AW80" s="4"/>
    </row>
    <row r="81" spans="1:49" ht="86.25" customHeight="1" thickBot="1">
      <c r="A81" s="150"/>
      <c r="B81" s="151"/>
      <c r="C81" s="151"/>
      <c r="D81" s="151"/>
      <c r="E81" s="152"/>
      <c r="F81" s="126"/>
      <c r="G81" s="129"/>
      <c r="H81" s="129"/>
      <c r="I81" s="157"/>
      <c r="J81" s="158"/>
      <c r="K81" s="140"/>
      <c r="L81" s="131"/>
      <c r="M81" s="159"/>
      <c r="N81" s="160"/>
      <c r="O81" s="161"/>
      <c r="P81" s="162"/>
      <c r="Q81" s="162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33"/>
      <c r="AN81" s="135"/>
      <c r="AO81" s="61" t="s">
        <v>74</v>
      </c>
      <c r="AP81" s="61" t="s">
        <v>74</v>
      </c>
      <c r="AQ81" s="61" t="s">
        <v>74</v>
      </c>
      <c r="AR81" s="24">
        <f>AI78+AK78+AM78</f>
        <v>0</v>
      </c>
      <c r="AS81" s="136"/>
      <c r="AT81" s="4"/>
      <c r="AU81" s="4"/>
      <c r="AV81" s="4"/>
      <c r="AW81" s="4"/>
    </row>
    <row r="82" spans="1:49" ht="68.25" customHeight="1" thickBot="1">
      <c r="A82" s="150"/>
      <c r="B82" s="151"/>
      <c r="C82" s="151"/>
      <c r="D82" s="151"/>
      <c r="E82" s="152"/>
      <c r="F82" s="126" t="s">
        <v>157</v>
      </c>
      <c r="G82" s="137" t="s">
        <v>158</v>
      </c>
      <c r="H82" s="163" t="s">
        <v>159</v>
      </c>
      <c r="I82" s="164" t="s">
        <v>160</v>
      </c>
      <c r="J82" s="165" t="s">
        <v>161</v>
      </c>
      <c r="K82" s="166">
        <v>44562</v>
      </c>
      <c r="L82" s="167">
        <v>44910</v>
      </c>
      <c r="M82" s="168" t="s">
        <v>97</v>
      </c>
      <c r="N82" s="169">
        <v>0.2</v>
      </c>
      <c r="O82" s="169">
        <f>N82*(P82+R82+T82+V82+X82+Z82+AB82+AD82+AF82+AH82+AJ82+AL82)</f>
        <v>0.19999999999999998</v>
      </c>
      <c r="P82" s="170">
        <v>8.3000000000000004E-2</v>
      </c>
      <c r="Q82" s="170"/>
      <c r="R82" s="171">
        <v>8.3000000000000004E-2</v>
      </c>
      <c r="S82" s="170"/>
      <c r="T82" s="171">
        <v>8.3000000000000004E-2</v>
      </c>
      <c r="U82" s="170"/>
      <c r="V82" s="171">
        <v>8.3000000000000004E-2</v>
      </c>
      <c r="W82" s="170"/>
      <c r="X82" s="171">
        <v>8.3000000000000004E-2</v>
      </c>
      <c r="Y82" s="170"/>
      <c r="Z82" s="171">
        <v>8.3000000000000004E-2</v>
      </c>
      <c r="AA82" s="170"/>
      <c r="AB82" s="171">
        <v>8.3000000000000004E-2</v>
      </c>
      <c r="AC82" s="169"/>
      <c r="AD82" s="171">
        <v>8.3000000000000004E-2</v>
      </c>
      <c r="AE82" s="169"/>
      <c r="AF82" s="171">
        <v>8.4000000000000005E-2</v>
      </c>
      <c r="AG82" s="169"/>
      <c r="AH82" s="171">
        <v>8.4000000000000005E-2</v>
      </c>
      <c r="AI82" s="169"/>
      <c r="AJ82" s="171">
        <v>8.4000000000000005E-2</v>
      </c>
      <c r="AK82" s="169"/>
      <c r="AL82" s="171">
        <v>8.4000000000000005E-2</v>
      </c>
      <c r="AM82" s="172"/>
      <c r="AN82" s="135">
        <f>N82*(Q82+S82+U82+W82+Y82+AA82+AC82+AE82+AG82+AI82+AK82+AM82)</f>
        <v>0</v>
      </c>
      <c r="AO82" s="61" t="s">
        <v>71</v>
      </c>
      <c r="AP82" s="61" t="s">
        <v>71</v>
      </c>
      <c r="AQ82" s="61" t="s">
        <v>71</v>
      </c>
      <c r="AR82" s="21">
        <f>Q82+S82+U82</f>
        <v>0</v>
      </c>
      <c r="AS82" s="136">
        <f>SUM(AR82:AR85)</f>
        <v>0</v>
      </c>
      <c r="AT82" s="4"/>
      <c r="AU82" s="4"/>
      <c r="AV82" s="4"/>
      <c r="AW82" s="4"/>
    </row>
    <row r="83" spans="1:49" ht="113.25" customHeight="1" thickBot="1">
      <c r="A83" s="150"/>
      <c r="B83" s="151"/>
      <c r="C83" s="151"/>
      <c r="D83" s="151"/>
      <c r="E83" s="152"/>
      <c r="F83" s="126"/>
      <c r="G83" s="137"/>
      <c r="H83" s="163"/>
      <c r="I83" s="164"/>
      <c r="J83" s="165"/>
      <c r="K83" s="166"/>
      <c r="L83" s="167"/>
      <c r="M83" s="168"/>
      <c r="N83" s="169"/>
      <c r="O83" s="169"/>
      <c r="P83" s="170"/>
      <c r="Q83" s="170"/>
      <c r="R83" s="171"/>
      <c r="S83" s="170"/>
      <c r="T83" s="171"/>
      <c r="U83" s="170"/>
      <c r="V83" s="171"/>
      <c r="W83" s="170"/>
      <c r="X83" s="171"/>
      <c r="Y83" s="170"/>
      <c r="Z83" s="171"/>
      <c r="AA83" s="170"/>
      <c r="AB83" s="171"/>
      <c r="AC83" s="169"/>
      <c r="AD83" s="171"/>
      <c r="AE83" s="169"/>
      <c r="AF83" s="171"/>
      <c r="AG83" s="169"/>
      <c r="AH83" s="171"/>
      <c r="AI83" s="169"/>
      <c r="AJ83" s="171"/>
      <c r="AK83" s="169"/>
      <c r="AL83" s="171"/>
      <c r="AM83" s="172"/>
      <c r="AN83" s="135"/>
      <c r="AO83" s="61" t="s">
        <v>72</v>
      </c>
      <c r="AP83" s="61" t="s">
        <v>72</v>
      </c>
      <c r="AQ83" s="61" t="s">
        <v>72</v>
      </c>
      <c r="AR83" s="22">
        <v>0</v>
      </c>
      <c r="AS83" s="136"/>
      <c r="AT83" s="4"/>
      <c r="AU83" s="4"/>
      <c r="AV83" s="4"/>
      <c r="AW83" s="4"/>
    </row>
    <row r="84" spans="1:49" ht="37.5" customHeight="1" thickBot="1">
      <c r="A84" s="150"/>
      <c r="B84" s="151"/>
      <c r="C84" s="151"/>
      <c r="D84" s="151"/>
      <c r="E84" s="152"/>
      <c r="F84" s="126"/>
      <c r="G84" s="137"/>
      <c r="H84" s="163"/>
      <c r="I84" s="164"/>
      <c r="J84" s="165"/>
      <c r="K84" s="166"/>
      <c r="L84" s="167"/>
      <c r="M84" s="168"/>
      <c r="N84" s="169"/>
      <c r="O84" s="169"/>
      <c r="P84" s="170"/>
      <c r="Q84" s="170"/>
      <c r="R84" s="171"/>
      <c r="S84" s="170"/>
      <c r="T84" s="171"/>
      <c r="U84" s="170"/>
      <c r="V84" s="171"/>
      <c r="W84" s="170"/>
      <c r="X84" s="171"/>
      <c r="Y84" s="170"/>
      <c r="Z84" s="171"/>
      <c r="AA84" s="170"/>
      <c r="AB84" s="171"/>
      <c r="AC84" s="169"/>
      <c r="AD84" s="171"/>
      <c r="AE84" s="169"/>
      <c r="AF84" s="171"/>
      <c r="AG84" s="169"/>
      <c r="AH84" s="171"/>
      <c r="AI84" s="169"/>
      <c r="AJ84" s="171"/>
      <c r="AK84" s="169"/>
      <c r="AL84" s="171"/>
      <c r="AM84" s="172"/>
      <c r="AN84" s="135"/>
      <c r="AO84" s="61" t="s">
        <v>73</v>
      </c>
      <c r="AP84" s="23" t="s">
        <v>73</v>
      </c>
      <c r="AQ84" s="23" t="s">
        <v>73</v>
      </c>
      <c r="AR84" s="22">
        <f>AC82+AE82+AG82</f>
        <v>0</v>
      </c>
      <c r="AS84" s="136"/>
      <c r="AT84" s="4"/>
      <c r="AU84" s="4"/>
      <c r="AV84" s="4"/>
      <c r="AW84" s="4"/>
    </row>
    <row r="85" spans="1:49" ht="153" customHeight="1" thickBot="1">
      <c r="A85" s="150"/>
      <c r="B85" s="151"/>
      <c r="C85" s="151"/>
      <c r="D85" s="151"/>
      <c r="E85" s="152"/>
      <c r="F85" s="126"/>
      <c r="G85" s="137"/>
      <c r="H85" s="163"/>
      <c r="I85" s="164"/>
      <c r="J85" s="165"/>
      <c r="K85" s="166"/>
      <c r="L85" s="167"/>
      <c r="M85" s="168"/>
      <c r="N85" s="169"/>
      <c r="O85" s="169"/>
      <c r="P85" s="170"/>
      <c r="Q85" s="170"/>
      <c r="R85" s="171"/>
      <c r="S85" s="170"/>
      <c r="T85" s="171"/>
      <c r="U85" s="170"/>
      <c r="V85" s="171"/>
      <c r="W85" s="170"/>
      <c r="X85" s="171"/>
      <c r="Y85" s="170"/>
      <c r="Z85" s="171"/>
      <c r="AA85" s="170"/>
      <c r="AB85" s="171"/>
      <c r="AC85" s="169"/>
      <c r="AD85" s="171"/>
      <c r="AE85" s="169"/>
      <c r="AF85" s="171"/>
      <c r="AG85" s="169"/>
      <c r="AH85" s="171"/>
      <c r="AI85" s="169"/>
      <c r="AJ85" s="171"/>
      <c r="AK85" s="169"/>
      <c r="AL85" s="171"/>
      <c r="AM85" s="172"/>
      <c r="AN85" s="135"/>
      <c r="AO85" s="61" t="s">
        <v>74</v>
      </c>
      <c r="AP85" s="61" t="s">
        <v>74</v>
      </c>
      <c r="AQ85" s="61" t="s">
        <v>74</v>
      </c>
      <c r="AR85" s="24">
        <f>AI82+AK82+AM82</f>
        <v>0</v>
      </c>
      <c r="AS85" s="136"/>
      <c r="AT85" s="4"/>
      <c r="AU85" s="4"/>
      <c r="AV85" s="4"/>
      <c r="AW85" s="4"/>
    </row>
    <row r="86" spans="1:49" ht="26.25" customHeight="1" thickBot="1">
      <c r="A86" s="150"/>
      <c r="B86" s="151"/>
      <c r="C86" s="151"/>
      <c r="D86" s="151"/>
      <c r="E86" s="152"/>
      <c r="F86" s="126" t="s">
        <v>162</v>
      </c>
      <c r="G86" s="163" t="s">
        <v>163</v>
      </c>
      <c r="H86" s="130" t="s">
        <v>164</v>
      </c>
      <c r="I86" s="173" t="s">
        <v>165</v>
      </c>
      <c r="J86" s="165" t="s">
        <v>166</v>
      </c>
      <c r="K86" s="166">
        <v>44562</v>
      </c>
      <c r="L86" s="131">
        <v>44910</v>
      </c>
      <c r="M86" s="174" t="s">
        <v>97</v>
      </c>
      <c r="N86" s="175">
        <v>0.2</v>
      </c>
      <c r="O86" s="176">
        <f>N86*(P86+R86+T86+V86+X86+Z86+AB86+AD86+AF86+AH86+AJ86+AL86)</f>
        <v>0.2</v>
      </c>
      <c r="P86" s="177"/>
      <c r="Q86" s="178"/>
      <c r="R86" s="179"/>
      <c r="S86" s="176"/>
      <c r="T86" s="179"/>
      <c r="U86" s="176"/>
      <c r="V86" s="179"/>
      <c r="W86" s="176"/>
      <c r="X86" s="179"/>
      <c r="Y86" s="176"/>
      <c r="Z86" s="179">
        <v>0.5</v>
      </c>
      <c r="AA86" s="176"/>
      <c r="AB86" s="179"/>
      <c r="AC86" s="176"/>
      <c r="AD86" s="179"/>
      <c r="AE86" s="176"/>
      <c r="AF86" s="179"/>
      <c r="AG86" s="176"/>
      <c r="AH86" s="179"/>
      <c r="AI86" s="176"/>
      <c r="AJ86" s="179"/>
      <c r="AK86" s="176"/>
      <c r="AL86" s="179">
        <v>0.5</v>
      </c>
      <c r="AM86" s="133"/>
      <c r="AN86" s="135">
        <f>N86*(Q86+S86+U86+W86+Y86+AA86+AC86+AE86+AG86+AI86+AK86+AM86)</f>
        <v>0</v>
      </c>
      <c r="AO86" s="61" t="s">
        <v>71</v>
      </c>
      <c r="AP86" s="61" t="s">
        <v>71</v>
      </c>
      <c r="AQ86" s="61" t="s">
        <v>71</v>
      </c>
      <c r="AR86" s="21">
        <f>Q86+S86+U86</f>
        <v>0</v>
      </c>
      <c r="AS86" s="136">
        <f>SUM(AR86:AR89)</f>
        <v>0</v>
      </c>
      <c r="AT86" s="4"/>
      <c r="AU86" s="4"/>
      <c r="AV86" s="4"/>
      <c r="AW86" s="4"/>
    </row>
    <row r="87" spans="1:49" ht="72" customHeight="1" thickBot="1">
      <c r="A87" s="150"/>
      <c r="B87" s="151"/>
      <c r="C87" s="151"/>
      <c r="D87" s="151"/>
      <c r="E87" s="152"/>
      <c r="F87" s="126"/>
      <c r="G87" s="163"/>
      <c r="H87" s="130"/>
      <c r="I87" s="173"/>
      <c r="J87" s="165"/>
      <c r="K87" s="166"/>
      <c r="L87" s="131"/>
      <c r="M87" s="174"/>
      <c r="N87" s="175"/>
      <c r="O87" s="176"/>
      <c r="P87" s="177"/>
      <c r="Q87" s="178"/>
      <c r="R87" s="179"/>
      <c r="S87" s="176"/>
      <c r="T87" s="179"/>
      <c r="U87" s="176"/>
      <c r="V87" s="179"/>
      <c r="W87" s="176"/>
      <c r="X87" s="179"/>
      <c r="Y87" s="176"/>
      <c r="Z87" s="179"/>
      <c r="AA87" s="176"/>
      <c r="AB87" s="179"/>
      <c r="AC87" s="176"/>
      <c r="AD87" s="179"/>
      <c r="AE87" s="176"/>
      <c r="AF87" s="179"/>
      <c r="AG87" s="176"/>
      <c r="AH87" s="179"/>
      <c r="AI87" s="176"/>
      <c r="AJ87" s="179"/>
      <c r="AK87" s="176"/>
      <c r="AL87" s="179"/>
      <c r="AM87" s="133"/>
      <c r="AN87" s="135"/>
      <c r="AO87" s="61" t="s">
        <v>72</v>
      </c>
      <c r="AP87" s="61" t="s">
        <v>72</v>
      </c>
      <c r="AQ87" s="61" t="s">
        <v>72</v>
      </c>
      <c r="AR87" s="22">
        <v>0</v>
      </c>
      <c r="AS87" s="136"/>
      <c r="AT87" s="4"/>
      <c r="AU87" s="4"/>
      <c r="AV87" s="4"/>
      <c r="AW87" s="4"/>
    </row>
    <row r="88" spans="1:49" ht="40.5" customHeight="1" thickBot="1">
      <c r="A88" s="150"/>
      <c r="B88" s="151"/>
      <c r="C88" s="151"/>
      <c r="D88" s="151"/>
      <c r="E88" s="152"/>
      <c r="F88" s="126"/>
      <c r="G88" s="163"/>
      <c r="H88" s="130"/>
      <c r="I88" s="173"/>
      <c r="J88" s="165"/>
      <c r="K88" s="166"/>
      <c r="L88" s="131"/>
      <c r="M88" s="174"/>
      <c r="N88" s="175"/>
      <c r="O88" s="176"/>
      <c r="P88" s="177"/>
      <c r="Q88" s="178"/>
      <c r="R88" s="179"/>
      <c r="S88" s="176"/>
      <c r="T88" s="179"/>
      <c r="U88" s="176"/>
      <c r="V88" s="179"/>
      <c r="W88" s="176"/>
      <c r="X88" s="179"/>
      <c r="Y88" s="176"/>
      <c r="Z88" s="179"/>
      <c r="AA88" s="176"/>
      <c r="AB88" s="179"/>
      <c r="AC88" s="176"/>
      <c r="AD88" s="179"/>
      <c r="AE88" s="176"/>
      <c r="AF88" s="179"/>
      <c r="AG88" s="176"/>
      <c r="AH88" s="179"/>
      <c r="AI88" s="176"/>
      <c r="AJ88" s="179"/>
      <c r="AK88" s="176"/>
      <c r="AL88" s="179"/>
      <c r="AM88" s="133"/>
      <c r="AN88" s="135"/>
      <c r="AO88" s="61" t="s">
        <v>73</v>
      </c>
      <c r="AP88" s="23" t="s">
        <v>73</v>
      </c>
      <c r="AQ88" s="23" t="s">
        <v>73</v>
      </c>
      <c r="AR88" s="22">
        <f>AC86+AE86+AG86</f>
        <v>0</v>
      </c>
      <c r="AS88" s="136"/>
      <c r="AT88" s="4"/>
      <c r="AU88" s="4"/>
      <c r="AV88" s="4"/>
      <c r="AW88" s="4"/>
    </row>
    <row r="89" spans="1:49" ht="40.5" customHeight="1" thickBot="1">
      <c r="A89" s="150"/>
      <c r="B89" s="151"/>
      <c r="C89" s="151"/>
      <c r="D89" s="151"/>
      <c r="E89" s="152"/>
      <c r="F89" s="126"/>
      <c r="G89" s="163"/>
      <c r="H89" s="130"/>
      <c r="I89" s="173"/>
      <c r="J89" s="165"/>
      <c r="K89" s="166"/>
      <c r="L89" s="131"/>
      <c r="M89" s="174"/>
      <c r="N89" s="175"/>
      <c r="O89" s="176"/>
      <c r="P89" s="177"/>
      <c r="Q89" s="178"/>
      <c r="R89" s="179"/>
      <c r="S89" s="176"/>
      <c r="T89" s="179"/>
      <c r="U89" s="176"/>
      <c r="V89" s="179"/>
      <c r="W89" s="176"/>
      <c r="X89" s="179"/>
      <c r="Y89" s="176"/>
      <c r="Z89" s="179"/>
      <c r="AA89" s="176"/>
      <c r="AB89" s="179"/>
      <c r="AC89" s="176"/>
      <c r="AD89" s="179"/>
      <c r="AE89" s="176"/>
      <c r="AF89" s="179"/>
      <c r="AG89" s="176"/>
      <c r="AH89" s="179"/>
      <c r="AI89" s="176"/>
      <c r="AJ89" s="179"/>
      <c r="AK89" s="176"/>
      <c r="AL89" s="179"/>
      <c r="AM89" s="133"/>
      <c r="AN89" s="135"/>
      <c r="AO89" s="61" t="s">
        <v>74</v>
      </c>
      <c r="AP89" s="61" t="s">
        <v>74</v>
      </c>
      <c r="AQ89" s="61" t="s">
        <v>74</v>
      </c>
      <c r="AR89" s="24">
        <f>AI86+AK86+AM86</f>
        <v>0</v>
      </c>
      <c r="AS89" s="136"/>
      <c r="AT89" s="4"/>
      <c r="AU89" s="4"/>
      <c r="AV89" s="4"/>
      <c r="AW89" s="4"/>
    </row>
    <row r="90" spans="1:49" ht="36.75" customHeight="1" thickBot="1">
      <c r="A90" s="150"/>
      <c r="B90" s="151"/>
      <c r="C90" s="151"/>
      <c r="D90" s="151"/>
      <c r="E90" s="152"/>
      <c r="F90" s="126" t="s">
        <v>167</v>
      </c>
      <c r="G90" s="127" t="s">
        <v>168</v>
      </c>
      <c r="H90" s="139" t="s">
        <v>169</v>
      </c>
      <c r="I90" s="180" t="s">
        <v>170</v>
      </c>
      <c r="J90" s="181" t="s">
        <v>171</v>
      </c>
      <c r="K90" s="182">
        <v>44682</v>
      </c>
      <c r="L90" s="131">
        <v>44864</v>
      </c>
      <c r="M90" s="174" t="s">
        <v>172</v>
      </c>
      <c r="N90" s="169">
        <v>0.25</v>
      </c>
      <c r="O90" s="133">
        <f>N90*(P90+R90+T90+V90+X90+Z90+AB90+AD90+AF90+AH90+AJ90+AL90)</f>
        <v>0.25</v>
      </c>
      <c r="P90" s="176"/>
      <c r="Q90" s="176"/>
      <c r="R90" s="176"/>
      <c r="S90" s="176"/>
      <c r="T90" s="178"/>
      <c r="U90" s="178"/>
      <c r="V90" s="176"/>
      <c r="W90" s="176"/>
      <c r="X90" s="176"/>
      <c r="Y90" s="133"/>
      <c r="Z90" s="133">
        <v>0.4</v>
      </c>
      <c r="AA90" s="176"/>
      <c r="AB90" s="176"/>
      <c r="AC90" s="176"/>
      <c r="AD90" s="133"/>
      <c r="AE90" s="133"/>
      <c r="AF90" s="183"/>
      <c r="AG90" s="133"/>
      <c r="AH90" s="133">
        <v>0.6</v>
      </c>
      <c r="AI90" s="133"/>
      <c r="AJ90" s="133"/>
      <c r="AK90" s="133"/>
      <c r="AL90" s="176"/>
      <c r="AM90" s="176"/>
      <c r="AN90" s="135">
        <f>N90*(Q90+S90+U90+W90+Y90+AA90+AC90+AE90+AG90+AI90+AK90+AM90)</f>
        <v>0</v>
      </c>
      <c r="AO90" s="61" t="s">
        <v>71</v>
      </c>
      <c r="AP90" s="61" t="s">
        <v>71</v>
      </c>
      <c r="AQ90" s="61" t="s">
        <v>71</v>
      </c>
      <c r="AR90" s="21">
        <f>Q90+S90+U90</f>
        <v>0</v>
      </c>
      <c r="AS90" s="136">
        <f>SUM(AR90:AR93)</f>
        <v>0</v>
      </c>
      <c r="AT90" s="4"/>
      <c r="AU90" s="4"/>
      <c r="AV90" s="4"/>
      <c r="AW90" s="4"/>
    </row>
    <row r="91" spans="1:49" ht="59.1" customHeight="1" thickBot="1">
      <c r="A91" s="150"/>
      <c r="B91" s="151"/>
      <c r="C91" s="151"/>
      <c r="D91" s="151"/>
      <c r="E91" s="152"/>
      <c r="F91" s="126"/>
      <c r="G91" s="127"/>
      <c r="H91" s="139"/>
      <c r="I91" s="139"/>
      <c r="J91" s="181"/>
      <c r="K91" s="182"/>
      <c r="L91" s="131"/>
      <c r="M91" s="174"/>
      <c r="N91" s="169"/>
      <c r="O91" s="169"/>
      <c r="P91" s="169"/>
      <c r="Q91" s="169"/>
      <c r="R91" s="169"/>
      <c r="S91" s="169"/>
      <c r="T91" s="178"/>
      <c r="U91" s="178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83"/>
      <c r="AG91" s="133"/>
      <c r="AH91" s="133"/>
      <c r="AI91" s="133"/>
      <c r="AJ91" s="133"/>
      <c r="AK91" s="133"/>
      <c r="AL91" s="133"/>
      <c r="AM91" s="133"/>
      <c r="AN91" s="135"/>
      <c r="AO91" s="61" t="s">
        <v>72</v>
      </c>
      <c r="AP91" s="61" t="s">
        <v>72</v>
      </c>
      <c r="AQ91" s="61" t="s">
        <v>72</v>
      </c>
      <c r="AR91" s="22">
        <v>0</v>
      </c>
      <c r="AS91" s="136"/>
      <c r="AT91" s="4"/>
      <c r="AU91" s="4"/>
      <c r="AV91" s="4"/>
      <c r="AW91" s="4"/>
    </row>
    <row r="92" spans="1:49" ht="36.75" customHeight="1" thickBot="1">
      <c r="A92" s="150"/>
      <c r="B92" s="151"/>
      <c r="C92" s="151"/>
      <c r="D92" s="151"/>
      <c r="E92" s="152"/>
      <c r="F92" s="126"/>
      <c r="G92" s="127"/>
      <c r="H92" s="139"/>
      <c r="I92" s="139"/>
      <c r="J92" s="181"/>
      <c r="K92" s="182"/>
      <c r="L92" s="131"/>
      <c r="M92" s="174"/>
      <c r="N92" s="169"/>
      <c r="O92" s="169"/>
      <c r="P92" s="169"/>
      <c r="Q92" s="169"/>
      <c r="R92" s="169"/>
      <c r="S92" s="169"/>
      <c r="T92" s="178"/>
      <c r="U92" s="178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83"/>
      <c r="AG92" s="133"/>
      <c r="AH92" s="133"/>
      <c r="AI92" s="133"/>
      <c r="AJ92" s="133"/>
      <c r="AK92" s="133"/>
      <c r="AL92" s="133"/>
      <c r="AM92" s="133"/>
      <c r="AN92" s="135"/>
      <c r="AO92" s="61" t="s">
        <v>73</v>
      </c>
      <c r="AP92" s="23" t="s">
        <v>73</v>
      </c>
      <c r="AQ92" s="23" t="s">
        <v>73</v>
      </c>
      <c r="AR92" s="22">
        <f>AC90+AE90+AG90</f>
        <v>0</v>
      </c>
      <c r="AS92" s="136"/>
      <c r="AT92" s="4"/>
      <c r="AU92" s="4"/>
      <c r="AV92" s="4"/>
      <c r="AW92" s="4"/>
    </row>
    <row r="93" spans="1:49" ht="141" customHeight="1" thickBot="1">
      <c r="A93" s="150"/>
      <c r="B93" s="151"/>
      <c r="C93" s="151"/>
      <c r="D93" s="151"/>
      <c r="E93" s="152"/>
      <c r="F93" s="126"/>
      <c r="G93" s="127"/>
      <c r="H93" s="139"/>
      <c r="I93" s="139"/>
      <c r="J93" s="181"/>
      <c r="K93" s="182"/>
      <c r="L93" s="131"/>
      <c r="M93" s="174"/>
      <c r="N93" s="169"/>
      <c r="O93" s="133"/>
      <c r="P93" s="133"/>
      <c r="Q93" s="133"/>
      <c r="R93" s="133"/>
      <c r="S93" s="133"/>
      <c r="T93" s="178"/>
      <c r="U93" s="178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83"/>
      <c r="AG93" s="133"/>
      <c r="AH93" s="133"/>
      <c r="AI93" s="133"/>
      <c r="AJ93" s="133"/>
      <c r="AK93" s="133"/>
      <c r="AL93" s="133"/>
      <c r="AM93" s="133"/>
      <c r="AN93" s="135"/>
      <c r="AO93" s="61" t="s">
        <v>74</v>
      </c>
      <c r="AP93" s="61" t="s">
        <v>74</v>
      </c>
      <c r="AQ93" s="61" t="s">
        <v>74</v>
      </c>
      <c r="AR93" s="24">
        <f>AI90+AK90+AM90</f>
        <v>0</v>
      </c>
      <c r="AS93" s="136"/>
      <c r="AT93" s="4"/>
      <c r="AU93" s="4"/>
      <c r="AV93" s="4"/>
      <c r="AW93" s="4"/>
    </row>
    <row r="94" spans="1:49" ht="63" customHeight="1" thickBot="1">
      <c r="A94" s="138" t="s">
        <v>173</v>
      </c>
      <c r="B94" s="138" t="s">
        <v>174</v>
      </c>
      <c r="C94" s="138" t="s">
        <v>175</v>
      </c>
      <c r="D94" s="138" t="s">
        <v>176</v>
      </c>
      <c r="E94" s="184" t="s">
        <v>177</v>
      </c>
      <c r="F94" s="126" t="s">
        <v>178</v>
      </c>
      <c r="G94" s="137" t="s">
        <v>179</v>
      </c>
      <c r="H94" s="129" t="s">
        <v>180</v>
      </c>
      <c r="I94" s="126" t="s">
        <v>181</v>
      </c>
      <c r="J94" s="154" t="s">
        <v>171</v>
      </c>
      <c r="K94" s="140">
        <v>44593</v>
      </c>
      <c r="L94" s="131">
        <v>44895</v>
      </c>
      <c r="M94" s="132" t="s">
        <v>97</v>
      </c>
      <c r="N94" s="133">
        <v>1</v>
      </c>
      <c r="O94" s="133">
        <f>N94*(P94+R94+T94+V94+X94+Z94+AB94+AD94+AF94+AH94+AJ94+AL94)</f>
        <v>1</v>
      </c>
      <c r="P94" s="134"/>
      <c r="Q94" s="134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>
        <v>0.35</v>
      </c>
      <c r="AI94" s="133"/>
      <c r="AJ94" s="133">
        <v>0.35</v>
      </c>
      <c r="AK94" s="133"/>
      <c r="AL94" s="133">
        <v>0.3</v>
      </c>
      <c r="AM94" s="133"/>
      <c r="AN94" s="135">
        <f>N94*(Q94+S94+U94+W94+Y94+AA94+AC94+AE94+AG94+AI94+AK94+AM94)</f>
        <v>0</v>
      </c>
      <c r="AO94" s="61" t="s">
        <v>71</v>
      </c>
      <c r="AP94" s="61" t="s">
        <v>71</v>
      </c>
      <c r="AQ94" s="61" t="s">
        <v>71</v>
      </c>
      <c r="AR94" s="21">
        <f>Q94+S94+U94</f>
        <v>0</v>
      </c>
      <c r="AS94" s="136">
        <f>SUM(AR94:AR97)</f>
        <v>0</v>
      </c>
      <c r="AT94" s="4"/>
      <c r="AU94" s="4"/>
      <c r="AV94" s="4"/>
      <c r="AW94" s="4"/>
    </row>
    <row r="95" spans="1:49" ht="63" customHeight="1" thickBot="1">
      <c r="A95" s="138"/>
      <c r="B95" s="138"/>
      <c r="C95" s="138"/>
      <c r="D95" s="138"/>
      <c r="E95" s="184"/>
      <c r="F95" s="126"/>
      <c r="G95" s="137"/>
      <c r="H95" s="129"/>
      <c r="I95" s="126"/>
      <c r="J95" s="154"/>
      <c r="K95" s="140"/>
      <c r="L95" s="131"/>
      <c r="M95" s="132"/>
      <c r="N95" s="133"/>
      <c r="O95" s="133"/>
      <c r="P95" s="134"/>
      <c r="Q95" s="134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5"/>
      <c r="AO95" s="61" t="s">
        <v>72</v>
      </c>
      <c r="AP95" s="61" t="s">
        <v>72</v>
      </c>
      <c r="AQ95" s="61" t="s">
        <v>72</v>
      </c>
      <c r="AR95" s="22">
        <f>W94+Y94+AA94</f>
        <v>0</v>
      </c>
      <c r="AS95" s="136"/>
      <c r="AT95" s="4"/>
      <c r="AU95" s="4"/>
      <c r="AV95" s="4"/>
      <c r="AW95" s="4"/>
    </row>
    <row r="96" spans="1:49" ht="63" customHeight="1" thickBot="1">
      <c r="A96" s="138"/>
      <c r="B96" s="138"/>
      <c r="C96" s="138"/>
      <c r="D96" s="138"/>
      <c r="E96" s="184"/>
      <c r="F96" s="126"/>
      <c r="G96" s="137"/>
      <c r="H96" s="129"/>
      <c r="I96" s="126"/>
      <c r="J96" s="154"/>
      <c r="K96" s="140"/>
      <c r="L96" s="131"/>
      <c r="M96" s="132"/>
      <c r="N96" s="133"/>
      <c r="O96" s="133"/>
      <c r="P96" s="134"/>
      <c r="Q96" s="134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5"/>
      <c r="AO96" s="61" t="s">
        <v>73</v>
      </c>
      <c r="AP96" s="23" t="s">
        <v>73</v>
      </c>
      <c r="AQ96" s="23" t="s">
        <v>73</v>
      </c>
      <c r="AR96" s="22">
        <f>AC94+AE94+AG94</f>
        <v>0</v>
      </c>
      <c r="AS96" s="136"/>
      <c r="AT96" s="4"/>
      <c r="AU96" s="4"/>
      <c r="AV96" s="4"/>
      <c r="AW96" s="4"/>
    </row>
    <row r="97" spans="1:49" ht="63" customHeight="1" thickBot="1">
      <c r="A97" s="138"/>
      <c r="B97" s="138"/>
      <c r="C97" s="138"/>
      <c r="D97" s="138"/>
      <c r="E97" s="184"/>
      <c r="F97" s="126"/>
      <c r="G97" s="137"/>
      <c r="H97" s="129"/>
      <c r="I97" s="126"/>
      <c r="J97" s="154"/>
      <c r="K97" s="140"/>
      <c r="L97" s="131"/>
      <c r="M97" s="132"/>
      <c r="N97" s="133"/>
      <c r="O97" s="133"/>
      <c r="P97" s="134"/>
      <c r="Q97" s="134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5"/>
      <c r="AO97" s="61" t="s">
        <v>74</v>
      </c>
      <c r="AP97" s="61" t="s">
        <v>74</v>
      </c>
      <c r="AQ97" s="61" t="s">
        <v>74</v>
      </c>
      <c r="AR97" s="24">
        <f>AI94+AK94+AM94</f>
        <v>0</v>
      </c>
      <c r="AS97" s="136"/>
      <c r="AT97" s="4"/>
      <c r="AU97" s="4"/>
      <c r="AV97" s="4"/>
      <c r="AW97" s="4"/>
    </row>
    <row r="98" spans="1:49" ht="39" customHeight="1" thickBot="1">
      <c r="A98" s="124" t="s">
        <v>182</v>
      </c>
      <c r="B98" s="124" t="s">
        <v>183</v>
      </c>
      <c r="C98" s="124" t="s">
        <v>184</v>
      </c>
      <c r="D98" s="124" t="s">
        <v>185</v>
      </c>
      <c r="E98" s="185" t="s">
        <v>186</v>
      </c>
      <c r="F98" s="126" t="s">
        <v>187</v>
      </c>
      <c r="G98" s="129" t="s">
        <v>188</v>
      </c>
      <c r="H98" s="129" t="s">
        <v>189</v>
      </c>
      <c r="I98" s="126" t="s">
        <v>190</v>
      </c>
      <c r="J98" s="186" t="s">
        <v>69</v>
      </c>
      <c r="K98" s="131">
        <v>44682</v>
      </c>
      <c r="L98" s="131">
        <v>44926</v>
      </c>
      <c r="M98" s="132" t="s">
        <v>97</v>
      </c>
      <c r="N98" s="133">
        <v>1</v>
      </c>
      <c r="O98" s="133">
        <f>N98*(P98+R98+T98+V98+X98+Z98+AB98+AD98+AF98+AH98+AJ98+AL98)</f>
        <v>1</v>
      </c>
      <c r="P98" s="134"/>
      <c r="Q98" s="134"/>
      <c r="R98" s="133"/>
      <c r="S98" s="133"/>
      <c r="T98" s="133"/>
      <c r="U98" s="133"/>
      <c r="V98" s="133"/>
      <c r="W98" s="133"/>
      <c r="X98" s="133">
        <v>0.33</v>
      </c>
      <c r="Y98" s="133"/>
      <c r="Z98" s="133"/>
      <c r="AA98" s="133"/>
      <c r="AB98" s="133"/>
      <c r="AC98" s="133"/>
      <c r="AD98" s="133">
        <v>0.33</v>
      </c>
      <c r="AE98" s="133"/>
      <c r="AF98" s="133"/>
      <c r="AG98" s="133"/>
      <c r="AH98" s="133"/>
      <c r="AI98" s="133"/>
      <c r="AJ98" s="133"/>
      <c r="AK98" s="133"/>
      <c r="AL98" s="133">
        <v>0.34</v>
      </c>
      <c r="AM98" s="133"/>
      <c r="AN98" s="135">
        <f>N98*(Q98+S98+U98+W98+Y98+AA98+AC98+AE98+AG98+AI98+AK98+AM98)</f>
        <v>0</v>
      </c>
      <c r="AO98" s="61" t="s">
        <v>71</v>
      </c>
      <c r="AP98" s="61" t="s">
        <v>71</v>
      </c>
      <c r="AQ98" s="61" t="s">
        <v>71</v>
      </c>
      <c r="AR98" s="21">
        <f>Q98+S98+U98</f>
        <v>0</v>
      </c>
      <c r="AS98" s="136">
        <f>SUM(AR98:AR101)</f>
        <v>0</v>
      </c>
      <c r="AT98" s="4"/>
      <c r="AU98" s="4"/>
      <c r="AV98" s="4"/>
      <c r="AW98" s="4"/>
    </row>
    <row r="99" spans="1:49" ht="74.650000000000006" customHeight="1" thickBot="1">
      <c r="A99" s="124"/>
      <c r="B99" s="124"/>
      <c r="C99" s="124"/>
      <c r="D99" s="124"/>
      <c r="E99" s="185"/>
      <c r="F99" s="126"/>
      <c r="G99" s="129"/>
      <c r="H99" s="129"/>
      <c r="I99" s="126"/>
      <c r="J99" s="186"/>
      <c r="K99" s="131"/>
      <c r="L99" s="131"/>
      <c r="M99" s="132"/>
      <c r="N99" s="133"/>
      <c r="O99" s="133"/>
      <c r="P99" s="134"/>
      <c r="Q99" s="134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5"/>
      <c r="AO99" s="61" t="s">
        <v>72</v>
      </c>
      <c r="AP99" s="61" t="s">
        <v>72</v>
      </c>
      <c r="AQ99" s="61" t="s">
        <v>72</v>
      </c>
      <c r="AR99" s="22">
        <v>0</v>
      </c>
      <c r="AS99" s="136"/>
      <c r="AT99" s="4"/>
      <c r="AU99" s="4"/>
      <c r="AV99" s="4"/>
      <c r="AW99" s="4"/>
    </row>
    <row r="100" spans="1:49" ht="39" customHeight="1" thickBot="1">
      <c r="A100" s="124"/>
      <c r="B100" s="124"/>
      <c r="C100" s="124"/>
      <c r="D100" s="124"/>
      <c r="E100" s="185"/>
      <c r="F100" s="126"/>
      <c r="G100" s="129"/>
      <c r="H100" s="129"/>
      <c r="I100" s="126"/>
      <c r="J100" s="186"/>
      <c r="K100" s="131"/>
      <c r="L100" s="131"/>
      <c r="M100" s="132"/>
      <c r="N100" s="133"/>
      <c r="O100" s="133"/>
      <c r="P100" s="134"/>
      <c r="Q100" s="134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5"/>
      <c r="AO100" s="61" t="s">
        <v>73</v>
      </c>
      <c r="AP100" s="23" t="s">
        <v>73</v>
      </c>
      <c r="AQ100" s="23" t="s">
        <v>73</v>
      </c>
      <c r="AR100" s="22">
        <f>AC98+AE98+AG98</f>
        <v>0</v>
      </c>
      <c r="AS100" s="136"/>
      <c r="AT100" s="4"/>
      <c r="AU100" s="4"/>
      <c r="AV100" s="4"/>
      <c r="AW100" s="4"/>
    </row>
    <row r="101" spans="1:49" ht="39" customHeight="1" thickBot="1">
      <c r="A101" s="124"/>
      <c r="B101" s="124"/>
      <c r="C101" s="124"/>
      <c r="D101" s="124"/>
      <c r="E101" s="185"/>
      <c r="F101" s="126"/>
      <c r="G101" s="129"/>
      <c r="H101" s="129"/>
      <c r="I101" s="126"/>
      <c r="J101" s="186"/>
      <c r="K101" s="131"/>
      <c r="L101" s="131"/>
      <c r="M101" s="132"/>
      <c r="N101" s="133"/>
      <c r="O101" s="133"/>
      <c r="P101" s="134"/>
      <c r="Q101" s="134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5"/>
      <c r="AO101" s="61" t="s">
        <v>74</v>
      </c>
      <c r="AP101" s="61" t="s">
        <v>74</v>
      </c>
      <c r="AQ101" s="61" t="s">
        <v>74</v>
      </c>
      <c r="AR101" s="24">
        <f>AI98+AK98+AM98</f>
        <v>0</v>
      </c>
      <c r="AS101" s="136"/>
      <c r="AT101" s="4"/>
      <c r="AU101" s="4"/>
      <c r="AV101" s="4"/>
      <c r="AW101" s="4"/>
    </row>
    <row r="102" spans="1:49" ht="15.75" customHeight="1" thickBo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245"/>
      <c r="Q102" s="245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187" t="s">
        <v>191</v>
      </c>
      <c r="AQ102" s="187"/>
      <c r="AR102" s="187"/>
      <c r="AS102" s="29">
        <f>AVERAGE(AS26:AS101)</f>
        <v>0</v>
      </c>
      <c r="AT102" s="4"/>
      <c r="AU102" s="4"/>
      <c r="AV102" s="4"/>
      <c r="AW102" s="4"/>
    </row>
    <row r="103" spans="1:4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245"/>
      <c r="Q103" s="245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245"/>
      <c r="Q104" s="245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s="30" customFormat="1" ht="43.5" customHeight="1">
      <c r="A105" s="188" t="s">
        <v>192</v>
      </c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0"/>
      <c r="AU105" s="10"/>
      <c r="AV105" s="10"/>
      <c r="AW105" s="10"/>
    </row>
    <row r="106" spans="1: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245"/>
      <c r="Q106" s="245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245"/>
      <c r="Q107" s="245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45"/>
      <c r="Q108" s="245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ht="18.75" customHeight="1">
      <c r="A109" s="107" t="s">
        <v>193</v>
      </c>
      <c r="B109" s="107" t="s">
        <v>194</v>
      </c>
      <c r="C109" s="107" t="s">
        <v>195</v>
      </c>
      <c r="D109" s="107"/>
      <c r="E109" s="107" t="s">
        <v>45</v>
      </c>
      <c r="F109" s="107" t="s">
        <v>46</v>
      </c>
      <c r="G109" s="107" t="s">
        <v>48</v>
      </c>
      <c r="H109" s="107" t="s">
        <v>49</v>
      </c>
      <c r="I109" s="189" t="s">
        <v>50</v>
      </c>
      <c r="J109" s="190" t="s">
        <v>20</v>
      </c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1" t="s">
        <v>196</v>
      </c>
      <c r="AL109" s="191"/>
      <c r="AM109" s="191"/>
      <c r="AN109" s="191"/>
      <c r="AO109" s="191"/>
      <c r="AP109" s="191"/>
      <c r="AQ109" s="191"/>
      <c r="AT109" s="4"/>
      <c r="AU109" s="4"/>
      <c r="AV109" s="4"/>
      <c r="AW109" s="4"/>
    </row>
    <row r="110" spans="1:49" ht="48" customHeight="1">
      <c r="A110" s="107"/>
      <c r="B110" s="107"/>
      <c r="C110" s="107"/>
      <c r="D110" s="107"/>
      <c r="E110" s="107"/>
      <c r="F110" s="107"/>
      <c r="G110" s="107"/>
      <c r="H110" s="107"/>
      <c r="I110" s="107"/>
      <c r="J110" s="192" t="s">
        <v>197</v>
      </c>
      <c r="K110" s="192"/>
      <c r="L110" s="111" t="s">
        <v>25</v>
      </c>
      <c r="M110" s="111"/>
      <c r="N110" s="111" t="s">
        <v>26</v>
      </c>
      <c r="O110" s="111"/>
      <c r="P110" s="243" t="s">
        <v>27</v>
      </c>
      <c r="Q110" s="243"/>
      <c r="R110" s="111" t="s">
        <v>28</v>
      </c>
      <c r="S110" s="111"/>
      <c r="T110" s="111" t="s">
        <v>29</v>
      </c>
      <c r="U110" s="111"/>
      <c r="V110" s="111" t="s">
        <v>30</v>
      </c>
      <c r="W110" s="111"/>
      <c r="X110" s="111" t="s">
        <v>31</v>
      </c>
      <c r="Y110" s="111"/>
      <c r="Z110" s="111" t="s">
        <v>32</v>
      </c>
      <c r="AA110" s="111"/>
      <c r="AB110" s="111" t="s">
        <v>33</v>
      </c>
      <c r="AC110" s="111"/>
      <c r="AD110" s="111" t="s">
        <v>34</v>
      </c>
      <c r="AE110" s="111"/>
      <c r="AF110" s="111" t="s">
        <v>35</v>
      </c>
      <c r="AG110" s="111"/>
      <c r="AH110" s="111" t="s">
        <v>36</v>
      </c>
      <c r="AI110" s="111"/>
      <c r="AJ110" s="193" t="s">
        <v>198</v>
      </c>
      <c r="AK110" s="191"/>
      <c r="AL110" s="191"/>
      <c r="AM110" s="191"/>
      <c r="AN110" s="191"/>
      <c r="AO110" s="191"/>
      <c r="AP110" s="191"/>
      <c r="AQ110" s="191"/>
      <c r="AT110" s="4"/>
      <c r="AU110" s="4"/>
      <c r="AV110" s="4"/>
      <c r="AW110" s="4"/>
    </row>
    <row r="111" spans="1:49" ht="44.25" customHeight="1">
      <c r="A111" s="107"/>
      <c r="B111" s="107"/>
      <c r="C111" s="107"/>
      <c r="D111" s="107"/>
      <c r="E111" s="107"/>
      <c r="F111" s="107"/>
      <c r="G111" s="107"/>
      <c r="H111" s="107"/>
      <c r="I111" s="107"/>
      <c r="J111" s="192"/>
      <c r="K111" s="192"/>
      <c r="L111" s="111"/>
      <c r="M111" s="111"/>
      <c r="N111" s="111"/>
      <c r="O111" s="111"/>
      <c r="P111" s="243"/>
      <c r="Q111" s="243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93"/>
      <c r="AK111" s="194" t="s">
        <v>199</v>
      </c>
      <c r="AL111" s="194"/>
      <c r="AM111" s="194"/>
      <c r="AN111" s="195" t="s">
        <v>200</v>
      </c>
      <c r="AO111" s="196" t="s">
        <v>53</v>
      </c>
      <c r="AP111" s="194" t="s">
        <v>54</v>
      </c>
      <c r="AQ111" s="195" t="s">
        <v>55</v>
      </c>
      <c r="AT111" s="4"/>
      <c r="AU111" s="4"/>
      <c r="AV111" s="4"/>
      <c r="AW111" s="4"/>
    </row>
    <row r="112" spans="1:49" ht="48" customHeight="1" thickBot="1">
      <c r="A112" s="107"/>
      <c r="B112" s="107"/>
      <c r="C112" s="107"/>
      <c r="D112" s="107"/>
      <c r="E112" s="107"/>
      <c r="F112" s="107"/>
      <c r="G112" s="107"/>
      <c r="H112" s="107"/>
      <c r="I112" s="107"/>
      <c r="J112" s="31" t="s">
        <v>56</v>
      </c>
      <c r="K112" s="20" t="s">
        <v>57</v>
      </c>
      <c r="L112" s="20" t="s">
        <v>58</v>
      </c>
      <c r="M112" s="20" t="s">
        <v>59</v>
      </c>
      <c r="N112" s="20" t="s">
        <v>58</v>
      </c>
      <c r="O112" s="20" t="s">
        <v>59</v>
      </c>
      <c r="P112" s="244" t="s">
        <v>58</v>
      </c>
      <c r="Q112" s="244" t="s">
        <v>59</v>
      </c>
      <c r="R112" s="20" t="s">
        <v>58</v>
      </c>
      <c r="S112" s="20" t="s">
        <v>59</v>
      </c>
      <c r="T112" s="20" t="s">
        <v>58</v>
      </c>
      <c r="U112" s="20" t="s">
        <v>59</v>
      </c>
      <c r="V112" s="20" t="s">
        <v>58</v>
      </c>
      <c r="W112" s="20" t="s">
        <v>59</v>
      </c>
      <c r="X112" s="20" t="s">
        <v>58</v>
      </c>
      <c r="Y112" s="20" t="s">
        <v>59</v>
      </c>
      <c r="Z112" s="20" t="s">
        <v>58</v>
      </c>
      <c r="AA112" s="20" t="s">
        <v>59</v>
      </c>
      <c r="AB112" s="20" t="s">
        <v>58</v>
      </c>
      <c r="AC112" s="20" t="s">
        <v>59</v>
      </c>
      <c r="AD112" s="20" t="s">
        <v>58</v>
      </c>
      <c r="AE112" s="20" t="s">
        <v>59</v>
      </c>
      <c r="AF112" s="20" t="s">
        <v>58</v>
      </c>
      <c r="AG112" s="20" t="s">
        <v>59</v>
      </c>
      <c r="AH112" s="20" t="s">
        <v>58</v>
      </c>
      <c r="AI112" s="20" t="s">
        <v>59</v>
      </c>
      <c r="AJ112" s="193"/>
      <c r="AK112" s="194"/>
      <c r="AL112" s="194"/>
      <c r="AM112" s="194"/>
      <c r="AN112" s="195"/>
      <c r="AO112" s="196"/>
      <c r="AP112" s="194"/>
      <c r="AQ112" s="195"/>
      <c r="AT112" s="4"/>
      <c r="AU112" s="4"/>
      <c r="AV112" s="4"/>
      <c r="AW112" s="4"/>
    </row>
    <row r="113" spans="1:49" ht="51.75" customHeight="1" thickBot="1">
      <c r="A113" s="197" t="s">
        <v>201</v>
      </c>
      <c r="B113" s="198" t="s">
        <v>202</v>
      </c>
      <c r="C113" s="199" t="s">
        <v>203</v>
      </c>
      <c r="D113" s="199"/>
      <c r="E113" s="200" t="s">
        <v>204</v>
      </c>
      <c r="F113" s="198" t="s">
        <v>205</v>
      </c>
      <c r="G113" s="201">
        <v>44621</v>
      </c>
      <c r="H113" s="201">
        <v>44915</v>
      </c>
      <c r="I113" s="132" t="s">
        <v>97</v>
      </c>
      <c r="J113" s="202">
        <v>0.2</v>
      </c>
      <c r="K113" s="202">
        <f>J113*(L113+N113+P113+R113+T113+V113+X113+Z113+AB113+AD113+AF113+AH113)</f>
        <v>0.30000000000000004</v>
      </c>
      <c r="L113" s="202"/>
      <c r="M113" s="202"/>
      <c r="N113" s="202"/>
      <c r="O113" s="202"/>
      <c r="P113" s="202">
        <v>0.25</v>
      </c>
      <c r="Q113" s="202"/>
      <c r="R113" s="202"/>
      <c r="S113" s="202"/>
      <c r="T113" s="202"/>
      <c r="U113" s="202"/>
      <c r="V113" s="202">
        <v>0.25</v>
      </c>
      <c r="W113" s="202"/>
      <c r="X113" s="202"/>
      <c r="Y113" s="202"/>
      <c r="Z113" s="202"/>
      <c r="AA113" s="202"/>
      <c r="AB113" s="202">
        <v>0.75</v>
      </c>
      <c r="AC113" s="202"/>
      <c r="AD113" s="202"/>
      <c r="AE113" s="202"/>
      <c r="AF113" s="202"/>
      <c r="AG113" s="202"/>
      <c r="AH113" s="202">
        <v>0.25</v>
      </c>
      <c r="AI113" s="202"/>
      <c r="AJ113" s="203">
        <f>J113*(M113+O113+Q113+S113+U113+W113+Y113+AA113+AC113+AE113+AG113+AI113)</f>
        <v>0</v>
      </c>
      <c r="AK113" s="204" t="s">
        <v>71</v>
      </c>
      <c r="AL113" s="204"/>
      <c r="AM113" s="204"/>
      <c r="AN113" s="32" t="s">
        <v>71</v>
      </c>
      <c r="AO113" s="34" t="s">
        <v>71</v>
      </c>
      <c r="AP113" s="33">
        <f>M113+O113+Q113</f>
        <v>0</v>
      </c>
      <c r="AQ113" s="205">
        <f>SUM(AP113:AP116)</f>
        <v>0</v>
      </c>
      <c r="AT113" s="4"/>
      <c r="AU113" s="4"/>
      <c r="AV113" s="4"/>
      <c r="AW113" s="4"/>
    </row>
    <row r="114" spans="1:49" ht="23.25" customHeight="1" thickBot="1">
      <c r="A114" s="197"/>
      <c r="B114" s="198"/>
      <c r="C114" s="199"/>
      <c r="D114" s="199"/>
      <c r="E114" s="200"/>
      <c r="F114" s="198"/>
      <c r="G114" s="198"/>
      <c r="H114" s="198"/>
      <c r="I114" s="13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3"/>
      <c r="AK114" s="206" t="s">
        <v>72</v>
      </c>
      <c r="AL114" s="206"/>
      <c r="AM114" s="206"/>
      <c r="AN114" s="34" t="s">
        <v>72</v>
      </c>
      <c r="AO114" s="34" t="s">
        <v>72</v>
      </c>
      <c r="AP114" s="35">
        <f>S113+U113+W113</f>
        <v>0</v>
      </c>
      <c r="AQ114" s="205"/>
      <c r="AT114" s="4"/>
      <c r="AU114" s="4"/>
      <c r="AV114" s="4"/>
      <c r="AW114" s="4"/>
    </row>
    <row r="115" spans="1:49" ht="15.75" customHeight="1" thickBot="1">
      <c r="A115" s="197"/>
      <c r="B115" s="198"/>
      <c r="C115" s="199"/>
      <c r="D115" s="199"/>
      <c r="E115" s="200"/>
      <c r="F115" s="198"/>
      <c r="G115" s="198"/>
      <c r="H115" s="198"/>
      <c r="I115" s="13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3"/>
      <c r="AK115" s="206" t="s">
        <v>73</v>
      </c>
      <c r="AL115" s="206"/>
      <c r="AM115" s="206"/>
      <c r="AN115" s="34" t="s">
        <v>73</v>
      </c>
      <c r="AO115" s="34" t="s">
        <v>73</v>
      </c>
      <c r="AP115" s="35">
        <f>Y113+AA113+AC113</f>
        <v>0</v>
      </c>
      <c r="AQ115" s="205"/>
      <c r="AT115" s="4"/>
      <c r="AU115" s="4"/>
      <c r="AV115" s="4"/>
      <c r="AW115" s="4"/>
    </row>
    <row r="116" spans="1:49" ht="15.75" customHeight="1" thickBot="1">
      <c r="A116" s="197"/>
      <c r="B116" s="198"/>
      <c r="C116" s="199"/>
      <c r="D116" s="199"/>
      <c r="E116" s="200"/>
      <c r="F116" s="198"/>
      <c r="G116" s="198"/>
      <c r="H116" s="198"/>
      <c r="I116" s="13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3"/>
      <c r="AK116" s="207" t="s">
        <v>74</v>
      </c>
      <c r="AL116" s="207"/>
      <c r="AM116" s="207"/>
      <c r="AN116" s="36" t="s">
        <v>74</v>
      </c>
      <c r="AO116" s="36" t="s">
        <v>74</v>
      </c>
      <c r="AP116" s="37">
        <f>AE113+AG113+AI113</f>
        <v>0</v>
      </c>
      <c r="AQ116" s="205"/>
      <c r="AT116" s="4"/>
      <c r="AU116" s="4"/>
      <c r="AV116" s="4"/>
      <c r="AW116" s="4"/>
    </row>
    <row r="117" spans="1:49" ht="15.75" customHeight="1" thickBot="1">
      <c r="A117" s="197"/>
      <c r="B117" s="198" t="s">
        <v>206</v>
      </c>
      <c r="C117" s="199" t="s">
        <v>207</v>
      </c>
      <c r="D117" s="199"/>
      <c r="E117" s="198" t="s">
        <v>189</v>
      </c>
      <c r="F117" s="198" t="s">
        <v>205</v>
      </c>
      <c r="G117" s="201">
        <v>44713</v>
      </c>
      <c r="H117" s="201">
        <v>44915</v>
      </c>
      <c r="I117" s="132" t="s">
        <v>97</v>
      </c>
      <c r="J117" s="202">
        <v>0.4</v>
      </c>
      <c r="K117" s="202">
        <f>J117*(L117+N117+P117+R117+T117+V117+X117+Z117+AB117+AD117+AF117+AH117)</f>
        <v>0.39996000000000004</v>
      </c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>
        <v>0.33329999999999999</v>
      </c>
      <c r="W117" s="202"/>
      <c r="X117" s="202"/>
      <c r="Y117" s="202"/>
      <c r="Z117" s="202"/>
      <c r="AA117" s="202"/>
      <c r="AB117" s="202">
        <v>0.33329999999999999</v>
      </c>
      <c r="AC117" s="202"/>
      <c r="AD117" s="202"/>
      <c r="AE117" s="202"/>
      <c r="AF117" s="202"/>
      <c r="AG117" s="202"/>
      <c r="AH117" s="202">
        <v>0.33329999999999999</v>
      </c>
      <c r="AI117" s="202"/>
      <c r="AJ117" s="203">
        <f>J117*(M117+O117+Q117+S117+U117+W117+Y117+AA117+AC117+AE117+AG117+AI117)</f>
        <v>0</v>
      </c>
      <c r="AK117" s="204" t="s">
        <v>71</v>
      </c>
      <c r="AL117" s="204"/>
      <c r="AM117" s="204"/>
      <c r="AN117" s="32" t="s">
        <v>71</v>
      </c>
      <c r="AO117" s="34" t="s">
        <v>71</v>
      </c>
      <c r="AP117" s="33">
        <f>M117+O117+Q117</f>
        <v>0</v>
      </c>
      <c r="AQ117" s="205">
        <f>SUM(AP117:AP120)</f>
        <v>0</v>
      </c>
      <c r="AT117" s="4"/>
      <c r="AU117" s="4"/>
      <c r="AV117" s="4"/>
      <c r="AW117" s="4"/>
    </row>
    <row r="118" spans="1:49" ht="15.75" customHeight="1" thickBot="1">
      <c r="A118" s="197"/>
      <c r="B118" s="198"/>
      <c r="C118" s="199"/>
      <c r="D118" s="199"/>
      <c r="E118" s="198"/>
      <c r="F118" s="198"/>
      <c r="G118" s="201"/>
      <c r="H118" s="201"/>
      <c r="I118" s="13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3"/>
      <c r="AK118" s="206" t="s">
        <v>72</v>
      </c>
      <c r="AL118" s="206"/>
      <c r="AM118" s="206"/>
      <c r="AN118" s="34" t="s">
        <v>72</v>
      </c>
      <c r="AO118" s="34" t="s">
        <v>72</v>
      </c>
      <c r="AP118" s="35">
        <f>S117+U117+W117</f>
        <v>0</v>
      </c>
      <c r="AQ118" s="205"/>
      <c r="AT118" s="4"/>
      <c r="AU118" s="4"/>
      <c r="AV118" s="4"/>
      <c r="AW118" s="4"/>
    </row>
    <row r="119" spans="1:49" ht="15.75" customHeight="1" thickBot="1">
      <c r="A119" s="197"/>
      <c r="B119" s="198"/>
      <c r="C119" s="199"/>
      <c r="D119" s="199"/>
      <c r="E119" s="198"/>
      <c r="F119" s="198"/>
      <c r="G119" s="201"/>
      <c r="H119" s="201"/>
      <c r="I119" s="13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3"/>
      <c r="AK119" s="206" t="s">
        <v>73</v>
      </c>
      <c r="AL119" s="206"/>
      <c r="AM119" s="206"/>
      <c r="AN119" s="34" t="s">
        <v>73</v>
      </c>
      <c r="AO119" s="34" t="s">
        <v>73</v>
      </c>
      <c r="AP119" s="35">
        <f>Y117+AA117+AC117</f>
        <v>0</v>
      </c>
      <c r="AQ119" s="205"/>
      <c r="AT119" s="4"/>
      <c r="AU119" s="4"/>
      <c r="AV119" s="4"/>
      <c r="AW119" s="4"/>
    </row>
    <row r="120" spans="1:49" ht="15.75" customHeight="1" thickBot="1">
      <c r="A120" s="197"/>
      <c r="B120" s="198"/>
      <c r="C120" s="199"/>
      <c r="D120" s="199"/>
      <c r="E120" s="198"/>
      <c r="F120" s="198"/>
      <c r="G120" s="201"/>
      <c r="H120" s="201"/>
      <c r="I120" s="13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3"/>
      <c r="AK120" s="246" t="s">
        <v>74</v>
      </c>
      <c r="AL120" s="246"/>
      <c r="AM120" s="246"/>
      <c r="AN120" s="247" t="s">
        <v>74</v>
      </c>
      <c r="AO120" s="247" t="s">
        <v>74</v>
      </c>
      <c r="AP120" s="248">
        <f>AE117+AG117+AI117</f>
        <v>0</v>
      </c>
      <c r="AQ120" s="205"/>
      <c r="AT120" s="4"/>
      <c r="AU120" s="4"/>
      <c r="AV120" s="4"/>
      <c r="AW120" s="4"/>
    </row>
    <row r="121" spans="1:49" ht="24.75" customHeight="1" thickBot="1">
      <c r="A121" s="197"/>
      <c r="B121" s="198" t="s">
        <v>208</v>
      </c>
      <c r="C121" s="199" t="s">
        <v>209</v>
      </c>
      <c r="D121" s="199"/>
      <c r="E121" s="198" t="s">
        <v>189</v>
      </c>
      <c r="F121" s="198" t="s">
        <v>205</v>
      </c>
      <c r="G121" s="201">
        <v>44682</v>
      </c>
      <c r="H121" s="201">
        <v>44915</v>
      </c>
      <c r="I121" s="132" t="s">
        <v>97</v>
      </c>
      <c r="J121" s="202">
        <v>0.2</v>
      </c>
      <c r="K121" s="202">
        <f>J121*(L121+N121+P121+R121+T121+V121+X121+Z121+AB121+AD121+AF121+AH121)</f>
        <v>0.2</v>
      </c>
      <c r="L121" s="202"/>
      <c r="M121" s="202"/>
      <c r="N121" s="202"/>
      <c r="O121" s="202"/>
      <c r="P121" s="202"/>
      <c r="Q121" s="202"/>
      <c r="R121" s="202"/>
      <c r="S121" s="202"/>
      <c r="T121" s="202">
        <v>0.33</v>
      </c>
      <c r="U121" s="202"/>
      <c r="V121" s="202"/>
      <c r="W121" s="202"/>
      <c r="X121" s="202"/>
      <c r="Y121" s="202"/>
      <c r="Z121" s="202"/>
      <c r="AA121" s="202"/>
      <c r="AB121" s="202">
        <v>0.33</v>
      </c>
      <c r="AC121" s="202"/>
      <c r="AD121" s="202"/>
      <c r="AE121" s="202"/>
      <c r="AF121" s="202"/>
      <c r="AG121" s="202"/>
      <c r="AH121" s="202">
        <v>0.34</v>
      </c>
      <c r="AI121" s="202"/>
      <c r="AJ121" s="203">
        <f>J121*(M121+O121+Q121+S121+U121+W121+Y121+AA121+AC121+AE121+AG121+AI121)</f>
        <v>0</v>
      </c>
      <c r="AK121" s="204" t="s">
        <v>71</v>
      </c>
      <c r="AL121" s="254"/>
      <c r="AM121" s="254"/>
      <c r="AN121" s="32" t="s">
        <v>71</v>
      </c>
      <c r="AO121" s="32" t="s">
        <v>71</v>
      </c>
      <c r="AP121" s="255">
        <f>AE118+AG118+AI118</f>
        <v>0</v>
      </c>
      <c r="AQ121" s="253">
        <f>SUM(AP121:AP124)</f>
        <v>0</v>
      </c>
      <c r="AT121" s="4"/>
      <c r="AU121" s="4"/>
      <c r="AV121" s="4"/>
      <c r="AW121" s="4"/>
    </row>
    <row r="122" spans="1:49" ht="21" customHeight="1" thickBot="1">
      <c r="A122" s="197"/>
      <c r="B122" s="198"/>
      <c r="C122" s="199"/>
      <c r="D122" s="199"/>
      <c r="E122" s="198"/>
      <c r="F122" s="198"/>
      <c r="G122" s="198"/>
      <c r="H122" s="198"/>
      <c r="I122" s="13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3"/>
      <c r="AK122" s="206" t="s">
        <v>72</v>
      </c>
      <c r="AL122" s="252"/>
      <c r="AM122" s="252"/>
      <c r="AN122" s="34" t="s">
        <v>72</v>
      </c>
      <c r="AO122" s="34" t="s">
        <v>72</v>
      </c>
      <c r="AP122" s="256">
        <f>S121+U121+W121</f>
        <v>0</v>
      </c>
      <c r="AQ122" s="253"/>
      <c r="AT122" s="4"/>
      <c r="AU122" s="4"/>
      <c r="AV122" s="4"/>
      <c r="AW122" s="4"/>
    </row>
    <row r="123" spans="1:49" ht="15" customHeight="1" thickBot="1">
      <c r="A123" s="197"/>
      <c r="B123" s="198"/>
      <c r="C123" s="199"/>
      <c r="D123" s="199"/>
      <c r="E123" s="198"/>
      <c r="F123" s="198"/>
      <c r="G123" s="198"/>
      <c r="H123" s="198"/>
      <c r="I123" s="13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3"/>
      <c r="AK123" s="206" t="s">
        <v>73</v>
      </c>
      <c r="AL123" s="252"/>
      <c r="AM123" s="252"/>
      <c r="AN123" s="34" t="s">
        <v>73</v>
      </c>
      <c r="AO123" s="34" t="s">
        <v>73</v>
      </c>
      <c r="AP123" s="256">
        <f>Y121+AA121+AC121</f>
        <v>0</v>
      </c>
      <c r="AQ123" s="253"/>
      <c r="AT123" s="4"/>
      <c r="AU123" s="4"/>
      <c r="AV123" s="4"/>
      <c r="AW123" s="4"/>
    </row>
    <row r="124" spans="1:49" ht="15.75" customHeight="1" thickBot="1">
      <c r="A124" s="197"/>
      <c r="B124" s="198"/>
      <c r="C124" s="199"/>
      <c r="D124" s="199"/>
      <c r="E124" s="198"/>
      <c r="F124" s="198"/>
      <c r="G124" s="198"/>
      <c r="H124" s="198"/>
      <c r="I124" s="13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3"/>
      <c r="AK124" s="207" t="s">
        <v>74</v>
      </c>
      <c r="AL124" s="257"/>
      <c r="AM124" s="257"/>
      <c r="AN124" s="36" t="s">
        <v>74</v>
      </c>
      <c r="AO124" s="36" t="s">
        <v>74</v>
      </c>
      <c r="AP124" s="258">
        <f>AE121+AG121+AI121</f>
        <v>0</v>
      </c>
      <c r="AQ124" s="253"/>
      <c r="AT124" s="4"/>
      <c r="AU124" s="4"/>
      <c r="AV124" s="4"/>
      <c r="AW124" s="4"/>
    </row>
    <row r="125" spans="1:49" ht="15" customHeight="1" thickBo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249" t="s">
        <v>191</v>
      </c>
      <c r="AO125" s="250"/>
      <c r="AP125" s="251"/>
      <c r="AQ125" s="29">
        <f>AVERAGE(AQ113:AQ124)</f>
        <v>0</v>
      </c>
      <c r="AT125" s="4"/>
      <c r="AU125" s="4"/>
      <c r="AV125" s="4"/>
      <c r="AW125" s="4"/>
    </row>
    <row r="126" spans="1:49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49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ht="17.25" customHeight="1">
      <c r="A129" s="208" t="s">
        <v>210</v>
      </c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38"/>
      <c r="R129" s="209">
        <f>AVERAGE(AQ125+AS102)</f>
        <v>0</v>
      </c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  <c r="AH129" s="209"/>
      <c r="AI129" s="209"/>
      <c r="AJ129" s="13"/>
      <c r="AK129" s="10"/>
      <c r="AL129" s="11"/>
      <c r="AM129" s="11"/>
      <c r="AN129" s="11"/>
      <c r="AO129" s="11"/>
      <c r="AP129" s="11"/>
      <c r="AQ129" s="11"/>
      <c r="AR129" s="11"/>
      <c r="AS129" s="11"/>
      <c r="AT129" s="4"/>
      <c r="AU129" s="4"/>
      <c r="AV129" s="4"/>
      <c r="AW129" s="4"/>
    </row>
    <row r="130" spans="1:49">
      <c r="A130" s="10"/>
      <c r="B130" s="210"/>
      <c r="C130" s="210"/>
      <c r="D130" s="210"/>
      <c r="E130" s="11"/>
      <c r="F130" s="11"/>
      <c r="G130" s="11"/>
      <c r="H130" s="11"/>
      <c r="I130" s="11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4"/>
      <c r="AH130" s="4"/>
      <c r="AI130" s="4"/>
      <c r="AJ130" s="4"/>
      <c r="AK130" s="10"/>
      <c r="AL130" s="11"/>
      <c r="AM130" s="11"/>
      <c r="AN130" s="11"/>
      <c r="AO130" s="11"/>
      <c r="AP130" s="11"/>
      <c r="AQ130" s="11"/>
      <c r="AR130" s="11"/>
      <c r="AS130" s="11"/>
      <c r="AT130" s="4"/>
      <c r="AU130" s="4"/>
      <c r="AV130" s="4"/>
      <c r="AW130" s="4"/>
    </row>
    <row r="131" spans="1:49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1"/>
      <c r="AM131" s="11"/>
      <c r="AN131" s="11"/>
      <c r="AO131" s="11"/>
      <c r="AP131" s="11"/>
      <c r="AQ131" s="11"/>
      <c r="AR131" s="11"/>
      <c r="AS131" s="10"/>
      <c r="AT131" s="4"/>
      <c r="AU131" s="4"/>
      <c r="AV131" s="4"/>
      <c r="AW131" s="4"/>
    </row>
    <row r="132" spans="1:49" ht="17.25" customHeight="1">
      <c r="A132" s="212" t="s">
        <v>211</v>
      </c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10"/>
      <c r="AM132" s="10"/>
      <c r="AN132" s="10"/>
      <c r="AO132" s="10"/>
      <c r="AP132" s="10"/>
      <c r="AQ132" s="10"/>
      <c r="AR132" s="10"/>
      <c r="AS132" s="10"/>
      <c r="AT132" s="4"/>
      <c r="AU132" s="4"/>
      <c r="AV132" s="4"/>
      <c r="AW132" s="4"/>
    </row>
    <row r="133" spans="1:49">
      <c r="A133" s="210"/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10"/>
      <c r="AM133" s="10"/>
      <c r="AN133" s="10"/>
      <c r="AO133" s="10"/>
      <c r="AP133" s="10"/>
      <c r="AQ133" s="10"/>
      <c r="AR133" s="10"/>
      <c r="AS133" s="11"/>
      <c r="AT133" s="4"/>
      <c r="AU133" s="4"/>
      <c r="AV133" s="4"/>
      <c r="AW133" s="4"/>
    </row>
    <row r="134" spans="1:49" s="1" customFormat="1" ht="17.25" customHeight="1">
      <c r="A134" s="39" t="s">
        <v>212</v>
      </c>
      <c r="B134" s="39" t="s">
        <v>213</v>
      </c>
      <c r="C134" s="40" t="s">
        <v>214</v>
      </c>
      <c r="D134" s="213" t="s">
        <v>215</v>
      </c>
      <c r="E134" s="213"/>
      <c r="F134" s="42" t="s">
        <v>216</v>
      </c>
      <c r="G134" s="41" t="s">
        <v>217</v>
      </c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1"/>
      <c r="AM134" s="11"/>
      <c r="AN134" s="11"/>
      <c r="AO134" s="11"/>
      <c r="AP134" s="11"/>
      <c r="AQ134" s="11"/>
      <c r="AR134" s="11"/>
      <c r="AS134" s="11"/>
      <c r="AT134" s="4"/>
      <c r="AU134" s="4"/>
      <c r="AV134" s="4"/>
      <c r="AW134" s="4"/>
    </row>
    <row r="135" spans="1:49" ht="13.5" customHeight="1" thickBot="1">
      <c r="A135" s="43">
        <v>1</v>
      </c>
      <c r="B135" s="44">
        <v>44592</v>
      </c>
      <c r="C135" s="45" t="s">
        <v>218</v>
      </c>
      <c r="D135" s="214" t="s">
        <v>69</v>
      </c>
      <c r="E135" s="214"/>
      <c r="F135" s="47" t="s">
        <v>69</v>
      </c>
      <c r="G135" s="46" t="s">
        <v>69</v>
      </c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1"/>
      <c r="AM135" s="11"/>
      <c r="AN135" s="11"/>
      <c r="AO135" s="11"/>
      <c r="AP135" s="11"/>
      <c r="AQ135" s="11"/>
      <c r="AR135" s="11"/>
      <c r="AS135" s="11"/>
      <c r="AT135" s="4"/>
      <c r="AU135" s="4"/>
      <c r="AV135" s="4"/>
      <c r="AW135" s="4"/>
    </row>
    <row r="136" spans="1:49" s="1" customFormat="1" ht="62.25" customHeight="1" thickBot="1">
      <c r="A136" s="43">
        <v>2</v>
      </c>
      <c r="B136" s="44">
        <v>44764</v>
      </c>
      <c r="C136" s="45" t="s">
        <v>219</v>
      </c>
      <c r="D136" s="214" t="s">
        <v>220</v>
      </c>
      <c r="E136" s="214"/>
      <c r="F136" s="47" t="s">
        <v>221</v>
      </c>
      <c r="G136" s="48">
        <v>44592</v>
      </c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11"/>
      <c r="AN136" s="11"/>
      <c r="AO136" s="62"/>
      <c r="AP136" s="11"/>
      <c r="AQ136" s="11"/>
      <c r="AR136" s="11"/>
      <c r="AS136" s="11"/>
      <c r="AT136" s="4"/>
      <c r="AU136" s="4"/>
      <c r="AV136" s="4"/>
      <c r="AW136" s="4"/>
    </row>
    <row r="137" spans="1:49" s="1" customFormat="1" ht="13.5" customHeight="1" thickBot="1">
      <c r="A137" s="49"/>
      <c r="B137" s="43"/>
      <c r="C137" s="45"/>
      <c r="D137" s="214" t="s">
        <v>222</v>
      </c>
      <c r="E137" s="214"/>
      <c r="F137" s="47"/>
      <c r="G137" s="46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1"/>
      <c r="AM137" s="11"/>
      <c r="AN137" s="11"/>
      <c r="AO137" s="11"/>
      <c r="AP137" s="11"/>
      <c r="AQ137" s="11"/>
      <c r="AR137" s="11"/>
      <c r="AS137" s="11"/>
      <c r="AT137" s="4"/>
      <c r="AU137" s="4"/>
      <c r="AV137" s="4"/>
      <c r="AW137" s="4"/>
    </row>
    <row r="138" spans="1:49" s="1" customFormat="1">
      <c r="A138" s="49"/>
      <c r="B138" s="43"/>
      <c r="C138" s="45"/>
      <c r="D138" s="214"/>
      <c r="E138" s="214"/>
      <c r="F138" s="47"/>
      <c r="G138" s="46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1"/>
      <c r="AM138" s="11"/>
      <c r="AN138" s="11"/>
      <c r="AO138" s="11"/>
      <c r="AP138" s="11"/>
      <c r="AQ138" s="11"/>
      <c r="AR138" s="11"/>
      <c r="AS138" s="11"/>
      <c r="AT138" s="4"/>
      <c r="AU138" s="4"/>
      <c r="AV138" s="4"/>
      <c r="AW138" s="4"/>
    </row>
    <row r="139" spans="1:49" s="1" customFormat="1">
      <c r="A139" s="49"/>
      <c r="B139" s="43"/>
      <c r="C139" s="45"/>
      <c r="D139" s="214"/>
      <c r="E139" s="214"/>
      <c r="F139" s="47"/>
      <c r="G139" s="46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1"/>
      <c r="AM139" s="11"/>
      <c r="AN139" s="11"/>
      <c r="AO139" s="11"/>
      <c r="AP139" s="11"/>
      <c r="AQ139" s="11"/>
      <c r="AR139" s="11"/>
      <c r="AS139" s="11"/>
      <c r="AT139" s="4"/>
      <c r="AU139" s="4"/>
      <c r="AV139" s="4"/>
      <c r="AW139" s="4"/>
    </row>
    <row r="140" spans="1:49" s="1" customFormat="1">
      <c r="A140" s="49"/>
      <c r="B140" s="43"/>
      <c r="C140" s="45"/>
      <c r="D140" s="214"/>
      <c r="E140" s="214"/>
      <c r="F140" s="47"/>
      <c r="G140" s="46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11"/>
      <c r="AN140" s="11"/>
      <c r="AO140" s="11"/>
      <c r="AP140" s="11"/>
      <c r="AQ140" s="11"/>
      <c r="AR140" s="11"/>
      <c r="AS140" s="11"/>
      <c r="AT140" s="4"/>
      <c r="AU140" s="4"/>
      <c r="AV140" s="4"/>
      <c r="AW140" s="4"/>
    </row>
    <row r="141" spans="1:49" s="1" customFormat="1">
      <c r="A141" s="49"/>
      <c r="B141" s="43"/>
      <c r="C141" s="45"/>
      <c r="D141" s="214"/>
      <c r="E141" s="214"/>
      <c r="F141" s="47"/>
      <c r="G141" s="46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1"/>
      <c r="AM141" s="11"/>
      <c r="AN141" s="11"/>
      <c r="AO141" s="11"/>
      <c r="AP141" s="11"/>
      <c r="AQ141" s="11"/>
      <c r="AR141" s="11"/>
      <c r="AS141" s="11"/>
      <c r="AT141" s="4"/>
      <c r="AU141" s="4"/>
      <c r="AV141" s="4"/>
      <c r="AW141" s="4"/>
    </row>
    <row r="142" spans="1:49" s="1" customFormat="1">
      <c r="A142" s="49"/>
      <c r="B142" s="43"/>
      <c r="C142" s="45"/>
      <c r="D142" s="214"/>
      <c r="E142" s="214"/>
      <c r="F142" s="47"/>
      <c r="G142" s="46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1"/>
      <c r="AM142" s="11"/>
      <c r="AN142" s="11"/>
      <c r="AO142" s="11"/>
      <c r="AP142" s="11"/>
      <c r="AQ142" s="11"/>
      <c r="AR142" s="11"/>
      <c r="AS142" s="11"/>
      <c r="AT142" s="4"/>
      <c r="AU142" s="4"/>
      <c r="AV142" s="4"/>
      <c r="AW142" s="4"/>
    </row>
    <row r="143" spans="1:49" s="1" customFormat="1">
      <c r="A143" s="49"/>
      <c r="B143" s="49"/>
      <c r="C143" s="45"/>
      <c r="D143" s="214"/>
      <c r="E143" s="214"/>
      <c r="F143" s="47"/>
      <c r="G143" s="46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1"/>
      <c r="AM143" s="11"/>
      <c r="AN143" s="11"/>
      <c r="AO143" s="11"/>
      <c r="AP143" s="11"/>
      <c r="AQ143" s="11"/>
      <c r="AR143" s="11"/>
      <c r="AS143" s="11"/>
      <c r="AT143" s="4"/>
      <c r="AU143" s="4"/>
      <c r="AV143" s="4"/>
      <c r="AW143" s="4"/>
    </row>
    <row r="144" spans="1:49" s="1" customFormat="1">
      <c r="A144" s="10"/>
      <c r="B144" s="210"/>
      <c r="C144" s="210"/>
      <c r="D144" s="210"/>
      <c r="E144" s="11"/>
      <c r="F144" s="11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11"/>
      <c r="AN144" s="11"/>
      <c r="AO144" s="11"/>
      <c r="AP144" s="11"/>
      <c r="AQ144" s="11"/>
      <c r="AR144" s="11"/>
      <c r="AS144" s="11"/>
      <c r="AT144" s="4"/>
      <c r="AU144" s="4"/>
      <c r="AV144" s="4"/>
      <c r="AW144" s="4"/>
    </row>
    <row r="145" spans="1:49" s="1" customFormat="1">
      <c r="A145" s="10"/>
      <c r="B145" s="10"/>
      <c r="C145" s="10"/>
      <c r="D145" s="10"/>
      <c r="F145" s="10"/>
      <c r="G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1"/>
      <c r="AM145" s="11"/>
      <c r="AN145" s="11"/>
      <c r="AO145" s="11"/>
      <c r="AP145" s="11"/>
      <c r="AQ145" s="11"/>
      <c r="AR145" s="11"/>
      <c r="AS145" s="11"/>
      <c r="AT145" s="4"/>
      <c r="AU145" s="4"/>
      <c r="AV145" s="4"/>
      <c r="AW145" s="4"/>
    </row>
    <row r="146" spans="1:49" s="1" customFormat="1" ht="15.75" thickBot="1"/>
    <row r="147" spans="1:49" s="1" customFormat="1" ht="16.5" thickTop="1" thickBot="1">
      <c r="A147" s="215" t="s">
        <v>223</v>
      </c>
      <c r="B147" s="215"/>
      <c r="C147" s="215"/>
      <c r="D147" s="215"/>
      <c r="E147" s="215" t="s">
        <v>224</v>
      </c>
      <c r="F147" s="215"/>
      <c r="G147" s="215"/>
      <c r="H147" s="215"/>
      <c r="I147" s="215" t="s">
        <v>225</v>
      </c>
      <c r="J147" s="215"/>
      <c r="K147" s="215"/>
      <c r="L147" s="215"/>
    </row>
    <row r="148" spans="1:49" s="1" customFormat="1" ht="16.5" thickTop="1" thickBot="1">
      <c r="A148" s="215"/>
      <c r="B148" s="215"/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</row>
    <row r="149" spans="1:49" s="1" customFormat="1" ht="16.5" thickTop="1" thickBot="1">
      <c r="A149" s="215"/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5"/>
    </row>
    <row r="150" spans="1:49" s="1" customFormat="1" ht="16.5" thickTop="1" thickBot="1">
      <c r="A150" s="261" t="s">
        <v>226</v>
      </c>
      <c r="B150" s="261"/>
      <c r="C150" s="261"/>
      <c r="D150" s="261"/>
      <c r="E150" s="261" t="s">
        <v>227</v>
      </c>
      <c r="F150" s="261"/>
      <c r="G150" s="261"/>
      <c r="H150" s="261"/>
      <c r="I150" s="50" t="s">
        <v>228</v>
      </c>
      <c r="J150" s="262"/>
      <c r="K150" s="262"/>
      <c r="L150" s="262"/>
    </row>
    <row r="151" spans="1:49" s="1" customFormat="1" ht="16.5" thickTop="1" thickBot="1">
      <c r="A151" s="50" t="s">
        <v>228</v>
      </c>
      <c r="B151" s="262"/>
      <c r="C151" s="262"/>
      <c r="D151" s="262"/>
      <c r="E151" s="50" t="s">
        <v>228</v>
      </c>
      <c r="F151" s="262" t="s">
        <v>229</v>
      </c>
      <c r="G151" s="262"/>
      <c r="H151" s="262"/>
      <c r="I151" s="50" t="s">
        <v>228</v>
      </c>
      <c r="J151" s="262"/>
      <c r="K151" s="262"/>
      <c r="L151" s="262"/>
    </row>
    <row r="152" spans="1:49" s="1" customFormat="1" ht="16.5" thickTop="1" thickBot="1">
      <c r="A152" s="50" t="s">
        <v>230</v>
      </c>
      <c r="B152" s="263"/>
      <c r="C152" s="263"/>
      <c r="D152" s="263"/>
      <c r="E152" s="50" t="s">
        <v>231</v>
      </c>
      <c r="F152" s="263">
        <v>44764</v>
      </c>
      <c r="G152" s="263"/>
      <c r="H152" s="263"/>
      <c r="I152" s="50" t="s">
        <v>228</v>
      </c>
      <c r="J152" s="262"/>
      <c r="K152" s="262"/>
      <c r="L152" s="262"/>
    </row>
    <row r="153" spans="1:49" s="1" customFormat="1" ht="16.5" thickTop="1" thickBot="1">
      <c r="A153" s="261" t="s">
        <v>232</v>
      </c>
      <c r="B153" s="261"/>
      <c r="C153" s="261"/>
      <c r="D153" s="261"/>
      <c r="E153" s="261" t="s">
        <v>227</v>
      </c>
      <c r="F153" s="261"/>
      <c r="G153" s="261"/>
      <c r="H153" s="261"/>
      <c r="I153" s="50" t="s">
        <v>228</v>
      </c>
      <c r="J153" s="262"/>
      <c r="K153" s="262"/>
      <c r="L153" s="262"/>
    </row>
    <row r="154" spans="1:49" s="1" customFormat="1" ht="16.5" thickTop="1" thickBot="1">
      <c r="A154" s="50" t="s">
        <v>228</v>
      </c>
      <c r="B154" s="262"/>
      <c r="C154" s="262"/>
      <c r="D154" s="262"/>
      <c r="E154" s="50" t="s">
        <v>228</v>
      </c>
      <c r="F154" s="262" t="s">
        <v>233</v>
      </c>
      <c r="G154" s="262"/>
      <c r="H154" s="262"/>
      <c r="I154" s="50" t="s">
        <v>228</v>
      </c>
      <c r="J154" s="262"/>
      <c r="K154" s="262"/>
      <c r="L154" s="262"/>
    </row>
    <row r="155" spans="1:49" s="1" customFormat="1" ht="16.5" thickTop="1" thickBot="1">
      <c r="A155" s="50" t="s">
        <v>230</v>
      </c>
      <c r="B155" s="263"/>
      <c r="C155" s="263"/>
      <c r="D155" s="263"/>
      <c r="E155" s="50" t="s">
        <v>231</v>
      </c>
      <c r="F155" s="263">
        <v>44764</v>
      </c>
      <c r="G155" s="263"/>
      <c r="H155" s="263"/>
      <c r="I155" s="50" t="s">
        <v>228</v>
      </c>
      <c r="J155" s="262"/>
      <c r="K155" s="262"/>
      <c r="L155" s="262"/>
    </row>
    <row r="156" spans="1:49" s="1" customFormat="1" ht="16.5" thickTop="1" thickBot="1">
      <c r="A156" s="261"/>
      <c r="B156" s="261"/>
      <c r="C156" s="261"/>
      <c r="D156" s="261"/>
      <c r="E156" s="261" t="s">
        <v>227</v>
      </c>
      <c r="F156" s="261"/>
      <c r="G156" s="261"/>
      <c r="H156" s="261"/>
      <c r="I156" s="50" t="s">
        <v>228</v>
      </c>
      <c r="J156" s="262"/>
      <c r="K156" s="262"/>
      <c r="L156" s="262"/>
    </row>
    <row r="157" spans="1:49" s="1" customFormat="1" ht="16.5" thickTop="1" thickBot="1">
      <c r="A157" s="50" t="s">
        <v>228</v>
      </c>
      <c r="B157" s="262"/>
      <c r="C157" s="262"/>
      <c r="D157" s="262"/>
      <c r="E157" s="50" t="s">
        <v>228</v>
      </c>
      <c r="F157" s="262" t="s">
        <v>234</v>
      </c>
      <c r="G157" s="262"/>
      <c r="H157" s="262"/>
      <c r="I157" s="50" t="s">
        <v>228</v>
      </c>
      <c r="J157" s="262"/>
      <c r="K157" s="262"/>
      <c r="L157" s="262"/>
    </row>
    <row r="158" spans="1:49" s="1" customFormat="1" ht="16.5" thickTop="1" thickBot="1">
      <c r="A158" s="50" t="s">
        <v>230</v>
      </c>
      <c r="B158" s="263"/>
      <c r="C158" s="263"/>
      <c r="D158" s="263"/>
      <c r="E158" s="50" t="s">
        <v>231</v>
      </c>
      <c r="F158" s="263">
        <v>44764</v>
      </c>
      <c r="G158" s="263"/>
      <c r="H158" s="263"/>
      <c r="I158" s="50" t="s">
        <v>228</v>
      </c>
      <c r="J158" s="262"/>
      <c r="K158" s="262"/>
      <c r="L158" s="262"/>
    </row>
    <row r="159" spans="1:49" s="1" customFormat="1" ht="16.5" thickTop="1" thickBot="1">
      <c r="A159" s="261"/>
      <c r="B159" s="261"/>
      <c r="C159" s="261"/>
      <c r="D159" s="261"/>
      <c r="E159" s="261" t="s">
        <v>235</v>
      </c>
      <c r="F159" s="261"/>
      <c r="G159" s="261"/>
      <c r="H159" s="261"/>
      <c r="I159" s="50" t="s">
        <v>228</v>
      </c>
      <c r="J159" s="262"/>
      <c r="K159" s="262"/>
      <c r="L159" s="262"/>
    </row>
    <row r="160" spans="1:49" s="1" customFormat="1" ht="16.5" thickTop="1" thickBot="1">
      <c r="A160" s="50" t="s">
        <v>228</v>
      </c>
      <c r="B160" s="262"/>
      <c r="C160" s="262"/>
      <c r="D160" s="262"/>
      <c r="E160" s="50" t="s">
        <v>228</v>
      </c>
      <c r="F160" s="262"/>
      <c r="G160" s="262"/>
      <c r="H160" s="262"/>
      <c r="I160" s="50" t="s">
        <v>228</v>
      </c>
      <c r="J160" s="262"/>
      <c r="K160" s="262"/>
      <c r="L160" s="262"/>
    </row>
    <row r="161" spans="1:12" s="1" customFormat="1" ht="16.5" thickTop="1" thickBot="1">
      <c r="A161" s="50" t="s">
        <v>230</v>
      </c>
      <c r="B161" s="263"/>
      <c r="C161" s="263"/>
      <c r="D161" s="263"/>
      <c r="E161" s="50" t="s">
        <v>231</v>
      </c>
      <c r="F161" s="263"/>
      <c r="G161" s="263"/>
      <c r="H161" s="263"/>
      <c r="I161" s="50" t="s">
        <v>228</v>
      </c>
      <c r="J161" s="262"/>
      <c r="K161" s="262"/>
      <c r="L161" s="262"/>
    </row>
    <row r="162" spans="1:12" s="1" customFormat="1" ht="15.75" thickTop="1"/>
    <row r="163" spans="1:12" s="1" customFormat="1"/>
    <row r="164" spans="1:12" s="1" customFormat="1"/>
    <row r="165" spans="1:12" s="1" customFormat="1"/>
    <row r="166" spans="1:12" s="1" customFormat="1"/>
    <row r="167" spans="1:12" s="1" customFormat="1"/>
    <row r="168" spans="1:12" s="1" customFormat="1"/>
    <row r="169" spans="1:12" s="1" customFormat="1"/>
    <row r="170" spans="1:12" s="1" customFormat="1"/>
    <row r="171" spans="1:12" s="1" customFormat="1"/>
    <row r="172" spans="1:12" s="1" customFormat="1"/>
    <row r="173" spans="1:12" s="1" customFormat="1"/>
    <row r="174" spans="1:12" s="1" customFormat="1"/>
    <row r="175" spans="1:12" s="1" customFormat="1"/>
  </sheetData>
  <mergeCells count="972">
    <mergeCell ref="B161:D161"/>
    <mergeCell ref="F161:H161"/>
    <mergeCell ref="J161:L161"/>
    <mergeCell ref="A147:D149"/>
    <mergeCell ref="E147:H149"/>
    <mergeCell ref="I147:L149"/>
    <mergeCell ref="A150:D150"/>
    <mergeCell ref="E150:H150"/>
    <mergeCell ref="J150:L150"/>
    <mergeCell ref="B152:D152"/>
    <mergeCell ref="F152:H152"/>
    <mergeCell ref="A153:D153"/>
    <mergeCell ref="E153:H153"/>
    <mergeCell ref="B160:D160"/>
    <mergeCell ref="F160:H160"/>
    <mergeCell ref="J160:L160"/>
    <mergeCell ref="B157:D157"/>
    <mergeCell ref="F157:H157"/>
    <mergeCell ref="J157:L157"/>
    <mergeCell ref="J158:L158"/>
    <mergeCell ref="J159:L159"/>
    <mergeCell ref="B158:D158"/>
    <mergeCell ref="F158:H158"/>
    <mergeCell ref="A159:D159"/>
    <mergeCell ref="E159:H159"/>
    <mergeCell ref="B154:D154"/>
    <mergeCell ref="F154:H154"/>
    <mergeCell ref="J154:L154"/>
    <mergeCell ref="J155:L155"/>
    <mergeCell ref="J156:L156"/>
    <mergeCell ref="B155:D155"/>
    <mergeCell ref="F155:H155"/>
    <mergeCell ref="A156:D156"/>
    <mergeCell ref="E156:H156"/>
    <mergeCell ref="B151:D151"/>
    <mergeCell ref="F151:H151"/>
    <mergeCell ref="J151:L151"/>
    <mergeCell ref="J152:L152"/>
    <mergeCell ref="J153:L153"/>
    <mergeCell ref="B144:D14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A129:P129"/>
    <mergeCell ref="R129:AI129"/>
    <mergeCell ref="B130:D130"/>
    <mergeCell ref="J130:O130"/>
    <mergeCell ref="P130:V130"/>
    <mergeCell ref="W130:AF130"/>
    <mergeCell ref="A132:AK132"/>
    <mergeCell ref="A133:AK133"/>
    <mergeCell ref="D134:E134"/>
    <mergeCell ref="AD121:AD124"/>
    <mergeCell ref="AE121:AE124"/>
    <mergeCell ref="AF121:AF124"/>
    <mergeCell ref="AG121:AG124"/>
    <mergeCell ref="AH121:AH124"/>
    <mergeCell ref="AI121:AI124"/>
    <mergeCell ref="AJ121:AJ124"/>
    <mergeCell ref="AK121:AM121"/>
    <mergeCell ref="AQ121:AQ124"/>
    <mergeCell ref="AK122:AM122"/>
    <mergeCell ref="AK123:AM123"/>
    <mergeCell ref="AK124:AM124"/>
    <mergeCell ref="U121:U124"/>
    <mergeCell ref="V121:V124"/>
    <mergeCell ref="W121:W124"/>
    <mergeCell ref="X121:X124"/>
    <mergeCell ref="Y121:Y124"/>
    <mergeCell ref="Z121:Z124"/>
    <mergeCell ref="AA121:AA124"/>
    <mergeCell ref="AB121:AB124"/>
    <mergeCell ref="AC121:AC124"/>
    <mergeCell ref="L121:L124"/>
    <mergeCell ref="M121:M124"/>
    <mergeCell ref="N121:N124"/>
    <mergeCell ref="O121:O124"/>
    <mergeCell ref="P121:P124"/>
    <mergeCell ref="Q121:Q124"/>
    <mergeCell ref="R121:R124"/>
    <mergeCell ref="S121:S124"/>
    <mergeCell ref="T121:T124"/>
    <mergeCell ref="B121:B124"/>
    <mergeCell ref="C121:D124"/>
    <mergeCell ref="E121:E124"/>
    <mergeCell ref="F121:F124"/>
    <mergeCell ref="G121:G124"/>
    <mergeCell ref="H121:H124"/>
    <mergeCell ref="I121:I124"/>
    <mergeCell ref="J121:J124"/>
    <mergeCell ref="K121:K124"/>
    <mergeCell ref="AD117:AD120"/>
    <mergeCell ref="AE117:AE120"/>
    <mergeCell ref="AF117:AF120"/>
    <mergeCell ref="AG117:AG120"/>
    <mergeCell ref="AH117:AH120"/>
    <mergeCell ref="AI117:AI120"/>
    <mergeCell ref="AJ117:AJ120"/>
    <mergeCell ref="AK117:AM117"/>
    <mergeCell ref="AQ117:AQ120"/>
    <mergeCell ref="AK118:AM118"/>
    <mergeCell ref="AK119:AM119"/>
    <mergeCell ref="AK120:AM120"/>
    <mergeCell ref="U117:U120"/>
    <mergeCell ref="V117:V120"/>
    <mergeCell ref="W117:W120"/>
    <mergeCell ref="X117:X120"/>
    <mergeCell ref="Y117:Y120"/>
    <mergeCell ref="Z117:Z120"/>
    <mergeCell ref="AA117:AA120"/>
    <mergeCell ref="AB117:AB120"/>
    <mergeCell ref="AC117:AC120"/>
    <mergeCell ref="L117:L120"/>
    <mergeCell ref="M117:M120"/>
    <mergeCell ref="N117:N120"/>
    <mergeCell ref="O117:O120"/>
    <mergeCell ref="P117:P120"/>
    <mergeCell ref="Q117:Q120"/>
    <mergeCell ref="R117:R120"/>
    <mergeCell ref="S117:S120"/>
    <mergeCell ref="T117:T120"/>
    <mergeCell ref="B117:B120"/>
    <mergeCell ref="C117:D120"/>
    <mergeCell ref="E117:E120"/>
    <mergeCell ref="F117:F120"/>
    <mergeCell ref="G117:G120"/>
    <mergeCell ref="H117:H120"/>
    <mergeCell ref="I117:I120"/>
    <mergeCell ref="J117:J120"/>
    <mergeCell ref="K117:K120"/>
    <mergeCell ref="AE113:AE116"/>
    <mergeCell ref="AF113:AF116"/>
    <mergeCell ref="AG113:AG116"/>
    <mergeCell ref="AH113:AH116"/>
    <mergeCell ref="AI113:AI116"/>
    <mergeCell ref="AJ113:AJ116"/>
    <mergeCell ref="AK113:AM113"/>
    <mergeCell ref="AQ113:AQ116"/>
    <mergeCell ref="AK114:AM114"/>
    <mergeCell ref="AK115:AM115"/>
    <mergeCell ref="AK116:AM116"/>
    <mergeCell ref="V113:V116"/>
    <mergeCell ref="W113:W116"/>
    <mergeCell ref="X113:X116"/>
    <mergeCell ref="Y113:Y116"/>
    <mergeCell ref="Z113:Z116"/>
    <mergeCell ref="AA113:AA116"/>
    <mergeCell ref="AB113:AB116"/>
    <mergeCell ref="AC113:AC116"/>
    <mergeCell ref="AD113:AD116"/>
    <mergeCell ref="AN111:AN112"/>
    <mergeCell ref="AO111:AO112"/>
    <mergeCell ref="AP111:AP112"/>
    <mergeCell ref="AQ111:AQ112"/>
    <mergeCell ref="A113:A124"/>
    <mergeCell ref="B113:B116"/>
    <mergeCell ref="C113:D116"/>
    <mergeCell ref="E113:E116"/>
    <mergeCell ref="F113:F116"/>
    <mergeCell ref="G113:G116"/>
    <mergeCell ref="H113:H116"/>
    <mergeCell ref="I113:I116"/>
    <mergeCell ref="J113:J116"/>
    <mergeCell ref="K113:K116"/>
    <mergeCell ref="L113:L116"/>
    <mergeCell ref="M113:M116"/>
    <mergeCell ref="N113:N116"/>
    <mergeCell ref="O113:O116"/>
    <mergeCell ref="P113:P116"/>
    <mergeCell ref="Q113:Q116"/>
    <mergeCell ref="R113:R116"/>
    <mergeCell ref="S113:S116"/>
    <mergeCell ref="T113:T116"/>
    <mergeCell ref="U113:U116"/>
    <mergeCell ref="V110:W111"/>
    <mergeCell ref="X110:Y111"/>
    <mergeCell ref="Z110:AA111"/>
    <mergeCell ref="AB110:AC111"/>
    <mergeCell ref="AD110:AE111"/>
    <mergeCell ref="AF110:AG111"/>
    <mergeCell ref="AH110:AI111"/>
    <mergeCell ref="AJ110:AJ112"/>
    <mergeCell ref="AK111:AM112"/>
    <mergeCell ref="AJ98:AJ101"/>
    <mergeCell ref="AK98:AK101"/>
    <mergeCell ref="AL98:AL101"/>
    <mergeCell ref="AM98:AM101"/>
    <mergeCell ref="AN98:AN101"/>
    <mergeCell ref="AS98:AS101"/>
    <mergeCell ref="AP102:AR102"/>
    <mergeCell ref="A105:AS105"/>
    <mergeCell ref="A109:A112"/>
    <mergeCell ref="B109:B112"/>
    <mergeCell ref="C109:D112"/>
    <mergeCell ref="E109:E112"/>
    <mergeCell ref="F109:F112"/>
    <mergeCell ref="G109:G112"/>
    <mergeCell ref="H109:H112"/>
    <mergeCell ref="I109:I112"/>
    <mergeCell ref="J109:AJ109"/>
    <mergeCell ref="AK109:AQ110"/>
    <mergeCell ref="J110:K111"/>
    <mergeCell ref="L110:M111"/>
    <mergeCell ref="N110:O111"/>
    <mergeCell ref="P110:Q111"/>
    <mergeCell ref="R110:S111"/>
    <mergeCell ref="T110:U111"/>
    <mergeCell ref="AA98:AA101"/>
    <mergeCell ref="AB98:AB101"/>
    <mergeCell ref="AC98:AC101"/>
    <mergeCell ref="AD98:AD101"/>
    <mergeCell ref="AE98:AE101"/>
    <mergeCell ref="AF98:AF101"/>
    <mergeCell ref="AG98:AG101"/>
    <mergeCell ref="AH98:AH101"/>
    <mergeCell ref="AI98:AI101"/>
    <mergeCell ref="R98:R101"/>
    <mergeCell ref="S98:S101"/>
    <mergeCell ref="T98:T101"/>
    <mergeCell ref="U98:U101"/>
    <mergeCell ref="V98:V101"/>
    <mergeCell ref="W98:W101"/>
    <mergeCell ref="X98:X101"/>
    <mergeCell ref="Y98:Y101"/>
    <mergeCell ref="Z98:Z101"/>
    <mergeCell ref="AI94:AI97"/>
    <mergeCell ref="AJ94:AJ97"/>
    <mergeCell ref="AK94:AK97"/>
    <mergeCell ref="AL94:AL97"/>
    <mergeCell ref="AM94:AM97"/>
    <mergeCell ref="AN94:AN97"/>
    <mergeCell ref="AS94:AS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O98:O101"/>
    <mergeCell ref="P98:P101"/>
    <mergeCell ref="Q98:Q101"/>
    <mergeCell ref="Z94:Z97"/>
    <mergeCell ref="AA94:AA97"/>
    <mergeCell ref="AB94:AB97"/>
    <mergeCell ref="AC94:AC97"/>
    <mergeCell ref="AD94:AD97"/>
    <mergeCell ref="AE94:AE97"/>
    <mergeCell ref="AF94:AF97"/>
    <mergeCell ref="AG94:AG97"/>
    <mergeCell ref="AH94:AH97"/>
    <mergeCell ref="Q94:Q97"/>
    <mergeCell ref="R94:R97"/>
    <mergeCell ref="S94:S97"/>
    <mergeCell ref="T94:T97"/>
    <mergeCell ref="U94:U97"/>
    <mergeCell ref="V94:V97"/>
    <mergeCell ref="W94:W97"/>
    <mergeCell ref="X94:X97"/>
    <mergeCell ref="Y94:Y97"/>
    <mergeCell ref="AH90:AH93"/>
    <mergeCell ref="AI90:AI93"/>
    <mergeCell ref="AJ90:AJ93"/>
    <mergeCell ref="AK90:AK93"/>
    <mergeCell ref="AL90:AL93"/>
    <mergeCell ref="AM90:AM93"/>
    <mergeCell ref="AN90:AN93"/>
    <mergeCell ref="AS90:AS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O94:O97"/>
    <mergeCell ref="P94:P97"/>
    <mergeCell ref="Y90:Y93"/>
    <mergeCell ref="Z90:Z93"/>
    <mergeCell ref="AA90:AA93"/>
    <mergeCell ref="AB90:AB93"/>
    <mergeCell ref="AC90:AC93"/>
    <mergeCell ref="AD90:AD93"/>
    <mergeCell ref="AE90:AE93"/>
    <mergeCell ref="AF90:AF93"/>
    <mergeCell ref="AG90:AG93"/>
    <mergeCell ref="AK86:AK89"/>
    <mergeCell ref="AL86:AL89"/>
    <mergeCell ref="AM86:AM89"/>
    <mergeCell ref="AN86:AN89"/>
    <mergeCell ref="AS86:AS89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O90:O93"/>
    <mergeCell ref="P90:P93"/>
    <mergeCell ref="Q90:Q93"/>
    <mergeCell ref="R90:R93"/>
    <mergeCell ref="S90:S93"/>
    <mergeCell ref="T90:T93"/>
    <mergeCell ref="U90:U93"/>
    <mergeCell ref="V90:V93"/>
    <mergeCell ref="W90:W93"/>
    <mergeCell ref="X90:X93"/>
    <mergeCell ref="AB86:AB89"/>
    <mergeCell ref="AC86:AC89"/>
    <mergeCell ref="AD86:AD89"/>
    <mergeCell ref="AE86:AE89"/>
    <mergeCell ref="AF86:AF89"/>
    <mergeCell ref="AG86:AG89"/>
    <mergeCell ref="AH86:AH89"/>
    <mergeCell ref="AI86:AI89"/>
    <mergeCell ref="AJ86:AJ89"/>
    <mergeCell ref="AN82:AN85"/>
    <mergeCell ref="AS82:AS85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O86:O89"/>
    <mergeCell ref="P86:P89"/>
    <mergeCell ref="Q86:Q89"/>
    <mergeCell ref="R86:R89"/>
    <mergeCell ref="S86:S89"/>
    <mergeCell ref="T86:T89"/>
    <mergeCell ref="U86:U89"/>
    <mergeCell ref="V86:V89"/>
    <mergeCell ref="W86:W89"/>
    <mergeCell ref="X86:X89"/>
    <mergeCell ref="Y86:Y89"/>
    <mergeCell ref="Z86:Z89"/>
    <mergeCell ref="AA86:AA89"/>
    <mergeCell ref="AE82:AE85"/>
    <mergeCell ref="AF82:AF85"/>
    <mergeCell ref="AG82:AG85"/>
    <mergeCell ref="AH82:AH85"/>
    <mergeCell ref="AI82:AI85"/>
    <mergeCell ref="AJ82:AJ85"/>
    <mergeCell ref="AK82:AK85"/>
    <mergeCell ref="AL82:AL85"/>
    <mergeCell ref="AM82:AM85"/>
    <mergeCell ref="V82:V85"/>
    <mergeCell ref="W82:W85"/>
    <mergeCell ref="X82:X85"/>
    <mergeCell ref="Y82:Y85"/>
    <mergeCell ref="Z82:Z85"/>
    <mergeCell ref="AA82:AA85"/>
    <mergeCell ref="AB82:AB85"/>
    <mergeCell ref="AC82:AC85"/>
    <mergeCell ref="AD82:AD85"/>
    <mergeCell ref="AH78:AH81"/>
    <mergeCell ref="AI78:AI81"/>
    <mergeCell ref="AJ78:AJ81"/>
    <mergeCell ref="AK78:AK81"/>
    <mergeCell ref="AL78:AL81"/>
    <mergeCell ref="AM78:AM81"/>
    <mergeCell ref="AN78:AN81"/>
    <mergeCell ref="AS78:AS81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O82:O85"/>
    <mergeCell ref="P82:P85"/>
    <mergeCell ref="Q82:Q85"/>
    <mergeCell ref="R82:R85"/>
    <mergeCell ref="S82:S85"/>
    <mergeCell ref="T82:T85"/>
    <mergeCell ref="U82:U85"/>
    <mergeCell ref="Y78:Y81"/>
    <mergeCell ref="Z78:Z81"/>
    <mergeCell ref="AA78:AA81"/>
    <mergeCell ref="AB78:AB81"/>
    <mergeCell ref="AC78:AC81"/>
    <mergeCell ref="AD78:AD81"/>
    <mergeCell ref="AE78:AE81"/>
    <mergeCell ref="AF78:AF81"/>
    <mergeCell ref="AG78:AG81"/>
    <mergeCell ref="AK74:AK77"/>
    <mergeCell ref="AL74:AL77"/>
    <mergeCell ref="AM74:AM77"/>
    <mergeCell ref="AN74:AN77"/>
    <mergeCell ref="AS74:AS77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O78:O81"/>
    <mergeCell ref="P78:P81"/>
    <mergeCell ref="Q78:Q81"/>
    <mergeCell ref="R78:R81"/>
    <mergeCell ref="S78:S81"/>
    <mergeCell ref="T78:T81"/>
    <mergeCell ref="U78:U81"/>
    <mergeCell ref="V78:V81"/>
    <mergeCell ref="W78:W81"/>
    <mergeCell ref="X78:X81"/>
    <mergeCell ref="AB74:AB77"/>
    <mergeCell ref="AC74:AC77"/>
    <mergeCell ref="AD74:AD77"/>
    <mergeCell ref="AE74:AE77"/>
    <mergeCell ref="AF74:AF77"/>
    <mergeCell ref="AG74:AG77"/>
    <mergeCell ref="AH74:AH77"/>
    <mergeCell ref="AI74:AI77"/>
    <mergeCell ref="AJ74:AJ77"/>
    <mergeCell ref="S74:S77"/>
    <mergeCell ref="T74:T77"/>
    <mergeCell ref="U74:U77"/>
    <mergeCell ref="V74:V77"/>
    <mergeCell ref="W74:W77"/>
    <mergeCell ref="X74:X77"/>
    <mergeCell ref="Y74:Y77"/>
    <mergeCell ref="Z74:Z77"/>
    <mergeCell ref="AA74:AA77"/>
    <mergeCell ref="J74:J77"/>
    <mergeCell ref="K74:K77"/>
    <mergeCell ref="L74:L77"/>
    <mergeCell ref="M74:M77"/>
    <mergeCell ref="N74:N77"/>
    <mergeCell ref="O74:O77"/>
    <mergeCell ref="P74:P77"/>
    <mergeCell ref="Q74:Q77"/>
    <mergeCell ref="R74:R77"/>
    <mergeCell ref="A74:A93"/>
    <mergeCell ref="B74:B93"/>
    <mergeCell ref="C74:C93"/>
    <mergeCell ref="D74:D93"/>
    <mergeCell ref="E74:E93"/>
    <mergeCell ref="F74:F77"/>
    <mergeCell ref="G74:G77"/>
    <mergeCell ref="H74:H77"/>
    <mergeCell ref="I74:I77"/>
    <mergeCell ref="AG70:AG73"/>
    <mergeCell ref="AH70:AH73"/>
    <mergeCell ref="AI70:AI73"/>
    <mergeCell ref="AJ70:AJ73"/>
    <mergeCell ref="AK70:AK73"/>
    <mergeCell ref="AL70:AL73"/>
    <mergeCell ref="AM70:AM73"/>
    <mergeCell ref="AN70:AN73"/>
    <mergeCell ref="AS70:AS73"/>
    <mergeCell ref="X70:X73"/>
    <mergeCell ref="Y70:Y73"/>
    <mergeCell ref="Z70:Z73"/>
    <mergeCell ref="AA70:AA73"/>
    <mergeCell ref="AB70:AB73"/>
    <mergeCell ref="AC70:AC73"/>
    <mergeCell ref="AD70:AD73"/>
    <mergeCell ref="AE70:AE73"/>
    <mergeCell ref="AF70:AF73"/>
    <mergeCell ref="O70:O73"/>
    <mergeCell ref="P70:P73"/>
    <mergeCell ref="Q70:Q73"/>
    <mergeCell ref="R70:R73"/>
    <mergeCell ref="S70:S73"/>
    <mergeCell ref="T70:T73"/>
    <mergeCell ref="U70:U73"/>
    <mergeCell ref="V70:V73"/>
    <mergeCell ref="W70:W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G66:AG69"/>
    <mergeCell ref="AH66:AH69"/>
    <mergeCell ref="AI66:AI69"/>
    <mergeCell ref="AJ66:AJ69"/>
    <mergeCell ref="AK66:AK69"/>
    <mergeCell ref="AL66:AL69"/>
    <mergeCell ref="AM66:AM69"/>
    <mergeCell ref="AN66:AN69"/>
    <mergeCell ref="AS66:AS69"/>
    <mergeCell ref="X66:X69"/>
    <mergeCell ref="Y66:Y69"/>
    <mergeCell ref="Z66:Z69"/>
    <mergeCell ref="AA66:AA69"/>
    <mergeCell ref="AB66:AB69"/>
    <mergeCell ref="AC66:AC69"/>
    <mergeCell ref="AD66:AD69"/>
    <mergeCell ref="AE66:AE69"/>
    <mergeCell ref="AF66:AF69"/>
    <mergeCell ref="AJ62:AJ65"/>
    <mergeCell ref="AK62:AK65"/>
    <mergeCell ref="AL62:AL65"/>
    <mergeCell ref="AM62:AM65"/>
    <mergeCell ref="AN62:AN65"/>
    <mergeCell ref="AS62:AS65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O66:O69"/>
    <mergeCell ref="P66:P69"/>
    <mergeCell ref="Q66:Q69"/>
    <mergeCell ref="R66:R69"/>
    <mergeCell ref="S66:S69"/>
    <mergeCell ref="T66:T69"/>
    <mergeCell ref="U66:U69"/>
    <mergeCell ref="V66:V69"/>
    <mergeCell ref="W66:W69"/>
    <mergeCell ref="AA62:AA65"/>
    <mergeCell ref="AB62:AB65"/>
    <mergeCell ref="AC62:AC65"/>
    <mergeCell ref="AD62:AD65"/>
    <mergeCell ref="AE62:AE65"/>
    <mergeCell ref="AF62:AF65"/>
    <mergeCell ref="AG62:AG65"/>
    <mergeCell ref="AH62:AH65"/>
    <mergeCell ref="AI62:AI65"/>
    <mergeCell ref="AM58:AM61"/>
    <mergeCell ref="AN58:AN61"/>
    <mergeCell ref="AS58:AS61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O62:O65"/>
    <mergeCell ref="P62:P65"/>
    <mergeCell ref="Q62:Q65"/>
    <mergeCell ref="R62:R65"/>
    <mergeCell ref="S62:S65"/>
    <mergeCell ref="T62:T65"/>
    <mergeCell ref="U62:U65"/>
    <mergeCell ref="V62:V65"/>
    <mergeCell ref="W62:W65"/>
    <mergeCell ref="X62:X65"/>
    <mergeCell ref="Y62:Y65"/>
    <mergeCell ref="Z62:Z65"/>
    <mergeCell ref="AD58:AD61"/>
    <mergeCell ref="AE58:AE61"/>
    <mergeCell ref="AF58:AF61"/>
    <mergeCell ref="AG58:AG61"/>
    <mergeCell ref="AH58:AH61"/>
    <mergeCell ref="AI58:AI61"/>
    <mergeCell ref="AJ58:AJ61"/>
    <mergeCell ref="AK58:AK61"/>
    <mergeCell ref="AL58:AL61"/>
    <mergeCell ref="U58:U61"/>
    <mergeCell ref="V58:V61"/>
    <mergeCell ref="W58:W61"/>
    <mergeCell ref="X58:X61"/>
    <mergeCell ref="Y58:Y61"/>
    <mergeCell ref="Z58:Z61"/>
    <mergeCell ref="AA58:AA61"/>
    <mergeCell ref="AB58:AB61"/>
    <mergeCell ref="AC58:AC61"/>
    <mergeCell ref="AL54:AL57"/>
    <mergeCell ref="AM54:AM57"/>
    <mergeCell ref="AN54:AN57"/>
    <mergeCell ref="AS54:AS57"/>
    <mergeCell ref="A58:A73"/>
    <mergeCell ref="B58:B73"/>
    <mergeCell ref="C58:C73"/>
    <mergeCell ref="D58:D73"/>
    <mergeCell ref="E58:E73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O58:O61"/>
    <mergeCell ref="P58:P61"/>
    <mergeCell ref="Q58:Q61"/>
    <mergeCell ref="R58:R61"/>
    <mergeCell ref="S58:S61"/>
    <mergeCell ref="T58:T61"/>
    <mergeCell ref="AC54:AC57"/>
    <mergeCell ref="AD54:AD57"/>
    <mergeCell ref="AE54:AE57"/>
    <mergeCell ref="AF54:AF57"/>
    <mergeCell ref="AG54:AG57"/>
    <mergeCell ref="AH54:AH57"/>
    <mergeCell ref="AI54:AI57"/>
    <mergeCell ref="AJ54:AJ57"/>
    <mergeCell ref="AK54:AK57"/>
    <mergeCell ref="AS50:AS53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O54:O57"/>
    <mergeCell ref="P54:P57"/>
    <mergeCell ref="Q54:Q57"/>
    <mergeCell ref="R54:R57"/>
    <mergeCell ref="S54:S57"/>
    <mergeCell ref="T54:T57"/>
    <mergeCell ref="U54:U57"/>
    <mergeCell ref="V54:V57"/>
    <mergeCell ref="W54:W57"/>
    <mergeCell ref="X54:X57"/>
    <mergeCell ref="Y54:Y57"/>
    <mergeCell ref="Z54:Z57"/>
    <mergeCell ref="AA54:AA57"/>
    <mergeCell ref="AB54:AB57"/>
    <mergeCell ref="AF50:AF53"/>
    <mergeCell ref="AG50:AG53"/>
    <mergeCell ref="AH50:AH53"/>
    <mergeCell ref="AI50:AI53"/>
    <mergeCell ref="AJ50:AJ53"/>
    <mergeCell ref="AK50:AK53"/>
    <mergeCell ref="AL50:AL53"/>
    <mergeCell ref="AM50:AM53"/>
    <mergeCell ref="AN50:AN53"/>
    <mergeCell ref="W50:W53"/>
    <mergeCell ref="X50:X53"/>
    <mergeCell ref="Y50:Y53"/>
    <mergeCell ref="Z50:Z53"/>
    <mergeCell ref="AA50:AA53"/>
    <mergeCell ref="AB50:AB53"/>
    <mergeCell ref="AC50:AC53"/>
    <mergeCell ref="AD50:AD53"/>
    <mergeCell ref="AE50:AE53"/>
    <mergeCell ref="AN46:AN49"/>
    <mergeCell ref="AS46:AS49"/>
    <mergeCell ref="A50:A57"/>
    <mergeCell ref="B50:B57"/>
    <mergeCell ref="C50:C57"/>
    <mergeCell ref="D50:D57"/>
    <mergeCell ref="E50:E57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O50:O53"/>
    <mergeCell ref="P50:P53"/>
    <mergeCell ref="Q50:Q53"/>
    <mergeCell ref="R50:R53"/>
    <mergeCell ref="S50:S53"/>
    <mergeCell ref="T50:T53"/>
    <mergeCell ref="U50:U53"/>
    <mergeCell ref="V50:V53"/>
    <mergeCell ref="AE46:AE49"/>
    <mergeCell ref="AF46:AF49"/>
    <mergeCell ref="AG46:AG49"/>
    <mergeCell ref="AH46:AH49"/>
    <mergeCell ref="AI46:AI49"/>
    <mergeCell ref="AJ46:AJ49"/>
    <mergeCell ref="AK46:AK49"/>
    <mergeCell ref="AL46:AL49"/>
    <mergeCell ref="AM46:AM49"/>
    <mergeCell ref="V46:V49"/>
    <mergeCell ref="W46:W49"/>
    <mergeCell ref="X46:X49"/>
    <mergeCell ref="Y46:Y49"/>
    <mergeCell ref="Z46:Z49"/>
    <mergeCell ref="AA46:AA49"/>
    <mergeCell ref="AB46:AB49"/>
    <mergeCell ref="AC46:AC49"/>
    <mergeCell ref="AD46:AD49"/>
    <mergeCell ref="AH42:AH45"/>
    <mergeCell ref="AI42:AI45"/>
    <mergeCell ref="AJ42:AJ45"/>
    <mergeCell ref="AK42:AK45"/>
    <mergeCell ref="AL42:AL45"/>
    <mergeCell ref="AM42:AM45"/>
    <mergeCell ref="AN42:AN45"/>
    <mergeCell ref="AS42:AS45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O46:O49"/>
    <mergeCell ref="P46:P49"/>
    <mergeCell ref="Q46:Q49"/>
    <mergeCell ref="R46:R49"/>
    <mergeCell ref="S46:S49"/>
    <mergeCell ref="T46:T49"/>
    <mergeCell ref="U46:U49"/>
    <mergeCell ref="Y42:Y45"/>
    <mergeCell ref="Z42:Z45"/>
    <mergeCell ref="AA42:AA45"/>
    <mergeCell ref="AB42:AB45"/>
    <mergeCell ref="AC42:AC45"/>
    <mergeCell ref="AD42:AD45"/>
    <mergeCell ref="AE42:AE45"/>
    <mergeCell ref="AF42:AF45"/>
    <mergeCell ref="AG42:AG45"/>
    <mergeCell ref="AK38:AK41"/>
    <mergeCell ref="AL38:AL41"/>
    <mergeCell ref="AM38:AM41"/>
    <mergeCell ref="AN38:AN41"/>
    <mergeCell ref="AS38:AS41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O42:O45"/>
    <mergeCell ref="P42:P45"/>
    <mergeCell ref="Q42:Q45"/>
    <mergeCell ref="R42:R45"/>
    <mergeCell ref="S42:S45"/>
    <mergeCell ref="T42:T45"/>
    <mergeCell ref="U42:U45"/>
    <mergeCell ref="V42:V45"/>
    <mergeCell ref="W42:W45"/>
    <mergeCell ref="X42:X45"/>
    <mergeCell ref="AB38:AB41"/>
    <mergeCell ref="AC38:AC41"/>
    <mergeCell ref="AD38:AD41"/>
    <mergeCell ref="AE38:AE41"/>
    <mergeCell ref="AF38:AF41"/>
    <mergeCell ref="AG38:AG41"/>
    <mergeCell ref="AH38:AH41"/>
    <mergeCell ref="AI38:AI41"/>
    <mergeCell ref="AJ38:AJ41"/>
    <mergeCell ref="S38:S41"/>
    <mergeCell ref="T38:T41"/>
    <mergeCell ref="U38:U41"/>
    <mergeCell ref="V38:V41"/>
    <mergeCell ref="W38:W41"/>
    <mergeCell ref="X38:X41"/>
    <mergeCell ref="Y38:Y41"/>
    <mergeCell ref="Z38:Z41"/>
    <mergeCell ref="AA38:AA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  <mergeCell ref="A38:A49"/>
    <mergeCell ref="B38:B49"/>
    <mergeCell ref="C38:C49"/>
    <mergeCell ref="D38:D49"/>
    <mergeCell ref="E38:E49"/>
    <mergeCell ref="F38:F41"/>
    <mergeCell ref="G38:G41"/>
    <mergeCell ref="H38:H41"/>
    <mergeCell ref="I38:I41"/>
    <mergeCell ref="AG34:AG37"/>
    <mergeCell ref="AH34:AH37"/>
    <mergeCell ref="AI34:AI37"/>
    <mergeCell ref="AJ34:AJ37"/>
    <mergeCell ref="AK34:AK37"/>
    <mergeCell ref="AL34:AL37"/>
    <mergeCell ref="AM34:AM37"/>
    <mergeCell ref="AN34:AN37"/>
    <mergeCell ref="AS34:AS37"/>
    <mergeCell ref="X34:X37"/>
    <mergeCell ref="Y34:Y37"/>
    <mergeCell ref="Z34:Z37"/>
    <mergeCell ref="AA34:AA37"/>
    <mergeCell ref="AB34:AB37"/>
    <mergeCell ref="AC34:AC37"/>
    <mergeCell ref="AD34:AD37"/>
    <mergeCell ref="AE34:AE37"/>
    <mergeCell ref="AF34:AF37"/>
    <mergeCell ref="AS30:AS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O34:O37"/>
    <mergeCell ref="P34:P37"/>
    <mergeCell ref="Q34:Q37"/>
    <mergeCell ref="R34:R37"/>
    <mergeCell ref="S34:S37"/>
    <mergeCell ref="T34:T37"/>
    <mergeCell ref="U34:U37"/>
    <mergeCell ref="V34:V37"/>
    <mergeCell ref="W34:W37"/>
    <mergeCell ref="AF30:AF33"/>
    <mergeCell ref="AG30:AG33"/>
    <mergeCell ref="AH30:AH33"/>
    <mergeCell ref="AI30:AI33"/>
    <mergeCell ref="AJ30:AJ33"/>
    <mergeCell ref="AK30:AK33"/>
    <mergeCell ref="AL30:AL33"/>
    <mergeCell ref="AM30:AM33"/>
    <mergeCell ref="AN30:AN33"/>
    <mergeCell ref="W30:W33"/>
    <mergeCell ref="X30:X33"/>
    <mergeCell ref="Y30:Y33"/>
    <mergeCell ref="Z30:Z33"/>
    <mergeCell ref="AA30:AA33"/>
    <mergeCell ref="AB30:AB33"/>
    <mergeCell ref="AC30:AC33"/>
    <mergeCell ref="AD30:AD33"/>
    <mergeCell ref="AE30:AE33"/>
    <mergeCell ref="AI26:AI29"/>
    <mergeCell ref="AJ26:AJ29"/>
    <mergeCell ref="AK26:AK29"/>
    <mergeCell ref="AL26:AL29"/>
    <mergeCell ref="AM26:AM29"/>
    <mergeCell ref="AN26:AN29"/>
    <mergeCell ref="AS26:AS29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O30:O33"/>
    <mergeCell ref="P30:P33"/>
    <mergeCell ref="Q30:Q33"/>
    <mergeCell ref="R30:R33"/>
    <mergeCell ref="S30:S33"/>
    <mergeCell ref="T30:T33"/>
    <mergeCell ref="U30:U33"/>
    <mergeCell ref="V30:V33"/>
    <mergeCell ref="Z26:Z29"/>
    <mergeCell ref="AA26:AA29"/>
    <mergeCell ref="AB26:AB29"/>
    <mergeCell ref="AC26:AC29"/>
    <mergeCell ref="AD26:AD29"/>
    <mergeCell ref="AE26:AE29"/>
    <mergeCell ref="AF26:AF29"/>
    <mergeCell ref="AG26:AG29"/>
    <mergeCell ref="AH26:AH29"/>
    <mergeCell ref="Q26:Q29"/>
    <mergeCell ref="R26:R29"/>
    <mergeCell ref="S26:S29"/>
    <mergeCell ref="T26:T29"/>
    <mergeCell ref="U26:U29"/>
    <mergeCell ref="V26:V29"/>
    <mergeCell ref="W26:W29"/>
    <mergeCell ref="X26:X29"/>
    <mergeCell ref="Y26:Y29"/>
    <mergeCell ref="K24:K25"/>
    <mergeCell ref="L24:L25"/>
    <mergeCell ref="M24:M25"/>
    <mergeCell ref="AO24:AO25"/>
    <mergeCell ref="AP24:AP25"/>
    <mergeCell ref="AQ24:AQ25"/>
    <mergeCell ref="AR24:AR25"/>
    <mergeCell ref="AS24:AS25"/>
    <mergeCell ref="A26:A33"/>
    <mergeCell ref="B26:B33"/>
    <mergeCell ref="C26:C33"/>
    <mergeCell ref="D26:D33"/>
    <mergeCell ref="E26:E33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O26:O29"/>
    <mergeCell ref="P26:P29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A1:A4"/>
    <mergeCell ref="B1:AQ2"/>
    <mergeCell ref="B3:AQ4"/>
    <mergeCell ref="A19:AS19"/>
    <mergeCell ref="A22:M22"/>
    <mergeCell ref="N22:AN22"/>
    <mergeCell ref="AO22:AS23"/>
    <mergeCell ref="A23:E23"/>
    <mergeCell ref="F23:M23"/>
    <mergeCell ref="N23:O24"/>
    <mergeCell ref="P23:Q24"/>
    <mergeCell ref="R23:S24"/>
    <mergeCell ref="T23:U24"/>
    <mergeCell ref="V23:W24"/>
    <mergeCell ref="X23:Y24"/>
    <mergeCell ref="Z23:AA24"/>
    <mergeCell ref="AB23:AC24"/>
    <mergeCell ref="AD23:AE24"/>
    <mergeCell ref="AF23:AG24"/>
    <mergeCell ref="AH23:AI24"/>
    <mergeCell ref="AJ23:AK24"/>
    <mergeCell ref="AL23:AM24"/>
    <mergeCell ref="AN23:AN25"/>
    <mergeCell ref="A24:A25"/>
  </mergeCells>
  <conditionalFormatting sqref="P78:Q78 P82:Q82">
    <cfRule type="colorScale" priority="2">
      <colorScale>
        <cfvo type="min"/>
        <cfvo type="max"/>
        <color rgb="FFFFDB75"/>
        <color rgb="FFA9D18E"/>
      </colorScale>
    </cfRule>
  </conditionalFormatting>
  <conditionalFormatting sqref="R78:AM78 AG82 AM82">
    <cfRule type="colorScale" priority="3">
      <colorScale>
        <cfvo type="min"/>
        <cfvo type="max"/>
        <color rgb="FFFFDB75"/>
        <color rgb="FFA9D18E"/>
      </colorScale>
    </cfRule>
  </conditionalFormatting>
  <conditionalFormatting sqref="P26:Q26">
    <cfRule type="colorScale" priority="4">
      <colorScale>
        <cfvo type="min"/>
        <cfvo type="max"/>
        <color rgb="FFFFDB75"/>
        <color rgb="FFA9D18E"/>
      </colorScale>
    </cfRule>
  </conditionalFormatting>
  <conditionalFormatting sqref="R26:AM26">
    <cfRule type="colorScale" priority="5">
      <colorScale>
        <cfvo type="min"/>
        <cfvo type="max"/>
        <color rgb="FFFFDB75"/>
        <color rgb="FFA9D18E"/>
      </colorScale>
    </cfRule>
  </conditionalFormatting>
  <conditionalFormatting sqref="P30:Q30">
    <cfRule type="colorScale" priority="6">
      <colorScale>
        <cfvo type="min"/>
        <cfvo type="max"/>
        <color rgb="FFFFDB75"/>
        <color rgb="FFA9D18E"/>
      </colorScale>
    </cfRule>
  </conditionalFormatting>
  <conditionalFormatting sqref="R30:AM30">
    <cfRule type="colorScale" priority="7">
      <colorScale>
        <cfvo type="min"/>
        <cfvo type="max"/>
        <color rgb="FFFFDB75"/>
        <color rgb="FFA9D18E"/>
      </colorScale>
    </cfRule>
  </conditionalFormatting>
  <conditionalFormatting sqref="P34:Q34">
    <cfRule type="colorScale" priority="8">
      <colorScale>
        <cfvo type="min"/>
        <cfvo type="max"/>
        <color rgb="FFFFDB75"/>
        <color rgb="FFA9D18E"/>
      </colorScale>
    </cfRule>
  </conditionalFormatting>
  <conditionalFormatting sqref="R34:AM34">
    <cfRule type="colorScale" priority="9">
      <colorScale>
        <cfvo type="min"/>
        <cfvo type="max"/>
        <color rgb="FFFFDB75"/>
        <color rgb="FFA9D18E"/>
      </colorScale>
    </cfRule>
  </conditionalFormatting>
  <conditionalFormatting sqref="P38:Q38">
    <cfRule type="colorScale" priority="10">
      <colorScale>
        <cfvo type="min"/>
        <cfvo type="max"/>
        <color rgb="FFFFDB75"/>
        <color rgb="FFA9D18E"/>
      </colorScale>
    </cfRule>
  </conditionalFormatting>
  <conditionalFormatting sqref="R38:AM38">
    <cfRule type="colorScale" priority="11">
      <colorScale>
        <cfvo type="min"/>
        <cfvo type="max"/>
        <color rgb="FFFFDB75"/>
        <color rgb="FFA9D18E"/>
      </colorScale>
    </cfRule>
  </conditionalFormatting>
  <conditionalFormatting sqref="P42:Q42 P46:Q46">
    <cfRule type="colorScale" priority="12">
      <colorScale>
        <cfvo type="min"/>
        <cfvo type="max"/>
        <color rgb="FFFFDB75"/>
        <color rgb="FFA9D18E"/>
      </colorScale>
    </cfRule>
  </conditionalFormatting>
  <conditionalFormatting sqref="R42:U42 R46:AM46 AM42">
    <cfRule type="colorScale" priority="13">
      <colorScale>
        <cfvo type="min"/>
        <cfvo type="max"/>
        <color rgb="FFFFDB75"/>
        <color rgb="FFA9D18E"/>
      </colorScale>
    </cfRule>
  </conditionalFormatting>
  <conditionalFormatting sqref="V42:AL42">
    <cfRule type="colorScale" priority="14">
      <colorScale>
        <cfvo type="min"/>
        <cfvo type="max"/>
        <color rgb="FFFFDB75"/>
        <color rgb="FFA9D18E"/>
      </colorScale>
    </cfRule>
  </conditionalFormatting>
  <conditionalFormatting sqref="P50:Q50">
    <cfRule type="colorScale" priority="15">
      <colorScale>
        <cfvo type="min"/>
        <cfvo type="max"/>
        <color rgb="FFFFDB75"/>
        <color rgb="FFA9D18E"/>
      </colorScale>
    </cfRule>
  </conditionalFormatting>
  <conditionalFormatting sqref="R50:T50 AL50:AM50">
    <cfRule type="colorScale" priority="16">
      <colorScale>
        <cfvo type="min"/>
        <cfvo type="max"/>
        <color rgb="FFFFDB75"/>
        <color rgb="FFA9D18E"/>
      </colorScale>
    </cfRule>
  </conditionalFormatting>
  <conditionalFormatting sqref="U50:AK50">
    <cfRule type="colorScale" priority="17">
      <colorScale>
        <cfvo type="min"/>
        <cfvo type="max"/>
        <color rgb="FFFFDB75"/>
        <color rgb="FFA9D18E"/>
      </colorScale>
    </cfRule>
  </conditionalFormatting>
  <conditionalFormatting sqref="AK54">
    <cfRule type="colorScale" priority="18">
      <colorScale>
        <cfvo type="min"/>
        <cfvo type="max"/>
        <color rgb="FFFFDB75"/>
        <color rgb="FFA9D18E"/>
      </colorScale>
    </cfRule>
  </conditionalFormatting>
  <conditionalFormatting sqref="P54:Q54">
    <cfRule type="colorScale" priority="19">
      <colorScale>
        <cfvo type="min"/>
        <cfvo type="max"/>
        <color rgb="FFFFDB75"/>
        <color rgb="FFA9D18E"/>
      </colorScale>
    </cfRule>
  </conditionalFormatting>
  <conditionalFormatting sqref="R54:S54 AL54:AM54">
    <cfRule type="colorScale" priority="20">
      <colorScale>
        <cfvo type="min"/>
        <cfvo type="max"/>
        <color rgb="FFFFDB75"/>
        <color rgb="FFA9D18E"/>
      </colorScale>
    </cfRule>
  </conditionalFormatting>
  <conditionalFormatting sqref="T54">
    <cfRule type="colorScale" priority="21">
      <colorScale>
        <cfvo type="min"/>
        <cfvo type="max"/>
        <color rgb="FFFFDB75"/>
        <color rgb="FFA9D18E"/>
      </colorScale>
    </cfRule>
  </conditionalFormatting>
  <conditionalFormatting sqref="U54:AJ54">
    <cfRule type="colorScale" priority="22">
      <colorScale>
        <cfvo type="min"/>
        <cfvo type="max"/>
        <color rgb="FFFFDB75"/>
        <color rgb="FFA9D18E"/>
      </colorScale>
    </cfRule>
  </conditionalFormatting>
  <conditionalFormatting sqref="P58:Q58">
    <cfRule type="colorScale" priority="23">
      <colorScale>
        <cfvo type="min"/>
        <cfvo type="max"/>
        <color rgb="FFFFDB75"/>
        <color rgb="FFA9D18E"/>
      </colorScale>
    </cfRule>
  </conditionalFormatting>
  <conditionalFormatting sqref="R58:S58 AL58:AM58">
    <cfRule type="colorScale" priority="24">
      <colorScale>
        <cfvo type="min"/>
        <cfvo type="max"/>
        <color rgb="FFFFDB75"/>
        <color rgb="FFA9D18E"/>
      </colorScale>
    </cfRule>
  </conditionalFormatting>
  <conditionalFormatting sqref="P66:Q66">
    <cfRule type="colorScale" priority="25">
      <colorScale>
        <cfvo type="min"/>
        <cfvo type="max"/>
        <color rgb="FFFFDB75"/>
        <color rgb="FFA9D18E"/>
      </colorScale>
    </cfRule>
  </conditionalFormatting>
  <conditionalFormatting sqref="P70:Q70">
    <cfRule type="colorScale" priority="26">
      <colorScale>
        <cfvo type="min"/>
        <cfvo type="max"/>
        <color rgb="FFFFDB75"/>
        <color rgb="FFA9D18E"/>
      </colorScale>
    </cfRule>
  </conditionalFormatting>
  <conditionalFormatting sqref="P62:Q62">
    <cfRule type="colorScale" priority="27">
      <colorScale>
        <cfvo type="min"/>
        <cfvo type="max"/>
        <color rgb="FFFFDB75"/>
        <color rgb="FFA9D18E"/>
      </colorScale>
    </cfRule>
  </conditionalFormatting>
  <conditionalFormatting sqref="R62:S62 R66:S66 AL66:AM66 AL62:AM62">
    <cfRule type="colorScale" priority="28">
      <colorScale>
        <cfvo type="min"/>
        <cfvo type="max"/>
        <color rgb="FFFFDB75"/>
        <color rgb="FFA9D18E"/>
      </colorScale>
    </cfRule>
  </conditionalFormatting>
  <conditionalFormatting sqref="AK58 AK62 AK66 AK70">
    <cfRule type="colorScale" priority="29">
      <colorScale>
        <cfvo type="min"/>
        <cfvo type="max"/>
        <color rgb="FFFFDB75"/>
        <color rgb="FFA9D18E"/>
      </colorScale>
    </cfRule>
  </conditionalFormatting>
  <conditionalFormatting sqref="R70:S70 AL70:AM70">
    <cfRule type="colorScale" priority="30">
      <colorScale>
        <cfvo type="min"/>
        <cfvo type="max"/>
        <color rgb="FFFFDB75"/>
        <color rgb="FFA9D18E"/>
      </colorScale>
    </cfRule>
  </conditionalFormatting>
  <conditionalFormatting sqref="T58 T62 T66 T70">
    <cfRule type="colorScale" priority="31">
      <colorScale>
        <cfvo type="min"/>
        <cfvo type="max"/>
        <color rgb="FFFFDB75"/>
        <color rgb="FFA9D18E"/>
      </colorScale>
    </cfRule>
  </conditionalFormatting>
  <conditionalFormatting sqref="U58:AJ58 U62:AJ62 U66:AJ66 U70:AJ70">
    <cfRule type="colorScale" priority="32">
      <colorScale>
        <cfvo type="min"/>
        <cfvo type="max"/>
        <color rgb="FFFFDB75"/>
        <color rgb="FFA9D18E"/>
      </colorScale>
    </cfRule>
  </conditionalFormatting>
  <conditionalFormatting sqref="P74:AM74">
    <cfRule type="colorScale" priority="33">
      <colorScale>
        <cfvo type="min"/>
        <cfvo type="max"/>
        <color rgb="FFFFDB75"/>
        <color rgb="FFA9D18E"/>
      </colorScale>
    </cfRule>
  </conditionalFormatting>
  <conditionalFormatting sqref="R82">
    <cfRule type="colorScale" priority="34">
      <colorScale>
        <cfvo type="min"/>
        <cfvo type="max"/>
        <color rgb="FFFFDB75"/>
        <color rgb="FFA9D18E"/>
      </colorScale>
    </cfRule>
  </conditionalFormatting>
  <conditionalFormatting sqref="T82">
    <cfRule type="colorScale" priority="35">
      <colorScale>
        <cfvo type="min"/>
        <cfvo type="max"/>
        <color rgb="FFFFDB75"/>
        <color rgb="FFA9D18E"/>
      </colorScale>
    </cfRule>
  </conditionalFormatting>
  <conditionalFormatting sqref="V82">
    <cfRule type="colorScale" priority="36">
      <colorScale>
        <cfvo type="min"/>
        <cfvo type="max"/>
        <color rgb="FFFFDB75"/>
        <color rgb="FFA9D18E"/>
      </colorScale>
    </cfRule>
  </conditionalFormatting>
  <conditionalFormatting sqref="X82">
    <cfRule type="colorScale" priority="37">
      <colorScale>
        <cfvo type="min"/>
        <cfvo type="max"/>
        <color rgb="FFFFDB75"/>
        <color rgb="FFA9D18E"/>
      </colorScale>
    </cfRule>
  </conditionalFormatting>
  <conditionalFormatting sqref="Z82">
    <cfRule type="colorScale" priority="38">
      <colorScale>
        <cfvo type="min"/>
        <cfvo type="max"/>
        <color rgb="FFFFDB75"/>
        <color rgb="FFA9D18E"/>
      </colorScale>
    </cfRule>
  </conditionalFormatting>
  <conditionalFormatting sqref="AB82:AC82">
    <cfRule type="colorScale" priority="39">
      <colorScale>
        <cfvo type="min"/>
        <cfvo type="max"/>
        <color rgb="FFFFDB75"/>
        <color rgb="FFA9D18E"/>
      </colorScale>
    </cfRule>
  </conditionalFormatting>
  <conditionalFormatting sqref="AE82">
    <cfRule type="colorScale" priority="40">
      <colorScale>
        <cfvo type="min"/>
        <cfvo type="max"/>
        <color rgb="FFFFDB75"/>
        <color rgb="FFA9D18E"/>
      </colorScale>
    </cfRule>
  </conditionalFormatting>
  <conditionalFormatting sqref="AD82">
    <cfRule type="colorScale" priority="41">
      <colorScale>
        <cfvo type="min"/>
        <cfvo type="max"/>
        <color rgb="FFFFDB75"/>
        <color rgb="FFA9D18E"/>
      </colorScale>
    </cfRule>
  </conditionalFormatting>
  <conditionalFormatting sqref="AF82">
    <cfRule type="colorScale" priority="42">
      <colorScale>
        <cfvo type="min"/>
        <cfvo type="max"/>
        <color rgb="FFFFDB75"/>
        <color rgb="FFA9D18E"/>
      </colorScale>
    </cfRule>
  </conditionalFormatting>
  <conditionalFormatting sqref="AH82:AI82">
    <cfRule type="colorScale" priority="43">
      <colorScale>
        <cfvo type="min"/>
        <cfvo type="max"/>
        <color rgb="FFFFDB75"/>
        <color rgb="FFA9D18E"/>
      </colorScale>
    </cfRule>
  </conditionalFormatting>
  <conditionalFormatting sqref="AK82">
    <cfRule type="colorScale" priority="44">
      <colorScale>
        <cfvo type="min"/>
        <cfvo type="max"/>
        <color rgb="FFFFDB75"/>
        <color rgb="FFA9D18E"/>
      </colorScale>
    </cfRule>
  </conditionalFormatting>
  <conditionalFormatting sqref="AJ82">
    <cfRule type="colorScale" priority="45">
      <colorScale>
        <cfvo type="min"/>
        <cfvo type="max"/>
        <color rgb="FFFFDB75"/>
        <color rgb="FFA9D18E"/>
      </colorScale>
    </cfRule>
  </conditionalFormatting>
  <conditionalFormatting sqref="AL82">
    <cfRule type="colorScale" priority="46">
      <colorScale>
        <cfvo type="min"/>
        <cfvo type="max"/>
        <color rgb="FFFFDB75"/>
        <color rgb="FFA9D18E"/>
      </colorScale>
    </cfRule>
  </conditionalFormatting>
  <conditionalFormatting sqref="P86:Q86">
    <cfRule type="colorScale" priority="47">
      <colorScale>
        <cfvo type="min"/>
        <cfvo type="max"/>
        <color rgb="FFFFDB75"/>
        <color rgb="FFA9D18E"/>
      </colorScale>
    </cfRule>
  </conditionalFormatting>
  <conditionalFormatting sqref="U86 S86 AA86 AG86 AM86">
    <cfRule type="colorScale" priority="48">
      <colorScale>
        <cfvo type="min"/>
        <cfvo type="max"/>
        <color rgb="FFFFDB75"/>
        <color rgb="FFA9D18E"/>
      </colorScale>
    </cfRule>
  </conditionalFormatting>
  <conditionalFormatting sqref="R86">
    <cfRule type="colorScale" priority="49">
      <colorScale>
        <cfvo type="min"/>
        <cfvo type="max"/>
        <color rgb="FFFFDB75"/>
        <color rgb="FFA9D18E"/>
      </colorScale>
    </cfRule>
  </conditionalFormatting>
  <conditionalFormatting sqref="T86">
    <cfRule type="colorScale" priority="50">
      <colorScale>
        <cfvo type="min"/>
        <cfvo type="max"/>
        <color rgb="FFFFDB75"/>
        <color rgb="FFA9D18E"/>
      </colorScale>
    </cfRule>
  </conditionalFormatting>
  <conditionalFormatting sqref="V86:W86">
    <cfRule type="colorScale" priority="51">
      <colorScale>
        <cfvo type="min"/>
        <cfvo type="max"/>
        <color rgb="FFFFDB75"/>
        <color rgb="FFA9D18E"/>
      </colorScale>
    </cfRule>
  </conditionalFormatting>
  <conditionalFormatting sqref="Y86">
    <cfRule type="colorScale" priority="52">
      <colorScale>
        <cfvo type="min"/>
        <cfvo type="max"/>
        <color rgb="FFFFDB75"/>
        <color rgb="FFA9D18E"/>
      </colorScale>
    </cfRule>
  </conditionalFormatting>
  <conditionalFormatting sqref="X86">
    <cfRule type="colorScale" priority="53">
      <colorScale>
        <cfvo type="min"/>
        <cfvo type="max"/>
        <color rgb="FFFFDB75"/>
        <color rgb="FFA9D18E"/>
      </colorScale>
    </cfRule>
  </conditionalFormatting>
  <conditionalFormatting sqref="Z86">
    <cfRule type="colorScale" priority="54">
      <colorScale>
        <cfvo type="min"/>
        <cfvo type="max"/>
        <color rgb="FFFFDB75"/>
        <color rgb="FFA9D18E"/>
      </colorScale>
    </cfRule>
  </conditionalFormatting>
  <conditionalFormatting sqref="AB86:AC86">
    <cfRule type="colorScale" priority="55">
      <colorScale>
        <cfvo type="min"/>
        <cfvo type="max"/>
        <color rgb="FFFFDB75"/>
        <color rgb="FFA9D18E"/>
      </colorScale>
    </cfRule>
  </conditionalFormatting>
  <conditionalFormatting sqref="AE86">
    <cfRule type="colorScale" priority="56">
      <colorScale>
        <cfvo type="min"/>
        <cfvo type="max"/>
        <color rgb="FFFFDB75"/>
        <color rgb="FFA9D18E"/>
      </colorScale>
    </cfRule>
  </conditionalFormatting>
  <conditionalFormatting sqref="AD86">
    <cfRule type="colorScale" priority="57">
      <colorScale>
        <cfvo type="min"/>
        <cfvo type="max"/>
        <color rgb="FFFFDB75"/>
        <color rgb="FFA9D18E"/>
      </colorScale>
    </cfRule>
  </conditionalFormatting>
  <conditionalFormatting sqref="AF86">
    <cfRule type="colorScale" priority="58">
      <colorScale>
        <cfvo type="min"/>
        <cfvo type="max"/>
        <color rgb="FFFFDB75"/>
        <color rgb="FFA9D18E"/>
      </colorScale>
    </cfRule>
  </conditionalFormatting>
  <conditionalFormatting sqref="AH86:AI86">
    <cfRule type="colorScale" priority="59">
      <colorScale>
        <cfvo type="min"/>
        <cfvo type="max"/>
        <color rgb="FFFFDB75"/>
        <color rgb="FFA9D18E"/>
      </colorScale>
    </cfRule>
  </conditionalFormatting>
  <conditionalFormatting sqref="AK86">
    <cfRule type="colorScale" priority="60">
      <colorScale>
        <cfvo type="min"/>
        <cfvo type="max"/>
        <color rgb="FFFFDB75"/>
        <color rgb="FFA9D18E"/>
      </colorScale>
    </cfRule>
  </conditionalFormatting>
  <conditionalFormatting sqref="AJ86">
    <cfRule type="colorScale" priority="61">
      <colorScale>
        <cfvo type="min"/>
        <cfvo type="max"/>
        <color rgb="FFFFDB75"/>
        <color rgb="FFA9D18E"/>
      </colorScale>
    </cfRule>
  </conditionalFormatting>
  <conditionalFormatting sqref="AL86">
    <cfRule type="colorScale" priority="62">
      <colorScale>
        <cfvo type="min"/>
        <cfvo type="max"/>
        <color rgb="FFFFDB75"/>
        <color rgb="FFA9D18E"/>
      </colorScale>
    </cfRule>
  </conditionalFormatting>
  <conditionalFormatting sqref="P94:Q94">
    <cfRule type="colorScale" priority="63">
      <colorScale>
        <cfvo type="min"/>
        <cfvo type="max"/>
        <color rgb="FFFFDB75"/>
        <color rgb="FFA9D18E"/>
      </colorScale>
    </cfRule>
  </conditionalFormatting>
  <conditionalFormatting sqref="R94:AK94 AM94">
    <cfRule type="colorScale" priority="64">
      <colorScale>
        <cfvo type="min"/>
        <cfvo type="max"/>
        <color rgb="FFFFDB75"/>
        <color rgb="FFA9D18E"/>
      </colorScale>
    </cfRule>
  </conditionalFormatting>
  <conditionalFormatting sqref="P98:Q98">
    <cfRule type="colorScale" priority="65">
      <colorScale>
        <cfvo type="min"/>
        <cfvo type="max"/>
        <color rgb="FFFFDB75"/>
        <color rgb="FFA9D18E"/>
      </colorScale>
    </cfRule>
  </conditionalFormatting>
  <conditionalFormatting sqref="R98:AM98">
    <cfRule type="colorScale" priority="66">
      <colorScale>
        <cfvo type="min"/>
        <cfvo type="max"/>
        <color rgb="FFFFDB75"/>
        <color rgb="FFA9D18E"/>
      </colorScale>
    </cfRule>
  </conditionalFormatting>
  <conditionalFormatting sqref="AL94">
    <cfRule type="colorScale" priority="67">
      <colorScale>
        <cfvo type="min"/>
        <cfvo type="max"/>
        <color rgb="FFFFDB75"/>
        <color rgb="FFA9D18E"/>
      </colorScale>
    </cfRule>
  </conditionalFormatting>
  <conditionalFormatting sqref="P90:Q90">
    <cfRule type="colorScale" priority="68">
      <colorScale>
        <cfvo type="min"/>
        <cfvo type="max"/>
        <color rgb="FFFFDB75"/>
        <color rgb="FFA9D18E"/>
      </colorScale>
    </cfRule>
  </conditionalFormatting>
  <conditionalFormatting sqref="R90:AM90">
    <cfRule type="colorScale" priority="69">
      <colorScale>
        <cfvo type="min"/>
        <cfvo type="max"/>
        <color rgb="FFFFDB75"/>
        <color rgb="FFA9D18E"/>
      </colorScale>
    </cfRule>
  </conditionalFormatting>
  <conditionalFormatting sqref="L113:M113 L117:M117 L121:M121">
    <cfRule type="colorScale" priority="70">
      <colorScale>
        <cfvo type="min"/>
        <cfvo type="max"/>
        <color rgb="FFFFDB75"/>
        <color rgb="FFA9D18E"/>
      </colorScale>
    </cfRule>
  </conditionalFormatting>
  <conditionalFormatting sqref="N113:AI113 N117:AI117 N121:Y121 AA121 AC121:AG121 AI121">
    <cfRule type="colorScale" priority="71">
      <colorScale>
        <cfvo type="min"/>
        <cfvo type="max"/>
        <color rgb="FFFFDB75"/>
        <color rgb="FFA9D18E"/>
      </colorScale>
    </cfRule>
  </conditionalFormatting>
  <conditionalFormatting sqref="Z121">
    <cfRule type="colorScale" priority="72">
      <colorScale>
        <cfvo type="min"/>
        <cfvo type="max"/>
        <color rgb="FFFFDB75"/>
        <color rgb="FFA9D18E"/>
      </colorScale>
    </cfRule>
  </conditionalFormatting>
  <conditionalFormatting sqref="AB121">
    <cfRule type="colorScale" priority="73">
      <colorScale>
        <cfvo type="min"/>
        <cfvo type="max"/>
        <color rgb="FFFFDB75"/>
        <color rgb="FFA9D18E"/>
      </colorScale>
    </cfRule>
  </conditionalFormatting>
  <conditionalFormatting sqref="AH121">
    <cfRule type="colorScale" priority="74">
      <colorScale>
        <cfvo type="min"/>
        <cfvo type="max"/>
        <color rgb="FFFFDB75"/>
        <color rgb="FFA9D18E"/>
      </colorScale>
    </cfRule>
  </conditionalFormatting>
  <conditionalFormatting sqref="S82">
    <cfRule type="colorScale" priority="75">
      <colorScale>
        <cfvo type="min"/>
        <cfvo type="max"/>
        <color rgb="FFFFDB75"/>
        <color rgb="FFA9D18E"/>
      </colorScale>
    </cfRule>
  </conditionalFormatting>
  <conditionalFormatting sqref="U82">
    <cfRule type="colorScale" priority="76">
      <colorScale>
        <cfvo type="min"/>
        <cfvo type="max"/>
        <color rgb="FFFFDB75"/>
        <color rgb="FFA9D18E"/>
      </colorScale>
    </cfRule>
  </conditionalFormatting>
  <conditionalFormatting sqref="W82">
    <cfRule type="colorScale" priority="77">
      <colorScale>
        <cfvo type="min"/>
        <cfvo type="max"/>
        <color rgb="FFFFDB75"/>
        <color rgb="FFA9D18E"/>
      </colorScale>
    </cfRule>
  </conditionalFormatting>
  <conditionalFormatting sqref="Y82">
    <cfRule type="colorScale" priority="78">
      <colorScale>
        <cfvo type="min"/>
        <cfvo type="max"/>
        <color rgb="FFFFDB75"/>
        <color rgb="FFA9D18E"/>
      </colorScale>
    </cfRule>
  </conditionalFormatting>
  <conditionalFormatting sqref="AA82">
    <cfRule type="colorScale" priority="79">
      <colorScale>
        <cfvo type="min"/>
        <cfvo type="max"/>
        <color rgb="FFFFDB75"/>
        <color rgb="FFA9D18E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showErrorMessage="1" xr:uid="{00000000-0002-0000-0000-000003000000}">
          <x14:formula1>
            <xm:f>Hoja1!$C$58:$C$95</xm:f>
          </x14:formula1>
          <x14:formula2>
            <xm:f>0</xm:f>
          </x14:formula2>
          <xm:sqref>C78:C93</xm:sqref>
        </x14:dataValidation>
        <x14:dataValidation type="list" operator="equal" allowBlank="1" showInputMessage="1" showErrorMessage="1" xr:uid="{00000000-0002-0000-0000-000004000000}">
          <x14:formula1>
            <xm:f>Hoja1!$C$39:$C$56</xm:f>
          </x14:formula1>
          <x14:formula2>
            <xm:f>0</xm:f>
          </x14:formula2>
          <xm:sqref>B90:B93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1BF1-1062-40EA-BB64-41A938B20A74}">
  <dimension ref="A1:AMJ61"/>
  <sheetViews>
    <sheetView topLeftCell="B1" zoomScale="85" zoomScaleNormal="85" workbookViewId="0">
      <selection activeCell="P33" sqref="P33:R33"/>
    </sheetView>
  </sheetViews>
  <sheetFormatPr baseColWidth="10" defaultColWidth="6.42578125" defaultRowHeight="12.75"/>
  <cols>
    <col min="1" max="1" width="6.42578125" style="63"/>
    <col min="2" max="2" width="15.42578125" style="63" customWidth="1"/>
    <col min="3" max="3" width="14.7109375" style="63" customWidth="1"/>
    <col min="4" max="4" width="16" style="100" customWidth="1"/>
    <col min="5" max="5" width="11.5703125" style="100" customWidth="1"/>
    <col min="6" max="12" width="9.42578125" style="63" customWidth="1"/>
    <col min="13" max="13" width="15" style="63" customWidth="1"/>
    <col min="14" max="23" width="9.42578125" style="63" customWidth="1"/>
    <col min="24" max="24" width="13.28515625" style="63" customWidth="1"/>
    <col min="25" max="25" width="51.85546875" style="63" customWidth="1"/>
    <col min="26" max="26" width="14.7109375" style="63" customWidth="1"/>
    <col min="27" max="27" width="37.42578125" style="63" customWidth="1"/>
    <col min="28" max="28" width="20.5703125" style="64" customWidth="1"/>
    <col min="29" max="29" width="6.42578125" style="64"/>
    <col min="30" max="1024" width="6.42578125" style="63"/>
    <col min="1025" max="16384" width="6.42578125" style="101"/>
  </cols>
  <sheetData>
    <row r="1" spans="2:27" ht="15" customHeight="1">
      <c r="B1" s="234"/>
      <c r="C1" s="234"/>
      <c r="D1" s="234" t="s">
        <v>0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41" t="s">
        <v>1</v>
      </c>
      <c r="T1" s="241"/>
      <c r="U1" s="241"/>
      <c r="V1" s="241" t="s">
        <v>676</v>
      </c>
      <c r="W1" s="241"/>
      <c r="X1" s="241"/>
    </row>
    <row r="2" spans="2:27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41" t="s">
        <v>3</v>
      </c>
      <c r="T2" s="241"/>
      <c r="U2" s="241"/>
      <c r="V2" s="242" t="s">
        <v>677</v>
      </c>
      <c r="W2" s="242"/>
      <c r="X2" s="242"/>
    </row>
    <row r="3" spans="2:27">
      <c r="B3" s="234"/>
      <c r="C3" s="234"/>
      <c r="D3" s="234" t="s">
        <v>678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41" t="s">
        <v>5</v>
      </c>
      <c r="T3" s="241"/>
      <c r="U3" s="241"/>
      <c r="V3" s="241" t="s">
        <v>6</v>
      </c>
      <c r="W3" s="241"/>
      <c r="X3" s="241"/>
    </row>
    <row r="4" spans="2:27" ht="15" customHeight="1"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41" t="s">
        <v>679</v>
      </c>
      <c r="T4" s="241"/>
      <c r="U4" s="241"/>
      <c r="V4" s="240">
        <v>44725</v>
      </c>
      <c r="W4" s="240"/>
      <c r="X4" s="240"/>
    </row>
    <row r="5" spans="2:27" ht="9" customHeight="1"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2:27" ht="18" customHeight="1">
      <c r="B6" s="226" t="s">
        <v>680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</row>
    <row r="7" spans="2:27" ht="16.5" customHeight="1">
      <c r="B7" s="234" t="s">
        <v>681</v>
      </c>
      <c r="C7" s="234"/>
      <c r="D7" s="234"/>
      <c r="E7" s="234"/>
      <c r="F7" s="234"/>
      <c r="G7" s="234"/>
      <c r="H7" s="234"/>
      <c r="I7" s="234" t="s">
        <v>682</v>
      </c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 t="s">
        <v>683</v>
      </c>
      <c r="V7" s="234"/>
      <c r="W7" s="234"/>
      <c r="X7" s="234"/>
    </row>
    <row r="8" spans="2:27" ht="26.25" customHeight="1">
      <c r="B8" s="239" t="s">
        <v>253</v>
      </c>
      <c r="C8" s="239"/>
      <c r="D8" s="239"/>
      <c r="E8" s="239"/>
      <c r="F8" s="239"/>
      <c r="G8" s="239"/>
      <c r="H8" s="239"/>
      <c r="I8" s="239" t="s">
        <v>15</v>
      </c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 t="s">
        <v>318</v>
      </c>
      <c r="V8" s="239"/>
      <c r="W8" s="239"/>
      <c r="X8" s="239"/>
    </row>
    <row r="9" spans="2:27" ht="18.75" customHeight="1">
      <c r="B9" s="226" t="s">
        <v>684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</row>
    <row r="10" spans="2:27" ht="15" customHeight="1">
      <c r="B10" s="234" t="s">
        <v>685</v>
      </c>
      <c r="C10" s="234"/>
      <c r="D10" s="234"/>
      <c r="E10" s="234"/>
      <c r="F10" s="234"/>
      <c r="G10" s="234" t="s">
        <v>686</v>
      </c>
      <c r="H10" s="234"/>
      <c r="I10" s="234"/>
      <c r="J10" s="234"/>
      <c r="K10" s="234"/>
      <c r="L10" s="234"/>
      <c r="M10" s="234"/>
      <c r="N10" s="234"/>
      <c r="O10" s="234"/>
      <c r="P10" s="234" t="s">
        <v>687</v>
      </c>
      <c r="Q10" s="234"/>
      <c r="R10" s="234"/>
      <c r="S10" s="234"/>
      <c r="T10" s="234"/>
      <c r="U10" s="234"/>
      <c r="V10" s="234" t="s">
        <v>3</v>
      </c>
      <c r="W10" s="234"/>
      <c r="X10" s="234"/>
    </row>
    <row r="11" spans="2:27" ht="75" customHeight="1">
      <c r="B11" s="235" t="s">
        <v>688</v>
      </c>
      <c r="C11" s="235"/>
      <c r="D11" s="235"/>
      <c r="E11" s="235"/>
      <c r="F11" s="235"/>
      <c r="G11" s="217" t="s">
        <v>246</v>
      </c>
      <c r="H11" s="217"/>
      <c r="I11" s="217"/>
      <c r="J11" s="217"/>
      <c r="K11" s="217"/>
      <c r="L11" s="217"/>
      <c r="M11" s="217"/>
      <c r="N11" s="217"/>
      <c r="O11" s="217"/>
      <c r="P11" s="239" t="s">
        <v>689</v>
      </c>
      <c r="Q11" s="239"/>
      <c r="R11" s="239"/>
      <c r="S11" s="239"/>
      <c r="T11" s="239"/>
      <c r="U11" s="239"/>
      <c r="V11" s="238" t="s">
        <v>690</v>
      </c>
      <c r="W11" s="238"/>
      <c r="X11" s="238"/>
    </row>
    <row r="12" spans="2:27" ht="49.5" customHeight="1">
      <c r="B12" s="234" t="s">
        <v>691</v>
      </c>
      <c r="C12" s="234"/>
      <c r="D12" s="234"/>
      <c r="E12" s="234"/>
      <c r="F12" s="234" t="s">
        <v>692</v>
      </c>
      <c r="G12" s="234"/>
      <c r="H12" s="234"/>
      <c r="I12" s="234"/>
      <c r="J12" s="234"/>
      <c r="K12" s="234"/>
      <c r="L12" s="234"/>
      <c r="M12" s="234"/>
      <c r="N12" s="236" t="s">
        <v>693</v>
      </c>
      <c r="O12" s="236"/>
      <c r="P12" s="236"/>
      <c r="Q12" s="236"/>
      <c r="R12" s="236"/>
      <c r="S12" s="234" t="s">
        <v>694</v>
      </c>
      <c r="T12" s="234"/>
      <c r="U12" s="234"/>
      <c r="V12" s="234"/>
      <c r="W12" s="234"/>
      <c r="X12" s="234"/>
    </row>
    <row r="13" spans="2:27" ht="81" customHeight="1">
      <c r="B13" s="217" t="s">
        <v>268</v>
      </c>
      <c r="C13" s="217"/>
      <c r="D13" s="217"/>
      <c r="E13" s="217"/>
      <c r="F13" s="235" t="s">
        <v>62</v>
      </c>
      <c r="G13" s="235"/>
      <c r="H13" s="235"/>
      <c r="I13" s="235"/>
      <c r="J13" s="235"/>
      <c r="K13" s="235"/>
      <c r="L13" s="235"/>
      <c r="M13" s="235"/>
      <c r="N13" s="217" t="s">
        <v>303</v>
      </c>
      <c r="O13" s="217"/>
      <c r="P13" s="217"/>
      <c r="Q13" s="217"/>
      <c r="R13" s="217"/>
      <c r="S13" s="217" t="s">
        <v>303</v>
      </c>
      <c r="T13" s="217"/>
      <c r="U13" s="217"/>
      <c r="V13" s="217"/>
      <c r="W13" s="217"/>
      <c r="X13" s="217"/>
    </row>
    <row r="14" spans="2:27" ht="15.75" customHeight="1">
      <c r="B14" s="234" t="s">
        <v>695</v>
      </c>
      <c r="C14" s="234"/>
      <c r="D14" s="234"/>
      <c r="E14" s="234"/>
      <c r="F14" s="234"/>
      <c r="G14" s="236" t="s">
        <v>696</v>
      </c>
      <c r="H14" s="236"/>
      <c r="I14" s="236"/>
      <c r="J14" s="236"/>
      <c r="K14" s="234" t="s">
        <v>697</v>
      </c>
      <c r="L14" s="234"/>
      <c r="M14" s="234"/>
      <c r="N14" s="234"/>
      <c r="O14" s="234" t="s">
        <v>698</v>
      </c>
      <c r="P14" s="234"/>
      <c r="Q14" s="234"/>
      <c r="R14" s="234"/>
      <c r="S14" s="234"/>
      <c r="T14" s="234"/>
      <c r="U14" s="234"/>
      <c r="V14" s="234"/>
      <c r="W14" s="234"/>
      <c r="X14" s="234"/>
      <c r="Y14" s="65"/>
      <c r="Z14" s="65"/>
      <c r="AA14" s="65"/>
    </row>
    <row r="15" spans="2:27" ht="64.5" customHeight="1">
      <c r="B15" s="234"/>
      <c r="C15" s="234"/>
      <c r="D15" s="234"/>
      <c r="E15" s="234"/>
      <c r="F15" s="234"/>
      <c r="G15" s="236"/>
      <c r="H15" s="236"/>
      <c r="I15" s="236"/>
      <c r="J15" s="236"/>
      <c r="K15" s="234"/>
      <c r="L15" s="234"/>
      <c r="M15" s="234"/>
      <c r="N15" s="234"/>
      <c r="O15" s="234" t="s">
        <v>699</v>
      </c>
      <c r="P15" s="234"/>
      <c r="Q15" s="234"/>
      <c r="R15" s="234"/>
      <c r="S15" s="236" t="s">
        <v>700</v>
      </c>
      <c r="T15" s="236"/>
      <c r="U15" s="236"/>
      <c r="V15" s="236" t="s">
        <v>701</v>
      </c>
      <c r="W15" s="236"/>
      <c r="X15" s="236"/>
      <c r="Y15" s="65"/>
      <c r="Z15" s="65"/>
      <c r="AA15" s="65"/>
    </row>
    <row r="16" spans="2:27" ht="25.5" customHeight="1">
      <c r="B16" s="217" t="s">
        <v>702</v>
      </c>
      <c r="C16" s="217"/>
      <c r="D16" s="217"/>
      <c r="E16" s="217"/>
      <c r="F16" s="217"/>
      <c r="G16" s="229" t="s">
        <v>237</v>
      </c>
      <c r="H16" s="229"/>
      <c r="I16" s="229"/>
      <c r="J16" s="229"/>
      <c r="K16" s="229">
        <v>0.33</v>
      </c>
      <c r="L16" s="229"/>
      <c r="M16" s="229"/>
      <c r="N16" s="229"/>
      <c r="O16" s="66" t="s">
        <v>703</v>
      </c>
      <c r="P16" s="66" t="s">
        <v>704</v>
      </c>
      <c r="Q16" s="66" t="s">
        <v>705</v>
      </c>
      <c r="R16" s="66" t="s">
        <v>706</v>
      </c>
      <c r="S16" s="217" t="s">
        <v>707</v>
      </c>
      <c r="T16" s="217"/>
      <c r="U16" s="217"/>
      <c r="V16" s="238" t="s">
        <v>704</v>
      </c>
      <c r="W16" s="238"/>
      <c r="X16" s="238"/>
    </row>
    <row r="17" spans="2:27" ht="88.5" customHeight="1">
      <c r="B17" s="217"/>
      <c r="C17" s="217"/>
      <c r="D17" s="217"/>
      <c r="E17" s="217"/>
      <c r="F17" s="217"/>
      <c r="G17" s="229"/>
      <c r="H17" s="229"/>
      <c r="I17" s="229"/>
      <c r="J17" s="229"/>
      <c r="K17" s="229"/>
      <c r="L17" s="229"/>
      <c r="M17" s="229"/>
      <c r="N17" s="229"/>
      <c r="O17" s="67" t="s">
        <v>303</v>
      </c>
      <c r="P17" s="67">
        <v>0.33400000000000002</v>
      </c>
      <c r="Q17" s="67">
        <v>0.33300000000000002</v>
      </c>
      <c r="R17" s="67">
        <v>0.33300000000000002</v>
      </c>
      <c r="S17" s="217"/>
      <c r="T17" s="217"/>
      <c r="U17" s="217"/>
      <c r="V17" s="238"/>
      <c r="W17" s="238"/>
      <c r="X17" s="238"/>
    </row>
    <row r="18" spans="2:27" ht="18" customHeight="1">
      <c r="B18" s="226" t="s">
        <v>708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Z18" s="63" t="s">
        <v>222</v>
      </c>
    </row>
    <row r="19" spans="2:27" ht="34.5" customHeight="1">
      <c r="B19" s="236" t="s">
        <v>709</v>
      </c>
      <c r="C19" s="236" t="s">
        <v>710</v>
      </c>
      <c r="D19" s="236"/>
      <c r="E19" s="236" t="s">
        <v>711</v>
      </c>
      <c r="F19" s="236"/>
      <c r="G19" s="237" t="s">
        <v>712</v>
      </c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6" t="s">
        <v>713</v>
      </c>
      <c r="T19" s="236"/>
      <c r="U19" s="236"/>
      <c r="V19" s="236"/>
      <c r="W19" s="236"/>
      <c r="X19" s="236"/>
    </row>
    <row r="20" spans="2:27" ht="28.5" customHeight="1">
      <c r="B20" s="236"/>
      <c r="C20" s="236"/>
      <c r="D20" s="236"/>
      <c r="E20" s="236"/>
      <c r="F20" s="236"/>
      <c r="G20" s="234" t="s">
        <v>714</v>
      </c>
      <c r="H20" s="234"/>
      <c r="I20" s="234"/>
      <c r="J20" s="234" t="s">
        <v>715</v>
      </c>
      <c r="K20" s="234"/>
      <c r="L20" s="234"/>
      <c r="M20" s="236" t="s">
        <v>716</v>
      </c>
      <c r="N20" s="236"/>
      <c r="O20" s="236"/>
      <c r="P20" s="236" t="s">
        <v>717</v>
      </c>
      <c r="Q20" s="236"/>
      <c r="R20" s="236"/>
      <c r="S20" s="236"/>
      <c r="T20" s="236"/>
      <c r="U20" s="236"/>
      <c r="V20" s="236"/>
      <c r="W20" s="236"/>
      <c r="X20" s="236"/>
    </row>
    <row r="21" spans="2:27" ht="99" customHeight="1">
      <c r="B21" s="68" t="s">
        <v>255</v>
      </c>
      <c r="C21" s="217" t="s">
        <v>258</v>
      </c>
      <c r="D21" s="217"/>
      <c r="E21" s="229">
        <v>0.33400000000000002</v>
      </c>
      <c r="F21" s="229"/>
      <c r="G21" s="229">
        <v>0.33400000000000002</v>
      </c>
      <c r="H21" s="229"/>
      <c r="I21" s="229"/>
      <c r="J21" s="229" t="s">
        <v>718</v>
      </c>
      <c r="K21" s="229"/>
      <c r="L21" s="229"/>
      <c r="M21" s="229" t="s">
        <v>719</v>
      </c>
      <c r="N21" s="229"/>
      <c r="O21" s="229"/>
      <c r="P21" s="217" t="s">
        <v>238</v>
      </c>
      <c r="Q21" s="217"/>
      <c r="R21" s="217"/>
      <c r="S21" s="217" t="s">
        <v>720</v>
      </c>
      <c r="T21" s="217"/>
      <c r="U21" s="217"/>
      <c r="V21" s="217"/>
      <c r="W21" s="217"/>
      <c r="X21" s="217"/>
    </row>
    <row r="22" spans="2:27" ht="24.75" customHeight="1">
      <c r="B22" s="234" t="s">
        <v>721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 t="s">
        <v>722</v>
      </c>
      <c r="O22" s="234"/>
      <c r="P22" s="234"/>
      <c r="Q22" s="234"/>
      <c r="R22" s="234"/>
      <c r="S22" s="234"/>
      <c r="T22" s="234"/>
      <c r="U22" s="234"/>
      <c r="V22" s="234"/>
      <c r="W22" s="234"/>
      <c r="X22" s="234"/>
    </row>
    <row r="23" spans="2:27" ht="45" customHeight="1">
      <c r="B23" s="217" t="s">
        <v>723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35" t="s">
        <v>724</v>
      </c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AA23" s="69"/>
    </row>
    <row r="24" spans="2:27" ht="18.75" customHeight="1">
      <c r="B24" s="226" t="s">
        <v>725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</row>
    <row r="25" spans="2:27" ht="18.75" customHeight="1">
      <c r="B25" s="230" t="s">
        <v>726</v>
      </c>
      <c r="C25" s="230"/>
      <c r="D25" s="232" t="s">
        <v>727</v>
      </c>
      <c r="E25" s="232"/>
      <c r="F25" s="232"/>
      <c r="G25" s="232"/>
      <c r="H25" s="232"/>
      <c r="I25" s="232" t="s">
        <v>728</v>
      </c>
      <c r="J25" s="232"/>
      <c r="K25" s="232"/>
      <c r="L25" s="232"/>
      <c r="M25" s="232"/>
      <c r="N25" s="232" t="s">
        <v>729</v>
      </c>
      <c r="O25" s="232"/>
      <c r="P25" s="232"/>
      <c r="Q25" s="232"/>
      <c r="R25" s="232"/>
      <c r="S25" s="232"/>
      <c r="T25" s="233" t="s">
        <v>730</v>
      </c>
      <c r="U25" s="233"/>
      <c r="V25" s="233"/>
      <c r="W25" s="233"/>
      <c r="X25" s="233"/>
    </row>
    <row r="26" spans="2:27" ht="18.75" customHeight="1">
      <c r="B26" s="230" t="s">
        <v>731</v>
      </c>
      <c r="C26" s="230"/>
      <c r="D26" s="231">
        <v>8</v>
      </c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Z26" s="70"/>
      <c r="AA26" s="70"/>
    </row>
    <row r="27" spans="2:27" ht="18.75" customHeight="1">
      <c r="B27" s="230" t="s">
        <v>732</v>
      </c>
      <c r="C27" s="230"/>
      <c r="D27" s="231">
        <v>32</v>
      </c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69"/>
    </row>
    <row r="28" spans="2:27" ht="19.5" customHeight="1">
      <c r="B28" s="226" t="s">
        <v>733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</row>
    <row r="29" spans="2:27" ht="19.5" customHeight="1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</row>
    <row r="30" spans="2:27" ht="38.25">
      <c r="B30" s="74" t="s">
        <v>734</v>
      </c>
      <c r="C30" s="75" t="s">
        <v>735</v>
      </c>
      <c r="D30" s="75" t="s">
        <v>736</v>
      </c>
      <c r="E30" s="76" t="s">
        <v>737</v>
      </c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8"/>
      <c r="T30" s="228"/>
      <c r="U30" s="228"/>
      <c r="V30" s="228"/>
      <c r="W30" s="228"/>
      <c r="X30" s="228"/>
    </row>
    <row r="31" spans="2:27" ht="17.25" customHeight="1">
      <c r="B31" s="77" t="s">
        <v>27</v>
      </c>
      <c r="C31" s="78">
        <f>IF(ISERROR($D$26/$D$27),0,$D$26/$D$27)*0.334</f>
        <v>8.3500000000000005E-2</v>
      </c>
      <c r="D31" s="79">
        <f>$E$21</f>
        <v>0.33400000000000002</v>
      </c>
      <c r="E31" s="229">
        <f>AVERAGE(C31:C34)</f>
        <v>2.0875000000000001E-2</v>
      </c>
      <c r="H31" s="225"/>
      <c r="I31" s="225"/>
      <c r="J31" s="225"/>
      <c r="K31" s="225"/>
      <c r="L31" s="80"/>
      <c r="M31" s="81"/>
      <c r="N31" s="225"/>
      <c r="O31" s="225"/>
      <c r="P31" s="225"/>
      <c r="Q31" s="225"/>
      <c r="R31" s="225"/>
      <c r="S31" s="228"/>
      <c r="T31" s="228"/>
      <c r="U31" s="228"/>
      <c r="V31" s="228"/>
      <c r="W31" s="228"/>
      <c r="X31" s="228"/>
    </row>
    <row r="32" spans="2:27" ht="17.25" customHeight="1">
      <c r="B32" s="77" t="s">
        <v>30</v>
      </c>
      <c r="C32" s="78">
        <f>IF(ISERROR($I$26/$I$27),0,$I$26/$I$27)*0.334</f>
        <v>0</v>
      </c>
      <c r="D32" s="79">
        <f>$E$21</f>
        <v>0.33400000000000002</v>
      </c>
      <c r="E32" s="229"/>
      <c r="H32" s="225"/>
      <c r="I32" s="225"/>
      <c r="J32" s="225"/>
      <c r="K32" s="225"/>
      <c r="L32" s="82"/>
      <c r="M32" s="80"/>
      <c r="N32" s="225"/>
      <c r="O32" s="225"/>
      <c r="P32" s="225"/>
      <c r="Q32" s="225"/>
      <c r="R32" s="225"/>
      <c r="S32" s="228"/>
      <c r="T32" s="228"/>
      <c r="U32" s="228"/>
      <c r="V32" s="228"/>
      <c r="W32" s="228"/>
      <c r="X32" s="228"/>
    </row>
    <row r="33" spans="2:27" ht="17.25" customHeight="1">
      <c r="B33" s="77" t="s">
        <v>33</v>
      </c>
      <c r="C33" s="78">
        <f>IF(ISERROR($N$26/$N$27),0,$N$26/$N$27)*0.334</f>
        <v>0</v>
      </c>
      <c r="D33" s="79">
        <f>$E$21</f>
        <v>0.33400000000000002</v>
      </c>
      <c r="E33" s="229"/>
      <c r="H33" s="225"/>
      <c r="I33" s="225"/>
      <c r="J33" s="225"/>
      <c r="K33" s="225"/>
      <c r="L33" s="82"/>
      <c r="M33" s="80"/>
      <c r="N33" s="225"/>
      <c r="O33" s="225"/>
      <c r="P33" s="225"/>
      <c r="Q33" s="225"/>
      <c r="R33" s="225"/>
      <c r="S33" s="228"/>
      <c r="T33" s="228"/>
      <c r="U33" s="228"/>
      <c r="V33" s="228"/>
      <c r="W33" s="228"/>
      <c r="X33" s="228"/>
    </row>
    <row r="34" spans="2:27" ht="17.25" customHeight="1">
      <c r="B34" s="77" t="s">
        <v>36</v>
      </c>
      <c r="C34" s="78">
        <f>IF(ISERROR($T$26/$T$27),0,$T$26/$T$27)*0.334</f>
        <v>0</v>
      </c>
      <c r="D34" s="79">
        <f>$E$21</f>
        <v>0.33400000000000002</v>
      </c>
      <c r="E34" s="229"/>
      <c r="H34" s="225"/>
      <c r="I34" s="225"/>
      <c r="J34" s="225"/>
      <c r="K34" s="225"/>
      <c r="L34" s="82"/>
      <c r="M34" s="80"/>
      <c r="N34" s="225"/>
      <c r="O34" s="225"/>
      <c r="P34" s="225"/>
      <c r="Q34" s="225"/>
      <c r="R34" s="225"/>
      <c r="S34" s="228"/>
      <c r="T34" s="228"/>
      <c r="U34" s="228"/>
      <c r="V34" s="228"/>
      <c r="W34" s="228"/>
      <c r="X34" s="228"/>
    </row>
    <row r="35" spans="2:27" ht="27" customHeight="1">
      <c r="B35" s="217" t="s">
        <v>738</v>
      </c>
      <c r="C35" s="217"/>
      <c r="D35" s="217"/>
      <c r="E35" s="217"/>
      <c r="H35" s="225"/>
      <c r="I35" s="225"/>
      <c r="J35" s="225"/>
      <c r="K35" s="225"/>
      <c r="L35" s="82"/>
      <c r="M35" s="80"/>
      <c r="N35" s="225"/>
      <c r="O35" s="225"/>
      <c r="P35" s="225"/>
      <c r="Q35" s="225"/>
      <c r="R35" s="225"/>
      <c r="S35" s="228"/>
      <c r="T35" s="228"/>
      <c r="U35" s="228"/>
      <c r="V35" s="228"/>
      <c r="W35" s="228"/>
      <c r="X35" s="228"/>
    </row>
    <row r="36" spans="2:27" ht="17.25" customHeight="1">
      <c r="B36" s="83"/>
      <c r="C36" s="84"/>
      <c r="D36" s="85"/>
      <c r="E36" s="85"/>
      <c r="H36" s="225"/>
      <c r="I36" s="225"/>
      <c r="J36" s="225"/>
      <c r="K36" s="225"/>
      <c r="L36" s="82"/>
      <c r="M36" s="80"/>
      <c r="N36" s="225"/>
      <c r="O36" s="225"/>
      <c r="P36" s="225"/>
      <c r="Q36" s="225"/>
      <c r="R36" s="225"/>
      <c r="S36" s="228"/>
      <c r="T36" s="228"/>
      <c r="U36" s="228"/>
      <c r="V36" s="228"/>
      <c r="W36" s="228"/>
      <c r="X36" s="228"/>
    </row>
    <row r="37" spans="2:27" ht="17.25" customHeight="1">
      <c r="B37" s="83"/>
      <c r="C37" s="84"/>
      <c r="D37" s="85"/>
      <c r="E37" s="85"/>
      <c r="H37" s="225"/>
      <c r="I37" s="225"/>
      <c r="J37" s="225"/>
      <c r="K37" s="225"/>
      <c r="L37" s="82"/>
      <c r="M37" s="80"/>
      <c r="N37" s="225"/>
      <c r="O37" s="225"/>
      <c r="P37" s="225"/>
      <c r="Q37" s="225"/>
      <c r="R37" s="225"/>
      <c r="S37" s="228"/>
      <c r="T37" s="228"/>
      <c r="U37" s="228"/>
      <c r="V37" s="228"/>
      <c r="W37" s="228"/>
      <c r="X37" s="228"/>
    </row>
    <row r="38" spans="2:27" ht="17.25" customHeight="1">
      <c r="B38" s="83"/>
      <c r="C38" s="84"/>
      <c r="D38" s="85"/>
      <c r="E38" s="85"/>
      <c r="H38" s="225"/>
      <c r="I38" s="225"/>
      <c r="J38" s="225"/>
      <c r="K38" s="225"/>
      <c r="L38" s="82"/>
      <c r="M38" s="80"/>
      <c r="N38" s="225"/>
      <c r="O38" s="225"/>
      <c r="P38" s="225"/>
      <c r="Q38" s="225"/>
      <c r="R38" s="225"/>
      <c r="S38" s="228"/>
      <c r="T38" s="228"/>
      <c r="U38" s="228"/>
      <c r="V38" s="228"/>
      <c r="W38" s="228"/>
      <c r="X38" s="228"/>
    </row>
    <row r="39" spans="2:27" ht="17.25" customHeight="1">
      <c r="B39" s="83"/>
      <c r="C39" s="84"/>
      <c r="D39" s="85"/>
      <c r="E39" s="85"/>
      <c r="H39" s="225"/>
      <c r="I39" s="225"/>
      <c r="J39" s="225"/>
      <c r="K39" s="225"/>
      <c r="L39" s="82"/>
      <c r="M39" s="80"/>
      <c r="N39" s="225"/>
      <c r="O39" s="225"/>
      <c r="P39" s="225"/>
      <c r="Q39" s="225"/>
      <c r="R39" s="225"/>
      <c r="S39" s="228"/>
      <c r="T39" s="228"/>
      <c r="U39" s="228"/>
      <c r="V39" s="228"/>
      <c r="W39" s="228"/>
      <c r="X39" s="228"/>
    </row>
    <row r="40" spans="2:27" ht="17.25" customHeight="1">
      <c r="B40" s="83"/>
      <c r="C40" s="84"/>
      <c r="D40" s="85"/>
      <c r="E40" s="85"/>
      <c r="H40" s="225"/>
      <c r="I40" s="225"/>
      <c r="J40" s="225"/>
      <c r="K40" s="225"/>
      <c r="L40" s="82"/>
      <c r="M40" s="80"/>
      <c r="N40" s="225"/>
      <c r="O40" s="225"/>
      <c r="P40" s="225"/>
      <c r="Q40" s="225"/>
      <c r="R40" s="225"/>
      <c r="S40" s="228"/>
      <c r="T40" s="228"/>
      <c r="U40" s="228"/>
      <c r="V40" s="228"/>
      <c r="W40" s="228"/>
      <c r="X40" s="228"/>
    </row>
    <row r="41" spans="2:27" ht="17.25" customHeight="1">
      <c r="B41" s="83"/>
      <c r="C41" s="84"/>
      <c r="D41" s="85"/>
      <c r="E41" s="85"/>
      <c r="H41" s="225"/>
      <c r="I41" s="225"/>
      <c r="J41" s="225"/>
      <c r="K41" s="225"/>
      <c r="L41" s="82"/>
      <c r="M41" s="80"/>
      <c r="N41" s="225"/>
      <c r="O41" s="225"/>
      <c r="P41" s="225"/>
      <c r="Q41" s="225"/>
      <c r="R41" s="225"/>
      <c r="S41" s="228"/>
      <c r="T41" s="228"/>
      <c r="U41" s="228"/>
      <c r="V41" s="228"/>
      <c r="W41" s="228"/>
      <c r="X41" s="228"/>
    </row>
    <row r="42" spans="2:27" ht="17.25" customHeight="1">
      <c r="B42" s="83"/>
      <c r="C42" s="84"/>
      <c r="D42" s="85"/>
      <c r="E42" s="85"/>
      <c r="H42" s="225"/>
      <c r="I42" s="225"/>
      <c r="J42" s="225"/>
      <c r="K42" s="225"/>
      <c r="L42" s="82"/>
      <c r="M42" s="80"/>
      <c r="N42" s="225"/>
      <c r="O42" s="225"/>
      <c r="P42" s="225"/>
      <c r="Q42" s="225"/>
      <c r="R42" s="225"/>
      <c r="S42" s="228"/>
      <c r="T42" s="228"/>
      <c r="U42" s="228"/>
      <c r="V42" s="228"/>
      <c r="W42" s="228"/>
      <c r="X42" s="228"/>
    </row>
    <row r="43" spans="2:27" ht="17.25" customHeight="1">
      <c r="B43" s="86"/>
      <c r="C43" s="87"/>
      <c r="D43" s="88"/>
      <c r="E43" s="88"/>
      <c r="F43" s="89"/>
      <c r="G43" s="89"/>
      <c r="H43" s="89"/>
      <c r="I43" s="89"/>
      <c r="J43" s="89"/>
      <c r="K43" s="89"/>
      <c r="L43" s="90"/>
      <c r="M43" s="91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92"/>
    </row>
    <row r="44" spans="2:27" ht="15.75" customHeight="1">
      <c r="B44" s="226" t="s">
        <v>739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Z44" s="93"/>
    </row>
    <row r="45" spans="2:27" ht="84" customHeight="1">
      <c r="B45" s="227" t="s">
        <v>740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80"/>
      <c r="Z45" s="80"/>
      <c r="AA45" s="80"/>
    </row>
    <row r="46" spans="2:27" ht="18" customHeight="1">
      <c r="B46" s="221" t="s">
        <v>741</v>
      </c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94"/>
      <c r="Z46" s="84"/>
      <c r="AA46" s="82"/>
    </row>
    <row r="47" spans="2:27" ht="32.25" customHeight="1">
      <c r="B47" s="222" t="s">
        <v>742</v>
      </c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94"/>
      <c r="Z47" s="84"/>
      <c r="AA47" s="82"/>
    </row>
    <row r="48" spans="2:27" ht="15.75" customHeight="1">
      <c r="B48" s="221" t="s">
        <v>743</v>
      </c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94"/>
      <c r="Z48" s="84"/>
      <c r="AA48" s="82"/>
    </row>
    <row r="49" spans="2:27" ht="15" customHeight="1">
      <c r="B49" s="95" t="s">
        <v>3</v>
      </c>
      <c r="C49" s="223" t="s">
        <v>744</v>
      </c>
      <c r="D49" s="223"/>
      <c r="E49" s="224" t="s">
        <v>745</v>
      </c>
      <c r="F49" s="224"/>
      <c r="G49" s="224"/>
      <c r="H49" s="224"/>
      <c r="I49" s="224"/>
      <c r="J49" s="224"/>
      <c r="K49" s="224"/>
      <c r="L49" s="224" t="s">
        <v>746</v>
      </c>
      <c r="M49" s="224"/>
      <c r="N49" s="224"/>
      <c r="O49" s="224"/>
      <c r="P49" s="224"/>
      <c r="Q49" s="224"/>
      <c r="R49" s="224"/>
      <c r="S49" s="224"/>
      <c r="T49" s="224" t="s">
        <v>747</v>
      </c>
      <c r="U49" s="224"/>
      <c r="V49" s="224"/>
      <c r="W49" s="224"/>
      <c r="X49" s="224"/>
      <c r="Y49" s="94"/>
      <c r="Z49" s="84"/>
      <c r="AA49" s="82"/>
    </row>
    <row r="50" spans="2:27" ht="41.25" customHeight="1">
      <c r="B50" s="96">
        <v>1</v>
      </c>
      <c r="C50" s="219">
        <v>44781</v>
      </c>
      <c r="D50" s="219"/>
      <c r="E50" s="220" t="s">
        <v>748</v>
      </c>
      <c r="F50" s="220"/>
      <c r="G50" s="220"/>
      <c r="H50" s="220"/>
      <c r="I50" s="220"/>
      <c r="J50" s="220"/>
      <c r="K50" s="220"/>
      <c r="L50" s="220" t="s">
        <v>749</v>
      </c>
      <c r="M50" s="220"/>
      <c r="N50" s="220"/>
      <c r="O50" s="220"/>
      <c r="P50" s="220"/>
      <c r="Q50" s="220"/>
      <c r="R50" s="220"/>
      <c r="S50" s="220"/>
      <c r="T50" s="219">
        <v>44783</v>
      </c>
      <c r="U50" s="219"/>
      <c r="V50" s="219"/>
      <c r="W50" s="219"/>
      <c r="X50" s="219"/>
      <c r="Y50" s="94"/>
      <c r="Z50" s="84"/>
      <c r="AA50" s="82"/>
    </row>
    <row r="51" spans="2:27" ht="23.25" customHeight="1">
      <c r="B51" s="96"/>
      <c r="C51" s="219"/>
      <c r="D51" s="219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19"/>
      <c r="U51" s="219"/>
      <c r="V51" s="219"/>
      <c r="W51" s="219"/>
      <c r="X51" s="219"/>
      <c r="Y51" s="94"/>
      <c r="Z51" s="84"/>
      <c r="AA51" s="82"/>
    </row>
    <row r="52" spans="2:27" ht="15" customHeight="1">
      <c r="B52" s="9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94"/>
      <c r="Z52" s="84"/>
      <c r="AA52" s="82"/>
    </row>
    <row r="53" spans="2:27" ht="15" customHeight="1">
      <c r="B53" s="9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94"/>
      <c r="Z53" s="84"/>
      <c r="AA53" s="82"/>
    </row>
    <row r="54" spans="2:27" ht="15" customHeight="1">
      <c r="B54" s="9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94"/>
      <c r="Z54" s="84"/>
      <c r="AA54" s="82"/>
    </row>
    <row r="55" spans="2:27" ht="15" customHeight="1">
      <c r="B55" s="216" t="s">
        <v>750</v>
      </c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94"/>
      <c r="Z55" s="84"/>
      <c r="AA55" s="82"/>
    </row>
    <row r="56" spans="2:27" ht="26.25" customHeight="1">
      <c r="B56" s="98" t="s">
        <v>751</v>
      </c>
      <c r="C56" s="217" t="s">
        <v>752</v>
      </c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8" t="s">
        <v>753</v>
      </c>
      <c r="O56" s="218"/>
      <c r="P56" s="217" t="s">
        <v>754</v>
      </c>
      <c r="Q56" s="217"/>
      <c r="R56" s="217"/>
      <c r="S56" s="217"/>
      <c r="T56" s="217"/>
      <c r="U56" s="217"/>
      <c r="V56" s="217"/>
      <c r="W56" s="217"/>
      <c r="X56" s="217"/>
    </row>
    <row r="57" spans="2:27" ht="24" customHeight="1">
      <c r="B57" s="98" t="s">
        <v>755</v>
      </c>
      <c r="C57" s="217" t="s">
        <v>756</v>
      </c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8" t="s">
        <v>753</v>
      </c>
      <c r="O57" s="218"/>
      <c r="P57" s="217" t="s">
        <v>754</v>
      </c>
      <c r="Q57" s="217"/>
      <c r="R57" s="217"/>
      <c r="S57" s="217"/>
      <c r="T57" s="217"/>
      <c r="U57" s="217"/>
      <c r="V57" s="217"/>
      <c r="W57" s="217"/>
      <c r="X57" s="217"/>
    </row>
    <row r="58" spans="2:27" ht="27" customHeight="1">
      <c r="B58" s="98" t="s">
        <v>757</v>
      </c>
      <c r="C58" s="217" t="s">
        <v>758</v>
      </c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8" t="s">
        <v>753</v>
      </c>
      <c r="O58" s="218"/>
      <c r="P58" s="217" t="s">
        <v>759</v>
      </c>
      <c r="Q58" s="217"/>
      <c r="R58" s="217"/>
      <c r="S58" s="217"/>
      <c r="T58" s="217"/>
      <c r="U58" s="217"/>
      <c r="V58" s="217"/>
      <c r="W58" s="217"/>
      <c r="X58" s="217"/>
    </row>
    <row r="59" spans="2:27" ht="13.5" customHeight="1">
      <c r="B59" s="216" t="s">
        <v>760</v>
      </c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</row>
    <row r="60" spans="2:27" ht="23.25" customHeight="1">
      <c r="B60" s="99" t="s">
        <v>761</v>
      </c>
      <c r="C60" s="217" t="s">
        <v>762</v>
      </c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8" t="s">
        <v>753</v>
      </c>
      <c r="O60" s="218"/>
      <c r="P60" s="217" t="s">
        <v>763</v>
      </c>
      <c r="Q60" s="217"/>
      <c r="R60" s="217"/>
      <c r="S60" s="217"/>
      <c r="T60" s="217"/>
      <c r="U60" s="217"/>
      <c r="V60" s="217"/>
      <c r="W60" s="217"/>
      <c r="X60" s="217"/>
    </row>
    <row r="61" spans="2:27" ht="23.25" customHeight="1">
      <c r="B61" s="99" t="s">
        <v>764</v>
      </c>
      <c r="C61" s="217" t="s">
        <v>765</v>
      </c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8" t="s">
        <v>753</v>
      </c>
      <c r="O61" s="218"/>
      <c r="P61" s="217" t="s">
        <v>763</v>
      </c>
      <c r="Q61" s="217"/>
      <c r="R61" s="217"/>
      <c r="S61" s="217"/>
      <c r="T61" s="217"/>
      <c r="U61" s="217"/>
      <c r="V61" s="217"/>
      <c r="W61" s="217"/>
      <c r="X61" s="217"/>
    </row>
  </sheetData>
  <mergeCells count="185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S30:X30"/>
    <mergeCell ref="E31:E34"/>
    <mergeCell ref="J31:K31"/>
    <mergeCell ref="S31:X42"/>
    <mergeCell ref="H32:I32"/>
    <mergeCell ref="J32:K32"/>
    <mergeCell ref="B27:C27"/>
    <mergeCell ref="D27:H27"/>
    <mergeCell ref="I27:M27"/>
    <mergeCell ref="N27:S27"/>
    <mergeCell ref="T27:X27"/>
    <mergeCell ref="B28:X28"/>
    <mergeCell ref="N32:O32"/>
    <mergeCell ref="P32:R32"/>
    <mergeCell ref="H33:I33"/>
    <mergeCell ref="J33:K33"/>
    <mergeCell ref="N33:O33"/>
    <mergeCell ref="P33:R33"/>
    <mergeCell ref="H30:I31"/>
    <mergeCell ref="J30:M30"/>
    <mergeCell ref="N30:O31"/>
    <mergeCell ref="P30:R31"/>
    <mergeCell ref="H34:I34"/>
    <mergeCell ref="J34:K34"/>
    <mergeCell ref="N34:O34"/>
    <mergeCell ref="P34:R34"/>
    <mergeCell ref="B35:E35"/>
    <mergeCell ref="H35:I35"/>
    <mergeCell ref="J35:K35"/>
    <mergeCell ref="N35:O35"/>
    <mergeCell ref="P35:R35"/>
    <mergeCell ref="H38:I38"/>
    <mergeCell ref="J38:K38"/>
    <mergeCell ref="N38:O38"/>
    <mergeCell ref="P38:R38"/>
    <mergeCell ref="H39:I39"/>
    <mergeCell ref="J39:K39"/>
    <mergeCell ref="N39:O39"/>
    <mergeCell ref="P39:R39"/>
    <mergeCell ref="H36:I36"/>
    <mergeCell ref="J36:K36"/>
    <mergeCell ref="N36:O36"/>
    <mergeCell ref="P36:R36"/>
    <mergeCell ref="H37:I37"/>
    <mergeCell ref="J37:K37"/>
    <mergeCell ref="N37:O37"/>
    <mergeCell ref="P37:R37"/>
    <mergeCell ref="H42:I42"/>
    <mergeCell ref="J42:K42"/>
    <mergeCell ref="N42:O42"/>
    <mergeCell ref="P42:R42"/>
    <mergeCell ref="B44:X44"/>
    <mergeCell ref="B45:X45"/>
    <mergeCell ref="H40:I40"/>
    <mergeCell ref="J40:K40"/>
    <mergeCell ref="N40:O40"/>
    <mergeCell ref="P40:R40"/>
    <mergeCell ref="H41:I41"/>
    <mergeCell ref="J41:K41"/>
    <mergeCell ref="N41:O41"/>
    <mergeCell ref="P41:R41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7:X47"/>
    <mergeCell ref="B48:X48"/>
    <mergeCell ref="C49:D49"/>
    <mergeCell ref="E49:K49"/>
    <mergeCell ref="L49:S49"/>
    <mergeCell ref="T49:X49"/>
    <mergeCell ref="C54:D54"/>
    <mergeCell ref="E54:K54"/>
    <mergeCell ref="L54:S54"/>
    <mergeCell ref="T54:X54"/>
    <mergeCell ref="B55:X55"/>
    <mergeCell ref="C56:M56"/>
    <mergeCell ref="N56:O56"/>
    <mergeCell ref="P56:X56"/>
    <mergeCell ref="C52:D52"/>
    <mergeCell ref="E52:K52"/>
    <mergeCell ref="L52:S52"/>
    <mergeCell ref="T52:X52"/>
    <mergeCell ref="C53:D53"/>
    <mergeCell ref="E53:K53"/>
    <mergeCell ref="L53:S53"/>
    <mergeCell ref="T53:X53"/>
    <mergeCell ref="B59:X59"/>
    <mergeCell ref="C60:M60"/>
    <mergeCell ref="N60:O60"/>
    <mergeCell ref="P60:X60"/>
    <mergeCell ref="C61:M61"/>
    <mergeCell ref="N61:O61"/>
    <mergeCell ref="P61:X61"/>
    <mergeCell ref="C57:M57"/>
    <mergeCell ref="N57:O57"/>
    <mergeCell ref="P57:X57"/>
    <mergeCell ref="C58:M58"/>
    <mergeCell ref="N58:O58"/>
    <mergeCell ref="P58:X58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8"/>
  <sheetViews>
    <sheetView zoomScale="29" zoomScaleNormal="29" workbookViewId="0"/>
  </sheetViews>
  <sheetFormatPr baseColWidth="10" defaultColWidth="11.7109375" defaultRowHeight="15"/>
  <cols>
    <col min="1" max="1" width="27.28515625" style="51" customWidth="1"/>
    <col min="2" max="8" width="11.7109375" style="51"/>
    <col min="9" max="9" width="98.28515625" style="51" customWidth="1"/>
    <col min="10" max="1024" width="11.7109375" style="51"/>
  </cols>
  <sheetData>
    <row r="1" spans="1:10" ht="72">
      <c r="A1" s="51" t="s">
        <v>236</v>
      </c>
      <c r="B1" s="51" t="s">
        <v>237</v>
      </c>
      <c r="C1" s="51" t="s">
        <v>238</v>
      </c>
      <c r="D1" s="51" t="s">
        <v>239</v>
      </c>
      <c r="E1" s="51" t="s">
        <v>240</v>
      </c>
      <c r="F1" s="51" t="s">
        <v>241</v>
      </c>
      <c r="G1" s="51" t="s">
        <v>242</v>
      </c>
      <c r="H1" s="51" t="s">
        <v>243</v>
      </c>
      <c r="I1" s="52" t="s">
        <v>244</v>
      </c>
      <c r="J1" s="51" t="s">
        <v>245</v>
      </c>
    </row>
    <row r="2" spans="1:10" ht="29.25">
      <c r="A2" s="51" t="s">
        <v>246</v>
      </c>
      <c r="B2" s="51" t="s">
        <v>247</v>
      </c>
      <c r="C2" s="51" t="s">
        <v>248</v>
      </c>
      <c r="D2" s="51" t="s">
        <v>249</v>
      </c>
      <c r="E2" s="51" t="s">
        <v>250</v>
      </c>
      <c r="F2" s="51" t="s">
        <v>251</v>
      </c>
      <c r="G2" s="51" t="s">
        <v>252</v>
      </c>
      <c r="H2" s="51" t="s">
        <v>253</v>
      </c>
      <c r="I2" s="52" t="s">
        <v>254</v>
      </c>
      <c r="J2" s="51" t="s">
        <v>255</v>
      </c>
    </row>
    <row r="3" spans="1:10" ht="43.5">
      <c r="A3" s="51" t="s">
        <v>256</v>
      </c>
      <c r="B3" s="51" t="s">
        <v>257</v>
      </c>
      <c r="D3" s="51" t="s">
        <v>258</v>
      </c>
      <c r="E3" s="51" t="s">
        <v>259</v>
      </c>
      <c r="F3" s="51" t="s">
        <v>260</v>
      </c>
      <c r="G3" s="51" t="s">
        <v>261</v>
      </c>
      <c r="H3" s="51" t="s">
        <v>262</v>
      </c>
      <c r="I3" s="52" t="s">
        <v>263</v>
      </c>
      <c r="J3" s="51" t="s">
        <v>264</v>
      </c>
    </row>
    <row r="4" spans="1:10" ht="57.75">
      <c r="A4" s="51" t="s">
        <v>265</v>
      </c>
      <c r="B4" s="51" t="s">
        <v>266</v>
      </c>
      <c r="D4" s="51" t="s">
        <v>267</v>
      </c>
      <c r="E4" s="51" t="s">
        <v>268</v>
      </c>
      <c r="F4" s="51" t="s">
        <v>269</v>
      </c>
      <c r="G4" s="51" t="s">
        <v>270</v>
      </c>
      <c r="H4" s="51" t="s">
        <v>271</v>
      </c>
      <c r="I4" s="52" t="s">
        <v>272</v>
      </c>
      <c r="J4" s="51" t="s">
        <v>273</v>
      </c>
    </row>
    <row r="5" spans="1:10" ht="57.75">
      <c r="A5" s="51" t="s">
        <v>274</v>
      </c>
      <c r="B5" s="51" t="s">
        <v>46</v>
      </c>
      <c r="D5" s="51" t="s">
        <v>275</v>
      </c>
      <c r="E5" s="51" t="s">
        <v>276</v>
      </c>
      <c r="F5" s="51" t="s">
        <v>277</v>
      </c>
      <c r="G5" s="51" t="s">
        <v>278</v>
      </c>
      <c r="I5" s="52" t="s">
        <v>279</v>
      </c>
    </row>
    <row r="6" spans="1:10">
      <c r="A6" s="51" t="s">
        <v>280</v>
      </c>
      <c r="B6" s="51" t="s">
        <v>281</v>
      </c>
      <c r="D6" s="51" t="s">
        <v>282</v>
      </c>
      <c r="E6" s="51" t="s">
        <v>283</v>
      </c>
      <c r="F6" s="51" t="s">
        <v>284</v>
      </c>
      <c r="G6" s="51" t="s">
        <v>285</v>
      </c>
      <c r="I6" s="52" t="s">
        <v>286</v>
      </c>
    </row>
    <row r="7" spans="1:10" ht="29.25">
      <c r="A7" s="51" t="s">
        <v>287</v>
      </c>
      <c r="B7" s="51" t="s">
        <v>288</v>
      </c>
      <c r="D7" s="51" t="s">
        <v>289</v>
      </c>
      <c r="E7" s="51" t="s">
        <v>290</v>
      </c>
      <c r="F7" s="51" t="s">
        <v>291</v>
      </c>
      <c r="G7" s="51" t="s">
        <v>292</v>
      </c>
      <c r="I7" s="52" t="s">
        <v>293</v>
      </c>
    </row>
    <row r="8" spans="1:10" ht="29.25">
      <c r="A8" s="51" t="s">
        <v>294</v>
      </c>
      <c r="E8" s="51" t="s">
        <v>295</v>
      </c>
      <c r="F8" s="51" t="s">
        <v>296</v>
      </c>
      <c r="G8" s="51" t="s">
        <v>297</v>
      </c>
      <c r="I8" s="52" t="s">
        <v>298</v>
      </c>
    </row>
    <row r="9" spans="1:10">
      <c r="E9" s="51" t="s">
        <v>299</v>
      </c>
      <c r="F9" s="51" t="s">
        <v>300</v>
      </c>
      <c r="G9" s="51" t="s">
        <v>301</v>
      </c>
      <c r="I9" s="52" t="s">
        <v>302</v>
      </c>
    </row>
    <row r="10" spans="1:10">
      <c r="E10" s="51" t="s">
        <v>303</v>
      </c>
      <c r="F10" s="51" t="s">
        <v>304</v>
      </c>
      <c r="G10" s="51" t="s">
        <v>305</v>
      </c>
      <c r="I10" s="52" t="s">
        <v>184</v>
      </c>
    </row>
    <row r="11" spans="1:10" ht="43.5">
      <c r="F11" s="51" t="s">
        <v>306</v>
      </c>
      <c r="G11" s="51" t="s">
        <v>307</v>
      </c>
      <c r="I11" s="52" t="s">
        <v>308</v>
      </c>
    </row>
    <row r="12" spans="1:10" ht="29.25">
      <c r="F12" s="51" t="s">
        <v>309</v>
      </c>
      <c r="G12" s="51" t="s">
        <v>310</v>
      </c>
      <c r="I12" s="52" t="s">
        <v>311</v>
      </c>
    </row>
    <row r="13" spans="1:10" ht="43.5">
      <c r="F13" s="51" t="s">
        <v>312</v>
      </c>
      <c r="G13" s="51" t="s">
        <v>313</v>
      </c>
      <c r="I13" s="52" t="s">
        <v>314</v>
      </c>
    </row>
    <row r="14" spans="1:10" ht="29.25">
      <c r="F14" s="51" t="s">
        <v>315</v>
      </c>
      <c r="G14" s="51" t="s">
        <v>316</v>
      </c>
      <c r="I14" s="52" t="s">
        <v>317</v>
      </c>
    </row>
    <row r="15" spans="1:10">
      <c r="F15" s="51" t="s">
        <v>15</v>
      </c>
      <c r="G15" s="51" t="s">
        <v>318</v>
      </c>
      <c r="I15" s="52" t="s">
        <v>319</v>
      </c>
    </row>
    <row r="16" spans="1:10" ht="29.25">
      <c r="F16" s="51" t="s">
        <v>320</v>
      </c>
      <c r="G16" s="51" t="s">
        <v>321</v>
      </c>
      <c r="I16" s="52" t="s">
        <v>322</v>
      </c>
    </row>
    <row r="17" spans="6:9" ht="29.25">
      <c r="F17" s="51" t="s">
        <v>271</v>
      </c>
      <c r="G17" s="51" t="s">
        <v>323</v>
      </c>
      <c r="I17" s="52" t="s">
        <v>324</v>
      </c>
    </row>
    <row r="18" spans="6:9" ht="43.5">
      <c r="F18" s="51" t="s">
        <v>325</v>
      </c>
      <c r="G18" s="51" t="s">
        <v>326</v>
      </c>
      <c r="I18" s="52" t="s">
        <v>327</v>
      </c>
    </row>
    <row r="19" spans="6:9" ht="43.5">
      <c r="I19" s="52" t="s">
        <v>328</v>
      </c>
    </row>
    <row r="20" spans="6:9">
      <c r="I20" s="52" t="s">
        <v>329</v>
      </c>
    </row>
    <row r="21" spans="6:9" ht="29.25">
      <c r="I21" s="52" t="s">
        <v>330</v>
      </c>
    </row>
    <row r="22" spans="6:9" ht="43.5">
      <c r="I22" s="52" t="s">
        <v>331</v>
      </c>
    </row>
    <row r="23" spans="6:9" ht="29.25">
      <c r="I23" s="52" t="s">
        <v>332</v>
      </c>
    </row>
    <row r="24" spans="6:9" ht="29.25">
      <c r="I24" s="52" t="s">
        <v>333</v>
      </c>
    </row>
    <row r="25" spans="6:9" ht="29.25">
      <c r="I25" s="52" t="s">
        <v>334</v>
      </c>
    </row>
    <row r="26" spans="6:9">
      <c r="I26" s="52" t="s">
        <v>144</v>
      </c>
    </row>
    <row r="27" spans="6:9">
      <c r="I27" s="52" t="s">
        <v>335</v>
      </c>
    </row>
    <row r="28" spans="6:9" ht="29.25">
      <c r="I28" s="52" t="s">
        <v>336</v>
      </c>
    </row>
    <row r="29" spans="6:9" ht="29.25">
      <c r="I29" s="52" t="s">
        <v>337</v>
      </c>
    </row>
    <row r="30" spans="6:9">
      <c r="I30" s="52" t="s">
        <v>338</v>
      </c>
    </row>
    <row r="31" spans="6:9" ht="29.25">
      <c r="I31" s="52" t="s">
        <v>339</v>
      </c>
    </row>
    <row r="32" spans="6:9">
      <c r="I32" s="52" t="s">
        <v>340</v>
      </c>
    </row>
    <row r="33" spans="9:9" ht="29.25">
      <c r="I33" s="52" t="s">
        <v>175</v>
      </c>
    </row>
    <row r="34" spans="9:9" ht="43.5">
      <c r="I34" s="52" t="s">
        <v>341</v>
      </c>
    </row>
    <row r="35" spans="9:9" ht="43.5">
      <c r="I35" s="52" t="s">
        <v>342</v>
      </c>
    </row>
    <row r="36" spans="9:9" ht="29.25">
      <c r="I36" s="52" t="s">
        <v>343</v>
      </c>
    </row>
    <row r="37" spans="9:9" ht="29.25">
      <c r="I37" s="52" t="s">
        <v>344</v>
      </c>
    </row>
    <row r="38" spans="9:9">
      <c r="I38" s="52" t="s">
        <v>125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K193"/>
  <sheetViews>
    <sheetView topLeftCell="A95" zoomScale="29" zoomScaleNormal="29" workbookViewId="0">
      <selection activeCell="C199" sqref="C199"/>
    </sheetView>
  </sheetViews>
  <sheetFormatPr baseColWidth="10" defaultColWidth="10.5703125" defaultRowHeight="15"/>
  <cols>
    <col min="3" max="3" width="65.85546875" style="53" customWidth="1"/>
    <col min="4" max="4" width="48.42578125" style="53" customWidth="1"/>
    <col min="7" max="7" width="46.140625" customWidth="1"/>
    <col min="11" max="11" width="34.85546875" customWidth="1"/>
  </cols>
  <sheetData>
    <row r="3" spans="3:11">
      <c r="C3" s="54" t="s">
        <v>345</v>
      </c>
      <c r="D3" s="55" t="s">
        <v>346</v>
      </c>
      <c r="G3" s="56" t="s">
        <v>347</v>
      </c>
      <c r="K3" s="57" t="s">
        <v>348</v>
      </c>
    </row>
    <row r="4" spans="3:11" ht="17.25">
      <c r="C4" s="54" t="s">
        <v>349</v>
      </c>
      <c r="D4" s="58" t="s">
        <v>350</v>
      </c>
      <c r="G4" s="56" t="s">
        <v>351</v>
      </c>
      <c r="K4" s="57" t="s">
        <v>352</v>
      </c>
    </row>
    <row r="5" spans="3:11" ht="17.25">
      <c r="C5" s="54" t="s">
        <v>353</v>
      </c>
      <c r="D5" s="59" t="s">
        <v>354</v>
      </c>
      <c r="G5" s="56" t="s">
        <v>355</v>
      </c>
      <c r="K5" s="57" t="s">
        <v>356</v>
      </c>
    </row>
    <row r="6" spans="3:11" ht="34.5">
      <c r="C6" s="54" t="s">
        <v>357</v>
      </c>
      <c r="D6" s="59" t="s">
        <v>358</v>
      </c>
      <c r="G6" s="56" t="s">
        <v>359</v>
      </c>
      <c r="K6" s="57" t="s">
        <v>360</v>
      </c>
    </row>
    <row r="7" spans="3:11" ht="34.5">
      <c r="C7" s="54" t="s">
        <v>361</v>
      </c>
      <c r="D7" s="59" t="s">
        <v>362</v>
      </c>
      <c r="G7" s="56" t="s">
        <v>363</v>
      </c>
      <c r="K7" s="57" t="s">
        <v>269</v>
      </c>
    </row>
    <row r="8" spans="3:11" ht="34.5">
      <c r="C8" s="54" t="s">
        <v>364</v>
      </c>
      <c r="D8" s="59" t="s">
        <v>365</v>
      </c>
      <c r="G8" s="56" t="s">
        <v>366</v>
      </c>
      <c r="K8" s="57" t="s">
        <v>367</v>
      </c>
    </row>
    <row r="9" spans="3:11" ht="34.5">
      <c r="C9" s="54" t="s">
        <v>368</v>
      </c>
      <c r="D9" s="59" t="s">
        <v>369</v>
      </c>
      <c r="G9" s="56" t="s">
        <v>370</v>
      </c>
      <c r="K9" s="57" t="s">
        <v>371</v>
      </c>
    </row>
    <row r="10" spans="3:11" ht="51.75">
      <c r="C10" s="54" t="s">
        <v>372</v>
      </c>
      <c r="D10" s="59" t="s">
        <v>373</v>
      </c>
      <c r="G10" s="56" t="s">
        <v>374</v>
      </c>
      <c r="K10" s="57" t="s">
        <v>375</v>
      </c>
    </row>
    <row r="11" spans="3:11" ht="34.5">
      <c r="C11" s="54" t="s">
        <v>376</v>
      </c>
      <c r="D11" s="59" t="s">
        <v>377</v>
      </c>
      <c r="G11" s="56" t="s">
        <v>378</v>
      </c>
      <c r="K11" s="57" t="s">
        <v>296</v>
      </c>
    </row>
    <row r="12" spans="3:11" ht="34.5">
      <c r="C12" s="54" t="s">
        <v>379</v>
      </c>
      <c r="D12" s="59" t="s">
        <v>380</v>
      </c>
      <c r="G12" s="56" t="s">
        <v>381</v>
      </c>
      <c r="K12" s="57" t="s">
        <v>300</v>
      </c>
    </row>
    <row r="13" spans="3:11" ht="34.5">
      <c r="C13" s="54" t="s">
        <v>382</v>
      </c>
      <c r="D13" s="59" t="s">
        <v>383</v>
      </c>
      <c r="G13" s="56" t="s">
        <v>384</v>
      </c>
      <c r="K13" s="57" t="s">
        <v>385</v>
      </c>
    </row>
    <row r="14" spans="3:11" ht="34.5">
      <c r="C14" s="54" t="s">
        <v>386</v>
      </c>
      <c r="D14" s="59" t="s">
        <v>387</v>
      </c>
      <c r="G14" s="56" t="s">
        <v>388</v>
      </c>
      <c r="K14" s="57" t="s">
        <v>389</v>
      </c>
    </row>
    <row r="15" spans="3:11" ht="34.5">
      <c r="C15" s="54" t="s">
        <v>390</v>
      </c>
      <c r="D15" s="59" t="s">
        <v>391</v>
      </c>
      <c r="G15" s="56" t="s">
        <v>392</v>
      </c>
      <c r="K15" s="57" t="s">
        <v>393</v>
      </c>
    </row>
    <row r="16" spans="3:11" ht="51.75">
      <c r="C16" s="54" t="s">
        <v>394</v>
      </c>
      <c r="D16" s="59" t="s">
        <v>395</v>
      </c>
      <c r="G16" s="56" t="s">
        <v>396</v>
      </c>
      <c r="K16" s="57" t="s">
        <v>397</v>
      </c>
    </row>
    <row r="17" spans="3:11" ht="51.75">
      <c r="C17" s="54" t="s">
        <v>398</v>
      </c>
      <c r="D17" s="59" t="s">
        <v>399</v>
      </c>
      <c r="G17" s="56" t="s">
        <v>400</v>
      </c>
      <c r="K17" s="57" t="s">
        <v>15</v>
      </c>
    </row>
    <row r="18" spans="3:11" ht="51.75">
      <c r="C18" s="54" t="s">
        <v>401</v>
      </c>
      <c r="D18" s="59" t="s">
        <v>402</v>
      </c>
      <c r="G18" s="56" t="s">
        <v>403</v>
      </c>
      <c r="K18" s="57" t="s">
        <v>404</v>
      </c>
    </row>
    <row r="19" spans="3:11" ht="17.25">
      <c r="C19" s="54" t="s">
        <v>405</v>
      </c>
      <c r="D19" s="59" t="s">
        <v>406</v>
      </c>
      <c r="G19" s="56" t="s">
        <v>407</v>
      </c>
      <c r="K19" s="57" t="s">
        <v>271</v>
      </c>
    </row>
    <row r="20" spans="3:11" ht="34.5">
      <c r="C20" s="54" t="s">
        <v>408</v>
      </c>
      <c r="D20" s="59" t="s">
        <v>409</v>
      </c>
      <c r="G20" s="56" t="s">
        <v>13</v>
      </c>
      <c r="K20" s="57" t="s">
        <v>410</v>
      </c>
    </row>
    <row r="21" spans="3:11" ht="34.5">
      <c r="D21" s="59" t="s">
        <v>411</v>
      </c>
    </row>
    <row r="22" spans="3:11" ht="34.5">
      <c r="C22" s="53" t="s">
        <v>412</v>
      </c>
      <c r="D22" s="59" t="s">
        <v>413</v>
      </c>
    </row>
    <row r="23" spans="3:11" ht="17.25">
      <c r="C23" s="53" t="s">
        <v>414</v>
      </c>
      <c r="D23" s="59" t="s">
        <v>415</v>
      </c>
      <c r="G23" s="56"/>
    </row>
    <row r="24" spans="3:11" ht="17.25">
      <c r="C24" s="53" t="s">
        <v>11</v>
      </c>
      <c r="D24" s="59" t="s">
        <v>416</v>
      </c>
    </row>
    <row r="25" spans="3:11" ht="34.5">
      <c r="D25" s="59" t="s">
        <v>417</v>
      </c>
    </row>
    <row r="26" spans="3:11" ht="17.25">
      <c r="D26" s="59" t="s">
        <v>418</v>
      </c>
    </row>
    <row r="27" spans="3:11" ht="51.75">
      <c r="C27" s="60" t="s">
        <v>106</v>
      </c>
      <c r="D27" s="59" t="s">
        <v>419</v>
      </c>
    </row>
    <row r="28" spans="3:11" ht="34.5">
      <c r="C28" s="60" t="s">
        <v>79</v>
      </c>
      <c r="D28" s="59" t="s">
        <v>420</v>
      </c>
      <c r="G28" s="56"/>
    </row>
    <row r="29" spans="3:11" ht="51.75">
      <c r="C29" s="60" t="s">
        <v>421</v>
      </c>
      <c r="D29" s="59" t="s">
        <v>422</v>
      </c>
      <c r="G29" s="56"/>
    </row>
    <row r="30" spans="3:11" ht="60">
      <c r="C30" s="60" t="s">
        <v>142</v>
      </c>
      <c r="D30" s="59" t="s">
        <v>423</v>
      </c>
      <c r="G30" s="56"/>
    </row>
    <row r="31" spans="3:11" ht="34.5">
      <c r="C31" s="60" t="s">
        <v>182</v>
      </c>
      <c r="D31" s="59" t="s">
        <v>424</v>
      </c>
      <c r="G31" s="56"/>
    </row>
    <row r="32" spans="3:11" ht="30">
      <c r="C32" s="60" t="s">
        <v>425</v>
      </c>
      <c r="D32" s="59" t="s">
        <v>426</v>
      </c>
      <c r="G32" s="56"/>
    </row>
    <row r="33" spans="3:7" ht="45">
      <c r="C33" s="60" t="s">
        <v>60</v>
      </c>
      <c r="D33" s="59" t="s">
        <v>427</v>
      </c>
    </row>
    <row r="34" spans="3:7" ht="45">
      <c r="C34" s="60" t="s">
        <v>428</v>
      </c>
      <c r="D34" s="59" t="s">
        <v>429</v>
      </c>
      <c r="G34" s="56"/>
    </row>
    <row r="35" spans="3:7" ht="34.5">
      <c r="C35" s="60" t="s">
        <v>173</v>
      </c>
      <c r="D35" s="59" t="s">
        <v>430</v>
      </c>
      <c r="G35" s="56"/>
    </row>
    <row r="36" spans="3:7" ht="17.25">
      <c r="C36" s="60"/>
      <c r="D36" s="59" t="s">
        <v>431</v>
      </c>
      <c r="G36" s="56"/>
    </row>
    <row r="37" spans="3:7" ht="34.5">
      <c r="C37" s="60"/>
      <c r="D37" s="59" t="s">
        <v>432</v>
      </c>
      <c r="G37" s="56"/>
    </row>
    <row r="38" spans="3:7" ht="17.25">
      <c r="C38" s="60"/>
      <c r="D38" s="59" t="s">
        <v>433</v>
      </c>
      <c r="G38" s="56"/>
    </row>
    <row r="39" spans="3:7" ht="45">
      <c r="C39" s="60" t="s">
        <v>434</v>
      </c>
      <c r="D39" s="59" t="s">
        <v>435</v>
      </c>
      <c r="G39" s="56"/>
    </row>
    <row r="40" spans="3:7" ht="34.5">
      <c r="C40" s="60" t="s">
        <v>436</v>
      </c>
      <c r="D40" s="59" t="s">
        <v>437</v>
      </c>
      <c r="G40" s="56"/>
    </row>
    <row r="41" spans="3:7" ht="34.5">
      <c r="C41" s="60" t="s">
        <v>89</v>
      </c>
      <c r="D41" s="59" t="s">
        <v>438</v>
      </c>
    </row>
    <row r="42" spans="3:7" ht="34.5">
      <c r="C42" s="60" t="s">
        <v>120</v>
      </c>
      <c r="D42" s="59" t="s">
        <v>439</v>
      </c>
    </row>
    <row r="43" spans="3:7" ht="34.5">
      <c r="C43" s="60" t="s">
        <v>440</v>
      </c>
      <c r="D43" s="59" t="s">
        <v>441</v>
      </c>
    </row>
    <row r="44" spans="3:7" ht="45">
      <c r="C44" s="60" t="s">
        <v>442</v>
      </c>
      <c r="D44" s="59" t="s">
        <v>443</v>
      </c>
    </row>
    <row r="45" spans="3:7" ht="51.75">
      <c r="C45" s="60" t="s">
        <v>444</v>
      </c>
      <c r="D45" s="59" t="s">
        <v>445</v>
      </c>
    </row>
    <row r="46" spans="3:7" ht="34.5">
      <c r="C46" s="60" t="s">
        <v>446</v>
      </c>
      <c r="D46" s="59" t="s">
        <v>447</v>
      </c>
    </row>
    <row r="47" spans="3:7" ht="34.5">
      <c r="C47" s="60" t="s">
        <v>448</v>
      </c>
      <c r="D47" s="59" t="s">
        <v>449</v>
      </c>
    </row>
    <row r="48" spans="3:7" ht="51.75">
      <c r="C48" s="60" t="s">
        <v>107</v>
      </c>
      <c r="D48" s="59" t="s">
        <v>450</v>
      </c>
    </row>
    <row r="49" spans="3:4" ht="34.5">
      <c r="C49" s="60" t="s">
        <v>451</v>
      </c>
      <c r="D49" s="59" t="s">
        <v>452</v>
      </c>
    </row>
    <row r="50" spans="3:4" ht="51.75">
      <c r="C50" s="60" t="s">
        <v>453</v>
      </c>
      <c r="D50" s="59" t="s">
        <v>454</v>
      </c>
    </row>
    <row r="51" spans="3:4" ht="30">
      <c r="C51" s="60" t="s">
        <v>455</v>
      </c>
      <c r="D51" s="59" t="s">
        <v>456</v>
      </c>
    </row>
    <row r="52" spans="3:4" ht="34.5">
      <c r="C52" s="60" t="s">
        <v>143</v>
      </c>
      <c r="D52" s="59" t="s">
        <v>457</v>
      </c>
    </row>
    <row r="53" spans="3:4" ht="51.75">
      <c r="C53" s="60" t="s">
        <v>61</v>
      </c>
      <c r="D53" s="59" t="s">
        <v>458</v>
      </c>
    </row>
    <row r="54" spans="3:4" ht="34.5">
      <c r="C54" s="60" t="s">
        <v>459</v>
      </c>
      <c r="D54" s="59" t="s">
        <v>460</v>
      </c>
    </row>
    <row r="55" spans="3:4" ht="34.5">
      <c r="C55" s="60" t="s">
        <v>174</v>
      </c>
      <c r="D55" s="59" t="s">
        <v>461</v>
      </c>
    </row>
    <row r="56" spans="3:4" ht="34.5">
      <c r="C56" s="60" t="s">
        <v>183</v>
      </c>
      <c r="D56" s="59" t="s">
        <v>462</v>
      </c>
    </row>
    <row r="57" spans="3:4" ht="34.5">
      <c r="D57" s="59" t="s">
        <v>463</v>
      </c>
    </row>
    <row r="58" spans="3:4" ht="90">
      <c r="C58" s="60" t="s">
        <v>244</v>
      </c>
      <c r="D58" s="59" t="s">
        <v>464</v>
      </c>
    </row>
    <row r="59" spans="3:4" ht="45">
      <c r="C59" s="60" t="s">
        <v>254</v>
      </c>
      <c r="D59" s="59" t="s">
        <v>465</v>
      </c>
    </row>
    <row r="60" spans="3:4" ht="60">
      <c r="C60" s="60" t="s">
        <v>263</v>
      </c>
      <c r="D60" s="59" t="s">
        <v>466</v>
      </c>
    </row>
    <row r="61" spans="3:4" ht="60">
      <c r="C61" s="60" t="s">
        <v>272</v>
      </c>
      <c r="D61" s="59" t="s">
        <v>467</v>
      </c>
    </row>
    <row r="62" spans="3:4" ht="60">
      <c r="C62" s="60" t="s">
        <v>279</v>
      </c>
      <c r="D62" s="59" t="s">
        <v>468</v>
      </c>
    </row>
    <row r="63" spans="3:4" ht="34.5">
      <c r="C63" s="60" t="s">
        <v>286</v>
      </c>
      <c r="D63" s="59" t="s">
        <v>469</v>
      </c>
    </row>
    <row r="64" spans="3:4" ht="30">
      <c r="C64" s="60" t="s">
        <v>293</v>
      </c>
      <c r="D64" s="59" t="s">
        <v>470</v>
      </c>
    </row>
    <row r="65" spans="3:4" ht="34.5">
      <c r="C65" s="60" t="s">
        <v>298</v>
      </c>
      <c r="D65" s="59" t="s">
        <v>471</v>
      </c>
    </row>
    <row r="66" spans="3:4" ht="51.75">
      <c r="C66" s="60" t="s">
        <v>302</v>
      </c>
      <c r="D66" s="59" t="s">
        <v>472</v>
      </c>
    </row>
    <row r="67" spans="3:4" ht="34.5">
      <c r="C67" s="60" t="s">
        <v>184</v>
      </c>
      <c r="D67" s="59" t="s">
        <v>473</v>
      </c>
    </row>
    <row r="68" spans="3:4" ht="45">
      <c r="C68" s="60" t="s">
        <v>308</v>
      </c>
      <c r="D68" s="59" t="s">
        <v>474</v>
      </c>
    </row>
    <row r="69" spans="3:4" ht="30">
      <c r="C69" s="60" t="s">
        <v>311</v>
      </c>
      <c r="D69" s="59" t="s">
        <v>475</v>
      </c>
    </row>
    <row r="70" spans="3:4" ht="60">
      <c r="C70" s="60" t="s">
        <v>314</v>
      </c>
      <c r="D70" s="59" t="s">
        <v>476</v>
      </c>
    </row>
    <row r="71" spans="3:4" ht="45">
      <c r="C71" s="60" t="s">
        <v>317</v>
      </c>
      <c r="D71" s="59" t="s">
        <v>477</v>
      </c>
    </row>
    <row r="72" spans="3:4" ht="34.5">
      <c r="C72" s="60" t="s">
        <v>319</v>
      </c>
      <c r="D72" s="59" t="s">
        <v>478</v>
      </c>
    </row>
    <row r="73" spans="3:4" ht="34.5">
      <c r="C73" s="60" t="s">
        <v>322</v>
      </c>
      <c r="D73" s="59" t="s">
        <v>479</v>
      </c>
    </row>
    <row r="74" spans="3:4" ht="34.5">
      <c r="C74" s="60" t="s">
        <v>324</v>
      </c>
      <c r="D74" s="59" t="s">
        <v>480</v>
      </c>
    </row>
    <row r="75" spans="3:4" ht="60">
      <c r="C75" s="60" t="s">
        <v>327</v>
      </c>
      <c r="D75" s="59" t="s">
        <v>481</v>
      </c>
    </row>
    <row r="76" spans="3:4" ht="60">
      <c r="C76" s="60" t="s">
        <v>328</v>
      </c>
      <c r="D76" s="59" t="s">
        <v>482</v>
      </c>
    </row>
    <row r="77" spans="3:4" ht="34.5">
      <c r="C77" s="60" t="s">
        <v>329</v>
      </c>
      <c r="D77" s="59" t="s">
        <v>483</v>
      </c>
    </row>
    <row r="78" spans="3:4" ht="34.5">
      <c r="C78" s="60" t="s">
        <v>330</v>
      </c>
      <c r="D78" s="59" t="s">
        <v>484</v>
      </c>
    </row>
    <row r="79" spans="3:4" ht="45">
      <c r="C79" s="60" t="s">
        <v>331</v>
      </c>
      <c r="D79" s="59" t="s">
        <v>485</v>
      </c>
    </row>
    <row r="80" spans="3:4" ht="45">
      <c r="C80" s="60" t="s">
        <v>332</v>
      </c>
      <c r="D80" s="59" t="s">
        <v>486</v>
      </c>
    </row>
    <row r="81" spans="3:4" ht="45">
      <c r="C81" s="60" t="s">
        <v>333</v>
      </c>
      <c r="D81" s="59" t="s">
        <v>487</v>
      </c>
    </row>
    <row r="82" spans="3:4" ht="45">
      <c r="C82" s="60" t="s">
        <v>334</v>
      </c>
      <c r="D82" s="59" t="s">
        <v>488</v>
      </c>
    </row>
    <row r="83" spans="3:4" ht="34.5">
      <c r="C83" s="60" t="s">
        <v>144</v>
      </c>
      <c r="D83" s="59" t="s">
        <v>489</v>
      </c>
    </row>
    <row r="84" spans="3:4" ht="30">
      <c r="C84" s="60" t="s">
        <v>335</v>
      </c>
      <c r="D84" s="59" t="s">
        <v>490</v>
      </c>
    </row>
    <row r="85" spans="3:4" ht="34.5">
      <c r="C85" s="60" t="s">
        <v>336</v>
      </c>
      <c r="D85" s="59" t="s">
        <v>491</v>
      </c>
    </row>
    <row r="86" spans="3:4" ht="45">
      <c r="C86" s="60" t="s">
        <v>337</v>
      </c>
      <c r="D86" s="59" t="s">
        <v>492</v>
      </c>
    </row>
    <row r="87" spans="3:4" ht="34.5">
      <c r="C87" s="60" t="s">
        <v>338</v>
      </c>
      <c r="D87" s="59" t="s">
        <v>493</v>
      </c>
    </row>
    <row r="88" spans="3:4" ht="34.5">
      <c r="C88" s="60" t="s">
        <v>339</v>
      </c>
      <c r="D88" s="59" t="s">
        <v>494</v>
      </c>
    </row>
    <row r="89" spans="3:4" ht="51.75">
      <c r="C89" s="60" t="s">
        <v>340</v>
      </c>
      <c r="D89" s="59" t="s">
        <v>495</v>
      </c>
    </row>
    <row r="90" spans="3:4" ht="45">
      <c r="C90" s="60" t="s">
        <v>175</v>
      </c>
      <c r="D90" s="59" t="s">
        <v>496</v>
      </c>
    </row>
    <row r="91" spans="3:4" ht="60">
      <c r="C91" s="60" t="s">
        <v>497</v>
      </c>
      <c r="D91" s="59" t="s">
        <v>498</v>
      </c>
    </row>
    <row r="92" spans="3:4" ht="60">
      <c r="C92" s="60" t="s">
        <v>342</v>
      </c>
      <c r="D92" s="59" t="s">
        <v>499</v>
      </c>
    </row>
    <row r="93" spans="3:4" ht="45">
      <c r="C93" s="60" t="s">
        <v>343</v>
      </c>
      <c r="D93" s="59" t="s">
        <v>500</v>
      </c>
    </row>
    <row r="94" spans="3:4" ht="30">
      <c r="C94" s="60" t="s">
        <v>344</v>
      </c>
      <c r="D94" s="59" t="s">
        <v>501</v>
      </c>
    </row>
    <row r="95" spans="3:4" ht="34.5">
      <c r="C95" s="60" t="s">
        <v>125</v>
      </c>
      <c r="D95" s="59" t="s">
        <v>502</v>
      </c>
    </row>
    <row r="96" spans="3:4" ht="17.25">
      <c r="D96" s="59" t="s">
        <v>503</v>
      </c>
    </row>
    <row r="97" spans="3:4" ht="34.5">
      <c r="D97" s="59" t="s">
        <v>504</v>
      </c>
    </row>
    <row r="98" spans="3:4" ht="34.5">
      <c r="C98" s="57" t="s">
        <v>505</v>
      </c>
      <c r="D98" s="59" t="s">
        <v>506</v>
      </c>
    </row>
    <row r="99" spans="3:4" ht="34.5">
      <c r="C99" s="57" t="s">
        <v>507</v>
      </c>
      <c r="D99" s="59" t="s">
        <v>508</v>
      </c>
    </row>
    <row r="100" spans="3:4" ht="34.5">
      <c r="C100" s="57" t="s">
        <v>509</v>
      </c>
      <c r="D100" s="59" t="s">
        <v>510</v>
      </c>
    </row>
    <row r="101" spans="3:4" ht="34.5">
      <c r="C101" s="57" t="s">
        <v>511</v>
      </c>
      <c r="D101" s="59" t="s">
        <v>512</v>
      </c>
    </row>
    <row r="102" spans="3:4" ht="51.75">
      <c r="C102" s="57" t="s">
        <v>513</v>
      </c>
      <c r="D102" s="59" t="s">
        <v>514</v>
      </c>
    </row>
    <row r="103" spans="3:4" ht="51.75">
      <c r="C103" s="57" t="s">
        <v>515</v>
      </c>
      <c r="D103" s="59" t="s">
        <v>516</v>
      </c>
    </row>
    <row r="104" spans="3:4" ht="34.5">
      <c r="C104" s="57" t="s">
        <v>517</v>
      </c>
      <c r="D104" s="59" t="s">
        <v>518</v>
      </c>
    </row>
    <row r="105" spans="3:4" ht="34.5">
      <c r="C105" s="57" t="s">
        <v>519</v>
      </c>
      <c r="D105" s="59" t="s">
        <v>520</v>
      </c>
    </row>
    <row r="106" spans="3:4" ht="34.5">
      <c r="C106" s="57" t="s">
        <v>521</v>
      </c>
      <c r="D106" s="59" t="s">
        <v>522</v>
      </c>
    </row>
    <row r="107" spans="3:4" ht="34.5">
      <c r="C107" s="57" t="s">
        <v>523</v>
      </c>
      <c r="D107" s="59" t="s">
        <v>524</v>
      </c>
    </row>
    <row r="108" spans="3:4" ht="34.5">
      <c r="C108" s="57" t="s">
        <v>525</v>
      </c>
      <c r="D108" s="59" t="s">
        <v>526</v>
      </c>
    </row>
    <row r="109" spans="3:4" ht="34.5">
      <c r="C109" s="57" t="s">
        <v>527</v>
      </c>
      <c r="D109" s="59" t="s">
        <v>528</v>
      </c>
    </row>
    <row r="110" spans="3:4" ht="34.5">
      <c r="C110" s="57" t="s">
        <v>529</v>
      </c>
      <c r="D110" s="59" t="s">
        <v>530</v>
      </c>
    </row>
    <row r="111" spans="3:4" ht="34.5">
      <c r="C111" s="57" t="s">
        <v>531</v>
      </c>
      <c r="D111" s="59" t="s">
        <v>532</v>
      </c>
    </row>
    <row r="112" spans="3:4" ht="34.5">
      <c r="C112" s="57" t="s">
        <v>533</v>
      </c>
      <c r="D112" s="59" t="s">
        <v>534</v>
      </c>
    </row>
    <row r="113" spans="3:4" ht="51.75">
      <c r="C113" s="57" t="s">
        <v>535</v>
      </c>
      <c r="D113" s="59" t="s">
        <v>536</v>
      </c>
    </row>
    <row r="114" spans="3:4" ht="34.5">
      <c r="C114" s="57" t="s">
        <v>537</v>
      </c>
      <c r="D114" s="59" t="s">
        <v>538</v>
      </c>
    </row>
    <row r="115" spans="3:4" ht="51.75">
      <c r="C115" s="57" t="s">
        <v>539</v>
      </c>
      <c r="D115" s="59" t="s">
        <v>540</v>
      </c>
    </row>
    <row r="116" spans="3:4" ht="17.25">
      <c r="C116" s="57" t="s">
        <v>541</v>
      </c>
      <c r="D116" s="59" t="s">
        <v>542</v>
      </c>
    </row>
    <row r="117" spans="3:4" ht="51.75">
      <c r="C117" s="57" t="s">
        <v>543</v>
      </c>
      <c r="D117" s="59" t="s">
        <v>544</v>
      </c>
    </row>
    <row r="118" spans="3:4" ht="51.75">
      <c r="C118" s="57" t="s">
        <v>545</v>
      </c>
      <c r="D118" s="59" t="s">
        <v>546</v>
      </c>
    </row>
    <row r="119" spans="3:4" ht="34.5">
      <c r="C119" s="57" t="s">
        <v>547</v>
      </c>
      <c r="D119" s="59" t="s">
        <v>548</v>
      </c>
    </row>
    <row r="120" spans="3:4" ht="17.25">
      <c r="C120" s="57" t="s">
        <v>549</v>
      </c>
      <c r="D120" s="59" t="s">
        <v>550</v>
      </c>
    </row>
    <row r="121" spans="3:4" ht="17.25">
      <c r="C121" s="57" t="s">
        <v>551</v>
      </c>
      <c r="D121" s="59" t="s">
        <v>552</v>
      </c>
    </row>
    <row r="122" spans="3:4" ht="17.25">
      <c r="C122" s="57" t="s">
        <v>553</v>
      </c>
      <c r="D122" s="59" t="s">
        <v>554</v>
      </c>
    </row>
    <row r="123" spans="3:4" ht="17.25">
      <c r="C123" s="57" t="s">
        <v>555</v>
      </c>
      <c r="D123" s="59" t="s">
        <v>556</v>
      </c>
    </row>
    <row r="124" spans="3:4" ht="17.25">
      <c r="C124" s="57" t="s">
        <v>557</v>
      </c>
      <c r="D124" s="59" t="s">
        <v>558</v>
      </c>
    </row>
    <row r="125" spans="3:4" ht="34.5">
      <c r="C125" s="57" t="s">
        <v>559</v>
      </c>
      <c r="D125" s="59" t="s">
        <v>560</v>
      </c>
    </row>
    <row r="126" spans="3:4" ht="34.5">
      <c r="C126" s="57" t="s">
        <v>561</v>
      </c>
      <c r="D126" s="59" t="s">
        <v>562</v>
      </c>
    </row>
    <row r="127" spans="3:4" ht="51.75">
      <c r="C127" s="57" t="s">
        <v>563</v>
      </c>
      <c r="D127" s="59" t="s">
        <v>564</v>
      </c>
    </row>
    <row r="128" spans="3:4" ht="17.25">
      <c r="C128" s="57" t="s">
        <v>565</v>
      </c>
      <c r="D128" s="59" t="s">
        <v>566</v>
      </c>
    </row>
    <row r="129" spans="3:4" ht="34.5">
      <c r="C129" s="57" t="s">
        <v>567</v>
      </c>
      <c r="D129" s="59" t="s">
        <v>568</v>
      </c>
    </row>
    <row r="130" spans="3:4" ht="34.5">
      <c r="C130" s="57" t="s">
        <v>569</v>
      </c>
      <c r="D130" s="59" t="s">
        <v>570</v>
      </c>
    </row>
    <row r="131" spans="3:4" ht="34.5">
      <c r="C131" s="57" t="s">
        <v>571</v>
      </c>
      <c r="D131" s="59" t="s">
        <v>572</v>
      </c>
    </row>
    <row r="132" spans="3:4" ht="34.5">
      <c r="C132" s="57" t="s">
        <v>573</v>
      </c>
      <c r="D132" s="59" t="s">
        <v>574</v>
      </c>
    </row>
    <row r="133" spans="3:4" ht="34.5">
      <c r="C133" s="57" t="s">
        <v>575</v>
      </c>
      <c r="D133" s="59" t="s">
        <v>576</v>
      </c>
    </row>
    <row r="134" spans="3:4" ht="34.5">
      <c r="C134" s="57" t="s">
        <v>577</v>
      </c>
      <c r="D134" s="59" t="s">
        <v>578</v>
      </c>
    </row>
    <row r="135" spans="3:4" ht="51.75">
      <c r="C135" s="57" t="s">
        <v>579</v>
      </c>
      <c r="D135" s="59" t="s">
        <v>580</v>
      </c>
    </row>
    <row r="136" spans="3:4" ht="34.5">
      <c r="C136" s="57" t="s">
        <v>581</v>
      </c>
      <c r="D136" s="59" t="s">
        <v>582</v>
      </c>
    </row>
    <row r="137" spans="3:4" ht="34.5">
      <c r="C137" s="57" t="s">
        <v>583</v>
      </c>
      <c r="D137" s="59" t="s">
        <v>584</v>
      </c>
    </row>
    <row r="138" spans="3:4" ht="34.5">
      <c r="C138" s="57" t="s">
        <v>585</v>
      </c>
      <c r="D138" s="59" t="s">
        <v>586</v>
      </c>
    </row>
    <row r="139" spans="3:4" ht="51.75">
      <c r="C139" s="57" t="s">
        <v>587</v>
      </c>
      <c r="D139" s="59" t="s">
        <v>588</v>
      </c>
    </row>
    <row r="140" spans="3:4" ht="34.5">
      <c r="C140" s="57" t="s">
        <v>589</v>
      </c>
      <c r="D140" s="59" t="s">
        <v>590</v>
      </c>
    </row>
    <row r="141" spans="3:4" ht="17.25">
      <c r="C141" s="57" t="s">
        <v>591</v>
      </c>
      <c r="D141" s="59" t="s">
        <v>592</v>
      </c>
    </row>
    <row r="142" spans="3:4" ht="17.25">
      <c r="C142" s="57" t="s">
        <v>593</v>
      </c>
      <c r="D142" s="59" t="s">
        <v>594</v>
      </c>
    </row>
    <row r="143" spans="3:4" ht="34.5">
      <c r="C143" s="60" t="s">
        <v>595</v>
      </c>
      <c r="D143" s="59" t="s">
        <v>596</v>
      </c>
    </row>
    <row r="144" spans="3:4" ht="34.5">
      <c r="C144" s="57" t="s">
        <v>597</v>
      </c>
      <c r="D144" s="59" t="s">
        <v>598</v>
      </c>
    </row>
    <row r="145" spans="3:4" ht="34.5">
      <c r="C145" s="57" t="s">
        <v>599</v>
      </c>
      <c r="D145" s="59" t="s">
        <v>600</v>
      </c>
    </row>
    <row r="146" spans="3:4" ht="17.25">
      <c r="C146" s="57" t="s">
        <v>601</v>
      </c>
      <c r="D146" s="59" t="s">
        <v>602</v>
      </c>
    </row>
    <row r="147" spans="3:4" ht="34.5">
      <c r="C147" s="57" t="s">
        <v>603</v>
      </c>
      <c r="D147" s="59" t="s">
        <v>604</v>
      </c>
    </row>
    <row r="148" spans="3:4" ht="34.5">
      <c r="C148" s="57" t="s">
        <v>605</v>
      </c>
      <c r="D148" s="59" t="s">
        <v>606</v>
      </c>
    </row>
    <row r="149" spans="3:4" ht="34.5">
      <c r="C149" s="57" t="s">
        <v>607</v>
      </c>
      <c r="D149" s="59" t="s">
        <v>608</v>
      </c>
    </row>
    <row r="150" spans="3:4" ht="34.5">
      <c r="C150" s="57" t="s">
        <v>609</v>
      </c>
      <c r="D150" s="59" t="s">
        <v>610</v>
      </c>
    </row>
    <row r="151" spans="3:4" ht="51.75">
      <c r="C151" s="57" t="s">
        <v>611</v>
      </c>
      <c r="D151" s="59" t="s">
        <v>612</v>
      </c>
    </row>
    <row r="152" spans="3:4" ht="34.5">
      <c r="C152" s="57" t="s">
        <v>613</v>
      </c>
      <c r="D152" s="59" t="s">
        <v>614</v>
      </c>
    </row>
    <row r="153" spans="3:4" ht="34.5">
      <c r="C153" s="57" t="s">
        <v>615</v>
      </c>
      <c r="D153" s="59" t="s">
        <v>616</v>
      </c>
    </row>
    <row r="154" spans="3:4" ht="34.5">
      <c r="C154" s="57" t="s">
        <v>617</v>
      </c>
      <c r="D154" s="59" t="s">
        <v>618</v>
      </c>
    </row>
    <row r="155" spans="3:4" ht="34.5">
      <c r="C155" s="57" t="s">
        <v>619</v>
      </c>
      <c r="D155" s="59" t="s">
        <v>620</v>
      </c>
    </row>
    <row r="156" spans="3:4" ht="34.5">
      <c r="C156" s="57" t="s">
        <v>621</v>
      </c>
      <c r="D156" s="59" t="s">
        <v>622</v>
      </c>
    </row>
    <row r="157" spans="3:4" ht="34.5">
      <c r="C157" s="57" t="s">
        <v>623</v>
      </c>
      <c r="D157" s="59" t="s">
        <v>624</v>
      </c>
    </row>
    <row r="158" spans="3:4" ht="34.5">
      <c r="C158" s="57" t="s">
        <v>625</v>
      </c>
      <c r="D158" s="59" t="s">
        <v>626</v>
      </c>
    </row>
    <row r="159" spans="3:4" ht="34.5">
      <c r="C159" s="57" t="s">
        <v>627</v>
      </c>
      <c r="D159" s="59" t="s">
        <v>628</v>
      </c>
    </row>
    <row r="160" spans="3:4" ht="34.5">
      <c r="C160" s="57" t="s">
        <v>629</v>
      </c>
      <c r="D160" s="59" t="s">
        <v>630</v>
      </c>
    </row>
    <row r="161" spans="3:4" ht="51.75">
      <c r="C161" s="57" t="s">
        <v>631</v>
      </c>
      <c r="D161" s="59" t="s">
        <v>632</v>
      </c>
    </row>
    <row r="162" spans="3:4" ht="34.5">
      <c r="C162" s="57" t="s">
        <v>633</v>
      </c>
      <c r="D162" s="59" t="s">
        <v>634</v>
      </c>
    </row>
    <row r="163" spans="3:4" ht="34.5">
      <c r="C163" s="57" t="s">
        <v>635</v>
      </c>
      <c r="D163" s="59" t="s">
        <v>636</v>
      </c>
    </row>
    <row r="164" spans="3:4" ht="34.5">
      <c r="C164" s="57" t="s">
        <v>637</v>
      </c>
      <c r="D164" s="59" t="s">
        <v>638</v>
      </c>
    </row>
    <row r="165" spans="3:4" ht="34.5">
      <c r="C165" s="57" t="s">
        <v>639</v>
      </c>
      <c r="D165" s="59" t="s">
        <v>640</v>
      </c>
    </row>
    <row r="166" spans="3:4" ht="34.5">
      <c r="C166" s="57" t="s">
        <v>641</v>
      </c>
      <c r="D166" s="59" t="s">
        <v>642</v>
      </c>
    </row>
    <row r="167" spans="3:4" ht="34.5">
      <c r="C167" s="57" t="s">
        <v>643</v>
      </c>
      <c r="D167" s="59" t="s">
        <v>644</v>
      </c>
    </row>
    <row r="168" spans="3:4" ht="51.75">
      <c r="C168" s="57" t="s">
        <v>645</v>
      </c>
      <c r="D168" s="59" t="s">
        <v>646</v>
      </c>
    </row>
    <row r="169" spans="3:4" ht="34.5">
      <c r="C169" s="57" t="s">
        <v>647</v>
      </c>
      <c r="D169" s="59" t="s">
        <v>648</v>
      </c>
    </row>
    <row r="170" spans="3:4" ht="17.25">
      <c r="C170" s="57" t="s">
        <v>649</v>
      </c>
      <c r="D170" s="59" t="s">
        <v>650</v>
      </c>
    </row>
    <row r="171" spans="3:4" ht="34.5">
      <c r="C171" s="57" t="s">
        <v>651</v>
      </c>
      <c r="D171" s="59" t="s">
        <v>652</v>
      </c>
    </row>
    <row r="172" spans="3:4" ht="17.25">
      <c r="C172" s="57" t="s">
        <v>653</v>
      </c>
      <c r="D172" s="59" t="s">
        <v>654</v>
      </c>
    </row>
    <row r="173" spans="3:4">
      <c r="C173" s="57" t="s">
        <v>655</v>
      </c>
    </row>
    <row r="174" spans="3:4">
      <c r="C174" s="57" t="s">
        <v>656</v>
      </c>
    </row>
    <row r="175" spans="3:4">
      <c r="C175" s="57" t="s">
        <v>657</v>
      </c>
    </row>
    <row r="176" spans="3:4">
      <c r="C176" s="57" t="s">
        <v>658</v>
      </c>
    </row>
    <row r="177" spans="3:3">
      <c r="C177" s="57" t="s">
        <v>659</v>
      </c>
    </row>
    <row r="178" spans="3:3">
      <c r="C178" s="57" t="s">
        <v>660</v>
      </c>
    </row>
    <row r="179" spans="3:3">
      <c r="C179" s="57" t="s">
        <v>661</v>
      </c>
    </row>
    <row r="180" spans="3:3">
      <c r="C180" s="57" t="s">
        <v>662</v>
      </c>
    </row>
    <row r="181" spans="3:3">
      <c r="C181" s="57" t="s">
        <v>663</v>
      </c>
    </row>
    <row r="182" spans="3:3">
      <c r="C182" s="57" t="s">
        <v>664</v>
      </c>
    </row>
    <row r="183" spans="3:3">
      <c r="C183" s="57" t="s">
        <v>665</v>
      </c>
    </row>
    <row r="184" spans="3:3">
      <c r="C184" s="57" t="s">
        <v>666</v>
      </c>
    </row>
    <row r="185" spans="3:3">
      <c r="C185" s="57" t="s">
        <v>667</v>
      </c>
    </row>
    <row r="186" spans="3:3">
      <c r="C186" s="57" t="s">
        <v>668</v>
      </c>
    </row>
    <row r="187" spans="3:3">
      <c r="C187" s="57" t="s">
        <v>669</v>
      </c>
    </row>
    <row r="188" spans="3:3">
      <c r="C188" s="57" t="s">
        <v>670</v>
      </c>
    </row>
    <row r="189" spans="3:3">
      <c r="C189" s="57" t="s">
        <v>671</v>
      </c>
    </row>
    <row r="190" spans="3:3">
      <c r="C190" s="57" t="s">
        <v>672</v>
      </c>
    </row>
    <row r="191" spans="3:3">
      <c r="C191" s="57" t="s">
        <v>673</v>
      </c>
    </row>
    <row r="192" spans="3:3">
      <c r="C192" s="57" t="s">
        <v>674</v>
      </c>
    </row>
    <row r="193" spans="3:3">
      <c r="C193" s="57" t="s">
        <v>675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090CA40073E45BC0A85688FD7FCCF" ma:contentTypeVersion="17" ma:contentTypeDescription="Crear nuevo documento." ma:contentTypeScope="" ma:versionID="d505481fc1cf51eefaab7779691111d1">
  <xsd:schema xmlns:xsd="http://www.w3.org/2001/XMLSchema" xmlns:xs="http://www.w3.org/2001/XMLSchema" xmlns:p="http://schemas.microsoft.com/office/2006/metadata/properties" xmlns:ns2="e00eb085-8d1b-47ab-9f75-c48ad583d8cf" xmlns:ns3="3a419710-061f-4995-8b04-57c8eb5850f2" targetNamespace="http://schemas.microsoft.com/office/2006/metadata/properties" ma:root="true" ma:fieldsID="661c68ad9a07d8c37e22da89b55d422a" ns2:_="" ns3:_="">
    <xsd:import namespace="e00eb085-8d1b-47ab-9f75-c48ad583d8cf"/>
    <xsd:import namespace="3a419710-061f-4995-8b04-57c8eb58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echademodificaci_x00f3_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085-8d1b-47ab-9f75-c48ad583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demodificaci_x00f3_n" ma:index="17" nillable="true" ma:displayName="Fecha de modificación" ma:format="DateTime" ma:internalName="Fechademodificaci_x00f3_n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9710-061f-4995-8b04-57c8eb58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348d94-2e43-4d43-8b53-d885b76198eb}" ma:internalName="TaxCatchAll" ma:showField="CatchAllData" ma:web="3a419710-061f-4995-8b04-57c8eb585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demodificaci_x00f3_n xmlns="e00eb085-8d1b-47ab-9f75-c48ad583d8cf" xsi:nil="true"/>
    <lcf76f155ced4ddcb4097134ff3c332f xmlns="e00eb085-8d1b-47ab-9f75-c48ad583d8cf">
      <Terms xmlns="http://schemas.microsoft.com/office/infopath/2007/PartnerControls"/>
    </lcf76f155ced4ddcb4097134ff3c332f>
    <TaxCatchAll xmlns="3a419710-061f-4995-8b04-57c8eb5850f2" xsi:nil="true"/>
  </documentManagement>
</p:properties>
</file>

<file path=customXml/itemProps1.xml><?xml version="1.0" encoding="utf-8"?>
<ds:datastoreItem xmlns:ds="http://schemas.openxmlformats.org/officeDocument/2006/customXml" ds:itemID="{318BE31C-D798-4D60-B35C-46F1F60D61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0165B3-6559-4310-ABC9-58F41C37C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085-8d1b-47ab-9f75-c48ad583d8cf"/>
    <ds:schemaRef ds:uri="3a419710-061f-4995-8b04-57c8eb58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FD3D5-E079-4CE0-B429-BCA09CB29DD0}">
  <ds:schemaRefs>
    <ds:schemaRef ds:uri="http://schemas.microsoft.com/office/2006/metadata/properties"/>
    <ds:schemaRef ds:uri="http://schemas.microsoft.com/office/infopath/2007/PartnerControls"/>
    <ds:schemaRef ds:uri="e00eb085-8d1b-47ab-9f75-c48ad583d8cf"/>
    <ds:schemaRef ds:uri="3a419710-061f-4995-8b04-57c8eb585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 DE ACCION</vt:lpstr>
      <vt:lpstr>IN-PEI-MP-001</vt:lpstr>
      <vt:lpstr>lista</vt:lpstr>
      <vt:lpstr>Hoja1</vt:lpstr>
      <vt:lpstr>'IN-PEI-MP-001'!Área_de_impresión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yuli peña</cp:lastModifiedBy>
  <cp:revision>41</cp:revision>
  <dcterms:created xsi:type="dcterms:W3CDTF">2021-01-29T16:02:32Z</dcterms:created>
  <dcterms:modified xsi:type="dcterms:W3CDTF">2022-09-23T19:55:40Z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0x010100B77090CA40073E45BC0A85688FD7FCCF</vt:lpwstr>
  </property>
  <property fmtid="{D5CDD505-2E9C-101B-9397-08002B2CF9AE}" pid="3" name="ProgId">
    <vt:lpwstr>Excel.Sheet</vt:lpwstr>
  </property>
  <property fmtid="{D5CDD505-2E9C-101B-9397-08002B2CF9AE}" pid="4" name="MediaServiceImageTags">
    <vt:lpwstr/>
  </property>
</Properties>
</file>