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8_{D0FC8622-A73F-4D4F-B509-BDDC1ED8FCC8}" xr6:coauthVersionLast="45" xr6:coauthVersionMax="45" xr10:uidLastSave="{00000000-0000-0000-0000-000000000000}"/>
  <bookViews>
    <workbookView xWindow="-120" yWindow="-120" windowWidth="29040" windowHeight="15840" xr2:uid="{F6EF27A3-F1D6-4BEB-AA0F-B0CAFD72D22C}"/>
  </bookViews>
  <sheets>
    <sheet name="PLAN DE ACCION" sheetId="7" r:id="rId1"/>
    <sheet name="INDICADOR ESTRATEGICO 1" sheetId="13" r:id="rId2"/>
    <sheet name="INDICADOR ESTRATEGICO 2" sheetId="14" r:id="rId3"/>
    <sheet name="Hoja1" sheetId="12" state="hidden" r:id="rId4"/>
    <sheet name="Lista Indicadores" sheetId="17" state="hidden" r:id="rId5"/>
  </sheets>
  <externalReferences>
    <externalReference r:id="rId6"/>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'INDICADOR ESTRATEGICO 1'!$A$9:$Y$49</definedName>
    <definedName name="_xlnm.Print_Area" localSheetId="2">'INDICADOR ESTRATEGICO 2'!$A$9:$Y$47</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4" l="1"/>
  <c r="D31" i="13"/>
  <c r="E31" i="13"/>
  <c r="O58" i="7" l="1"/>
  <c r="AN58" i="7"/>
  <c r="C36" i="14" l="1"/>
  <c r="C35" i="14"/>
  <c r="C34" i="14"/>
  <c r="C33" i="14"/>
  <c r="C32" i="14"/>
  <c r="C31" i="14"/>
  <c r="AP136" i="7" l="1"/>
  <c r="AP135" i="7"/>
  <c r="AP134" i="7"/>
  <c r="AP133" i="7"/>
  <c r="AJ133" i="7"/>
  <c r="K133" i="7"/>
  <c r="AP132" i="7"/>
  <c r="AP131" i="7"/>
  <c r="AP130" i="7"/>
  <c r="AP129" i="7"/>
  <c r="AJ129" i="7"/>
  <c r="K129" i="7"/>
  <c r="AP128" i="7"/>
  <c r="AP127" i="7"/>
  <c r="AP126" i="7"/>
  <c r="AP125" i="7"/>
  <c r="AJ125" i="7"/>
  <c r="K125" i="7"/>
  <c r="AR65" i="7"/>
  <c r="AR64" i="7"/>
  <c r="AR63" i="7"/>
  <c r="AR62" i="7"/>
  <c r="AS62" i="7" s="1"/>
  <c r="AN62" i="7"/>
  <c r="O62" i="7"/>
  <c r="AQ133" i="7" l="1"/>
  <c r="AQ129" i="7"/>
  <c r="AQ125" i="7"/>
  <c r="D36" i="14"/>
  <c r="D35" i="14"/>
  <c r="D34" i="14"/>
  <c r="D33" i="14"/>
  <c r="D32" i="14"/>
  <c r="D31" i="14"/>
  <c r="D42" i="13"/>
  <c r="C42" i="13"/>
  <c r="D41" i="13"/>
  <c r="C41" i="13"/>
  <c r="D40" i="13"/>
  <c r="C40" i="13"/>
  <c r="D39" i="13"/>
  <c r="C39" i="13"/>
  <c r="D38" i="13"/>
  <c r="C38" i="13"/>
  <c r="D37" i="13"/>
  <c r="C37" i="13"/>
  <c r="D36" i="13"/>
  <c r="C36" i="13"/>
  <c r="D35" i="13"/>
  <c r="C35" i="13"/>
  <c r="D34" i="13"/>
  <c r="C34" i="13"/>
  <c r="D33" i="13"/>
  <c r="C33" i="13"/>
  <c r="D32" i="13"/>
  <c r="C32" i="13"/>
  <c r="C31" i="13"/>
  <c r="K85" i="7" l="1"/>
  <c r="K81" i="7"/>
  <c r="O66" i="7"/>
  <c r="AP112" i="7"/>
  <c r="AP111" i="7"/>
  <c r="AP110" i="7"/>
  <c r="AP109" i="7"/>
  <c r="AJ109" i="7"/>
  <c r="K109" i="7"/>
  <c r="AP108" i="7"/>
  <c r="AP107" i="7"/>
  <c r="AP106" i="7"/>
  <c r="AP105" i="7"/>
  <c r="AJ105" i="7"/>
  <c r="K105" i="7"/>
  <c r="K97" i="7"/>
  <c r="K93" i="7"/>
  <c r="K89" i="7"/>
  <c r="AN66" i="7"/>
  <c r="AR66" i="7"/>
  <c r="AR67" i="7"/>
  <c r="AR68" i="7"/>
  <c r="AR69" i="7"/>
  <c r="AS66" i="7" l="1"/>
  <c r="AQ105" i="7"/>
  <c r="AQ109" i="7"/>
  <c r="AP124" i="7" l="1"/>
  <c r="AP123" i="7"/>
  <c r="AP122" i="7"/>
  <c r="AP121" i="7"/>
  <c r="AJ121" i="7"/>
  <c r="K121" i="7"/>
  <c r="AP120" i="7"/>
  <c r="AP119" i="7"/>
  <c r="AP118" i="7"/>
  <c r="AP117" i="7"/>
  <c r="AJ117" i="7"/>
  <c r="K117" i="7"/>
  <c r="AP116" i="7"/>
  <c r="AP115" i="7"/>
  <c r="AP114" i="7"/>
  <c r="AP113" i="7"/>
  <c r="AJ113" i="7"/>
  <c r="K113" i="7"/>
  <c r="AP104" i="7"/>
  <c r="AP103" i="7"/>
  <c r="AP102" i="7"/>
  <c r="AP101" i="7"/>
  <c r="AJ101" i="7"/>
  <c r="K101" i="7"/>
  <c r="AQ113" i="7" l="1"/>
  <c r="AQ121" i="7"/>
  <c r="AQ117" i="7"/>
  <c r="AQ101" i="7"/>
  <c r="O46" i="7" l="1"/>
  <c r="O42" i="7"/>
  <c r="O38" i="7"/>
  <c r="O34" i="7"/>
  <c r="O30" i="7"/>
  <c r="O26" i="7"/>
  <c r="AP100" i="7" l="1"/>
  <c r="AP99" i="7"/>
  <c r="AP98" i="7"/>
  <c r="AP97" i="7"/>
  <c r="AJ97" i="7"/>
  <c r="AP96" i="7"/>
  <c r="AP95" i="7"/>
  <c r="AP94" i="7"/>
  <c r="AP93" i="7"/>
  <c r="AJ93" i="7"/>
  <c r="AP92" i="7"/>
  <c r="AP91" i="7"/>
  <c r="AP90" i="7"/>
  <c r="AP89" i="7"/>
  <c r="AJ89" i="7"/>
  <c r="AP88" i="7"/>
  <c r="AP87" i="7"/>
  <c r="AP86" i="7"/>
  <c r="AP85" i="7"/>
  <c r="AJ85" i="7"/>
  <c r="AP84" i="7"/>
  <c r="AP83" i="7"/>
  <c r="AP82" i="7"/>
  <c r="AP81" i="7"/>
  <c r="AJ81" i="7"/>
  <c r="AR57" i="7"/>
  <c r="AR56" i="7"/>
  <c r="AR55" i="7"/>
  <c r="AR54" i="7"/>
  <c r="AN54" i="7"/>
  <c r="O54" i="7"/>
  <c r="AR45" i="7"/>
  <c r="AR44" i="7"/>
  <c r="AR43" i="7"/>
  <c r="AR42" i="7"/>
  <c r="AN42" i="7"/>
  <c r="AR41" i="7"/>
  <c r="AR40" i="7"/>
  <c r="AR39" i="7"/>
  <c r="AR38" i="7"/>
  <c r="AN38" i="7"/>
  <c r="AR37" i="7"/>
  <c r="AR36" i="7"/>
  <c r="AR35" i="7"/>
  <c r="AR34" i="7"/>
  <c r="AN34" i="7"/>
  <c r="AR33" i="7"/>
  <c r="AR32" i="7"/>
  <c r="AR31" i="7"/>
  <c r="AR30" i="7"/>
  <c r="AN30" i="7"/>
  <c r="AR49" i="7"/>
  <c r="AR48" i="7"/>
  <c r="AR47" i="7"/>
  <c r="AR46" i="7"/>
  <c r="AN46" i="7"/>
  <c r="AR61" i="7"/>
  <c r="AR60" i="7"/>
  <c r="AR59" i="7"/>
  <c r="AR58" i="7"/>
  <c r="AR53" i="7"/>
  <c r="AR52" i="7"/>
  <c r="AR51" i="7"/>
  <c r="AR50" i="7"/>
  <c r="AN50" i="7"/>
  <c r="O50" i="7"/>
  <c r="AR29" i="7"/>
  <c r="AR28" i="7"/>
  <c r="AR27" i="7"/>
  <c r="AR26" i="7"/>
  <c r="AQ81" i="7" l="1"/>
  <c r="AQ97" i="7"/>
  <c r="AQ89" i="7"/>
  <c r="AQ85" i="7"/>
  <c r="AQ137" i="7" s="1"/>
  <c r="AQ93" i="7"/>
  <c r="AS46" i="7"/>
  <c r="AS30" i="7"/>
  <c r="AS38" i="7"/>
  <c r="AS54" i="7"/>
  <c r="AS50" i="7"/>
  <c r="AS58" i="7"/>
  <c r="AS26" i="7"/>
  <c r="AS34" i="7"/>
  <c r="AS42" i="7"/>
  <c r="AS70" i="7" l="1"/>
  <c r="R141" i="7" s="1"/>
  <c r="AN26" i="7" l="1"/>
</calcChain>
</file>

<file path=xl/sharedStrings.xml><?xml version="1.0" encoding="utf-8"?>
<sst xmlns="http://schemas.openxmlformats.org/spreadsheetml/2006/main" count="1402" uniqueCount="774">
  <si>
    <t>PLANEACIÓN</t>
  </si>
  <si>
    <t>CÓDIGO</t>
  </si>
  <si>
    <t>E-PLA-FT-003</t>
  </si>
  <si>
    <t>VERSIÓN</t>
  </si>
  <si>
    <t>FORMULACIÓN Y SEGUIMIENTO DEL PLAN DE ACCIÓN</t>
  </si>
  <si>
    <t>PÁGINA</t>
  </si>
  <si>
    <t>VIGENTE DESDE</t>
  </si>
  <si>
    <t xml:space="preserve">Fecha: </t>
  </si>
  <si>
    <t>Vigencia del plan:</t>
  </si>
  <si>
    <t>Tipo de reporte:</t>
  </si>
  <si>
    <t xml:space="preserve">Subdirección / Oficina: </t>
  </si>
  <si>
    <t>Oficina asesora de planeación</t>
  </si>
  <si>
    <t>Proceso:</t>
  </si>
  <si>
    <t>Recursos:</t>
  </si>
  <si>
    <t>ACCIONES ESTRATÉGICAS - PLAN DE ACCIÓN</t>
  </si>
  <si>
    <t>FORMULACIÓN</t>
  </si>
  <si>
    <t xml:space="preserve">SEGUIMIENTO </t>
  </si>
  <si>
    <t>Objetivo Estratégico</t>
  </si>
  <si>
    <t>Estrategia</t>
  </si>
  <si>
    <t>Actividades</t>
  </si>
  <si>
    <t>Fecha Inicio</t>
  </si>
  <si>
    <t>Fecha Final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</si>
  <si>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</si>
  <si>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</si>
  <si>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</si>
  <si>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</si>
  <si>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</si>
  <si>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</si>
  <si>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</si>
  <si>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</si>
  <si>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</si>
  <si>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</si>
  <si>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</si>
  <si>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</si>
  <si>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</si>
  <si>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</si>
  <si>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Soportes Avances (Actas de  Asistencia, Informes, Estudios, Informes de Convenios, etc.)</t>
  </si>
  <si>
    <t>% Avance por trimestre</t>
  </si>
  <si>
    <t>% Avance Ejecución Anual</t>
  </si>
  <si>
    <t>Desg</t>
  </si>
  <si>
    <t>Suma</t>
  </si>
  <si>
    <t>Prog</t>
  </si>
  <si>
    <t>Ejec</t>
  </si>
  <si>
    <t>Segundo Trimestre</t>
  </si>
  <si>
    <t>Tercer Trimestre</t>
  </si>
  <si>
    <t>Cuarto Trimestre</t>
  </si>
  <si>
    <t>Primer Trimestre</t>
  </si>
  <si>
    <t>** El resultado debe propender por obtener una ejecución del 100% en este componente</t>
  </si>
  <si>
    <t>OTRAS ACCIONES DEL PROCESO - PLAN OPERATIVO</t>
  </si>
  <si>
    <t>Tema/Categoría</t>
  </si>
  <si>
    <t>SEGUIMIENTO</t>
  </si>
  <si>
    <t>Total porcentaje ejecutado</t>
  </si>
  <si>
    <t>N°</t>
  </si>
  <si>
    <t>Fecha</t>
  </si>
  <si>
    <t>Observaciones y/o los cambios</t>
  </si>
  <si>
    <t>Fecha en que comienza a aplicar dicho cambio</t>
  </si>
  <si>
    <t>APROBADO  POR</t>
  </si>
  <si>
    <t xml:space="preserve">líder de proceso </t>
  </si>
  <si>
    <t>Responsable de área/dependencia</t>
  </si>
  <si>
    <t xml:space="preserve">Nombre y Cargo: </t>
  </si>
  <si>
    <t xml:space="preserve">
ELABORADO POR 
</t>
  </si>
  <si>
    <t>Iniciativa estratégica</t>
  </si>
  <si>
    <t>Plan institucional Decreto 612 al que pertenece la actividad</t>
  </si>
  <si>
    <t>Área/grupo/ equipo de trabajo responsable</t>
  </si>
  <si>
    <t>Descripción de actividades desarrolladas</t>
  </si>
  <si>
    <t>Modificaciones o ajustes al plan de acción:</t>
  </si>
  <si>
    <t>Justificación</t>
  </si>
  <si>
    <t>Iniciativa estratégica y actividad que impacta</t>
  </si>
  <si>
    <t>Gestor de planeación</t>
  </si>
  <si>
    <t>Fecha de aprobación:</t>
  </si>
  <si>
    <t>Fecha de revisión :</t>
  </si>
  <si>
    <t>1 DE 1</t>
  </si>
  <si>
    <t>PROGRAMACIÓN MENSUAL</t>
  </si>
  <si>
    <t>PLAN ESTRATEGICO INSTITUCIONAL</t>
  </si>
  <si>
    <t>PLAN DE ACCION INSTITUCIONAL</t>
  </si>
  <si>
    <t>Limitantes</t>
  </si>
  <si>
    <t>1. FIN DE LA POBREZA</t>
  </si>
  <si>
    <t>OBJETIVOS</t>
  </si>
  <si>
    <t>METAS DEL OBJETIVO</t>
  </si>
  <si>
    <t>1.1 - Erradicar la extrema pobreza</t>
  </si>
  <si>
    <t>1.2 - Reducir la pobreza en, al menos, un 50%</t>
  </si>
  <si>
    <t>1.3 - Implementar sistemas de protección social</t>
  </si>
  <si>
    <t>1.4 - Igualdad de derechos a la propiedad, servicios y recursos económicos</t>
  </si>
  <si>
    <t>1.5 - Fomentar la resiliencia a desastres ambientales, económicos y sociales</t>
  </si>
  <si>
    <t>1.A - Movilizar recursos para implementar políticas tendientes a erradicar la pobreza</t>
  </si>
  <si>
    <t>1.B - Desarrollar marcos normativos focalizados a población en situación de pobreza y sensibles al género</t>
  </si>
  <si>
    <t>2. HAMBRE CERO</t>
  </si>
  <si>
    <t>2.1 - Acceso Universal a Alimentos Seguros y Nutricionales</t>
  </si>
  <si>
    <t>2.2 - Terminar con todas las formas de desnutrición</t>
  </si>
  <si>
    <t>2.3 - Duplicar la productividad y los ingresos de pequeños productores de alimentos</t>
  </si>
  <si>
    <t>2.4 - Producción sostenible de alimentos y prácticas agrícolas resilientes</t>
  </si>
  <si>
    <t>2.5 - Asegurar la diversidad genética en la producción de alimentos</t>
  </si>
  <si>
    <t>2.A - Invertir en infraestructura rural, investigación agrícola, tecnología y bancos de genes</t>
  </si>
  <si>
    <t>2.B - Prevenir restricciones al comercio agrícola, distorsiones del mercado y subsidios a la exportación</t>
  </si>
  <si>
    <t>2.C - Asegurar mercados de productos alimenticios estables y acceso oportuno a la información</t>
  </si>
  <si>
    <t>3. SALUD Y BIENESTAR</t>
  </si>
  <si>
    <t>3.1 - Reducir la mortalidad materna</t>
  </si>
  <si>
    <t>3.2 - Acabar con las muertes prevenibles de menores de 5 años de edad</t>
  </si>
  <si>
    <t>3.3 - Lucha contra las enfermedades transmisibles</t>
  </si>
  <si>
    <t>3.4 - Reducir la mortalidad por enfermedades no transmisibles</t>
  </si>
  <si>
    <t>3.5 - Prevenir y tratar el abuso de sustancias</t>
  </si>
  <si>
    <t>3.6 - Reducir lesiones y muertes en carreteras</t>
  </si>
  <si>
    <t>3.7 - Acceso universal a atención reproductiva, planificación y educación</t>
  </si>
  <si>
    <t>3.8 - Alcanzar la cobertura universal de salud</t>
  </si>
  <si>
    <t>3.9 - Reducir las enfermedades y muertes causadas por productos químicos peligrosos y contaminación</t>
  </si>
  <si>
    <t>3.A - Implementar el Convenio Marco de la OMS para el Control del Tabaco</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</si>
  <si>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</si>
  <si>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</si>
  <si>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</si>
  <si>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4. EDUCACIÓN DE CALIDAD</t>
  </si>
  <si>
    <t>4.1 - Educación Básica y Media Gratuita</t>
  </si>
  <si>
    <t>4.2 - Igual acceso a educación preescolar de calidad</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</si>
  <si>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</si>
  <si>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</si>
  <si>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</si>
  <si>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</si>
  <si>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</si>
  <si>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4.A - Construir y mejorar escuelas inclusivas y seguras</t>
  </si>
  <si>
    <t>4.B - Ampliar becas de educación superior para los países en desarrollo</t>
  </si>
  <si>
    <t>4.C - Aumentar la oferta de profesores cualificados en los países en desarrollo</t>
  </si>
  <si>
    <t>5. IGUALDAD DE GÉNERO</t>
  </si>
  <si>
    <t>5.1 - Poner fin a la discriminación contra las mujeres y las niñas</t>
  </si>
  <si>
    <t>5.2 - Poner fin a toda la violencia contra las mujeres y su explotación</t>
  </si>
  <si>
    <t>5.3 - Eliminar los matrimonios forzados y la mutilación genital</t>
  </si>
  <si>
    <t>5.4 - Valorar el cuidado no remunerado y promover las responsabilidades domésticas compartidas</t>
  </si>
  <si>
    <t>5.5 - Igualdad de Oportunidades y Participación en posiciones de Liderazgo</t>
  </si>
  <si>
    <t>5.6 - Acceso Universal a los Derechos y Salud Reproductiva</t>
  </si>
  <si>
    <t>5.A - Igualdad de acceso a recursos económicos, posesión de propiedades y servicios</t>
  </si>
  <si>
    <t>5.B - Promover el empoderamiento de las mujeres a través de la tecnología</t>
  </si>
  <si>
    <t>5.C - Adoptar políticas y hacer cumplir la legislación que promueve la igualdad de género</t>
  </si>
  <si>
    <t>6. AGUA LIMPIA Y SANEAMIENTO</t>
  </si>
  <si>
    <t>6.1 - Agua potable segura y asequible</t>
  </si>
  <si>
    <t>6.2 - Erradicar la Defecación al aire libre y Proporcionar Acceso a Saneamiento e Higiene</t>
  </si>
  <si>
    <t>6.3 - Mejorar la calidad del agua, el tratamiento de aguas residuales y la reutilización segura</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</si>
  <si>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</si>
  <si>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</si>
  <si>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</si>
  <si>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</si>
  <si>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</si>
  <si>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 ENERGÍA ASEQUIBLE Y NO CONTAMINANTE</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</si>
  <si>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</si>
  <si>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</si>
  <si>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</si>
  <si>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</si>
  <si>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</si>
  <si>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 TRABAJO DECENTE Y CRECIMIENTO ECONÓMICO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</si>
  <si>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</si>
  <si>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</si>
  <si>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</si>
  <si>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</si>
  <si>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</si>
  <si>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</si>
  <si>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</si>
  <si>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</si>
  <si>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</si>
  <si>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</si>
  <si>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</si>
  <si>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</si>
  <si>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 INDUSTRIA, INNOVACIÓN E INFRAESTRUCTURA</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</si>
  <si>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</si>
  <si>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</si>
  <si>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</si>
  <si>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</si>
  <si>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</si>
  <si>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</si>
  <si>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</si>
  <si>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</si>
  <si>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 REDUCCIÓN DE LAS DESIGUALDADES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</si>
  <si>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</si>
  <si>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</si>
  <si>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</si>
  <si>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</si>
  <si>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</si>
  <si>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</si>
  <si>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</si>
  <si>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10.A - Trato especial y diferenciado para los países en desarrollo</t>
  </si>
  <si>
    <t>10.B - Asistencia para el desarrollo e inversión en los países menos desarrollados</t>
  </si>
  <si>
    <t>10.C - Reducir los costos de transacción de las remesas de migrantes</t>
  </si>
  <si>
    <t>11. CIUDADES Y COMUNIDADES SOSTENIBLES</t>
  </si>
  <si>
    <t>11.1 - Vivienda segura y asequible</t>
  </si>
  <si>
    <t>11.2 - Sistemas de transporte asequibles y sostenibles</t>
  </si>
  <si>
    <t>11.3 - Urbanización inclusiva y sostenible</t>
  </si>
  <si>
    <t>11.4 - Proteger el patrimonio cultural y natural del mundo</t>
  </si>
  <si>
    <t>11.5 - Reducir los efectos adversos de los desastres naturales</t>
  </si>
  <si>
    <t>11.6 - Minimizar el impacto ambiental de las ciudades</t>
  </si>
  <si>
    <t>11.7 - Construir espacios públicos verdes, seguros e inclusivos</t>
  </si>
  <si>
    <t>11.A - Fortalecer la planeación del desarrollo nacional y regional</t>
  </si>
  <si>
    <t>11.B - Implementar Políticas para la Inclusión, la Eficiencia de los Recursos y la Reducción del Riesgo de Desastres</t>
  </si>
  <si>
    <t>11.C - Apoyo a los países menos desarrollados en la construcción sostenible y resiliente</t>
  </si>
  <si>
    <t>12. PRODUCCIÓN Y CONSUMO RESPONSABLES</t>
  </si>
  <si>
    <t>12.1 - Implementar el Marco de Consumo y Producción Sostenibles de 10 años</t>
  </si>
  <si>
    <t>12.2 - Gestión sostenible y uso de los recursos naturales</t>
  </si>
  <si>
    <t>12.3 - Reducir a la mitad los residuos mundiales de alimentos per cápita</t>
  </si>
  <si>
    <t>12.4 - Gestión responsable de productosy residuos químicos</t>
  </si>
  <si>
    <t>12.5 - Reducir sustancialmente la generación de residuos</t>
  </si>
  <si>
    <t>12.6 - Fomentar prácticas sostenibles en las empresas</t>
  </si>
  <si>
    <t>12.7 - Prácticas sostenibles de contratación pública</t>
  </si>
  <si>
    <t>12.8 - Promover la comprensión universal de los estilos de vida sostenibles</t>
  </si>
  <si>
    <t>12.A - Fortalecer la capacidad científica y tecnológica de los países en desarrollo</t>
  </si>
  <si>
    <t>12.B - Desarrollar e implementar herramientas para monitorear el turismo sostenible</t>
  </si>
  <si>
    <t>12.C - Eliminar las distorsiones del mercado que fomentan el consumo excesivo</t>
  </si>
  <si>
    <t>13. ACCIÓN POR EL CLIMA</t>
  </si>
  <si>
    <t>13.1 - Fortalecer la resiliencia y la capacidad de adaptación a los desastres relacionados con el clima</t>
  </si>
  <si>
    <t>13.2 - Integrar medidas de cambio climático</t>
  </si>
  <si>
    <t>13.3 - Construir conocimiento y capacidad para enfrentar los desafíos del cambio climático</t>
  </si>
  <si>
    <t>13.A - Implementar la Convención Marco de las Naciones Unidas sobre el Cambio Climático</t>
  </si>
  <si>
    <t>13.B - Promover mecanismos para aumentar la capacidad de planeación y gestión</t>
  </si>
  <si>
    <t>14. VIDA SUBMARINA</t>
  </si>
  <si>
    <t>14.1 - Reducir la contaminación marina</t>
  </si>
  <si>
    <t>14.2 - Proteger y Restaurar los Ecosistemas</t>
  </si>
  <si>
    <t>14.3 - Reducir la acidificación del océano</t>
  </si>
  <si>
    <t>14.4 - Pesca sostenible</t>
  </si>
  <si>
    <t>14.5 - Conservar las áreas costeras y marinas</t>
  </si>
  <si>
    <t>14.6 - Eliminar los subsidios que contribuyen a la sobrepesca</t>
  </si>
  <si>
    <t>14.7 - Fomentar el uso sostenible de los recursos marinos</t>
  </si>
  <si>
    <t>14.A - Aumentar el conocimiento científico, la investigación y la tecnología para la salud de los océanos</t>
  </si>
  <si>
    <t>14.B - Apoyar a los pescadores artesanales</t>
  </si>
  <si>
    <t>14.C - Implementar y hacer cumplir el Derecho Internacional del Mar</t>
  </si>
  <si>
    <t>15. VIDA DE ECOSISTEMAS TERRESTRES</t>
  </si>
  <si>
    <t>15.1 - Conservar y Restaurar los Ecosistemas Terrestres y de Agua Dulce</t>
  </si>
  <si>
    <t>15.2 - Administrar de manera sostenible todos los bosques</t>
  </si>
  <si>
    <t>15.3 - Detener la desertificación y restaurar la tierra degradada</t>
  </si>
  <si>
    <t>15.4 - Garantizar la conservación de los ecosistemas de montaña</t>
  </si>
  <si>
    <t>15.5 - Proteger la biodiversidad y los hábitats naturales</t>
  </si>
  <si>
    <t>15.6 - Promover una participación equitativa en los beneficios y el acceso a los recursos genéticos</t>
  </si>
  <si>
    <t>15.7 - Eliminar la caza furtiva y el tráfico de especies protegidas</t>
  </si>
  <si>
    <t>15.8 - Evitar las Especies Exóticas Invasoras en los Ecosistemas Terrestres y de Agua Dulce</t>
  </si>
  <si>
    <t>15.9 - Integrar el Ecosistema y la Biodiversidad en la Planeación Gubernamental</t>
  </si>
  <si>
    <t>15.A - Aumentar los Recursos Financieros para Conservar y Utilizar Sosteniblemente el Ecosistema y la Biodiversidad</t>
  </si>
  <si>
    <t>15.B - Financiar e Incentivar la Gestión Forestal Sostenible</t>
  </si>
  <si>
    <t>15.C - Combatir la caza furtiva y el tráfico</t>
  </si>
  <si>
    <t>16. PAZ, JUSTICIA E INSTITUCIONES SÓLIDAS</t>
  </si>
  <si>
    <t>16.1 - Reducir la violencia en todo el mundo</t>
  </si>
  <si>
    <t>16.2 - Proteger a los niños contra el abuso, la explotación, el tráfico y la violencia</t>
  </si>
  <si>
    <t>16.3 - Promover el Estado de Derecho y el Acceso a la Justicia para Todos</t>
  </si>
  <si>
    <t>16.4 - Combatir el crimen organizado y los flujos ilícitos financieros y de armas</t>
  </si>
  <si>
    <t>16.5 - Reducir la corrupción y el soborno</t>
  </si>
  <si>
    <t>16.6 - Instituciones eficaces, responsables y transparentes</t>
  </si>
  <si>
    <t>16.7 - Toma de Decisiones Responsiva, Inclusiva y Representativa</t>
  </si>
  <si>
    <t>16.8 - Participación plena de los países en desarrollo en la gobernanza mundial</t>
  </si>
  <si>
    <t>16.9 - Identidad legal universal y registro de nacimientos</t>
  </si>
  <si>
    <t>16.10 - Garantizar el acceso público a la información y proteger las libertades fundamentales</t>
  </si>
  <si>
    <t>16.A - Instituciones fuertes para prevenir la violencia, el terrorismo y el crimen</t>
  </si>
  <si>
    <t>16.B - Promover y hacer cumplir leyes no discriminatorias</t>
  </si>
  <si>
    <t>17. ALIANZAS PARA LOGRAR LOS OBJETIVOS</t>
  </si>
  <si>
    <t>17.1 - Mejorar la Capacidad Doméstica para Recaudación de Ingresos</t>
  </si>
  <si>
    <t>17.2 - Implementar todos los compromisos de ayuda al desarrollo</t>
  </si>
  <si>
    <t>17.3 - Movilizar recursos financieros para los países en desarrollo</t>
  </si>
  <si>
    <t>17.4 - Apoyar a los países en desarrollo en la sostenibilidad de la deuda</t>
  </si>
  <si>
    <t>17.5 - Implementar regímenes de promoción de inversiones</t>
  </si>
  <si>
    <t>17.6 - Aumentar la cooperación y el acceso a la ciencia, la tecnología y la innovación</t>
  </si>
  <si>
    <t>17.7 - Promover tecnologías sostenibles para los países en desarrollo</t>
  </si>
  <si>
    <t>17.8 - Operacionalizar el Banco de Tecnología, Desarrollar la Capacidad Científica y Mejorar la Tecnología de Información y Comunicación</t>
  </si>
  <si>
    <t>17.9 - Fortalecer las capacidades en los países en desarrollo</t>
  </si>
  <si>
    <t>17.10 - Promover un sistema de comercio universal en el marco de la OMC</t>
  </si>
  <si>
    <t>17.11 - Aumentar las exportaciones de los países en desarrollo</t>
  </si>
  <si>
    <t>17.12 - Proporcionar acceso a los mercados para los países menos adelantados</t>
  </si>
  <si>
    <t>17.13 - Mejorar la estabilidad macroeconómica mundial</t>
  </si>
  <si>
    <t>17.14 - Mejorar la coherencia de las políticas para el desarrollo sostenible</t>
  </si>
  <si>
    <t>17.15 - Respetar la capacidad de cada país para lograr metas de desarrollo sostenible y erradicación de la pobreza</t>
  </si>
  <si>
    <t>17.16 - Fortalecer la Alianza Global para el Desarrollo Sostenible</t>
  </si>
  <si>
    <t>17.17 - Fomentar alianzas eficaces</t>
  </si>
  <si>
    <t>17.18 - Mejorar la disponibilidad de datos confiables</t>
  </si>
  <si>
    <t>17.19 - Desarrollar Mediciones del Avance</t>
  </si>
  <si>
    <t xml:space="preserve">1. Formulación </t>
  </si>
  <si>
    <t>2.Modificación a la formulación</t>
  </si>
  <si>
    <t>3. Seguimiento al plan de acción</t>
  </si>
  <si>
    <t>Oficina de control interno</t>
  </si>
  <si>
    <t>Oficina asesora de planeación - MIPG</t>
  </si>
  <si>
    <t>Oficina asesora de planeación – Investigaciones</t>
  </si>
  <si>
    <t>Oficina asesora jurídica</t>
  </si>
  <si>
    <t>Subdirección técnica administrativa y financiera - financiera</t>
  </si>
  <si>
    <t>Subdirección técnica administrativa y financiera</t>
  </si>
  <si>
    <t>Subdirección técnica administrativa y financiera - sistemas</t>
  </si>
  <si>
    <t>Subdirección técnica administrativa y financiera – gestión documental</t>
  </si>
  <si>
    <t>Subdirección técnica administrativa y financiera - almacén e inventarios</t>
  </si>
  <si>
    <t>Subdirección técnica administrativa y financiera - gestión ambiental</t>
  </si>
  <si>
    <t>Subdirección técnica administrativa y financiera - control interno disciplinario</t>
  </si>
  <si>
    <t>Subdirección técnica administrativa y financiera – infraestructura</t>
  </si>
  <si>
    <t>Subdirección técnica administrativa y financiera - Atención a la ciudadanía</t>
  </si>
  <si>
    <t>Subdirección técnica administrativa y financiera - Convenios</t>
  </si>
  <si>
    <t>Subdirección técnica de desarrollo humano</t>
  </si>
  <si>
    <t>Subdirección técnica de métodos educativos y operativos</t>
  </si>
  <si>
    <t>Oficina asesora de planeación – Comunicaciones</t>
  </si>
  <si>
    <t xml:space="preserve"> Investigaciones</t>
  </si>
  <si>
    <t>Atención a la ciudadanía</t>
  </si>
  <si>
    <t xml:space="preserve">Comunicaciones </t>
  </si>
  <si>
    <t>Control interno disciplinario</t>
  </si>
  <si>
    <t>Gestión Ambiental</t>
  </si>
  <si>
    <t>Gestión contractual</t>
  </si>
  <si>
    <t>Gestión de Desarrollo Humano</t>
  </si>
  <si>
    <t>Gestion del mejoramiento</t>
  </si>
  <si>
    <t>Gestión Documental</t>
  </si>
  <si>
    <t>Gestión Financiera</t>
  </si>
  <si>
    <t>Gestión jurídica</t>
  </si>
  <si>
    <t>Gestión logística</t>
  </si>
  <si>
    <t xml:space="preserve">Gestión Tecnológica y de la Información </t>
  </si>
  <si>
    <t xml:space="preserve">Mantenimiento de bienes </t>
  </si>
  <si>
    <t>Modelo Pedagógico</t>
  </si>
  <si>
    <t>Planeacion</t>
  </si>
  <si>
    <t>Seguimiento y Control</t>
  </si>
  <si>
    <t>Servicios administrativos</t>
  </si>
  <si>
    <t>Ampliar, diversificar y fortalecer los servicios de la oferta pedagógica del IDIPRON</t>
  </si>
  <si>
    <t xml:space="preserve">Armonizar el modelo pedagógico a las realidades del sigo XXI </t>
  </si>
  <si>
    <t>Contribuir en la implementación y seguimiento de las políticas públicas sociales que atiendan las realidades de los niños, niñas, adolescentes y jóvenes en el contexto actual de la ciudad</t>
  </si>
  <si>
    <t>Desarrollo de estrategias para el fortalecimiento de las capacidades físicas, tecnológicas, administrativas, operativas y mejoramiento del desempeño institucional para enfrentar las necesidades del IDIPRON en el siglo XXI.</t>
  </si>
  <si>
    <t>Determinar las acciones orientadas al cierre de brechas organizacionales</t>
  </si>
  <si>
    <t>Diseñar e implementar estrategias para el posicionamiento del IDIPRON  a nivel distrital, nacional, regional y global</t>
  </si>
  <si>
    <t>Diseñar e implementar prácticas pedagógicas innovadoras para el desarrollo de capacidades, talentos  y oportunidades productivas para los jóvenes.</t>
  </si>
  <si>
    <t xml:space="preserve">Fortalecer  la gestión del conocimiento de la entidad en la atención y prevención de las diversas dinámicas de la calle que afecta a los niños, niñas, adolescentes y jóvenes </t>
  </si>
  <si>
    <t>Fortalecer el reconocimiento ciudadano del desempeño institucional del IDIPRON</t>
  </si>
  <si>
    <t xml:space="preserve"> 
Fortalecimiento del modelo pedagógico</t>
  </si>
  <si>
    <t xml:space="preserve">
Fortalecimiento de actividades de apoyo administrativo</t>
  </si>
  <si>
    <t xml:space="preserve">
Modernización del modelo pedagógico</t>
  </si>
  <si>
    <t xml:space="preserve">Ampliar y diversificar la oferta de servicios de la entidad </t>
  </si>
  <si>
    <t>Contribuir en la implementación de las Políticas Públicas Poblacionales</t>
  </si>
  <si>
    <t>Diseño e implementación de la estrategia de comunicaciones para el reconocimiento del IDIPRON en el ámbito, distrital, nacional e internacional.</t>
  </si>
  <si>
    <t>Fortalecimiento de la gestión institucional a través del autocontrol y la evaluación independiente de los procesos</t>
  </si>
  <si>
    <t>Fortalecimiento de la infraestructura  tecnológica</t>
  </si>
  <si>
    <t xml:space="preserve">Fortalecimiento de la infraestructura física </t>
  </si>
  <si>
    <t>Fortalecimiento de la oferta pedagógica institucional para el mejoramiento de la atención a los AJ</t>
  </si>
  <si>
    <t xml:space="preserve">Fortalecimiento de las capacidades administrativas y operativas del talento humano </t>
  </si>
  <si>
    <t>Fortalecimiento de los sistemas de información misional y territorial del IDIPRON</t>
  </si>
  <si>
    <t>Fortalecimiento del área de investigaciones como centro de investigación, innovación, ciencia y pensamiento</t>
  </si>
  <si>
    <t>Fortalecimiento del Modelo Integrado de Planeación y Gestión en el IDIPRON</t>
  </si>
  <si>
    <t xml:space="preserve">Implementar procesos de innovación pedagógica para la generación de capacidades de inserción socioeconómica y productiva. </t>
  </si>
  <si>
    <t>Implementar un modelo de servicio para el instituto</t>
  </si>
  <si>
    <t>Institucionalización de la Política de Transparencia, Acceso a la Información, Anticorrupción y Participación Ciudadana</t>
  </si>
  <si>
    <t>Mejoramiento de la gestión institucional para el cierre efectivo de las brechas organizacionales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</si>
  <si>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</si>
  <si>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 xml:space="preserve">
Diseñar e implementar Metodologías para la evaluación del impacto del proceso en los NNAJ</t>
  </si>
  <si>
    <t xml:space="preserve">
Diseñar y proponer políticas y mejores practicas para fortalece la gestión contractual y cerrar las brechas en materia de gestión contractual </t>
  </si>
  <si>
    <t xml:space="preserve">
Fortalecer las comunicaciones como eje fundamental para la consolidación de la gestión de la Administración, garantizando la difusión de información producida y recibida a nivel interno y externo</t>
  </si>
  <si>
    <t xml:space="preserve">
Mejorar la gestión de la Entidad y la toma oportuna de decisiones mediante la estandarización, normalización y regulación de  la producción, administración, custodia y conservación de la información.</t>
  </si>
  <si>
    <t xml:space="preserve">Actualizar, implementar e institucionalizar el modelo pedagógico del IDIPRON </t>
  </si>
  <si>
    <t>Adecuar, mantener y proveer mejoras de infraestructura física para la atención integral de NNAJ en el instituto</t>
  </si>
  <si>
    <t>Ajustar e implementar oferta institucional de servicios a las políticas publicas diferenciales dirigidas a los NNAJ</t>
  </si>
  <si>
    <t>Ajustarlos servicios del instituto a las necesidades de los NNAJ</t>
  </si>
  <si>
    <t>Cerrar las brechas organizacionales para mejorar la gestión del instituto</t>
  </si>
  <si>
    <t xml:space="preserve">Contar con  talento humano idóneo, comprometido, transparente y feliz  que contribuya a cumplir la misionalidad de la entidad
</t>
  </si>
  <si>
    <t xml:space="preserve">Contribuir a la apropiación de la cultura de autocontrol y autoevaluación en los servidores públicos del IDIPRON   </t>
  </si>
  <si>
    <t xml:space="preserve">Diseñar e implementar  estrategias territoriales conforme a las dinámicas de la calle 
</t>
  </si>
  <si>
    <t xml:space="preserve">Diseñar e implementar laboratorios como  espacios pedagógicos y productivos
</t>
  </si>
  <si>
    <t>Diseñar y desarrollar un nuevo sistema de información poblacional para la toma de decisiones</t>
  </si>
  <si>
    <t xml:space="preserve">Evaluar la gestión de los procesos del IDIPRON y la implementación del MIPG generando valor agregado </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</si>
  <si>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</si>
  <si>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</si>
  <si>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</si>
  <si>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</si>
  <si>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</si>
  <si>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</si>
  <si>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</si>
  <si>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</si>
  <si>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</si>
  <si>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</si>
  <si>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</si>
  <si>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</si>
  <si>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</si>
  <si>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</si>
  <si>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</si>
  <si>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</si>
  <si>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madministrativo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</si>
  <si>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</si>
  <si>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</si>
  <si>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</si>
  <si>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</si>
  <si>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Caracterización de talentos, competencias y habilidades de NNAJ para la actualización constante de la oferta educativa</t>
  </si>
  <si>
    <t>Soportes  (Actas de  Asistencia, Informes, Estudios, Informes de Convenios, etc.)</t>
  </si>
  <si>
    <t>1 Portafolio de servicios adoptado y publicado en la pagina web</t>
  </si>
  <si>
    <t>100%  del cumplimiento del PIGA</t>
  </si>
  <si>
    <t>100% de baja de bienes (garantizar la baja de bienes)</t>
  </si>
  <si>
    <t>100% de cumplimiento de la política gestión documental del FURAG</t>
  </si>
  <si>
    <t xml:space="preserve">100% de cumplimiento de las actividades definidas en el tablero de control </t>
  </si>
  <si>
    <t>100% de cumplimiento de los planes de acciones definidos para la implementación de las políticas publicas</t>
  </si>
  <si>
    <t>100% de cumplimiento del PINAR</t>
  </si>
  <si>
    <t xml:space="preserve">100% de cumplimiento del plan de adecuación y sostenibilidad </t>
  </si>
  <si>
    <t>100% de cumplimiento del plan de sostenibilidad</t>
  </si>
  <si>
    <t xml:space="preserve">100% Inventarios anuales físicos realizados  a las UPIS y sedes </t>
  </si>
  <si>
    <t>23 unidades y  4 sedes administrativas con servicios operativos</t>
  </si>
  <si>
    <t>Actualización de la infraestructura tecnológica de la entidad</t>
  </si>
  <si>
    <t>Adecuación o alineación de la oferta institucional</t>
  </si>
  <si>
    <t xml:space="preserve">Asistencia y participación al 100% de las instancias de coordinación en las que tiene injerencia el instituto de acuerdo a las políticas publicas transversales en la misionalidad </t>
  </si>
  <si>
    <t>Boletines comunicativos enviados</t>
  </si>
  <si>
    <t>Ciudadelas en funcionamiento</t>
  </si>
  <si>
    <t>Cobertura en las 20 localidades de la ciudad</t>
  </si>
  <si>
    <t>Conectividad de las diferentes unidades de protección integral bajo el protocolo IPv6 en el IDIPRON</t>
  </si>
  <si>
    <t>Cumplimiento de las acciones de mejoramiento resultado de las encuestas de satisfacción</t>
  </si>
  <si>
    <t>Cumplimiento del 100%  del Plan de Mantenimiento de Infraestructura Física del IDIPRON</t>
  </si>
  <si>
    <t>Cumplimiento del 100% de los componentes PAAC</t>
  </si>
  <si>
    <t xml:space="preserve">Cumplimiento del 100% del  Plan de  Bienestar e incentivos institucionales </t>
  </si>
  <si>
    <t>Cumplimiento del 100% del  Plan de Capacitación</t>
  </si>
  <si>
    <t>Cumplimiento del 100% del  Plan de seguridad y salud en el trabajo</t>
  </si>
  <si>
    <t>Cumplimiento del 100% del  Plan Estratégico de Talento Humano.</t>
  </si>
  <si>
    <t>Cumplimiento del 100% del PETIC</t>
  </si>
  <si>
    <t>Cumplimiento del 100% del plan</t>
  </si>
  <si>
    <t>Cumplimiento del 100% del plan anual de auditorias</t>
  </si>
  <si>
    <t>Cumplimiento del 100% del plan de acción contenido en la política del daño antijuridico Diseñada en el IDIPRON</t>
  </si>
  <si>
    <t>Cumplimiento del 1000% a los compromisos asumidos en las instancias de coordinación</t>
  </si>
  <si>
    <t>Cumplimiento del 90% del Plan de Previsión de Recursos Humanos</t>
  </si>
  <si>
    <t xml:space="preserve">Cumplimiento del 90% del Plan de Vacantes </t>
  </si>
  <si>
    <t>Definir e implementar un procedimiento para la administración de los bienes de consumo entregados a las unidades de protección integral (métodos)</t>
  </si>
  <si>
    <t>Diagnostico del estado de la infraestructura tecnológica y de comunicaciones del instituto</t>
  </si>
  <si>
    <t xml:space="preserve">Diseño  de indicadores de evolución de los NNAJ </t>
  </si>
  <si>
    <t>Documentación del SIGID ajustada y actualizada</t>
  </si>
  <si>
    <t>Documento de  línea técnica exclusiva en el país de tratamiento integral para adolescentes y jóvenes.</t>
  </si>
  <si>
    <t>Documento de estudio anual</t>
  </si>
  <si>
    <t>Documento de resultados en los comportamientos y relaciones entre usuarios consumidores</t>
  </si>
  <si>
    <t>Documento técnico formalizado</t>
  </si>
  <si>
    <t>Documento técnicos del modelo oficializado</t>
  </si>
  <si>
    <t>Documento técnicos por estrategia</t>
  </si>
  <si>
    <t>Documentos formalizados</t>
  </si>
  <si>
    <t>Documentos técnicos de funcionamiento de cada ciudadela oficializado</t>
  </si>
  <si>
    <t>Documentos técnicos de funcionamiento oficializado</t>
  </si>
  <si>
    <t xml:space="preserve">Documentos técnicos de los servicios
</t>
  </si>
  <si>
    <t>Ejecución del 100% del Plan de Acción de Integridad</t>
  </si>
  <si>
    <t xml:space="preserve">Encuesta de apropiaciones políticas publicas &gt; 90 </t>
  </si>
  <si>
    <t xml:space="preserve">Encuesta de clima organizacional favorable </t>
  </si>
  <si>
    <t>Estrategia implementada</t>
  </si>
  <si>
    <t xml:space="preserve">Evaluación y diagnostico de la infraestructura de las unidades </t>
  </si>
  <si>
    <t>Formulación y cumplimiento del plan de acción sostenible</t>
  </si>
  <si>
    <t>Funcionamiento del 100%  de las herramientas informáticas y servicios tecnológicos con los que cuenta la entidad.</t>
  </si>
  <si>
    <t>Implementación de acuerdos de servicio</t>
  </si>
  <si>
    <t xml:space="preserve">Implementación de indicadores de evolución de los NNAJ </t>
  </si>
  <si>
    <t>Implementación del 100% de la herramienta de mitigación</t>
  </si>
  <si>
    <t>Implementar ejercicios de gerenciamiento territorial</t>
  </si>
  <si>
    <t>Incrementar 50% la participación de la ciudadanía en temas relacionados a los procesos de Rendición de Cuentas</t>
  </si>
  <si>
    <t>Incrementar en un 50% el números de las personas a las que se le llega con la estrategia de comunicación</t>
  </si>
  <si>
    <t>Indicadores de impacto automatizados en el sistema</t>
  </si>
  <si>
    <t>Índice de rotación de los elementos</t>
  </si>
  <si>
    <t>Índice del Desempeño Institucional mayor o igual al 90 (FURAG)</t>
  </si>
  <si>
    <t>Información del 100% en línea para la toma de decisiones (Diagnostico y plan de trabajo)</t>
  </si>
  <si>
    <t>Lectura territoriales en las 20 localidades</t>
  </si>
  <si>
    <t>Mantener  una calificación Mayor o igual al 90% en la política del FURAG</t>
  </si>
  <si>
    <t>Manual de buenas practicas en  la contratación diseñado e implementado</t>
  </si>
  <si>
    <t>Manual de políticas de contables adoptado</t>
  </si>
  <si>
    <t>Medición de la apropiación del Sistema Control Interno</t>
  </si>
  <si>
    <t>Mesas Técnicas Realizadas</t>
  </si>
  <si>
    <t>Modelo de administración del riesgo en supervisión contractual diseñado e implementado</t>
  </si>
  <si>
    <t>Modelo del Plan de Atención Individual y Familiar diseñado</t>
  </si>
  <si>
    <t>Modelo del Plan de Atención Individual y Familiar formulado implementado</t>
  </si>
  <si>
    <t>Ningún riesgos de corrupción materializado</t>
  </si>
  <si>
    <t>Nivel de implementación e interiorización mayor o igual al 90%</t>
  </si>
  <si>
    <t>Numero de AJ apoyados en emprendimiento y empleabilidad</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</si>
  <si>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</si>
  <si>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</si>
  <si>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</si>
  <si>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</si>
  <si>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</si>
  <si>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</si>
  <si>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</si>
  <si>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</si>
  <si>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</si>
  <si>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</si>
  <si>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</si>
  <si>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</si>
  <si>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</si>
  <si>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</si>
  <si>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</si>
  <si>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</si>
  <si>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</si>
  <si>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</si>
  <si>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</si>
  <si>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</si>
  <si>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</si>
  <si>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Meta</t>
  </si>
  <si>
    <t>Producto</t>
  </si>
  <si>
    <t>Acciones</t>
  </si>
  <si>
    <t>Son acciones encaminadas a que todos los funcionarios de la entidad tengan conocimiento y apliquen los protocolos de atencion a la ciudadania conforme a la política publica distrital de servicio al ciudadano y CONPES distrital 03</t>
  </si>
  <si>
    <t>Capacitaciones en protocolos de atención a la ciudadanía, ley 1755 del 2015 y a la 
 Guía para la evaluación de calidad y calidez de las respuestas emitidas a las peticiones ciudadanas y manejo del sistema distrital para la gestión de peticiones ciudadanas de la Alcaldía Mayor de Bogotá. 
Actualizacion de los documentos conforme a la normatividad vigente
Informes de seguimiento y alertas frente a la gestión de las peticiones ciudadanas
Propender por el cumplimiento de la accesibilidad en los puntos de atención a la ciudadania</t>
  </si>
  <si>
    <t>Capacitar a los funcionarios y contratistas en el uso funcional del aplicativo del SDQS, realizar  2 capacitaciones grupales</t>
  </si>
  <si>
    <t>Plan de Adecuación y Sostenibilidad</t>
  </si>
  <si>
    <t xml:space="preserve">Socializar los canales de atención existentes en la entidad en las jornadas de inducción o reinducción al personal beneficiario en las casas de cuidado y al personal administrativo </t>
  </si>
  <si>
    <t>Dos (2) capacitaciones</t>
  </si>
  <si>
    <t>Listados de asistencia y actas de reunión</t>
  </si>
  <si>
    <t>Cuatro (4) capacitaciones</t>
  </si>
  <si>
    <t>Dos (2) jornadas de inducción o reinducción</t>
  </si>
  <si>
    <t>Listados de asistencia</t>
  </si>
  <si>
    <t>Plan Adecuación y Sostenibilidad - Transparencia y Acceso a la Información</t>
  </si>
  <si>
    <t>Plan Anticorrupción y de Atención al Ciudadano</t>
  </si>
  <si>
    <t>Atención  a la ciudadanía</t>
  </si>
  <si>
    <t>PAI-AC-2022-01</t>
  </si>
  <si>
    <t>PAI-AC-2022-02</t>
  </si>
  <si>
    <t>PAI-AC-2022-03</t>
  </si>
  <si>
    <t>PAI-AC-2022-04</t>
  </si>
  <si>
    <t>PAI-AC-2022-05</t>
  </si>
  <si>
    <t>PAI-AC-2022-06</t>
  </si>
  <si>
    <t>PAI-AC-2022-07</t>
  </si>
  <si>
    <t>PAI-AC-2022-08</t>
  </si>
  <si>
    <t>PAO-AC-2022-01</t>
  </si>
  <si>
    <t>PAO-AC-2022-02</t>
  </si>
  <si>
    <t>Botón "Atención a la ciudadanía" actualizado</t>
  </si>
  <si>
    <t>1 revisión de las funciones establecidas en la propuesta de rediseño</t>
  </si>
  <si>
    <t>Un documento con la revisión realizada</t>
  </si>
  <si>
    <t>Atención a la Ciudadanía</t>
  </si>
  <si>
    <t xml:space="preserve">Plan Adecuación y Sostenibilidad </t>
  </si>
  <si>
    <t>Botón "Atención a la ciudadanía" actualizado
1 revisión de las funciones establecidas en la propuesta de rediseño</t>
  </si>
  <si>
    <t>PAI-AC-2022-09</t>
  </si>
  <si>
    <t>PAI-AC-2022-10</t>
  </si>
  <si>
    <t xml:space="preserve">Servicios Administrativos </t>
  </si>
  <si>
    <t>3 monitoreos</t>
  </si>
  <si>
    <t>4 monitoreos</t>
  </si>
  <si>
    <t>PAO-AC-2022-03</t>
  </si>
  <si>
    <t>PAO-AC-2022-04</t>
  </si>
  <si>
    <t>PAO-AC-2022-05</t>
  </si>
  <si>
    <t>PAO-AC-2022-06</t>
  </si>
  <si>
    <t>PAO-AC-2022-07</t>
  </si>
  <si>
    <t>PAO-AC-2022-08</t>
  </si>
  <si>
    <t>PAO-AC-2022-09</t>
  </si>
  <si>
    <t>PAO-AC-2022-10</t>
  </si>
  <si>
    <t>PAO-AC-2022-11</t>
  </si>
  <si>
    <t>Elaborar 4 informes; 3 trimestrales y bimestral (octubre-noviembre) de los requerimientos presentados por la ciudadanía (PQRSD), al IDIPRON para facilitar la toma de decisiones y el desarrollo de iniciativas de mejora</t>
  </si>
  <si>
    <t xml:space="preserve">Capacitar al grupo de trabajo que conforma Atención a la Ciudadanía en : atención a persona sorda, ciega y  población LGBTI. </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</si>
  <si>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</si>
  <si>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</si>
  <si>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No aplica</t>
  </si>
  <si>
    <t>HOJA DE VIDA Y MONITOREO INDICADOR</t>
  </si>
  <si>
    <t>VIGENCIA DESDE</t>
  </si>
  <si>
    <t>INFORMACIÓN PROCESO</t>
  </si>
  <si>
    <t>TIPO DE PROCESO</t>
  </si>
  <si>
    <t>NOMBRE DEL PROCESO</t>
  </si>
  <si>
    <t>SIGLA</t>
  </si>
  <si>
    <t xml:space="preserve">Apoyo </t>
  </si>
  <si>
    <t>Atención Ciudadanía</t>
  </si>
  <si>
    <t>ACI</t>
  </si>
  <si>
    <t>DEFINICIÓN DEL INDICADOR</t>
  </si>
  <si>
    <t>NOMBRE DEL INDICADOR</t>
  </si>
  <si>
    <t>TIPO</t>
  </si>
  <si>
    <t>CÓDIGO DE INDICADOR</t>
  </si>
  <si>
    <t>Cumplimiento de respuestas emitidas por  la entidad conforme a la Guía para la Evaluación de Calidad y Calidez de las Respuestas Emitidas a las Peticiones Ciudadanas y Manejo del Sistema Distrital para la Gestión de Peticiones Ciudadanas</t>
  </si>
  <si>
    <t>Indicador Estratégico</t>
  </si>
  <si>
    <t xml:space="preserve">OBJETIVO ESTRATÉGICO </t>
  </si>
  <si>
    <t xml:space="preserve">INICIATIVA ESTRATÉGICO </t>
  </si>
  <si>
    <t>CÓDIGO ASIGNADO AL PROYECTO DE INVERSIÓN</t>
  </si>
  <si>
    <t>NOMBRE DEL PROYECTO</t>
  </si>
  <si>
    <t>1. Fortalecer el reconocimiento ciudadano del desempeño institucional del IDIPRON.</t>
  </si>
  <si>
    <t>N/A</t>
  </si>
  <si>
    <t>OBJETIVO DEL INDICADOR</t>
  </si>
  <si>
    <t>TIPOLOGÍA DE INDICADOR</t>
  </si>
  <si>
    <t>LÍNEA BASE</t>
  </si>
  <si>
    <t>META OBJETIVO</t>
  </si>
  <si>
    <t>META</t>
  </si>
  <si>
    <t xml:space="preserve">PLAZO  DE CUMPLIMIENTO </t>
  </si>
  <si>
    <t>VIGENCIA DE CUMPLIMENTO</t>
  </si>
  <si>
    <t>Medir el  porcentaje  de respuestas emitidas por la entidad que cumplen con los atributos  exigidos en el Conpes Distrital 003 y en la política Publica de servicio a la ciudadana</t>
  </si>
  <si>
    <t>Calidad</t>
  </si>
  <si>
    <t>2021</t>
  </si>
  <si>
    <t>2022</t>
  </si>
  <si>
    <t>2023</t>
  </si>
  <si>
    <t>2024</t>
  </si>
  <si>
    <t>4 años</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</si>
  <si>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</si>
  <si>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</si>
  <si>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</si>
  <si>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</si>
  <si>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</si>
  <si>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</si>
  <si>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</si>
  <si>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</si>
  <si>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</si>
  <si>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</si>
  <si>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</si>
  <si>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</si>
  <si>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Mensual</t>
  </si>
  <si>
    <t>Ascendente</t>
  </si>
  <si>
    <t>Comité Institucional, organos de control</t>
  </si>
  <si>
    <t>FUENTE DE INFORMACIÓN</t>
  </si>
  <si>
    <t>FÓRMULA DE CÁLCULO DEL INDICADOR</t>
  </si>
  <si>
    <t>Formato de seguimiento a las respuestas A-ACI-FT-011</t>
  </si>
  <si>
    <t>(No. De respuestas emitidas por la entidad que cumplen con los atributos / cantidad de respuestas emitidas por la entidad)*100</t>
  </si>
  <si>
    <t>COMPORTAMIENTO INDICADOR</t>
  </si>
  <si>
    <t>Meses:</t>
  </si>
  <si>
    <t>ENE</t>
  </si>
  <si>
    <t>FEB</t>
  </si>
  <si>
    <t>MAR</t>
  </si>
  <si>
    <t>ABR</t>
  </si>
  <si>
    <t>MAY</t>
  </si>
  <si>
    <t>JUN</t>
  </si>
  <si>
    <t>JUL</t>
  </si>
  <si>
    <t>AGOT</t>
  </si>
  <si>
    <t>SEPT</t>
  </si>
  <si>
    <t>OCT</t>
  </si>
  <si>
    <t>NOV</t>
  </si>
  <si>
    <t>DIC</t>
  </si>
  <si>
    <t>Dato Numerador:</t>
  </si>
  <si>
    <t>Dato Denominador:</t>
  </si>
  <si>
    <t>MEDICIÓN INDICADOR</t>
  </si>
  <si>
    <t>Periodo</t>
  </si>
  <si>
    <t>Resultado monitoreo</t>
  </si>
  <si>
    <t>Resultado Meta Vigencia</t>
  </si>
  <si>
    <t xml:space="preserve">Resultado Meta </t>
  </si>
  <si>
    <t>Ene</t>
  </si>
  <si>
    <t>Feb</t>
  </si>
  <si>
    <t>Mar</t>
  </si>
  <si>
    <t>Abr</t>
  </si>
  <si>
    <t>May</t>
  </si>
  <si>
    <t>Jun</t>
  </si>
  <si>
    <t>Jul</t>
  </si>
  <si>
    <t>Ago</t>
  </si>
  <si>
    <t>Sep</t>
  </si>
  <si>
    <t>Oct</t>
  </si>
  <si>
    <t>Nov</t>
  </si>
  <si>
    <t>Dic</t>
  </si>
  <si>
    <t>ANÁLISIS RESULTADO DEL INDICADOR</t>
  </si>
  <si>
    <t xml:space="preserve">Durante el seguimiento realizado se evidencia que, en los meses de febrero a mayo se realiza el cumplimiento del indicador al 100%, es decir, todas las respuestas que fueron emitidas por la entidad, que en sumatoria son 203 cumplen con coherencia, claridad, calidez y  oportunidad. Sin embargo, en el mes de enero una de las respuestas emitidas por la entidad del área de Convenios,  no cumplio con ninguno de los criteros anterioirmente expuestos, pues cerraron el requerimiento ciudadano y no adjuntaron la respuesta al ciudadano. Cabe indicar que luego de haber identificado esta falencia en el proceso de registro en el aplicativo, se procedió a ralizar mesa de trabajo con el área respectiva. </t>
  </si>
  <si>
    <t>LIMITANTES</t>
  </si>
  <si>
    <t>CONTROL DE CAMBIOS DEL INDICADOR</t>
  </si>
  <si>
    <t>FECHA</t>
  </si>
  <si>
    <t>CAMBIOS</t>
  </si>
  <si>
    <t>JUSTIFICACIÓN</t>
  </si>
  <si>
    <t>FECHA QUE APLICA LA MODIFICACIÓN</t>
  </si>
  <si>
    <t>APROBACIÓN</t>
  </si>
  <si>
    <t>ELABORO:</t>
  </si>
  <si>
    <t xml:space="preserve">Grisel Córdoba Casella </t>
  </si>
  <si>
    <t>CARGO:</t>
  </si>
  <si>
    <t>Contratista profesional responsable proceso de atención a la ciudadanía</t>
  </si>
  <si>
    <t>REVISO:</t>
  </si>
  <si>
    <t>Contratista profesional STAF</t>
  </si>
  <si>
    <t>APROBÓ:</t>
  </si>
  <si>
    <t>Indice de satisfacción  frente a la atención</t>
  </si>
  <si>
    <t>Impacto</t>
  </si>
  <si>
    <t>Semestral</t>
  </si>
  <si>
    <t>Tabulación encuesta de verificación de servicio</t>
  </si>
  <si>
    <t>(Sumatoria de calificación de la respuesta /# de encuestas)*100%</t>
  </si>
  <si>
    <t>Indicador de Gestión</t>
  </si>
  <si>
    <t>Eficiencia</t>
  </si>
  <si>
    <t>Numérico</t>
  </si>
  <si>
    <t>Descendente</t>
  </si>
  <si>
    <t>PAI-AC-2022-11</t>
  </si>
  <si>
    <t>PAO-AC-2022-12</t>
  </si>
  <si>
    <t>PAO-AC-2022-13</t>
  </si>
  <si>
    <t>PAO-AC-2022-14</t>
  </si>
  <si>
    <t>Generar un informe que incluya las solicitudes de acceso a información recibidas</t>
  </si>
  <si>
    <t>Mejorar la infraestructura tecnológica y de comunicaciones del instituto para garantizar  el optimo funcionamiento administrativo y operativo de las unidades de protección integral y las sedes administrativas</t>
  </si>
  <si>
    <t>SAD</t>
  </si>
  <si>
    <t>Servicios Administrativos</t>
  </si>
  <si>
    <t>SEG</t>
  </si>
  <si>
    <t>PLA</t>
  </si>
  <si>
    <t>Planeación</t>
  </si>
  <si>
    <t>MP</t>
  </si>
  <si>
    <t>MBI</t>
  </si>
  <si>
    <t>Mantenimiento de Bienes</t>
  </si>
  <si>
    <t>INV</t>
  </si>
  <si>
    <t>Investigación</t>
  </si>
  <si>
    <t>TIC</t>
  </si>
  <si>
    <t>Gestión Tecnológica y de la Información</t>
  </si>
  <si>
    <t>GLO</t>
  </si>
  <si>
    <t>Gestión Logística</t>
  </si>
  <si>
    <t>GJU</t>
  </si>
  <si>
    <t>Gestión Jurídica</t>
  </si>
  <si>
    <t>GFI</t>
  </si>
  <si>
    <t>9. Diseñar e implementar estrategias para el posicionamiento del IDIPRON a nivel distrital, nacional, regional y global.</t>
  </si>
  <si>
    <t>GDO</t>
  </si>
  <si>
    <t>8. Fortalecer la gestión del conocimiento de la entidad en la atención y prevención de las diversas dinámicas de la calle que afecta a los niños, niñas, adolescentes y jóvenes.</t>
  </si>
  <si>
    <t>Indicador de Riesgo</t>
  </si>
  <si>
    <t>MEJ</t>
  </si>
  <si>
    <t>Gestión de Mejoramiento</t>
  </si>
  <si>
    <t>7. Contribuir en la implementación y seguimiento de las políticas públicas sociales que atiendan las realidades de los niños, niñas, adolescentes y jóvenes en el contexto actual de la ciudad.</t>
  </si>
  <si>
    <t>Bienal</t>
  </si>
  <si>
    <t>Indicador de Gestión / Indicador de Riesgo</t>
  </si>
  <si>
    <t>GDH</t>
  </si>
  <si>
    <t>Gestión Desarrollo Humano</t>
  </si>
  <si>
    <t>6. Ampliar, diversificar y fortalecer los servicios de la oferta pedagógica del IDIPRON.</t>
  </si>
  <si>
    <t>Anual</t>
  </si>
  <si>
    <t>Resultado</t>
  </si>
  <si>
    <t>GCO</t>
  </si>
  <si>
    <t>Gestión Contractual</t>
  </si>
  <si>
    <t>5. Armonizar el modelo pedagógico a las realidades del siglo XXI.</t>
  </si>
  <si>
    <t>Indicador Estratégico / Indicador de Gestión / Indicador de Riesgo</t>
  </si>
  <si>
    <t>Nivel</t>
  </si>
  <si>
    <t>GAM</t>
  </si>
  <si>
    <t>4. Diseñar e implementar prácticas pedagógicas innovadoras para el desarrollo de capacidades, talentos y oportunidades productivas para los jóvenes.</t>
  </si>
  <si>
    <t>Cuatrimestral</t>
  </si>
  <si>
    <t>Indicador Estratégico / Indicador de Riesgo</t>
  </si>
  <si>
    <t>Grado</t>
  </si>
  <si>
    <t>CID</t>
  </si>
  <si>
    <t>Control Interno disciplinario</t>
  </si>
  <si>
    <t>3. Determinar las acciones orientadas al cierre de brechas organizacionales.</t>
  </si>
  <si>
    <t>Trimestral</t>
  </si>
  <si>
    <t>Efectividad</t>
  </si>
  <si>
    <t>Indicador Estratégico / Indicador de Gestión</t>
  </si>
  <si>
    <t>Misional</t>
  </si>
  <si>
    <t>COM</t>
  </si>
  <si>
    <t>Comunicaciones</t>
  </si>
  <si>
    <t>2. Desarrollo de estrategias para el fortalecimiento de las capacidades físicas, tecnológicas, administrativas, operativas y mejoramiento del desempeño institucional para enfrentar las necesidades del IDIPRON en el siglo XXI.</t>
  </si>
  <si>
    <t>Bimestral</t>
  </si>
  <si>
    <t>Estratégicos</t>
  </si>
  <si>
    <t>Eficacia</t>
  </si>
  <si>
    <t>Indicador de Proyecto de inversión</t>
  </si>
  <si>
    <t>E-PLA-FT-028</t>
  </si>
  <si>
    <t>07</t>
  </si>
  <si>
    <t>99% a 90%</t>
  </si>
  <si>
    <t>89% a 80%</t>
  </si>
  <si>
    <t>JUNIO 2021</t>
  </si>
  <si>
    <t>JUNIO 2022</t>
  </si>
  <si>
    <t>DICIEMBRE 2021</t>
  </si>
  <si>
    <t>DICIEMBRE 2022</t>
  </si>
  <si>
    <t>JUNIO 2023</t>
  </si>
  <si>
    <t>DICIEMBRE 2023</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</si>
  <si>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</si>
  <si>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</si>
  <si>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</si>
  <si>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</si>
  <si>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4 informes trimestrales  de los requerimientos presentados por la ciudadanía.</t>
  </si>
  <si>
    <t xml:space="preserve">Informe trimestral en donde se evidencie la gestión del proceso de atención a la ciudadanía  </t>
  </si>
  <si>
    <t>Participación en por lo menos 9 eventos realizados para la ciudadanía</t>
  </si>
  <si>
    <t xml:space="preserve">Listados de asistencia a eventos programados para la ciudadanía </t>
  </si>
  <si>
    <t xml:space="preserve">3 capacitaciones realizadas para el grupo de atención a la ciudadanía para fortalecer los conocimientos del equipo. </t>
  </si>
  <si>
    <t xml:space="preserve">Listados de asistencia a capacitaciones para el  grupo de atención a la ciudadanía. </t>
  </si>
  <si>
    <t xml:space="preserve">Listados de asistencia a las jornadas de sensibilización </t>
  </si>
  <si>
    <t>Realizar mesas de trabajo con los procesos de oap que reciben peticiones ciudadanas con el fin de dar a conocer las implicaciones que tiene no contestarlas de forma oportuna.</t>
  </si>
  <si>
    <t xml:space="preserve">Listados de asistencia </t>
  </si>
  <si>
    <t>Gestionar las solicitudes de información recibidas de acuerdo con los lineamientos definidos en la entidad.</t>
  </si>
  <si>
    <t>Gestionar  las solicitudes de información recibidas de acuerdo con los lineamientos definidos en la entidad</t>
  </si>
  <si>
    <t>Campaña socializada por email</t>
  </si>
  <si>
    <t xml:space="preserve">1 campaña </t>
  </si>
  <si>
    <t>10 monitoreos</t>
  </si>
  <si>
    <t>Hugo Alberto Carrillo Gómez - Subdirector Técnico Administrativo y Financiero  Cód. 068 Grado 02</t>
  </si>
  <si>
    <t>Grisel Córdoba Casella - Responsable Proceso Atención a la Ciudadanía</t>
  </si>
  <si>
    <t>Hugo Alberto Carrillo Gómez</t>
  </si>
  <si>
    <t>Karen Viviana Rojas Perez</t>
  </si>
  <si>
    <t>Subdirector Técnico Administrativo y Financiero</t>
  </si>
  <si>
    <t>IN-PEI-ACI-001</t>
  </si>
  <si>
    <t>02</t>
  </si>
  <si>
    <t>IN-PEI-ACI-002</t>
  </si>
  <si>
    <t>89% AL 80%</t>
  </si>
  <si>
    <t>&lt;80%</t>
  </si>
  <si>
    <t>* 100% anual equivale al 25% de la vigencia en comparacion del cuatrienio</t>
  </si>
  <si>
    <t xml:space="preserve">
Implementación, desarrollo, interiorización y apropiación de las políticas de MIPG.
Cerrar las brechas organizacionales para mejorar la gestión del instituto
Garantizar el funcionamiento de la entidad de manera amigable y responsable con el medio ambiente minimizando el impacto generado por las actividades propias de la gestión institucional.
</t>
  </si>
  <si>
    <t xml:space="preserve">REVISADO POR 
</t>
  </si>
  <si>
    <t>Yuli Cristel Pena Arboleda</t>
  </si>
  <si>
    <t>Ingrid Carolina Ardila Munoz</t>
  </si>
  <si>
    <t>MIPG - STAF</t>
  </si>
  <si>
    <t>Revisó: Karen Viviana Rojas Pérez - Delegado Tipo A MIPG - STAF</t>
  </si>
  <si>
    <t>Humanos, físicos, financieros, tecnológicos e institucionales</t>
  </si>
  <si>
    <t xml:space="preserve">Capacitar en temas de servicio al equipo de atención a la ciudadanía </t>
  </si>
  <si>
    <t>Realizar 15 jornadas de sensibilización sobre la importancia del buzón de sugerencias como canal de comunicación en la Unidades de Protección Integral.</t>
  </si>
  <si>
    <t xml:space="preserve">15 jomadas de sensibilización en  unidades de protección integral </t>
  </si>
  <si>
    <t xml:space="preserve">Propiciar un dialogo de doble vía en tiempo real con las comunidades en redes sociales del instituto a través de la atención del chat de Facebook y WhatsApp </t>
  </si>
  <si>
    <t>Atención de la ciudadanía a través de redes sociales y de WhatsApp.</t>
  </si>
  <si>
    <t xml:space="preserve">Pantallazos de chats de redes sociales y de WhatsApp </t>
  </si>
  <si>
    <t>Socializar  los pasos y canales para interponer denuncias de corrupción en la entidad a través de infografía</t>
  </si>
  <si>
    <t>Son todas las acciones y actividades que conducen  al mejoramiento continuo del modelo integrado de planeación y gestión MIPG</t>
  </si>
  <si>
    <t>Ejecución de actividades para el fortalecimiento de políticas del MIPG</t>
  </si>
  <si>
    <t>Realizar actividades para el fortalecimiento de la política de la política de servicio al ciudadano</t>
  </si>
  <si>
    <t>Link del botón de "Atención a la Ciudadanía" ajustado
Un documento con la revisión realizada</t>
  </si>
  <si>
    <t xml:space="preserve">Realizar actividades del proceso de atención al ciudadano  para el fortalecimiento de la política de la política de  Seguimiento y evaluación del desempeño institucional </t>
  </si>
  <si>
    <t>Matriz de Excel de reporte
Pantallazo de cargue en drive de las evidencias
Correo electrónico de envió del monitoreo</t>
  </si>
  <si>
    <t xml:space="preserve">Plan de adecuación y sostenibilidad - Seguimiento y evaluación del desempeño institucional </t>
  </si>
  <si>
    <t>Son todas las acciones y actividades de fortalecimiento, promoción y mejoramiento continuo de las políticas de Transparencia, Acceso a la Información y lucha contra la Corrupción</t>
  </si>
  <si>
    <t>Ejecución de actividades  del PAAC</t>
  </si>
  <si>
    <t>Realizar actividades del proceso de atención al ciudadano  de la estrategia  Mecanismos para mejorar la Atención al Ciudadano del PAAC</t>
  </si>
  <si>
    <t>Realizar actividades del proceso de atención al ciudadano  de la estrategia  de transparencia  del PAAC</t>
  </si>
  <si>
    <t xml:space="preserve">Informe de gestión con el resumen sobre la solicitudes de acceso a la información recibidas. </t>
  </si>
  <si>
    <t xml:space="preserve">10 Informes de gestión en donde se encuentre la información de las solicitudes de información </t>
  </si>
  <si>
    <t xml:space="preserve">Realizar monitoreo a los planes de mejoramiento del del proceso de atención al ciudadano </t>
  </si>
  <si>
    <t>Código de la actividad</t>
  </si>
  <si>
    <t>Realizar actividades para el fortalecimiento de la política de la política de servicio al ciudadano
PAI-AC-2022-07</t>
  </si>
  <si>
    <t>Ajustar el botón "Atención a la Ciudadanía" de la página web</t>
  </si>
  <si>
    <t>Link del botón de "Atención a la Ciudadanía" ajustado</t>
  </si>
  <si>
    <t xml:space="preserve">Realizar la revisión de las funciones del área de trabajo resultantes de la propuesta de rediseño y compararla con lo exigido por la normatividad vigente </t>
  </si>
  <si>
    <t>Realizar actividades del proceso de atención al ciudadano  para el fortalecimiento de la política de la política de  Seguimiento y evaluación del desempeño institucional 
PAI-AC-2022-08</t>
  </si>
  <si>
    <t>Realizar monitoreo del plan de acción e indicadores estratégicos</t>
  </si>
  <si>
    <t>Realizar monitoreo de indicadores de gestión</t>
  </si>
  <si>
    <t>Realizar monitoreo de mapas de riesgos de gestión y corrupción</t>
  </si>
  <si>
    <t>Realizar actividades del proceso de atención al ciudadano  de la estrategia  Mecanismos para mejorar la Atención al Ciudadano del PAAC
PAI-AC-2022-09</t>
  </si>
  <si>
    <t>Participar en eventos realizados para la ciudadanía</t>
  </si>
  <si>
    <t xml:space="preserve">reuniones las áreas o procesos que contesten de forma extemporánea las peticiones ciudadanas para dar a conocer sus las implicaciones que tiene dejar vencer las peticiones ciudadanas </t>
  </si>
  <si>
    <t>Realizar actividades del proceso de atención al ciudadano  de la estrategia  de transparencia  del PAAC
PAI-AC-2022-10</t>
  </si>
  <si>
    <t>Socializar los pasos y canales para interponer denuncias de corrupción en la entidad</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</si>
  <si>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</si>
  <si>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Implementación, desarrollo, interiorización y apropiación de las políticas de MIPG y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</si>
  <si>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</si>
  <si>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Definición de iniciativa</t>
  </si>
  <si>
    <t>Criterios mínimos de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</si>
</sst>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3">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0"/>
      <name val="Times New Roman"/>
      <family val="1"/>
    </font>
    <font>
      <sz val="11"/>
      <color indexed="8"/>
      <name val="Arial1"/>
    </font>
    <font>
      <b/>
      <sz val="10"/>
      <color indexed="8"/>
      <name val="Times New Roman"/>
      <family val="1"/>
    </font>
    <font>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s>
  <fills count="1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FFFF00"/>
        <bgColor indexed="64"/>
      </patternFill>
    </fill>
    <fill>
      <patternFill patternType="solid">
        <fgColor theme="5" tint="0.39997558519241921"/>
        <bgColor indexed="45"/>
      </patternFill>
    </fill>
    <fill>
      <patternFill patternType="solid">
        <fgColor theme="5" tint="0.3999755851924192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right/>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theme="3" tint="-0.249977111117893"/>
      </left>
      <right style="medium">
        <color theme="3" tint="-0.249977111117893"/>
      </right>
      <top/>
      <bottom style="medium">
        <color theme="3" tint="-0.249977111117893"/>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3" tint="-0.249977111117893"/>
      </right>
      <top style="medium">
        <color theme="3" tint="-0.249977111117893"/>
      </top>
      <bottom/>
      <diagonal/>
    </border>
    <border>
      <left style="medium">
        <color indexed="64"/>
      </left>
      <right style="medium">
        <color theme="3" tint="-0.249977111117893"/>
      </right>
      <top/>
      <bottom/>
      <diagonal/>
    </border>
    <border>
      <left style="medium">
        <color indexed="64"/>
      </left>
      <right style="medium">
        <color theme="3" tint="-0.249977111117893"/>
      </right>
      <top/>
      <bottom style="medium">
        <color theme="3"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theme="3" tint="-0.249977111117893"/>
      </left>
      <right style="medium">
        <color indexed="64"/>
      </right>
      <top style="medium">
        <color theme="3" tint="-0.249977111117893"/>
      </top>
      <bottom/>
      <diagonal/>
    </border>
    <border>
      <left style="medium">
        <color theme="3" tint="-0.249977111117893"/>
      </left>
      <right style="medium">
        <color indexed="64"/>
      </right>
      <top/>
      <bottom/>
      <diagonal/>
    </border>
    <border>
      <left style="medium">
        <color theme="3" tint="-0.249977111117893"/>
      </left>
      <right style="medium">
        <color indexed="64"/>
      </right>
      <top/>
      <bottom style="medium">
        <color theme="3" tint="-0.249977111117893"/>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7" fillId="0" borderId="0"/>
    <xf numFmtId="9" fontId="27" fillId="0" borderId="0" applyFont="0" applyFill="0" applyBorder="0" applyAlignment="0" applyProtection="0"/>
  </cellStyleXfs>
  <cellXfs count="442">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3" xfId="0" applyFont="1" applyFill="1" applyBorder="1" applyAlignment="1" applyProtection="1">
      <alignment vertical="center" wrapText="1"/>
      <protection locked="0"/>
    </xf>
    <xf numFmtId="0" fontId="22" fillId="12" borderId="49" xfId="0" applyFont="1" applyFill="1" applyBorder="1" applyAlignment="1" applyProtection="1">
      <alignment vertical="center" wrapText="1"/>
      <protection locked="0"/>
    </xf>
    <xf numFmtId="0" fontId="22" fillId="12" borderId="52" xfId="0" applyFont="1" applyFill="1" applyBorder="1" applyAlignment="1" applyProtection="1">
      <alignment vertical="center" wrapText="1"/>
      <protection locked="0"/>
    </xf>
    <xf numFmtId="0" fontId="22" fillId="12" borderId="6" xfId="0" applyFont="1" applyFill="1" applyBorder="1" applyAlignment="1" applyProtection="1">
      <alignment vertical="center" wrapText="1"/>
      <protection locked="0"/>
    </xf>
    <xf numFmtId="0" fontId="22" fillId="12" borderId="35" xfId="0" applyFont="1" applyFill="1" applyBorder="1" applyAlignment="1" applyProtection="1">
      <alignment vertical="center" wrapText="1"/>
      <protection locked="0"/>
    </xf>
    <xf numFmtId="0" fontId="22" fillId="12" borderId="42" xfId="0" applyFont="1" applyFill="1" applyBorder="1" applyAlignment="1" applyProtection="1">
      <alignment vertical="center" wrapText="1"/>
      <protection locked="0"/>
    </xf>
    <xf numFmtId="0" fontId="22" fillId="12" borderId="36"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1"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20" xfId="0" applyFont="1" applyFill="1" applyBorder="1" applyAlignment="1" applyProtection="1">
      <alignment horizontal="center" vertical="center" wrapText="1"/>
      <protection locked="0"/>
    </xf>
    <xf numFmtId="9" fontId="17" fillId="12" borderId="49" xfId="0" applyNumberFormat="1" applyFont="1" applyFill="1" applyBorder="1" applyAlignment="1" applyProtection="1">
      <alignment horizontal="center" vertical="center" wrapText="1"/>
      <protection locked="0"/>
    </xf>
    <xf numFmtId="9" fontId="17" fillId="12" borderId="6" xfId="0" applyNumberFormat="1" applyFont="1" applyFill="1" applyBorder="1" applyAlignment="1" applyProtection="1">
      <alignment horizontal="center" vertical="center" wrapText="1"/>
      <protection locked="0"/>
    </xf>
    <xf numFmtId="9" fontId="17" fillId="12" borderId="42" xfId="0" applyNumberFormat="1"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2"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3" xfId="0" applyNumberFormat="1" applyFont="1" applyFill="1" applyBorder="1" applyAlignment="1" applyProtection="1">
      <alignment horizontal="center" vertical="center" wrapText="1"/>
      <protection locked="0"/>
    </xf>
    <xf numFmtId="0" fontId="22" fillId="12" borderId="65" xfId="0" applyFont="1" applyFill="1" applyBorder="1" applyAlignment="1" applyProtection="1">
      <alignment vertical="center" wrapText="1"/>
      <protection locked="0"/>
    </xf>
    <xf numFmtId="9" fontId="17" fillId="12" borderId="65" xfId="0" applyNumberFormat="1"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164" fontId="11" fillId="11" borderId="10" xfId="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15" fillId="10" borderId="7" xfId="3" applyFont="1" applyFill="1" applyBorder="1" applyAlignment="1" applyProtection="1">
      <alignment horizontal="center" vertical="center" wrapText="1"/>
      <protection locked="0"/>
    </xf>
    <xf numFmtId="0" fontId="29" fillId="0" borderId="0" xfId="4" applyFont="1"/>
    <xf numFmtId="0" fontId="30" fillId="0" borderId="0" xfId="4" applyFont="1"/>
    <xf numFmtId="0" fontId="28" fillId="0" borderId="0" xfId="4" applyFont="1" applyAlignment="1">
      <alignment vertical="center" wrapText="1"/>
    </xf>
    <xf numFmtId="49" fontId="26" fillId="18" borderId="1" xfId="4" applyNumberFormat="1" applyFont="1" applyFill="1" applyBorder="1" applyAlignment="1">
      <alignment horizontal="center" vertical="center" wrapText="1"/>
    </xf>
    <xf numFmtId="9" fontId="26" fillId="0" borderId="1" xfId="4" applyNumberFormat="1" applyFont="1" applyBorder="1" applyAlignment="1">
      <alignment horizontal="center" vertical="center" wrapText="1"/>
    </xf>
    <xf numFmtId="0" fontId="26" fillId="0" borderId="86" xfId="4" applyFont="1" applyBorder="1" applyAlignment="1">
      <alignment horizontal="center" vertical="center" wrapText="1"/>
    </xf>
    <xf numFmtId="0" fontId="31" fillId="0" borderId="0" xfId="4" applyFont="1"/>
    <xf numFmtId="0" fontId="28" fillId="0" borderId="1" xfId="4" applyFont="1" applyBorder="1" applyAlignment="1">
      <alignment horizontal="center" vertical="center" wrapText="1"/>
    </xf>
    <xf numFmtId="0" fontId="28" fillId="0" borderId="1" xfId="4" applyFont="1" applyBorder="1" applyAlignment="1">
      <alignment horizontal="center" vertical="center"/>
    </xf>
    <xf numFmtId="0" fontId="29" fillId="0" borderId="1" xfId="4" applyFont="1" applyBorder="1" applyAlignment="1">
      <alignment horizontal="center" vertical="center" wrapText="1"/>
    </xf>
    <xf numFmtId="0" fontId="29" fillId="0" borderId="1" xfId="4" applyFont="1" applyBorder="1" applyAlignment="1">
      <alignment horizontal="center" vertical="center"/>
    </xf>
    <xf numFmtId="10" fontId="29" fillId="0" borderId="0" xfId="4" applyNumberFormat="1" applyFont="1"/>
    <xf numFmtId="0" fontId="28" fillId="0" borderId="41" xfId="4" applyFont="1" applyBorder="1" applyAlignment="1">
      <alignment horizontal="center" vertical="center"/>
    </xf>
    <xf numFmtId="0" fontId="28" fillId="0" borderId="0" xfId="4" applyFont="1" applyAlignment="1">
      <alignment horizontal="center" vertical="center"/>
    </xf>
    <xf numFmtId="0" fontId="28" fillId="0" borderId="42" xfId="4" applyFont="1" applyBorder="1" applyAlignment="1">
      <alignment horizontal="center" vertical="center"/>
    </xf>
    <xf numFmtId="0" fontId="28" fillId="0" borderId="1" xfId="4" applyFont="1" applyBorder="1" applyAlignment="1">
      <alignment horizontal="center" wrapText="1"/>
    </xf>
    <xf numFmtId="9" fontId="29" fillId="0" borderId="1" xfId="4" applyNumberFormat="1" applyFont="1" applyBorder="1" applyAlignment="1">
      <alignment horizontal="center" vertical="center"/>
    </xf>
    <xf numFmtId="9" fontId="29" fillId="0" borderId="1" xfId="4" applyNumberFormat="1" applyFont="1" applyBorder="1" applyAlignment="1">
      <alignment horizontal="center" vertical="center" wrapText="1"/>
    </xf>
    <xf numFmtId="0" fontId="28" fillId="0" borderId="0" xfId="4" applyFont="1" applyAlignment="1">
      <alignment horizontal="center"/>
    </xf>
    <xf numFmtId="10" fontId="29" fillId="0" borderId="0" xfId="4" applyNumberFormat="1" applyFont="1" applyAlignment="1">
      <alignment horizontal="center" vertical="center"/>
    </xf>
    <xf numFmtId="0" fontId="29" fillId="0" borderId="41" xfId="4" applyFont="1" applyBorder="1" applyAlignment="1">
      <alignment horizontal="center" vertical="center"/>
    </xf>
    <xf numFmtId="9" fontId="29" fillId="0" borderId="0" xfId="4" applyNumberFormat="1" applyFont="1" applyAlignment="1">
      <alignment horizontal="center" vertical="center"/>
    </xf>
    <xf numFmtId="9" fontId="29" fillId="0" borderId="0" xfId="4" applyNumberFormat="1" applyFont="1" applyAlignment="1">
      <alignment horizontal="center" vertical="center" wrapText="1"/>
    </xf>
    <xf numFmtId="0" fontId="29" fillId="0" borderId="42" xfId="4" applyFont="1" applyBorder="1"/>
    <xf numFmtId="0" fontId="32" fillId="0" borderId="0" xfId="4" applyFont="1"/>
    <xf numFmtId="0" fontId="29" fillId="0" borderId="0" xfId="4" applyFont="1" applyAlignment="1">
      <alignment horizontal="center" vertical="center"/>
    </xf>
    <xf numFmtId="0" fontId="6" fillId="0" borderId="1" xfId="4" applyFont="1" applyBorder="1" applyAlignment="1">
      <alignment horizontal="center" vertical="center"/>
    </xf>
    <xf numFmtId="0" fontId="26" fillId="0" borderId="1" xfId="4" applyFont="1" applyBorder="1" applyAlignment="1">
      <alignment horizontal="center" vertical="center" wrapText="1"/>
    </xf>
    <xf numFmtId="0" fontId="28" fillId="0" borderId="1" xfId="4" applyFont="1" applyBorder="1" applyAlignment="1">
      <alignment horizontal="left" vertical="center"/>
    </xf>
    <xf numFmtId="0" fontId="29" fillId="0" borderId="0" xfId="4" applyFont="1" applyAlignment="1">
      <alignment wrapText="1"/>
    </xf>
    <xf numFmtId="0" fontId="26" fillId="0" borderId="86" xfId="4" applyFont="1" applyBorder="1" applyAlignment="1">
      <alignment horizontal="center" vertical="center" wrapText="1"/>
    </xf>
    <xf numFmtId="0" fontId="26" fillId="0" borderId="1" xfId="4" applyFont="1" applyBorder="1" applyAlignment="1">
      <alignment horizontal="center" vertical="center" wrapText="1"/>
    </xf>
    <xf numFmtId="0" fontId="28" fillId="0" borderId="1" xfId="4" applyFont="1" applyBorder="1" applyAlignment="1">
      <alignment horizontal="center" vertical="center"/>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9" xfId="4" applyFont="1" applyBorder="1" applyAlignment="1">
      <alignment horizontal="center" vertical="center"/>
    </xf>
    <xf numFmtId="0" fontId="28" fillId="0" borderId="5" xfId="4" applyFont="1" applyBorder="1" applyAlignment="1">
      <alignment horizontal="center" vertical="center"/>
    </xf>
    <xf numFmtId="0" fontId="28" fillId="0" borderId="1" xfId="4" applyFont="1" applyBorder="1" applyAlignment="1">
      <alignment horizontal="center" vertical="center" wrapText="1"/>
    </xf>
    <xf numFmtId="0" fontId="27" fillId="0" borderId="0" xfId="4"/>
    <xf numFmtId="0" fontId="27" fillId="0" borderId="0" xfId="4" applyAlignment="1">
      <alignment horizontal="left" wrapText="1"/>
    </xf>
    <xf numFmtId="0" fontId="29" fillId="0" borderId="4" xfId="4" applyFont="1" applyBorder="1" applyAlignment="1">
      <alignment horizontal="center" vertical="center"/>
    </xf>
    <xf numFmtId="49" fontId="29" fillId="0" borderId="1" xfId="4" applyNumberFormat="1" applyFont="1" applyBorder="1" applyAlignment="1">
      <alignment horizontal="center" vertical="center"/>
    </xf>
    <xf numFmtId="9" fontId="29" fillId="0" borderId="0" xfId="4" applyNumberFormat="1" applyFont="1" applyBorder="1" applyAlignment="1">
      <alignment horizontal="center" vertical="center"/>
    </xf>
    <xf numFmtId="9" fontId="29" fillId="0" borderId="0" xfId="4" applyNumberFormat="1" applyFont="1" applyBorder="1" applyAlignment="1">
      <alignment horizontal="center" vertical="center" wrapText="1"/>
    </xf>
    <xf numFmtId="0" fontId="29" fillId="0" borderId="0" xfId="4" applyFont="1" applyBorder="1"/>
    <xf numFmtId="0" fontId="28" fillId="0" borderId="0" xfId="4" applyFont="1" applyBorder="1" applyAlignment="1">
      <alignment horizontal="center" vertical="center"/>
    </xf>
    <xf numFmtId="0" fontId="28" fillId="0" borderId="0" xfId="4" applyFont="1" applyBorder="1" applyAlignment="1">
      <alignment horizontal="center"/>
    </xf>
    <xf numFmtId="10" fontId="29" fillId="0" borderId="0" xfId="4" applyNumberFormat="1" applyFont="1" applyBorder="1" applyAlignment="1">
      <alignment horizontal="center" vertical="center"/>
    </xf>
    <xf numFmtId="9" fontId="29" fillId="0" borderId="5" xfId="4" applyNumberFormat="1" applyFont="1" applyBorder="1" applyAlignment="1">
      <alignment horizontal="center" vertical="center"/>
    </xf>
    <xf numFmtId="9" fontId="29" fillId="0" borderId="5" xfId="4" applyNumberFormat="1" applyFont="1" applyBorder="1" applyAlignment="1">
      <alignment horizontal="center" vertical="center" wrapText="1"/>
    </xf>
    <xf numFmtId="0" fontId="29" fillId="0" borderId="5" xfId="4" applyFont="1" applyBorder="1"/>
    <xf numFmtId="10" fontId="29" fillId="0" borderId="5" xfId="4" applyNumberFormat="1" applyFont="1" applyBorder="1" applyAlignment="1">
      <alignment horizontal="center" vertical="center"/>
    </xf>
    <xf numFmtId="0" fontId="29" fillId="0" borderId="6" xfId="4" applyFont="1" applyBorder="1"/>
    <xf numFmtId="0" fontId="29" fillId="0" borderId="0" xfId="4" applyFont="1"/>
    <xf numFmtId="0" fontId="29" fillId="0" borderId="42" xfId="4" applyFont="1" applyBorder="1"/>
    <xf numFmtId="0" fontId="29" fillId="0" borderId="0" xfId="4" applyFont="1" applyBorder="1"/>
    <xf numFmtId="0" fontId="5" fillId="2" borderId="10" xfId="3"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15" fillId="10" borderId="10" xfId="3"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0" fontId="22" fillId="12" borderId="62" xfId="0" applyFont="1" applyFill="1" applyBorder="1" applyAlignment="1" applyProtection="1">
      <alignment horizontal="center" vertical="center" wrapText="1"/>
      <protection locked="0"/>
    </xf>
    <xf numFmtId="0" fontId="22" fillId="12" borderId="33" xfId="0" applyFont="1" applyFill="1" applyBorder="1" applyAlignment="1" applyProtection="1">
      <alignment horizontal="center" vertical="center" wrapText="1"/>
      <protection locked="0"/>
    </xf>
    <xf numFmtId="0" fontId="22" fillId="12" borderId="63" xfId="0" applyFont="1" applyFill="1" applyBorder="1" applyAlignment="1" applyProtection="1">
      <alignment horizontal="center" vertical="center" wrapText="1"/>
      <protection locked="0"/>
    </xf>
    <xf numFmtId="0" fontId="22" fillId="12" borderId="1" xfId="0" applyFont="1" applyFill="1" applyBorder="1" applyAlignment="1" applyProtection="1">
      <alignment horizontal="center" vertical="center" wrapText="1"/>
      <protection locked="0"/>
    </xf>
    <xf numFmtId="0" fontId="22" fillId="12" borderId="64" xfId="0" applyFont="1" applyFill="1" applyBorder="1" applyAlignment="1" applyProtection="1">
      <alignment horizontal="center" vertical="center" wrapText="1"/>
      <protection locked="0"/>
    </xf>
    <xf numFmtId="0" fontId="22" fillId="12" borderId="65"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165" fontId="18" fillId="3" borderId="39" xfId="2" applyNumberFormat="1" applyFont="1" applyFill="1" applyBorder="1" applyAlignment="1" applyProtection="1">
      <alignment horizontal="center" vertical="center" wrapText="1"/>
      <protection locked="0"/>
    </xf>
    <xf numFmtId="165" fontId="18" fillId="3" borderId="41" xfId="2" applyNumberFormat="1" applyFont="1" applyFill="1" applyBorder="1" applyAlignment="1" applyProtection="1">
      <alignment horizontal="center" vertical="center" wrapText="1"/>
      <protection locked="0"/>
    </xf>
    <xf numFmtId="165" fontId="18" fillId="3" borderId="43" xfId="2" applyNumberFormat="1"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3" fillId="3" borderId="70" xfId="0" applyFont="1" applyFill="1" applyBorder="1" applyAlignment="1" applyProtection="1">
      <alignment horizontal="center" vertical="center" wrapText="1"/>
      <protection locked="0"/>
    </xf>
    <xf numFmtId="0" fontId="13" fillId="3" borderId="45"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13" fillId="3" borderId="60" xfId="0" applyFont="1" applyFill="1" applyBorder="1" applyAlignment="1" applyProtection="1">
      <alignment horizontal="center" vertical="center" wrapText="1"/>
      <protection locked="0"/>
    </xf>
    <xf numFmtId="14" fontId="13" fillId="3" borderId="68" xfId="0" applyNumberFormat="1"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41"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9" fontId="17" fillId="12" borderId="50" xfId="0" applyNumberFormat="1" applyFont="1" applyFill="1" applyBorder="1" applyAlignment="1" applyProtection="1">
      <alignment horizontal="center" vertical="center" wrapText="1"/>
      <protection locked="0"/>
    </xf>
    <xf numFmtId="9" fontId="17" fillId="12" borderId="51" xfId="0" applyNumberFormat="1" applyFont="1" applyFill="1" applyBorder="1" applyAlignment="1" applyProtection="1">
      <alignment horizontal="center" vertical="center" wrapText="1"/>
      <protection locked="0"/>
    </xf>
    <xf numFmtId="9" fontId="17" fillId="12" borderId="58" xfId="0" applyNumberFormat="1" applyFont="1" applyFill="1" applyBorder="1" applyAlignment="1" applyProtection="1">
      <alignment horizontal="center" vertical="center" wrapText="1"/>
      <protection locked="0"/>
    </xf>
    <xf numFmtId="14" fontId="13" fillId="3" borderId="100" xfId="0" applyNumberFormat="1" applyFont="1" applyFill="1" applyBorder="1" applyAlignment="1" applyProtection="1">
      <alignment horizontal="center" vertical="center" wrapText="1"/>
      <protection locked="0"/>
    </xf>
    <xf numFmtId="14" fontId="13" fillId="3" borderId="101" xfId="0" applyNumberFormat="1" applyFont="1" applyFill="1" applyBorder="1" applyAlignment="1" applyProtection="1">
      <alignment horizontal="center" vertical="center" wrapText="1"/>
      <protection locked="0"/>
    </xf>
    <xf numFmtId="14" fontId="13" fillId="3" borderId="102" xfId="0" applyNumberFormat="1" applyFont="1" applyFill="1" applyBorder="1" applyAlignment="1" applyProtection="1">
      <alignment horizontal="center" vertical="center" wrapText="1"/>
      <protection locked="0"/>
    </xf>
    <xf numFmtId="0" fontId="11" fillId="16" borderId="68" xfId="0" applyFont="1" applyFill="1" applyBorder="1" applyAlignment="1" applyProtection="1">
      <alignment horizontal="center" vertical="center" wrapText="1"/>
      <protection locked="0"/>
    </xf>
    <xf numFmtId="0" fontId="11" fillId="16" borderId="69" xfId="0" applyFont="1" applyFill="1" applyBorder="1" applyAlignment="1" applyProtection="1">
      <alignment horizontal="center" vertical="center" wrapText="1"/>
      <protection locked="0"/>
    </xf>
    <xf numFmtId="0" fontId="11" fillId="16" borderId="70" xfId="0" applyFont="1" applyFill="1" applyBorder="1" applyAlignment="1" applyProtection="1">
      <alignment horizontal="center" vertical="center" wrapText="1"/>
      <protection locked="0"/>
    </xf>
    <xf numFmtId="0" fontId="17" fillId="3" borderId="45"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7" xfId="0" applyFont="1" applyFill="1" applyBorder="1" applyAlignment="1" applyProtection="1">
      <alignment horizontal="center" vertical="center" wrapText="1"/>
      <protection locked="0"/>
    </xf>
    <xf numFmtId="9" fontId="17" fillId="3" borderId="79" xfId="2" applyFont="1" applyFill="1" applyBorder="1" applyAlignment="1" applyProtection="1">
      <alignment horizontal="center" vertical="center" wrapText="1"/>
      <protection locked="0"/>
    </xf>
    <xf numFmtId="0" fontId="17" fillId="3" borderId="66" xfId="0" applyFont="1" applyFill="1" applyBorder="1" applyAlignment="1" applyProtection="1">
      <alignment horizontal="center" vertical="center" wrapText="1"/>
      <protection locked="0"/>
    </xf>
    <xf numFmtId="0" fontId="17" fillId="3" borderId="60" xfId="0"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18"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1" fillId="11" borderId="74" xfId="0" applyFont="1" applyFill="1" applyBorder="1" applyAlignment="1" applyProtection="1">
      <alignment horizontal="center" vertical="center" textRotation="90" wrapText="1"/>
      <protection locked="0"/>
    </xf>
    <xf numFmtId="0" fontId="11" fillId="11" borderId="17" xfId="0" applyFont="1" applyFill="1" applyBorder="1" applyAlignment="1" applyProtection="1">
      <alignment horizontal="center" vertical="center" textRotation="90" wrapText="1"/>
      <protection locked="0"/>
    </xf>
    <xf numFmtId="0" fontId="11" fillId="11" borderId="37" xfId="0" applyFont="1" applyFill="1" applyBorder="1" applyAlignment="1" applyProtection="1">
      <alignment horizontal="center" vertical="center" textRotation="90" wrapText="1"/>
      <protection locked="0"/>
    </xf>
    <xf numFmtId="0" fontId="15" fillId="15" borderId="45" xfId="0" applyFont="1" applyFill="1" applyBorder="1" applyAlignment="1" applyProtection="1">
      <alignment horizontal="center" vertical="center" wrapText="1"/>
      <protection locked="0"/>
    </xf>
    <xf numFmtId="0" fontId="15" fillId="15" borderId="46" xfId="0" applyFont="1" applyFill="1" applyBorder="1" applyAlignment="1" applyProtection="1">
      <alignment horizontal="center" vertical="center" wrapText="1"/>
      <protection locked="0"/>
    </xf>
    <xf numFmtId="0" fontId="15" fillId="15" borderId="59" xfId="0" applyFont="1" applyFill="1" applyBorder="1" applyAlignment="1" applyProtection="1">
      <alignment horizontal="center" vertical="center" wrapText="1"/>
      <protection locked="0"/>
    </xf>
    <xf numFmtId="0" fontId="15" fillId="15" borderId="47" xfId="0" applyFont="1" applyFill="1" applyBorder="1" applyAlignment="1" applyProtection="1">
      <alignment horizontal="center" vertical="center" wrapText="1"/>
      <protection locked="0"/>
    </xf>
    <xf numFmtId="0" fontId="15" fillId="15" borderId="48" xfId="0" applyFont="1" applyFill="1" applyBorder="1" applyAlignment="1" applyProtection="1">
      <alignment horizontal="center" vertical="center" wrapText="1"/>
      <protection locked="0"/>
    </xf>
    <xf numFmtId="0" fontId="15" fillId="15" borderId="60" xfId="0" applyFont="1" applyFill="1" applyBorder="1" applyAlignment="1" applyProtection="1">
      <alignment horizontal="center" vertical="center" wrapText="1"/>
      <protection locked="0"/>
    </xf>
    <xf numFmtId="0" fontId="11" fillId="14" borderId="45" xfId="0" applyFont="1" applyFill="1" applyBorder="1" applyAlignment="1" applyProtection="1">
      <alignment horizontal="center" vertical="center" wrapText="1"/>
      <protection locked="0"/>
    </xf>
    <xf numFmtId="0" fontId="11" fillId="14" borderId="46" xfId="0" applyFont="1" applyFill="1" applyBorder="1" applyAlignment="1" applyProtection="1">
      <alignment horizontal="center" vertical="center" wrapText="1"/>
      <protection locked="0"/>
    </xf>
    <xf numFmtId="0" fontId="11" fillId="14" borderId="76" xfId="0" applyFont="1" applyFill="1" applyBorder="1" applyAlignment="1" applyProtection="1">
      <alignment horizontal="center" vertical="center" wrapText="1"/>
      <protection locked="0"/>
    </xf>
    <xf numFmtId="0" fontId="11" fillId="14" borderId="32" xfId="0" applyFont="1" applyFill="1" applyBorder="1" applyAlignment="1" applyProtection="1">
      <alignment horizontal="center" vertical="center" wrapText="1"/>
      <protection locked="0"/>
    </xf>
    <xf numFmtId="0" fontId="11" fillId="14" borderId="0" xfId="0" applyFont="1" applyFill="1" applyBorder="1" applyAlignment="1" applyProtection="1">
      <alignment horizontal="center" vertical="center" wrapText="1"/>
      <protection locked="0"/>
    </xf>
    <xf numFmtId="0" fontId="11" fillId="14" borderId="61" xfId="0" applyFont="1" applyFill="1" applyBorder="1" applyAlignment="1" applyProtection="1">
      <alignment horizontal="center" vertical="center" wrapText="1"/>
      <protection locked="0"/>
    </xf>
    <xf numFmtId="0" fontId="11" fillId="14" borderId="75" xfId="0" applyFont="1" applyFill="1" applyBorder="1" applyAlignment="1" applyProtection="1">
      <alignment horizontal="center" vertical="center" wrapText="1"/>
      <protection locked="0"/>
    </xf>
    <xf numFmtId="0" fontId="11" fillId="14" borderId="67" xfId="0" applyFont="1" applyFill="1" applyBorder="1" applyAlignment="1" applyProtection="1">
      <alignment horizontal="center" vertical="center" wrapText="1"/>
      <protection locked="0"/>
    </xf>
    <xf numFmtId="0" fontId="11" fillId="14" borderId="68" xfId="0" applyFont="1" applyFill="1" applyBorder="1" applyAlignment="1" applyProtection="1">
      <alignment horizontal="center" vertical="center" wrapText="1"/>
      <protection locked="0"/>
    </xf>
    <xf numFmtId="0" fontId="11" fillId="14" borderId="69" xfId="0" applyFont="1" applyFill="1" applyBorder="1" applyAlignment="1" applyProtection="1">
      <alignment horizontal="center" vertical="center" wrapText="1"/>
      <protection locked="0"/>
    </xf>
    <xf numFmtId="0" fontId="11" fillId="10" borderId="12" xfId="3" applyFont="1" applyFill="1" applyBorder="1" applyAlignment="1" applyProtection="1">
      <alignment horizontal="center" vertical="center" wrapText="1"/>
      <protection locked="0"/>
    </xf>
    <xf numFmtId="0" fontId="11" fillId="10" borderId="13" xfId="3"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5" fillId="15" borderId="26" xfId="0" applyFont="1" applyFill="1" applyBorder="1" applyAlignment="1" applyProtection="1">
      <alignment horizontal="center" vertical="center" wrapText="1"/>
      <protection locked="0"/>
    </xf>
    <xf numFmtId="0" fontId="15" fillId="15" borderId="0" xfId="0" applyFont="1" applyFill="1" applyBorder="1" applyAlignment="1" applyProtection="1">
      <alignment horizontal="center" vertical="center" wrapText="1"/>
      <protection locked="0"/>
    </xf>
    <xf numFmtId="0" fontId="15" fillId="15" borderId="27" xfId="0" applyFont="1" applyFill="1" applyBorder="1" applyAlignment="1" applyProtection="1">
      <alignment horizontal="center" vertical="center" wrapText="1"/>
      <protection locked="0"/>
    </xf>
    <xf numFmtId="0" fontId="11" fillId="14" borderId="53"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1" fillId="14" borderId="23"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0" fontId="11" fillId="14" borderId="25" xfId="0" applyFont="1" applyFill="1" applyBorder="1" applyAlignment="1" applyProtection="1">
      <alignment horizontal="center" vertical="center" wrapText="1"/>
      <protection locked="0"/>
    </xf>
    <xf numFmtId="0" fontId="11" fillId="14" borderId="57" xfId="0" applyFont="1" applyFill="1" applyBorder="1" applyAlignment="1" applyProtection="1">
      <alignment horizontal="center" vertical="center" wrapText="1"/>
      <protection locked="0"/>
    </xf>
    <xf numFmtId="0" fontId="11" fillId="14" borderId="28" xfId="0" applyFont="1" applyFill="1" applyBorder="1" applyAlignment="1" applyProtection="1">
      <alignment horizontal="center" vertical="center" wrapText="1"/>
      <protection locked="0"/>
    </xf>
    <xf numFmtId="0" fontId="11" fillId="14" borderId="55" xfId="0" applyFont="1" applyFill="1" applyBorder="1" applyAlignment="1" applyProtection="1">
      <alignment horizontal="center" vertical="center" wrapText="1"/>
      <protection locked="0"/>
    </xf>
    <xf numFmtId="0" fontId="11" fillId="11" borderId="21" xfId="0" applyFont="1" applyFill="1" applyBorder="1" applyAlignment="1" applyProtection="1">
      <alignment horizontal="center" vertical="center" textRotation="90" wrapText="1"/>
      <protection locked="0"/>
    </xf>
    <xf numFmtId="0" fontId="11" fillId="11" borderId="38" xfId="0" applyFont="1" applyFill="1" applyBorder="1" applyAlignment="1" applyProtection="1">
      <alignment horizontal="center" vertical="center" textRotation="90" wrapText="1"/>
      <protection locked="0"/>
    </xf>
    <xf numFmtId="0" fontId="11" fillId="11" borderId="0" xfId="0" applyFont="1" applyFill="1" applyBorder="1" applyAlignment="1" applyProtection="1">
      <alignment horizontal="center" vertical="center" wrapText="1"/>
      <protection locked="0"/>
    </xf>
    <xf numFmtId="0" fontId="11" fillId="11" borderId="37" xfId="0" applyFont="1" applyFill="1" applyBorder="1" applyAlignment="1" applyProtection="1">
      <alignment horizontal="center" vertical="center" wrapText="1"/>
      <protection locked="0"/>
    </xf>
    <xf numFmtId="0" fontId="15" fillId="11" borderId="29" xfId="0" applyFont="1" applyFill="1" applyBorder="1" applyAlignment="1" applyProtection="1">
      <alignment horizontal="center" vertical="center"/>
      <protection locked="0"/>
    </xf>
    <xf numFmtId="0" fontId="15" fillId="11" borderId="3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14" fontId="8" fillId="3" borderId="83" xfId="0" applyNumberFormat="1" applyFont="1" applyFill="1" applyBorder="1" applyAlignment="1" applyProtection="1">
      <alignment horizontal="center" vertical="center" wrapText="1"/>
      <protection locked="0"/>
    </xf>
    <xf numFmtId="14" fontId="8" fillId="3" borderId="84" xfId="0" applyNumberFormat="1" applyFont="1" applyFill="1" applyBorder="1" applyAlignment="1" applyProtection="1">
      <alignment horizontal="center" vertical="center" wrapText="1"/>
      <protection locked="0"/>
    </xf>
    <xf numFmtId="14" fontId="8" fillId="3" borderId="85" xfId="0" applyNumberFormat="1" applyFont="1" applyFill="1" applyBorder="1" applyAlignment="1" applyProtection="1">
      <alignment horizontal="center" vertical="center" wrapText="1"/>
      <protection locked="0"/>
    </xf>
    <xf numFmtId="14" fontId="8" fillId="0" borderId="12" xfId="0" applyNumberFormat="1" applyFont="1" applyBorder="1" applyAlignment="1" applyProtection="1">
      <alignment horizontal="center" vertical="center" wrapText="1"/>
      <protection locked="0"/>
    </xf>
    <xf numFmtId="14" fontId="8" fillId="0" borderId="17" xfId="0" applyNumberFormat="1" applyFont="1" applyBorder="1" applyAlignment="1" applyProtection="1">
      <alignment horizontal="center" vertical="center" wrapText="1"/>
      <protection locked="0"/>
    </xf>
    <xf numFmtId="0" fontId="8" fillId="3" borderId="79" xfId="0" applyFont="1" applyFill="1" applyBorder="1" applyAlignment="1" applyProtection="1">
      <alignment horizontal="center" vertical="center" wrapText="1"/>
      <protection locked="0"/>
    </xf>
    <xf numFmtId="165" fontId="13" fillId="3" borderId="80" xfId="0" applyNumberFormat="1" applyFont="1" applyFill="1" applyBorder="1" applyAlignment="1" applyProtection="1">
      <alignment horizontal="center" vertical="center" wrapText="1"/>
      <protection locked="0"/>
    </xf>
    <xf numFmtId="165" fontId="13" fillId="3" borderId="81" xfId="0" applyNumberFormat="1" applyFont="1" applyFill="1" applyBorder="1" applyAlignment="1" applyProtection="1">
      <alignment horizontal="center" vertical="center" wrapText="1"/>
      <protection locked="0"/>
    </xf>
    <xf numFmtId="165" fontId="13" fillId="3" borderId="82"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165" fontId="18" fillId="3" borderId="40" xfId="2" applyNumberFormat="1" applyFont="1" applyFill="1" applyBorder="1" applyAlignment="1" applyProtection="1">
      <alignment horizontal="center" vertical="center" wrapText="1"/>
      <protection locked="0"/>
    </xf>
    <xf numFmtId="165" fontId="18" fillId="3" borderId="42" xfId="2" applyNumberFormat="1" applyFont="1" applyFill="1" applyBorder="1" applyAlignment="1" applyProtection="1">
      <alignment horizontal="center" vertical="center" wrapText="1"/>
      <protection locked="0"/>
    </xf>
    <xf numFmtId="165" fontId="18" fillId="3" borderId="44"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165" fontId="18" fillId="3" borderId="36" xfId="2" applyNumberFormat="1" applyFont="1" applyFill="1" applyBorder="1" applyAlignment="1" applyProtection="1">
      <alignment horizontal="center" vertical="center" wrapText="1"/>
      <protection locked="0"/>
    </xf>
    <xf numFmtId="165" fontId="13" fillId="3" borderId="40" xfId="0" applyNumberFormat="1" applyFont="1" applyFill="1" applyBorder="1" applyAlignment="1" applyProtection="1">
      <alignment horizontal="center" vertical="center" wrapText="1"/>
      <protection locked="0"/>
    </xf>
    <xf numFmtId="165" fontId="13" fillId="3" borderId="42" xfId="0" applyNumberFormat="1" applyFont="1" applyFill="1" applyBorder="1" applyAlignment="1" applyProtection="1">
      <alignment horizontal="center" vertical="center" wrapText="1"/>
      <protection locked="0"/>
    </xf>
    <xf numFmtId="165" fontId="13" fillId="3" borderId="44" xfId="0" applyNumberFormat="1" applyFont="1" applyFill="1" applyBorder="1" applyAlignment="1" applyProtection="1">
      <alignment horizontal="center" vertical="center" wrapText="1"/>
      <protection locked="0"/>
    </xf>
    <xf numFmtId="0" fontId="8" fillId="3" borderId="68" xfId="0" applyFont="1" applyFill="1" applyBorder="1" applyAlignment="1" applyProtection="1">
      <alignment horizontal="center" vertical="center" wrapText="1"/>
      <protection locked="0"/>
    </xf>
    <xf numFmtId="0" fontId="8" fillId="3" borderId="69" xfId="0" applyFont="1" applyFill="1" applyBorder="1" applyAlignment="1" applyProtection="1">
      <alignment horizontal="center" vertical="center" wrapText="1"/>
      <protection locked="0"/>
    </xf>
    <xf numFmtId="0" fontId="8" fillId="3" borderId="70" xfId="0" applyFont="1" applyFill="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protection locked="0"/>
    </xf>
    <xf numFmtId="165" fontId="13" fillId="3" borderId="45" xfId="0" applyNumberFormat="1" applyFont="1" applyFill="1" applyBorder="1" applyAlignment="1" applyProtection="1">
      <alignment horizontal="center" vertical="center" wrapText="1"/>
      <protection locked="0"/>
    </xf>
    <xf numFmtId="165" fontId="13" fillId="3" borderId="32" xfId="0" applyNumberFormat="1" applyFont="1" applyFill="1" applyBorder="1" applyAlignment="1" applyProtection="1">
      <alignment horizontal="center" vertical="center" wrapText="1"/>
      <protection locked="0"/>
    </xf>
    <xf numFmtId="165" fontId="13" fillId="3" borderId="47" xfId="0" applyNumberFormat="1" applyFont="1" applyFill="1" applyBorder="1" applyAlignment="1" applyProtection="1">
      <alignment horizontal="center" vertical="center" wrapText="1"/>
      <protection locked="0"/>
    </xf>
    <xf numFmtId="14" fontId="8" fillId="0" borderId="15" xfId="0" applyNumberFormat="1" applyFont="1" applyBorder="1" applyAlignment="1" applyProtection="1">
      <alignment horizontal="center" vertical="center" wrapText="1"/>
      <protection locked="0"/>
    </xf>
    <xf numFmtId="165" fontId="13" fillId="3" borderId="68" xfId="0" applyNumberFormat="1" applyFont="1" applyFill="1" applyBorder="1" applyAlignment="1" applyProtection="1">
      <alignment horizontal="center" vertical="center" wrapText="1"/>
      <protection locked="0"/>
    </xf>
    <xf numFmtId="165" fontId="13" fillId="3" borderId="69" xfId="0" applyNumberFormat="1" applyFont="1" applyFill="1" applyBorder="1" applyAlignment="1" applyProtection="1">
      <alignment horizontal="center" vertical="center" wrapText="1"/>
      <protection locked="0"/>
    </xf>
    <xf numFmtId="165" fontId="13" fillId="3" borderId="70" xfId="0" applyNumberFormat="1" applyFont="1" applyFill="1" applyBorder="1" applyAlignment="1" applyProtection="1">
      <alignment horizontal="center" vertical="center" wrapText="1"/>
      <protection locked="0"/>
    </xf>
    <xf numFmtId="165" fontId="13" fillId="3" borderId="34" xfId="0" applyNumberFormat="1" applyFont="1" applyFill="1" applyBorder="1" applyAlignment="1" applyProtection="1">
      <alignment horizontal="center" vertical="center" wrapText="1"/>
      <protection locked="0"/>
    </xf>
    <xf numFmtId="165" fontId="13" fillId="3" borderId="35" xfId="0" applyNumberFormat="1" applyFont="1" applyFill="1" applyBorder="1" applyAlignment="1" applyProtection="1">
      <alignment horizontal="center" vertical="center" wrapText="1"/>
      <protection locked="0"/>
    </xf>
    <xf numFmtId="165" fontId="13" fillId="3" borderId="36" xfId="0" applyNumberFormat="1" applyFont="1" applyFill="1" applyBorder="1" applyAlignment="1" applyProtection="1">
      <alignment horizontal="center" vertical="center" wrapText="1"/>
      <protection locked="0"/>
    </xf>
    <xf numFmtId="14" fontId="8" fillId="3" borderId="7" xfId="0" applyNumberFormat="1"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14" fontId="8" fillId="3" borderId="9" xfId="0" applyNumberFormat="1"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9" fontId="17" fillId="0" borderId="79" xfId="2" applyFont="1" applyFill="1" applyBorder="1" applyAlignment="1" applyProtection="1">
      <alignment horizontal="center" vertical="center" wrapText="1"/>
      <protection locked="0"/>
    </xf>
    <xf numFmtId="14"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14" fontId="17" fillId="0" borderId="39" xfId="0" applyNumberFormat="1" applyFont="1" applyBorder="1" applyAlignment="1" applyProtection="1">
      <alignment horizontal="center" vertical="center" wrapText="1"/>
      <protection locked="0"/>
    </xf>
    <xf numFmtId="14" fontId="17" fillId="0" borderId="41" xfId="0" applyNumberFormat="1" applyFont="1" applyBorder="1" applyAlignment="1" applyProtection="1">
      <alignment horizontal="center" vertical="center" wrapText="1"/>
      <protection locked="0"/>
    </xf>
    <xf numFmtId="14" fontId="17" fillId="0" borderId="43" xfId="0" applyNumberFormat="1" applyFont="1" applyBorder="1" applyAlignment="1" applyProtection="1">
      <alignment horizontal="center" vertical="center" wrapText="1"/>
      <protection locked="0"/>
    </xf>
    <xf numFmtId="14" fontId="8" fillId="3" borderId="12" xfId="0" applyNumberFormat="1" applyFont="1" applyFill="1" applyBorder="1" applyAlignment="1" applyProtection="1">
      <alignment horizontal="center" vertical="center" wrapText="1"/>
      <protection locked="0"/>
    </xf>
    <xf numFmtId="14" fontId="8" fillId="3" borderId="17" xfId="0" applyNumberFormat="1" applyFont="1" applyFill="1" applyBorder="1" applyAlignment="1" applyProtection="1">
      <alignment horizontal="center" vertical="center" wrapText="1"/>
      <protection locked="0"/>
    </xf>
    <xf numFmtId="14" fontId="8" fillId="3" borderId="15" xfId="0" applyNumberFormat="1" applyFont="1" applyFill="1" applyBorder="1" applyAlignment="1" applyProtection="1">
      <alignment horizontal="center" vertical="center" wrapText="1"/>
      <protection locked="0"/>
    </xf>
    <xf numFmtId="14" fontId="8" fillId="0" borderId="45" xfId="0" applyNumberFormat="1" applyFont="1" applyBorder="1" applyAlignment="1" applyProtection="1">
      <alignment horizontal="center" vertical="center" wrapText="1"/>
      <protection locked="0"/>
    </xf>
    <xf numFmtId="14" fontId="8" fillId="0" borderId="32" xfId="0" applyNumberFormat="1" applyFont="1" applyBorder="1" applyAlignment="1" applyProtection="1">
      <alignment horizontal="center" vertical="center" wrapText="1"/>
      <protection locked="0"/>
    </xf>
    <xf numFmtId="14" fontId="8" fillId="0" borderId="47" xfId="0" applyNumberFormat="1" applyFont="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11" borderId="32" xfId="0" applyFont="1" applyFill="1" applyBorder="1" applyAlignment="1" applyProtection="1">
      <alignment horizontal="center" vertical="center" wrapText="1"/>
      <protection locked="0"/>
    </xf>
    <xf numFmtId="0" fontId="11" fillId="11" borderId="73" xfId="0" applyFont="1" applyFill="1" applyBorder="1" applyAlignment="1" applyProtection="1">
      <alignment horizontal="center" vertical="center" wrapText="1"/>
      <protection locked="0"/>
    </xf>
    <xf numFmtId="0" fontId="14" fillId="9" borderId="0" xfId="0" applyFont="1" applyFill="1" applyAlignment="1" applyProtection="1">
      <alignment horizontal="center" vertical="center" wrapText="1"/>
      <protection locked="0"/>
    </xf>
    <xf numFmtId="0" fontId="11" fillId="11" borderId="21" xfId="0" applyFont="1" applyFill="1" applyBorder="1" applyAlignment="1" applyProtection="1">
      <alignment horizontal="center" vertical="center" wrapText="1"/>
      <protection locked="0"/>
    </xf>
    <xf numFmtId="0" fontId="11" fillId="11" borderId="38" xfId="0" applyFont="1" applyFill="1" applyBorder="1" applyAlignment="1" applyProtection="1">
      <alignment horizontal="center" vertical="center" wrapText="1"/>
      <protection locked="0"/>
    </xf>
    <xf numFmtId="0" fontId="17" fillId="0" borderId="68" xfId="0" applyFont="1" applyBorder="1" applyAlignment="1" applyProtection="1">
      <alignment horizontal="left" vertical="center" wrapText="1"/>
      <protection locked="0"/>
    </xf>
    <xf numFmtId="0" fontId="17" fillId="0" borderId="69" xfId="0" applyFont="1" applyBorder="1" applyAlignment="1" applyProtection="1">
      <alignment horizontal="left" vertical="center" wrapText="1"/>
      <protection locked="0"/>
    </xf>
    <xf numFmtId="0" fontId="17" fillId="0" borderId="70" xfId="0" applyFont="1" applyBorder="1" applyAlignment="1" applyProtection="1">
      <alignment horizontal="left" vertical="center" wrapText="1"/>
      <protection locked="0"/>
    </xf>
    <xf numFmtId="0" fontId="17" fillId="0" borderId="68" xfId="0" applyFont="1" applyBorder="1" applyAlignment="1" applyProtection="1">
      <alignment horizontal="center" vertical="center" wrapText="1"/>
      <protection locked="0"/>
    </xf>
    <xf numFmtId="0" fontId="17" fillId="0" borderId="69" xfId="0" applyFont="1" applyBorder="1" applyAlignment="1" applyProtection="1">
      <alignment horizontal="center" vertical="center" wrapText="1"/>
      <protection locked="0"/>
    </xf>
    <xf numFmtId="0" fontId="17" fillId="0" borderId="70" xfId="0" applyFont="1" applyBorder="1" applyAlignment="1" applyProtection="1">
      <alignment horizontal="center" vertical="center" wrapText="1"/>
      <protection locked="0"/>
    </xf>
    <xf numFmtId="0" fontId="11" fillId="14" borderId="70" xfId="0" applyFont="1" applyFill="1" applyBorder="1" applyAlignment="1" applyProtection="1">
      <alignment horizontal="center" vertical="center" wrapText="1"/>
      <protection locked="0"/>
    </xf>
    <xf numFmtId="0" fontId="11" fillId="11" borderId="72" xfId="0" applyFont="1" applyFill="1" applyBorder="1" applyAlignment="1" applyProtection="1">
      <alignment horizontal="center" vertical="center" wrapText="1"/>
      <protection locked="0"/>
    </xf>
    <xf numFmtId="0" fontId="13" fillId="16" borderId="45" xfId="0" applyFont="1" applyFill="1" applyBorder="1" applyAlignment="1" applyProtection="1">
      <alignment horizontal="center" vertical="center" wrapText="1"/>
      <protection locked="0"/>
    </xf>
    <xf numFmtId="0" fontId="13" fillId="16" borderId="32" xfId="0" applyFont="1" applyFill="1" applyBorder="1" applyAlignment="1" applyProtection="1">
      <alignment horizontal="center" vertical="center" wrapText="1"/>
      <protection locked="0"/>
    </xf>
    <xf numFmtId="0" fontId="13" fillId="16" borderId="47" xfId="0" applyFont="1" applyFill="1" applyBorder="1" applyAlignment="1" applyProtection="1">
      <alignment horizontal="center" vertical="center" wrapText="1"/>
      <protection locked="0"/>
    </xf>
    <xf numFmtId="9" fontId="13" fillId="3" borderId="68" xfId="0" applyNumberFormat="1" applyFont="1" applyFill="1" applyBorder="1" applyAlignment="1" applyProtection="1">
      <alignment horizontal="center" vertical="center" wrapText="1"/>
      <protection locked="0"/>
    </xf>
    <xf numFmtId="14" fontId="13" fillId="3" borderId="79" xfId="0" applyNumberFormat="1" applyFont="1" applyFill="1" applyBorder="1" applyAlignment="1" applyProtection="1">
      <alignment horizontal="center" vertical="center" wrapText="1"/>
      <protection locked="0"/>
    </xf>
    <xf numFmtId="0" fontId="13" fillId="3" borderId="79" xfId="0" applyFont="1" applyFill="1" applyBorder="1" applyAlignment="1" applyProtection="1">
      <alignment horizontal="center" vertical="center" wrapText="1"/>
      <protection locked="0"/>
    </xf>
    <xf numFmtId="0" fontId="11" fillId="14" borderId="77" xfId="0" applyFont="1" applyFill="1" applyBorder="1" applyAlignment="1" applyProtection="1">
      <alignment horizontal="center" vertical="center" wrapText="1"/>
      <protection locked="0"/>
    </xf>
    <xf numFmtId="0" fontId="11" fillId="14" borderId="78" xfId="0"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wrapText="1"/>
      <protection locked="0"/>
    </xf>
    <xf numFmtId="0" fontId="11" fillId="11" borderId="45" xfId="0" applyFont="1" applyFill="1" applyBorder="1" applyAlignment="1" applyProtection="1">
      <alignment horizontal="center" vertical="center" wrapText="1"/>
      <protection locked="0"/>
    </xf>
    <xf numFmtId="0" fontId="11" fillId="11" borderId="69" xfId="0" applyFont="1" applyFill="1" applyBorder="1" applyAlignment="1" applyProtection="1">
      <alignment horizontal="center" vertical="center" wrapText="1"/>
      <protection locked="0"/>
    </xf>
    <xf numFmtId="0" fontId="11" fillId="11" borderId="70" xfId="0" applyFont="1" applyFill="1" applyBorder="1" applyAlignment="1" applyProtection="1">
      <alignment horizontal="center" vertical="center" wrapText="1"/>
      <protection locked="0"/>
    </xf>
    <xf numFmtId="0" fontId="11" fillId="11" borderId="68" xfId="0" applyFont="1" applyFill="1" applyBorder="1" applyAlignment="1" applyProtection="1">
      <alignment horizontal="center" vertical="center" wrapText="1"/>
      <protection locked="0"/>
    </xf>
    <xf numFmtId="0" fontId="11" fillId="11" borderId="59" xfId="0" applyFont="1" applyFill="1" applyBorder="1" applyAlignment="1" applyProtection="1">
      <alignment horizontal="center" vertical="center" wrapText="1"/>
      <protection locked="0"/>
    </xf>
    <xf numFmtId="0" fontId="11" fillId="11" borderId="66" xfId="0" applyFont="1" applyFill="1" applyBorder="1" applyAlignment="1" applyProtection="1">
      <alignment horizontal="center" vertical="center" wrapText="1"/>
      <protection locked="0"/>
    </xf>
    <xf numFmtId="0" fontId="11" fillId="11" borderId="47" xfId="0" applyFont="1" applyFill="1" applyBorder="1" applyAlignment="1" applyProtection="1">
      <alignment horizontal="center" vertical="center" wrapText="1"/>
      <protection locked="0"/>
    </xf>
    <xf numFmtId="0" fontId="11" fillId="11" borderId="60" xfId="0"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8" xfId="3"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164" fontId="11" fillId="11" borderId="10" xfId="1" applyFont="1" applyFill="1" applyBorder="1" applyAlignment="1" applyProtection="1">
      <alignment horizontal="center" vertical="center" wrapText="1"/>
      <protection locked="0"/>
    </xf>
    <xf numFmtId="9" fontId="11" fillId="11" borderId="10" xfId="1" applyNumberFormat="1" applyFont="1" applyFill="1" applyBorder="1" applyAlignment="1" applyProtection="1">
      <alignment horizontal="center" vertical="center" wrapText="1"/>
      <protection locked="0"/>
    </xf>
    <xf numFmtId="9" fontId="11" fillId="11" borderId="11" xfId="1" applyNumberFormat="1" applyFont="1" applyFill="1" applyBorder="1" applyAlignment="1" applyProtection="1">
      <alignment horizontal="center" vertical="center" wrapText="1"/>
      <protection locked="0"/>
    </xf>
    <xf numFmtId="0" fontId="5" fillId="2" borderId="13" xfId="3" applyFont="1" applyFill="1" applyBorder="1" applyAlignment="1" applyProtection="1">
      <alignment horizontal="center" vertical="center" wrapText="1"/>
      <protection locked="0"/>
    </xf>
    <xf numFmtId="9" fontId="17" fillId="3" borderId="40" xfId="2" applyFont="1" applyFill="1" applyBorder="1" applyAlignment="1" applyProtection="1">
      <alignment horizontal="center" vertical="center" wrapText="1"/>
      <protection locked="0"/>
    </xf>
    <xf numFmtId="9" fontId="17" fillId="3" borderId="42" xfId="2" applyFont="1" applyFill="1" applyBorder="1" applyAlignment="1" applyProtection="1">
      <alignment horizontal="center" vertical="center" wrapText="1"/>
      <protection locked="0"/>
    </xf>
    <xf numFmtId="9" fontId="17" fillId="3" borderId="44" xfId="2"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17" fillId="3" borderId="68" xfId="0" applyFont="1" applyFill="1" applyBorder="1" applyAlignment="1" applyProtection="1">
      <alignment horizontal="center" vertical="center" wrapText="1"/>
      <protection locked="0"/>
    </xf>
    <xf numFmtId="0" fontId="17" fillId="3" borderId="69" xfId="0" applyFont="1" applyFill="1" applyBorder="1" applyAlignment="1" applyProtection="1">
      <alignment horizontal="center" vertical="center" wrapText="1"/>
      <protection locked="0"/>
    </xf>
    <xf numFmtId="0" fontId="17" fillId="3" borderId="70" xfId="0" applyFont="1" applyFill="1" applyBorder="1" applyAlignment="1" applyProtection="1">
      <alignment horizontal="center" vertical="center" wrapText="1"/>
      <protection locked="0"/>
    </xf>
    <xf numFmtId="14" fontId="13" fillId="3" borderId="69" xfId="0" applyNumberFormat="1" applyFont="1" applyFill="1" applyBorder="1" applyAlignment="1" applyProtection="1">
      <alignment horizontal="center" vertical="center" wrapText="1"/>
      <protection locked="0"/>
    </xf>
    <xf numFmtId="14" fontId="13" fillId="3" borderId="70" xfId="0" applyNumberFormat="1" applyFont="1" applyFill="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0" fontId="16" fillId="3" borderId="97" xfId="0" applyFont="1" applyFill="1" applyBorder="1" applyAlignment="1" applyProtection="1">
      <alignment horizontal="center" vertical="center" wrapText="1"/>
      <protection locked="0"/>
    </xf>
    <xf numFmtId="0" fontId="16" fillId="3" borderId="98" xfId="0" applyFont="1" applyFill="1" applyBorder="1" applyAlignment="1" applyProtection="1">
      <alignment horizontal="center" vertical="center" wrapText="1"/>
      <protection locked="0"/>
    </xf>
    <xf numFmtId="0" fontId="16" fillId="3" borderId="99" xfId="0" applyFont="1" applyFill="1" applyBorder="1" applyAlignment="1" applyProtection="1">
      <alignment horizontal="center" vertical="center" wrapText="1"/>
      <protection locked="0"/>
    </xf>
    <xf numFmtId="14" fontId="17" fillId="3" borderId="50" xfId="0" applyNumberFormat="1" applyFont="1" applyFill="1" applyBorder="1" applyAlignment="1" applyProtection="1">
      <alignment horizontal="center" vertical="center" wrapText="1"/>
      <protection locked="0"/>
    </xf>
    <xf numFmtId="14" fontId="17" fillId="3" borderId="51" xfId="0" applyNumberFormat="1" applyFont="1" applyFill="1" applyBorder="1" applyAlignment="1" applyProtection="1">
      <alignment horizontal="center" vertical="center" wrapText="1"/>
      <protection locked="0"/>
    </xf>
    <xf numFmtId="14" fontId="17" fillId="3" borderId="58" xfId="0" applyNumberFormat="1" applyFont="1" applyFill="1" applyBorder="1" applyAlignment="1" applyProtection="1">
      <alignment horizontal="center" vertical="center" wrapText="1"/>
      <protection locked="0"/>
    </xf>
    <xf numFmtId="9" fontId="17" fillId="3" borderId="80" xfId="2" applyFont="1" applyFill="1" applyBorder="1" applyAlignment="1" applyProtection="1">
      <alignment horizontal="center" vertical="center" wrapText="1"/>
      <protection locked="0"/>
    </xf>
    <xf numFmtId="9" fontId="17" fillId="3" borderId="81" xfId="2" applyFont="1" applyFill="1" applyBorder="1" applyAlignment="1" applyProtection="1">
      <alignment horizontal="center" vertical="center" wrapText="1"/>
      <protection locked="0"/>
    </xf>
    <xf numFmtId="9" fontId="17" fillId="3" borderId="82" xfId="2" applyFont="1" applyFill="1" applyBorder="1" applyAlignment="1" applyProtection="1">
      <alignment horizontal="center" vertical="center" wrapText="1"/>
      <protection locked="0"/>
    </xf>
    <xf numFmtId="14" fontId="17" fillId="3" borderId="80" xfId="0" applyNumberFormat="1" applyFont="1" applyFill="1" applyBorder="1" applyAlignment="1" applyProtection="1">
      <alignment horizontal="center" vertical="center" wrapText="1"/>
      <protection locked="0"/>
    </xf>
    <xf numFmtId="14" fontId="17" fillId="3" borderId="81" xfId="0" applyNumberFormat="1" applyFont="1" applyFill="1" applyBorder="1" applyAlignment="1" applyProtection="1">
      <alignment horizontal="center" vertical="center" wrapText="1"/>
      <protection locked="0"/>
    </xf>
    <xf numFmtId="14" fontId="17" fillId="3" borderId="82" xfId="0" applyNumberFormat="1" applyFont="1" applyFill="1" applyBorder="1" applyAlignment="1" applyProtection="1">
      <alignment horizontal="center" vertical="center" wrapText="1"/>
      <protection locked="0"/>
    </xf>
    <xf numFmtId="0" fontId="26" fillId="0" borderId="86" xfId="4" applyFont="1" applyBorder="1" applyAlignment="1">
      <alignment horizontal="center" vertical="center" wrapText="1"/>
    </xf>
    <xf numFmtId="0" fontId="26" fillId="0" borderId="87" xfId="4" applyFont="1" applyBorder="1" applyAlignment="1">
      <alignment horizontal="center" vertical="center" wrapText="1"/>
    </xf>
    <xf numFmtId="0" fontId="26" fillId="0" borderId="88" xfId="4" applyFont="1" applyBorder="1" applyAlignment="1">
      <alignment horizontal="center" vertical="center" wrapText="1"/>
    </xf>
    <xf numFmtId="0" fontId="6" fillId="0" borderId="86" xfId="4" applyFont="1" applyBorder="1" applyAlignment="1">
      <alignment horizontal="left" vertical="center"/>
    </xf>
    <xf numFmtId="0" fontId="6" fillId="0" borderId="88" xfId="4" applyFont="1" applyBorder="1" applyAlignment="1">
      <alignment horizontal="left" vertical="center"/>
    </xf>
    <xf numFmtId="0" fontId="26" fillId="0" borderId="1" xfId="4" applyFont="1" applyBorder="1" applyAlignment="1">
      <alignment horizontal="center" vertical="center" wrapText="1"/>
    </xf>
    <xf numFmtId="0" fontId="28" fillId="18" borderId="86" xfId="4" applyFont="1" applyFill="1" applyBorder="1" applyAlignment="1">
      <alignment horizontal="center" vertical="center" wrapText="1"/>
    </xf>
    <xf numFmtId="0" fontId="28" fillId="18" borderId="87" xfId="4" applyFont="1" applyFill="1" applyBorder="1" applyAlignment="1">
      <alignment horizontal="center" vertical="center" wrapText="1"/>
    </xf>
    <xf numFmtId="0" fontId="28" fillId="18" borderId="88" xfId="4" applyFont="1" applyFill="1" applyBorder="1" applyAlignment="1">
      <alignment horizontal="center" vertical="center" wrapText="1"/>
    </xf>
    <xf numFmtId="14" fontId="26" fillId="0" borderId="1" xfId="4" applyNumberFormat="1" applyFont="1" applyBorder="1" applyAlignment="1">
      <alignment horizontal="center" vertical="center" wrapText="1"/>
    </xf>
    <xf numFmtId="0" fontId="6" fillId="18" borderId="1" xfId="4" applyFont="1" applyFill="1" applyBorder="1" applyAlignment="1">
      <alignment horizontal="center" vertical="center"/>
    </xf>
    <xf numFmtId="0" fontId="26" fillId="0" borderId="94" xfId="4" applyFont="1" applyBorder="1" applyAlignment="1">
      <alignment horizontal="left" vertical="center"/>
    </xf>
    <xf numFmtId="0" fontId="26" fillId="0" borderId="95" xfId="4" applyFont="1" applyBorder="1" applyAlignment="1">
      <alignment horizontal="left" vertical="center"/>
    </xf>
    <xf numFmtId="0" fontId="26" fillId="0" borderId="96" xfId="4" applyFont="1" applyBorder="1" applyAlignment="1">
      <alignment horizontal="left" vertical="center"/>
    </xf>
    <xf numFmtId="0" fontId="6" fillId="0" borderId="87" xfId="4" applyFont="1" applyBorder="1" applyAlignment="1">
      <alignment horizontal="center" vertical="center"/>
    </xf>
    <xf numFmtId="0" fontId="6" fillId="0" borderId="88" xfId="4" applyFont="1" applyBorder="1" applyAlignment="1">
      <alignment horizontal="center" vertical="center"/>
    </xf>
    <xf numFmtId="0" fontId="6" fillId="0" borderId="86" xfId="4" applyFont="1" applyBorder="1" applyAlignment="1">
      <alignment horizontal="center" vertical="center"/>
    </xf>
    <xf numFmtId="0" fontId="29" fillId="0" borderId="0" xfId="4" applyFont="1"/>
    <xf numFmtId="0" fontId="28" fillId="18" borderId="1" xfId="4" applyFont="1" applyFill="1" applyBorder="1" applyAlignment="1">
      <alignment horizontal="center" vertical="center"/>
    </xf>
    <xf numFmtId="0" fontId="26" fillId="0" borderId="2" xfId="4" applyFont="1" applyBorder="1" applyAlignment="1">
      <alignment horizontal="left" vertical="center" wrapText="1"/>
    </xf>
    <xf numFmtId="0" fontId="26" fillId="0" borderId="3" xfId="4" applyFont="1" applyBorder="1" applyAlignment="1">
      <alignment horizontal="left" vertical="center" wrapText="1"/>
    </xf>
    <xf numFmtId="0" fontId="26" fillId="0" borderId="89" xfId="4" applyFont="1" applyBorder="1" applyAlignment="1">
      <alignment horizontal="left" vertical="center" wrapText="1"/>
    </xf>
    <xf numFmtId="9" fontId="29" fillId="0" borderId="71" xfId="4" applyNumberFormat="1" applyFont="1" applyBorder="1" applyAlignment="1">
      <alignment horizontal="center" vertical="center" wrapText="1"/>
    </xf>
    <xf numFmtId="9" fontId="29" fillId="0" borderId="35" xfId="4" applyNumberFormat="1" applyFont="1" applyBorder="1" applyAlignment="1">
      <alignment horizontal="center" vertical="center" wrapText="1"/>
    </xf>
    <xf numFmtId="9" fontId="29" fillId="0" borderId="52" xfId="4" applyNumberFormat="1" applyFont="1" applyBorder="1" applyAlignment="1">
      <alignment horizontal="center" vertical="center" wrapText="1"/>
    </xf>
    <xf numFmtId="0" fontId="29" fillId="0" borderId="86" xfId="4" applyFont="1" applyBorder="1" applyAlignment="1">
      <alignment horizontal="center" vertical="center" wrapText="1"/>
    </xf>
    <xf numFmtId="0" fontId="29" fillId="0" borderId="87" xfId="4" applyFont="1" applyBorder="1" applyAlignment="1">
      <alignment horizontal="center" vertical="center" wrapText="1"/>
    </xf>
    <xf numFmtId="0" fontId="29" fillId="0" borderId="88" xfId="4" applyFont="1" applyBorder="1" applyAlignment="1">
      <alignment horizontal="center" vertical="center" wrapText="1"/>
    </xf>
    <xf numFmtId="0" fontId="29" fillId="0" borderId="86" xfId="4" applyFont="1" applyBorder="1" applyAlignment="1">
      <alignment horizontal="center" vertical="center"/>
    </xf>
    <xf numFmtId="0" fontId="29" fillId="0" borderId="88" xfId="4" applyFont="1" applyBorder="1" applyAlignment="1">
      <alignment horizontal="center" vertical="center"/>
    </xf>
    <xf numFmtId="0" fontId="28" fillId="17" borderId="1" xfId="4" applyFont="1" applyFill="1" applyBorder="1" applyAlignment="1">
      <alignment horizontal="center" vertical="center"/>
    </xf>
    <xf numFmtId="0" fontId="29" fillId="0" borderId="91" xfId="4" applyFont="1" applyBorder="1"/>
    <xf numFmtId="0" fontId="29" fillId="0" borderId="90" xfId="4" applyFont="1" applyBorder="1"/>
    <xf numFmtId="0" fontId="29" fillId="0" borderId="42" xfId="4" applyFont="1" applyBorder="1"/>
    <xf numFmtId="0" fontId="29" fillId="0" borderId="92" xfId="4" applyFont="1" applyBorder="1"/>
    <xf numFmtId="0" fontId="29" fillId="0" borderId="93" xfId="4" applyFont="1" applyBorder="1"/>
    <xf numFmtId="0" fontId="28" fillId="0" borderId="1" xfId="4" applyFont="1" applyBorder="1" applyAlignment="1">
      <alignment horizontal="left" vertical="center" wrapText="1"/>
    </xf>
    <xf numFmtId="0" fontId="28" fillId="0" borderId="86" xfId="4" applyFont="1" applyBorder="1" applyAlignment="1">
      <alignment horizontal="center" vertical="center"/>
    </xf>
    <xf numFmtId="0" fontId="28" fillId="0" borderId="88" xfId="4" applyFont="1" applyBorder="1" applyAlignment="1">
      <alignment horizontal="center" vertical="center"/>
    </xf>
    <xf numFmtId="0" fontId="28" fillId="0" borderId="86" xfId="4" applyFont="1" applyBorder="1" applyAlignment="1">
      <alignment horizontal="center" vertical="center" wrapText="1"/>
    </xf>
    <xf numFmtId="0" fontId="28" fillId="0" borderId="88" xfId="4" applyFont="1" applyBorder="1" applyAlignment="1">
      <alignment horizontal="center" vertical="center" wrapText="1"/>
    </xf>
    <xf numFmtId="0" fontId="28" fillId="0" borderId="86" xfId="4" applyFont="1" applyBorder="1" applyAlignment="1">
      <alignment horizontal="left" vertical="center" wrapText="1"/>
    </xf>
    <xf numFmtId="0" fontId="28" fillId="0" borderId="88" xfId="4" applyFont="1" applyBorder="1" applyAlignment="1">
      <alignment horizontal="left" vertical="center" wrapText="1"/>
    </xf>
    <xf numFmtId="0" fontId="28" fillId="0" borderId="1" xfId="4" applyFont="1" applyBorder="1" applyAlignment="1">
      <alignment horizontal="center" vertical="center"/>
    </xf>
    <xf numFmtId="0" fontId="28" fillId="17" borderId="86" xfId="4" applyFont="1" applyFill="1" applyBorder="1" applyAlignment="1">
      <alignment horizontal="center" vertical="center"/>
    </xf>
    <xf numFmtId="0" fontId="28" fillId="17" borderId="87" xfId="4" applyFont="1" applyFill="1" applyBorder="1" applyAlignment="1">
      <alignment horizontal="center" vertical="center"/>
    </xf>
    <xf numFmtId="0" fontId="28" fillId="17" borderId="88" xfId="4" applyFont="1" applyFill="1" applyBorder="1" applyAlignment="1">
      <alignment horizontal="center" vertical="center"/>
    </xf>
    <xf numFmtId="9" fontId="26" fillId="0" borderId="86" xfId="4" applyNumberFormat="1" applyFont="1" applyBorder="1" applyAlignment="1">
      <alignment horizontal="center" vertical="center" wrapText="1"/>
    </xf>
    <xf numFmtId="9" fontId="26" fillId="0" borderId="88" xfId="4" applyNumberFormat="1" applyFont="1" applyBorder="1" applyAlignment="1">
      <alignment horizontal="center" vertical="center" wrapText="1"/>
    </xf>
    <xf numFmtId="0" fontId="28" fillId="0" borderId="71" xfId="4" applyFont="1" applyBorder="1" applyAlignment="1">
      <alignment horizontal="center" vertical="center" wrapText="1"/>
    </xf>
    <xf numFmtId="0" fontId="28" fillId="0" borderId="52" xfId="4" applyFont="1" applyBorder="1" applyAlignment="1">
      <alignment horizontal="center" vertical="center" wrapText="1"/>
    </xf>
    <xf numFmtId="0" fontId="28" fillId="0" borderId="2" xfId="4" applyFont="1" applyBorder="1" applyAlignment="1">
      <alignment horizontal="center" vertical="center" wrapText="1"/>
    </xf>
    <xf numFmtId="0" fontId="28" fillId="0" borderId="89" xfId="4" applyFont="1" applyBorder="1" applyAlignment="1">
      <alignment horizontal="center" vertical="center" wrapText="1"/>
    </xf>
    <xf numFmtId="0" fontId="28" fillId="0" borderId="4" xfId="4" applyFont="1" applyBorder="1" applyAlignment="1">
      <alignment horizontal="center" vertical="center" wrapText="1"/>
    </xf>
    <xf numFmtId="0" fontId="28" fillId="0" borderId="6" xfId="4" applyFont="1" applyBorder="1" applyAlignment="1">
      <alignment horizontal="center" vertical="center" wrapText="1"/>
    </xf>
    <xf numFmtId="0" fontId="28" fillId="3" borderId="86" xfId="4" applyFont="1" applyFill="1" applyBorder="1" applyAlignment="1">
      <alignment horizontal="center" vertical="center"/>
    </xf>
    <xf numFmtId="0" fontId="28" fillId="3" borderId="87" xfId="4" applyFont="1" applyFill="1" applyBorder="1" applyAlignment="1">
      <alignment horizontal="center" vertical="center"/>
    </xf>
    <xf numFmtId="0" fontId="28" fillId="3" borderId="88" xfId="4" applyFont="1" applyFill="1" applyBorder="1" applyAlignment="1">
      <alignment horizontal="center" vertical="center"/>
    </xf>
    <xf numFmtId="0" fontId="28" fillId="0" borderId="3" xfId="4" applyFont="1" applyBorder="1" applyAlignment="1">
      <alignment horizontal="center" vertical="center" wrapText="1"/>
    </xf>
    <xf numFmtId="0" fontId="28" fillId="0" borderId="5" xfId="4" applyFont="1" applyBorder="1" applyAlignment="1">
      <alignment horizontal="center" vertical="center" wrapText="1"/>
    </xf>
    <xf numFmtId="0" fontId="28" fillId="0" borderId="87" xfId="4" applyFont="1" applyBorder="1" applyAlignment="1">
      <alignment horizontal="center" vertical="center"/>
    </xf>
    <xf numFmtId="0" fontId="28" fillId="0" borderId="87" xfId="4" applyFont="1" applyBorder="1" applyAlignment="1">
      <alignment horizontal="center" vertical="center" wrapText="1"/>
    </xf>
    <xf numFmtId="9" fontId="26" fillId="0" borderId="1" xfId="4" applyNumberFormat="1" applyFont="1" applyBorder="1" applyAlignment="1">
      <alignment horizontal="center" vertical="center" wrapText="1"/>
    </xf>
    <xf numFmtId="49" fontId="26" fillId="0" borderId="1" xfId="4" applyNumberFormat="1" applyFont="1" applyBorder="1" applyAlignment="1">
      <alignment horizontal="center" vertical="center" wrapText="1"/>
    </xf>
    <xf numFmtId="0" fontId="6" fillId="0" borderId="1" xfId="4"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9" xfId="4" applyFont="1" applyBorder="1" applyAlignment="1">
      <alignment horizontal="center" vertical="center"/>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6" xfId="4" applyFont="1" applyBorder="1" applyAlignment="1">
      <alignment horizontal="center" vertical="center"/>
    </xf>
    <xf numFmtId="0" fontId="29" fillId="0" borderId="87" xfId="4" applyFont="1" applyBorder="1" applyAlignment="1">
      <alignment horizontal="center" vertical="center"/>
    </xf>
    <xf numFmtId="49" fontId="26" fillId="0" borderId="86" xfId="4" applyNumberFormat="1" applyFont="1" applyBorder="1" applyAlignment="1">
      <alignment horizontal="center" vertical="center" wrapText="1"/>
    </xf>
    <xf numFmtId="49" fontId="26" fillId="0" borderId="87" xfId="4" applyNumberFormat="1" applyFont="1" applyBorder="1" applyAlignment="1">
      <alignment horizontal="center" vertical="center" wrapText="1"/>
    </xf>
    <xf numFmtId="49" fontId="26" fillId="0" borderId="88" xfId="4" applyNumberFormat="1" applyFont="1" applyBorder="1" applyAlignment="1">
      <alignment horizontal="center" vertical="center" wrapText="1"/>
    </xf>
    <xf numFmtId="0" fontId="28" fillId="0" borderId="1" xfId="4" applyFont="1" applyBorder="1" applyAlignment="1">
      <alignment horizontal="center"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1" xfId="4" applyFont="1" applyBorder="1" applyAlignment="1">
      <alignment horizontal="center"/>
    </xf>
    <xf numFmtId="0" fontId="28" fillId="0" borderId="1" xfId="0" applyFont="1" applyBorder="1" applyAlignment="1">
      <alignment horizontal="center"/>
    </xf>
    <xf numFmtId="49" fontId="28" fillId="0" borderId="1" xfId="0" applyNumberFormat="1" applyFont="1" applyBorder="1" applyAlignment="1">
      <alignment horizontal="center"/>
    </xf>
    <xf numFmtId="49" fontId="28" fillId="0" borderId="86" xfId="4" applyNumberFormat="1" applyFont="1" applyBorder="1" applyAlignment="1">
      <alignment horizontal="center" vertical="center"/>
    </xf>
    <xf numFmtId="49" fontId="28" fillId="0" borderId="87" xfId="4" applyNumberFormat="1" applyFont="1" applyBorder="1" applyAlignment="1">
      <alignment horizontal="center" vertical="center"/>
    </xf>
    <xf numFmtId="49" fontId="28" fillId="0" borderId="88" xfId="4" applyNumberFormat="1" applyFont="1" applyBorder="1" applyAlignment="1">
      <alignment horizontal="center" vertical="center"/>
    </xf>
    <xf numFmtId="49" fontId="28" fillId="0" borderId="86" xfId="4" applyNumberFormat="1" applyFont="1" applyBorder="1" applyAlignment="1">
      <alignment horizontal="center" vertical="center" wrapText="1"/>
    </xf>
    <xf numFmtId="49" fontId="28" fillId="0" borderId="87" xfId="4" applyNumberFormat="1" applyFont="1" applyBorder="1" applyAlignment="1">
      <alignment horizontal="center" vertical="center" wrapText="1"/>
    </xf>
    <xf numFmtId="49" fontId="28" fillId="0" borderId="88" xfId="4" applyNumberFormat="1" applyFont="1" applyBorder="1" applyAlignment="1">
      <alignment horizontal="center" vertical="center" wrapText="1"/>
    </xf>
    <xf numFmtId="0" fontId="29" fillId="0" borderId="0" xfId="4" applyFont="1" applyBorder="1"/>
    <xf numFmtId="0" fontId="15" fillId="10" borderId="9" xfId="3" applyFont="1" applyFill="1" applyBorder="1" applyAlignment="1" applyProtection="1">
      <alignment vertical="center" wrapText="1"/>
      <protection locked="0"/>
    </xf>
    <xf numFmtId="0" fontId="15" fillId="10" borderId="79" xfId="3" applyFont="1" applyFill="1" applyBorder="1" applyAlignment="1" applyProtection="1">
      <alignment horizontal="center" vertical="center" wrapText="1"/>
      <protection locked="0"/>
    </xf>
    <xf numFmtId="0" fontId="15" fillId="10" borderId="79"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9" xfId="3" applyFont="1" applyFill="1" applyBorder="1" applyAlignment="1" applyProtection="1">
      <alignment vertical="center" wrapText="1"/>
      <protection locked="0"/>
    </xf>
    <xf numFmtId="0" fontId="5" fillId="2" borderId="79" xfId="3" applyFont="1" applyFill="1" applyBorder="1" applyAlignment="1" applyProtection="1">
      <alignment horizontal="center" vertical="center" wrapText="1"/>
      <protection locked="0"/>
    </xf>
    <xf numFmtId="0" fontId="5" fillId="2" borderId="79" xfId="3" applyFont="1" applyFill="1" applyBorder="1" applyAlignment="1" applyProtection="1">
      <alignment horizontal="center" vertical="center" wrapText="1"/>
      <protection locked="0"/>
    </xf>
    <xf numFmtId="14" fontId="5" fillId="2" borderId="79" xfId="3" applyNumberFormat="1" applyFont="1" applyFill="1" applyBorder="1" applyAlignment="1" applyProtection="1">
      <alignment horizontal="center" vertical="center" wrapText="1"/>
      <protection locked="0"/>
    </xf>
    <xf numFmtId="9" fontId="20" fillId="13" borderId="103" xfId="0" applyNumberFormat="1" applyFont="1" applyFill="1" applyBorder="1" applyAlignment="1" applyProtection="1">
      <alignment horizontal="center" vertical="center" wrapText="1"/>
      <protection locked="0"/>
    </xf>
    <xf numFmtId="0" fontId="10" fillId="10" borderId="103" xfId="3" applyFont="1" applyFill="1" applyBorder="1" applyAlignment="1" applyProtection="1">
      <alignment horizontal="center" vertical="center" wrapText="1"/>
      <protection locked="0"/>
    </xf>
    <xf numFmtId="0" fontId="21" fillId="13" borderId="103" xfId="0" applyFont="1" applyFill="1" applyBorder="1" applyAlignment="1" applyProtection="1">
      <alignment vertical="center" wrapText="1"/>
      <protection locked="0"/>
    </xf>
    <xf numFmtId="0" fontId="5" fillId="8" borderId="103" xfId="0" applyFont="1" applyFill="1" applyBorder="1" applyAlignment="1" applyProtection="1">
      <alignment horizontal="center" vertical="center"/>
      <protection locked="0"/>
    </xf>
    <xf numFmtId="0" fontId="5" fillId="12" borderId="19" xfId="0" applyFont="1" applyFill="1" applyBorder="1" applyAlignment="1" applyProtection="1">
      <alignment vertical="center"/>
      <protection locked="0"/>
    </xf>
    <xf numFmtId="14" fontId="5" fillId="8" borderId="103" xfId="0" applyNumberFormat="1" applyFont="1" applyFill="1" applyBorder="1" applyAlignment="1" applyProtection="1">
      <alignment horizontal="center" vertical="center"/>
      <protection locked="0"/>
    </xf>
    <xf numFmtId="0" fontId="5" fillId="8" borderId="104" xfId="0" applyFont="1" applyFill="1" applyBorder="1" applyAlignment="1" applyProtection="1">
      <alignment horizontal="center" vertical="center"/>
      <protection locked="0"/>
    </xf>
    <xf numFmtId="0" fontId="5" fillId="8" borderId="105" xfId="0" applyFont="1" applyFill="1" applyBorder="1" applyAlignment="1" applyProtection="1">
      <alignment horizontal="center" vertical="center"/>
      <protection locked="0"/>
    </xf>
    <xf numFmtId="0" fontId="5" fillId="8" borderId="106" xfId="0" applyFont="1" applyFill="1" applyBorder="1" applyAlignment="1" applyProtection="1">
      <alignment horizontal="center" vertical="center"/>
      <protection locked="0"/>
    </xf>
  </cellXfs>
  <cellStyles count="6">
    <cellStyle name="Moneda" xfId="1" builtinId="4"/>
    <cellStyle name="Normal" xfId="0" builtinId="0"/>
    <cellStyle name="Normal 2" xfId="3" xr:uid="{A3B91B24-86BD-421F-AD2C-89D8CA9AC621}"/>
    <cellStyle name="Normal 3" xfId="4" xr:uid="{A1D07B74-D8F9-4400-82AB-F4EC8FD36ADF}"/>
    <cellStyle name="Porcentaje" xfId="2" builtinId="5"/>
    <cellStyle name="Porcentaje 2" xfId="5" xr:uid="{D961EFC3-B0D9-4504-9A90-1DA7992837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'INDICADOR ESTRATEGICO 1'!$C$30</c:f>
              <c:strCache>
                <c:ptCount val="1"/>
                <c:pt idx="0">
                  <c:v>Resultado monitoreo</c:v>
                </c:pt>
              </c:strCache>
            </c:strRef>
          </c:tx>
          <c:spPr>
            <a:solidFill>
              <a:srgbClr val="004586"/>
            </a:solidFill>
            <a:ln w="25400">
              <a:noFill/>
            </a:ln>
          </c:spPr>
          <c:invertIfNegative val="0"/>
          <c:cat>
            <c:strRef>
              <c:f>'INDICADOR ESTRATEGICO 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'INDICADOR ESTRATEGICO 1'!$C$31:$C$42</c:f>
              <c:numCache>
                <c:formatCode>0%</c:formatCode>
                <c:ptCount val="12"/>
                <c:pt idx="0">
                  <c:v>0.97499999999999998</c:v>
                </c:pt>
                <c:pt idx="1">
                  <c:v>1</c:v>
                </c:pt>
                <c:pt idx="2">
                  <c:v>1</c:v>
                </c:pt>
                <c:pt idx="3">
                  <c:v>1</c:v>
                </c:pt>
                <c:pt idx="4">
                  <c:v>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3F0-4597-94A0-61B5CEF45A6D}"/>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'INDICADOR ESTRATEGICO 1'!$D$30</c:f>
              <c:strCache>
                <c:ptCount val="1"/>
                <c:pt idx="0">
                  <c:v>Resultado Meta Vigencia</c:v>
                </c:pt>
              </c:strCache>
            </c:strRef>
          </c:tx>
          <c:marker>
            <c:symbol val="none"/>
          </c:marker>
          <c:cat>
            <c:strRef>
              <c:f>'INDICADOR ESTRATEGICO 1'!$B$31:$B$42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'INDICADOR ESTRATEGICO 1'!$D$31:$D$42</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23F0-4597-94A0-61B5CEF45A6D}"/>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'INDICADOR ESTRATEGICO 2'!$C$30</c:f>
              <c:strCache>
                <c:ptCount val="1"/>
                <c:pt idx="0">
                  <c:v>Resultado monitoreo</c:v>
                </c:pt>
              </c:strCache>
            </c:strRef>
          </c:tx>
          <c:spPr>
            <a:solidFill>
              <a:srgbClr val="004586"/>
            </a:solidFill>
            <a:ln w="25400">
              <a:noFill/>
            </a:ln>
          </c:spPr>
          <c:invertIfNegative val="0"/>
          <c:cat>
            <c:strRef>
              <c:f>'INDICADOR ESTRATEGICO 2'!$B$31:$B$42</c:f>
              <c:strCache>
                <c:ptCount val="7"/>
                <c:pt idx="0">
                  <c:v>JUNIO 2021</c:v>
                </c:pt>
                <c:pt idx="1">
                  <c:v>DICIEMBRE 2021</c:v>
                </c:pt>
                <c:pt idx="2">
                  <c:v>JUNIO 2022</c:v>
                </c:pt>
                <c:pt idx="3">
                  <c:v>DICIEMBRE 2022</c:v>
                </c:pt>
                <c:pt idx="4">
                  <c:v>JUNIO 2023</c:v>
                </c:pt>
                <c:pt idx="5">
                  <c:v>DICIEMBRE 2023</c:v>
                </c:pt>
                <c:pt idx="6">
                  <c:v>* 100% anual equivale al 25% de la vigencia en comparacion del cuatrienio</c:v>
                </c:pt>
              </c:strCache>
            </c:strRef>
          </c:cat>
          <c:val>
            <c:numRef>
              <c:f>'INDICADOR ESTRATEGICO 2'!$C$31:$C$36</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274-471C-BF41-CD06C20D49D4}"/>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'INDICADOR ESTRATEGICO 2'!$D$30</c:f>
              <c:strCache>
                <c:ptCount val="1"/>
                <c:pt idx="0">
                  <c:v>Resultado Meta Vigencia</c:v>
                </c:pt>
              </c:strCache>
            </c:strRef>
          </c:tx>
          <c:marker>
            <c:symbol val="none"/>
          </c:marker>
          <c:cat>
            <c:strRef>
              <c:f>'INDICADOR ESTRATEGICO 2'!$B$31:$B$42</c:f>
              <c:strCache>
                <c:ptCount val="7"/>
                <c:pt idx="0">
                  <c:v>JUNIO 2021</c:v>
                </c:pt>
                <c:pt idx="1">
                  <c:v>DICIEMBRE 2021</c:v>
                </c:pt>
                <c:pt idx="2">
                  <c:v>JUNIO 2022</c:v>
                </c:pt>
                <c:pt idx="3">
                  <c:v>DICIEMBRE 2022</c:v>
                </c:pt>
                <c:pt idx="4">
                  <c:v>JUNIO 2023</c:v>
                </c:pt>
                <c:pt idx="5">
                  <c:v>DICIEMBRE 2023</c:v>
                </c:pt>
                <c:pt idx="6">
                  <c:v>* 100% anual equivale al 25% de la vigencia en comparacion del cuatrienio</c:v>
                </c:pt>
              </c:strCache>
            </c:strRef>
          </c:cat>
          <c:val>
            <c:numRef>
              <c:f>'INDICADOR ESTRATEGICO 2'!$D$31:$D$36</c:f>
              <c:numCache>
                <c:formatCode>0%</c:formatCode>
                <c:ptCount val="6"/>
                <c:pt idx="0">
                  <c:v>0.9</c:v>
                </c:pt>
                <c:pt idx="1">
                  <c:v>0.9</c:v>
                </c:pt>
                <c:pt idx="2">
                  <c:v>0.9</c:v>
                </c:pt>
                <c:pt idx="3">
                  <c:v>0.9</c:v>
                </c:pt>
                <c:pt idx="4">
                  <c:v>0.9</c:v>
                </c:pt>
                <c:pt idx="5">
                  <c:v>0.9</c:v>
                </c:pt>
              </c:numCache>
            </c:numRef>
          </c:val>
          <c:smooth val="0"/>
          <c:extLst>
            <c:ext xmlns:c16="http://schemas.microsoft.com/office/drawing/2014/chart" uri="{C3380CC4-5D6E-409C-BE32-E72D297353CC}">
              <c16:uniqueId val="{00000001-7274-471C-BF41-CD06C20D49D4}"/>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6015990" y="11043285"/>
    <xdr:ext cx="6046470" cy="2592705"/>
    <xdr:graphicFrame macro="">
      <xdr:nvGraphicFramePr>
        <xdr:cNvPr id="2" name="Gráfico 3">
          <a:extLst>
            <a:ext uri="{FF2B5EF4-FFF2-40B4-BE49-F238E27FC236}">
              <a16:creationId xmlns:a16="http://schemas.microsoft.com/office/drawing/2014/main" id="{D2E76EEF-761B-4070-BE2A-A53A11E1A2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54B6B724-75E4-4A67-844F-D2F809C1CD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6073140" y="11100435"/>
    <xdr:ext cx="6046470" cy="2592705"/>
    <xdr:graphicFrame macro="">
      <xdr:nvGraphicFramePr>
        <xdr:cNvPr id="2" name="Gráfico 3">
          <a:extLst>
            <a:ext uri="{FF2B5EF4-FFF2-40B4-BE49-F238E27FC236}">
              <a16:creationId xmlns:a16="http://schemas.microsoft.com/office/drawing/2014/main" id="{CD884BA8-2205-4AA2-9E9A-844C2DAD9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67410</xdr:colOff>
      <xdr:row>3</xdr:row>
      <xdr:rowOff>137160</xdr:rowOff>
    </xdr:to>
    <xdr:pic>
      <xdr:nvPicPr>
        <xdr:cNvPr id="3" name="Imagen 22">
          <a:extLst>
            <a:ext uri="{FF2B5EF4-FFF2-40B4-BE49-F238E27FC236}">
              <a16:creationId xmlns:a16="http://schemas.microsoft.com/office/drawing/2014/main" id="{13CD21D3-126C-4386-8D83-0C9AA76319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6C73-A2EF-48D0-84E4-C84BC9B23626}">
  <dimension ref="A1:AW175"/>
  <sheetViews>
    <sheetView tabSelected="1" zoomScale="70" zoomScaleNormal="70" workbookViewId="0">
      <selection activeCell="F11" sqref="F11"/>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7" width="53.28515625" style="1" customWidth="1"/>
    <col min="8" max="8" width="49.42578125" style="1" customWidth="1"/>
    <col min="9" max="9" width="50" style="1" customWidth="1"/>
    <col min="10" max="10" width="43.7109375" style="1" customWidth="1"/>
    <col min="11" max="11" width="39.28515625" style="1" customWidth="1"/>
    <col min="12" max="12" width="35.42578125" style="1" customWidth="1"/>
    <col min="13" max="13" width="25" style="1" customWidth="1"/>
    <col min="14" max="39" width="11.42578125" style="1"/>
    <col min="40" max="40" width="33.28515625" style="1" customWidth="1"/>
    <col min="41" max="41" width="37"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316"/>
      <c r="B1" s="308" t="s">
        <v>0</v>
      </c>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15" t="s">
        <v>1</v>
      </c>
      <c r="AS1" s="39" t="s">
        <v>2</v>
      </c>
      <c r="AT1" s="16"/>
      <c r="AU1" s="16"/>
      <c r="AV1" s="16"/>
      <c r="AW1" s="16"/>
    </row>
    <row r="2" spans="1:49" ht="24" customHeight="1">
      <c r="A2" s="317"/>
      <c r="B2" s="310"/>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15" t="s">
        <v>3</v>
      </c>
      <c r="AS2" s="39">
        <v>14</v>
      </c>
      <c r="AT2" s="16"/>
      <c r="AU2" s="16"/>
      <c r="AV2" s="16"/>
      <c r="AW2" s="16"/>
    </row>
    <row r="3" spans="1:49" ht="24" customHeight="1">
      <c r="A3" s="317"/>
      <c r="B3" s="312" t="s">
        <v>4</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15" t="s">
        <v>5</v>
      </c>
      <c r="AS3" s="39" t="s">
        <v>71</v>
      </c>
      <c r="AT3" s="16"/>
      <c r="AU3" s="16"/>
      <c r="AV3" s="16"/>
      <c r="AW3" s="16"/>
    </row>
    <row r="4" spans="1:49" ht="24" customHeight="1">
      <c r="A4" s="318"/>
      <c r="B4" s="314"/>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17" t="s">
        <v>6</v>
      </c>
      <c r="AS4" s="40">
        <v>44728</v>
      </c>
      <c r="AT4" s="16"/>
      <c r="AU4" s="16"/>
      <c r="AV4" s="16"/>
      <c r="AW4" s="16"/>
    </row>
    <row r="5" spans="1:49">
      <c r="A5" s="18"/>
      <c r="B5" s="18"/>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20"/>
      <c r="AS5" s="20"/>
      <c r="AT5" s="16"/>
      <c r="AU5" s="16"/>
      <c r="AV5" s="16"/>
      <c r="AW5" s="16"/>
    </row>
    <row r="6" spans="1:49" ht="15.75" thickBot="1">
      <c r="A6" s="21"/>
      <c r="B6" s="21"/>
      <c r="C6" s="21"/>
      <c r="D6" s="21"/>
      <c r="E6" s="21"/>
      <c r="F6" s="21"/>
      <c r="G6" s="21"/>
      <c r="H6" s="21"/>
      <c r="I6" s="21"/>
      <c r="J6" s="21"/>
      <c r="K6" s="21"/>
      <c r="L6" s="21"/>
      <c r="M6" s="21"/>
      <c r="N6" s="21"/>
      <c r="O6" s="21"/>
      <c r="P6" s="21"/>
      <c r="Q6" s="21"/>
      <c r="R6" s="21"/>
      <c r="S6" s="16"/>
      <c r="T6" s="16"/>
      <c r="U6" s="16"/>
      <c r="V6" s="16"/>
      <c r="W6" s="16"/>
      <c r="X6" s="16"/>
      <c r="Y6" s="16"/>
      <c r="Z6" s="16"/>
      <c r="AA6" s="16"/>
      <c r="AB6" s="16"/>
      <c r="AC6" s="16"/>
      <c r="AD6" s="16"/>
      <c r="AE6" s="16"/>
      <c r="AF6" s="16"/>
      <c r="AG6" s="16"/>
      <c r="AH6" s="16"/>
      <c r="AI6" s="16"/>
      <c r="AJ6" s="16"/>
      <c r="AK6" s="16"/>
      <c r="AL6" s="22"/>
      <c r="AM6" s="22"/>
      <c r="AN6" s="22"/>
      <c r="AO6" s="22"/>
      <c r="AP6" s="22"/>
      <c r="AQ6" s="22"/>
      <c r="AR6" s="22"/>
      <c r="AS6" s="16"/>
      <c r="AT6" s="16"/>
      <c r="AU6" s="16"/>
      <c r="AV6" s="16"/>
      <c r="AW6" s="16"/>
    </row>
    <row r="7" spans="1:49" ht="15.75" thickBot="1">
      <c r="A7" s="23" t="s">
        <v>7</v>
      </c>
      <c r="B7" s="24"/>
      <c r="C7" s="12">
        <v>44754</v>
      </c>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row>
    <row r="8" spans="1:49" ht="15.75" thickBot="1">
      <c r="A8" s="25"/>
      <c r="B8" s="21"/>
      <c r="C8" s="21"/>
      <c r="D8" s="26"/>
      <c r="E8" s="26"/>
      <c r="F8" s="26"/>
      <c r="G8" s="26"/>
      <c r="H8" s="26"/>
      <c r="I8" s="2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row>
    <row r="9" spans="1:49" ht="15.75" thickBot="1">
      <c r="A9" s="27" t="s">
        <v>8</v>
      </c>
      <c r="B9" s="21"/>
      <c r="C9" s="13">
        <v>2022</v>
      </c>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row>
    <row r="10" spans="1:49" ht="15.75" thickBot="1">
      <c r="A10" s="25"/>
      <c r="B10" s="21"/>
      <c r="C10" s="21"/>
      <c r="D10" s="26"/>
      <c r="E10" s="26"/>
      <c r="F10" s="26"/>
      <c r="G10" s="26"/>
      <c r="H10" s="26"/>
      <c r="I10" s="2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row>
    <row r="11" spans="1:49" ht="15.75" thickBot="1">
      <c r="A11" s="27" t="s">
        <v>9</v>
      </c>
      <c r="B11" s="24"/>
      <c r="C11" s="13" t="s">
        <v>265</v>
      </c>
      <c r="D11" s="26"/>
      <c r="E11" s="26"/>
      <c r="F11" s="26"/>
      <c r="G11" s="26"/>
      <c r="H11" s="26"/>
      <c r="I11" s="2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row>
    <row r="12" spans="1:49" ht="15.75" thickBot="1">
      <c r="A12" s="25"/>
      <c r="B12" s="21"/>
      <c r="C12" s="21"/>
      <c r="D12" s="26"/>
      <c r="E12" s="26"/>
      <c r="F12" s="26"/>
      <c r="G12" s="26"/>
      <c r="H12" s="26"/>
      <c r="I12" s="2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row>
    <row r="13" spans="1:49" ht="29.25" thickBot="1">
      <c r="A13" s="23" t="s">
        <v>10</v>
      </c>
      <c r="B13" s="21"/>
      <c r="C13" s="13" t="s">
        <v>279</v>
      </c>
      <c r="D13" s="26"/>
      <c r="E13" s="26"/>
      <c r="F13" s="26"/>
      <c r="G13" s="26"/>
      <c r="H13" s="26"/>
      <c r="I13" s="2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row>
    <row r="14" spans="1:49" ht="15.75" thickBot="1">
      <c r="A14" s="25"/>
      <c r="B14" s="21"/>
      <c r="C14" s="21"/>
      <c r="D14" s="26"/>
      <c r="E14" s="26"/>
      <c r="F14" s="26"/>
      <c r="G14" s="26"/>
      <c r="H14" s="26"/>
      <c r="I14" s="2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row>
    <row r="15" spans="1:49" ht="15.75" thickBot="1">
      <c r="A15" s="23" t="s">
        <v>12</v>
      </c>
      <c r="B15" s="24"/>
      <c r="C15" s="13" t="s">
        <v>285</v>
      </c>
      <c r="D15" s="26"/>
      <c r="E15" s="26"/>
      <c r="F15" s="26"/>
      <c r="G15" s="26"/>
      <c r="H15" s="26"/>
      <c r="I15" s="2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row>
    <row r="16" spans="1:49" ht="15.75" thickBot="1">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row>
    <row r="17" spans="1:49" ht="29.25" thickBot="1">
      <c r="A17" s="38" t="s">
        <v>13</v>
      </c>
      <c r="B17"/>
      <c r="C17" s="13" t="s">
        <v>733</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row>
    <row r="18" spans="1:49" ht="16.5">
      <c r="A18" s="26"/>
      <c r="B18" s="26"/>
      <c r="C18" s="26"/>
      <c r="D18" s="26"/>
      <c r="E18" s="26"/>
      <c r="F18" s="26"/>
      <c r="G18" s="26"/>
      <c r="H18" s="26"/>
      <c r="I18" s="26"/>
      <c r="J18" s="26"/>
      <c r="K18" s="26"/>
      <c r="L18" s="28"/>
      <c r="M18" s="26"/>
      <c r="N18" s="26"/>
      <c r="O18" s="26"/>
      <c r="P18" s="26"/>
      <c r="Q18" s="26"/>
      <c r="R18" s="26"/>
      <c r="S18" s="26"/>
      <c r="T18" s="26"/>
      <c r="U18" s="28"/>
      <c r="V18" s="29"/>
      <c r="W18" s="30"/>
      <c r="X18" s="29"/>
      <c r="Y18" s="29"/>
      <c r="Z18" s="29"/>
      <c r="AA18" s="29"/>
      <c r="AB18" s="29"/>
      <c r="AC18" s="31"/>
      <c r="AD18" s="29"/>
      <c r="AE18" s="29"/>
      <c r="AF18" s="29"/>
      <c r="AG18" s="3"/>
      <c r="AH18" s="3"/>
      <c r="AI18" s="3"/>
      <c r="AJ18" s="3"/>
      <c r="AK18" s="3"/>
      <c r="AL18" s="29"/>
      <c r="AM18" s="29"/>
      <c r="AN18" s="29"/>
      <c r="AO18" s="29"/>
      <c r="AP18" s="29"/>
      <c r="AQ18" s="29"/>
      <c r="AR18" s="29"/>
      <c r="AS18" s="29"/>
      <c r="AT18" s="16"/>
      <c r="AU18" s="16"/>
      <c r="AV18" s="16"/>
      <c r="AW18" s="16"/>
    </row>
    <row r="19" spans="1:49" ht="64.5" customHeight="1">
      <c r="A19" s="265" t="s">
        <v>14</v>
      </c>
      <c r="B19" s="265"/>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16"/>
      <c r="AU19" s="16"/>
      <c r="AV19" s="16"/>
      <c r="AW19" s="16"/>
    </row>
    <row r="20" spans="1:49">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row>
    <row r="21" spans="1:49" ht="15.75" thickBot="1">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row>
    <row r="22" spans="1:49" ht="18.75" thickBot="1">
      <c r="A22" s="184" t="s">
        <v>15</v>
      </c>
      <c r="B22" s="185"/>
      <c r="C22" s="185"/>
      <c r="D22" s="185"/>
      <c r="E22" s="185"/>
      <c r="F22" s="185"/>
      <c r="G22" s="185"/>
      <c r="H22" s="185"/>
      <c r="I22" s="185"/>
      <c r="J22" s="185"/>
      <c r="K22" s="185"/>
      <c r="L22" s="185"/>
      <c r="M22" s="185"/>
      <c r="N22" s="186" t="s">
        <v>72</v>
      </c>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8"/>
      <c r="AO22" s="189" t="s">
        <v>50</v>
      </c>
      <c r="AP22" s="189"/>
      <c r="AQ22" s="189"/>
      <c r="AR22" s="189"/>
      <c r="AS22" s="190"/>
      <c r="AT22" s="16"/>
      <c r="AU22" s="16"/>
      <c r="AV22" s="16"/>
      <c r="AW22" s="16"/>
    </row>
    <row r="23" spans="1:49" ht="27.75" customHeight="1" thickBot="1">
      <c r="A23" s="206" t="s">
        <v>73</v>
      </c>
      <c r="B23" s="207"/>
      <c r="C23" s="207"/>
      <c r="D23" s="207"/>
      <c r="E23" s="208"/>
      <c r="F23" s="206" t="s">
        <v>74</v>
      </c>
      <c r="G23" s="207"/>
      <c r="H23" s="207"/>
      <c r="I23" s="207"/>
      <c r="J23" s="207"/>
      <c r="K23" s="207"/>
      <c r="L23" s="207"/>
      <c r="M23" s="208"/>
      <c r="N23" s="204" t="s">
        <v>22</v>
      </c>
      <c r="O23" s="162"/>
      <c r="P23" s="161" t="s">
        <v>23</v>
      </c>
      <c r="Q23" s="162"/>
      <c r="R23" s="161" t="s">
        <v>24</v>
      </c>
      <c r="S23" s="162"/>
      <c r="T23" s="161" t="s">
        <v>25</v>
      </c>
      <c r="U23" s="162"/>
      <c r="V23" s="161" t="s">
        <v>26</v>
      </c>
      <c r="W23" s="162"/>
      <c r="X23" s="161" t="s">
        <v>27</v>
      </c>
      <c r="Y23" s="162"/>
      <c r="Z23" s="161" t="s">
        <v>28</v>
      </c>
      <c r="AA23" s="162"/>
      <c r="AB23" s="161" t="s">
        <v>29</v>
      </c>
      <c r="AC23" s="162"/>
      <c r="AD23" s="161" t="s">
        <v>30</v>
      </c>
      <c r="AE23" s="162"/>
      <c r="AF23" s="161" t="s">
        <v>31</v>
      </c>
      <c r="AG23" s="162"/>
      <c r="AH23" s="161" t="s">
        <v>32</v>
      </c>
      <c r="AI23" s="162"/>
      <c r="AJ23" s="161" t="s">
        <v>33</v>
      </c>
      <c r="AK23" s="162"/>
      <c r="AL23" s="161" t="s">
        <v>34</v>
      </c>
      <c r="AM23" s="162"/>
      <c r="AN23" s="202" t="s">
        <v>35</v>
      </c>
      <c r="AO23" s="191"/>
      <c r="AP23" s="191"/>
      <c r="AQ23" s="192"/>
      <c r="AR23" s="191"/>
      <c r="AS23" s="193"/>
      <c r="AT23" s="16"/>
      <c r="AU23" s="16"/>
      <c r="AV23" s="16"/>
      <c r="AW23" s="16"/>
    </row>
    <row r="24" spans="1:49" ht="48.75" customHeight="1" thickBot="1">
      <c r="A24" s="161" t="s">
        <v>17</v>
      </c>
      <c r="B24" s="161" t="s">
        <v>18</v>
      </c>
      <c r="C24" s="161" t="s">
        <v>61</v>
      </c>
      <c r="D24" s="161" t="s">
        <v>772</v>
      </c>
      <c r="E24" s="161" t="s">
        <v>773</v>
      </c>
      <c r="F24" s="161" t="s">
        <v>755</v>
      </c>
      <c r="G24" s="161" t="s">
        <v>466</v>
      </c>
      <c r="H24" s="275" t="s">
        <v>464</v>
      </c>
      <c r="I24" s="275" t="s">
        <v>465</v>
      </c>
      <c r="J24" s="266" t="s">
        <v>62</v>
      </c>
      <c r="K24" s="266" t="s">
        <v>20</v>
      </c>
      <c r="L24" s="266" t="s">
        <v>21</v>
      </c>
      <c r="M24" s="266" t="s">
        <v>63</v>
      </c>
      <c r="N24" s="163"/>
      <c r="O24" s="164"/>
      <c r="P24" s="163"/>
      <c r="Q24" s="164"/>
      <c r="R24" s="163"/>
      <c r="S24" s="164"/>
      <c r="T24" s="163"/>
      <c r="U24" s="164"/>
      <c r="V24" s="163"/>
      <c r="W24" s="164"/>
      <c r="X24" s="163"/>
      <c r="Y24" s="164"/>
      <c r="Z24" s="163"/>
      <c r="AA24" s="164"/>
      <c r="AB24" s="163"/>
      <c r="AC24" s="164"/>
      <c r="AD24" s="163"/>
      <c r="AE24" s="164"/>
      <c r="AF24" s="163"/>
      <c r="AG24" s="164"/>
      <c r="AH24" s="163" t="s">
        <v>24</v>
      </c>
      <c r="AI24" s="164"/>
      <c r="AJ24" s="163"/>
      <c r="AK24" s="164"/>
      <c r="AL24" s="163" t="s">
        <v>24</v>
      </c>
      <c r="AM24" s="164"/>
      <c r="AN24" s="202"/>
      <c r="AO24" s="194" t="s">
        <v>64</v>
      </c>
      <c r="AP24" s="196" t="s">
        <v>367</v>
      </c>
      <c r="AQ24" s="182" t="s">
        <v>75</v>
      </c>
      <c r="AR24" s="198" t="s">
        <v>37</v>
      </c>
      <c r="AS24" s="200" t="s">
        <v>38</v>
      </c>
      <c r="AT24" s="16"/>
      <c r="AU24" s="16"/>
      <c r="AV24" s="16"/>
      <c r="AW24" s="16"/>
    </row>
    <row r="25" spans="1:49" ht="36.75" customHeight="1" thickBot="1">
      <c r="A25" s="163"/>
      <c r="B25" s="163"/>
      <c r="C25" s="163"/>
      <c r="D25" s="205"/>
      <c r="E25" s="205"/>
      <c r="F25" s="205"/>
      <c r="G25" s="205"/>
      <c r="H25" s="267"/>
      <c r="I25" s="267"/>
      <c r="J25" s="267"/>
      <c r="K25" s="267"/>
      <c r="L25" s="267"/>
      <c r="M25" s="267"/>
      <c r="N25" s="32" t="s">
        <v>39</v>
      </c>
      <c r="O25" s="32" t="s">
        <v>40</v>
      </c>
      <c r="P25" s="32" t="s">
        <v>41</v>
      </c>
      <c r="Q25" s="32" t="s">
        <v>42</v>
      </c>
      <c r="R25" s="32" t="s">
        <v>41</v>
      </c>
      <c r="S25" s="32" t="s">
        <v>42</v>
      </c>
      <c r="T25" s="32" t="s">
        <v>41</v>
      </c>
      <c r="U25" s="32" t="s">
        <v>42</v>
      </c>
      <c r="V25" s="32" t="s">
        <v>41</v>
      </c>
      <c r="W25" s="32" t="s">
        <v>42</v>
      </c>
      <c r="X25" s="32" t="s">
        <v>41</v>
      </c>
      <c r="Y25" s="32" t="s">
        <v>42</v>
      </c>
      <c r="Z25" s="32" t="s">
        <v>41</v>
      </c>
      <c r="AA25" s="32" t="s">
        <v>42</v>
      </c>
      <c r="AB25" s="32" t="s">
        <v>41</v>
      </c>
      <c r="AC25" s="32" t="s">
        <v>42</v>
      </c>
      <c r="AD25" s="32" t="s">
        <v>41</v>
      </c>
      <c r="AE25" s="32" t="s">
        <v>42</v>
      </c>
      <c r="AF25" s="32" t="s">
        <v>41</v>
      </c>
      <c r="AG25" s="32" t="s">
        <v>42</v>
      </c>
      <c r="AH25" s="32" t="s">
        <v>41</v>
      </c>
      <c r="AI25" s="32" t="s">
        <v>42</v>
      </c>
      <c r="AJ25" s="32" t="s">
        <v>41</v>
      </c>
      <c r="AK25" s="32" t="s">
        <v>42</v>
      </c>
      <c r="AL25" s="32" t="s">
        <v>41</v>
      </c>
      <c r="AM25" s="32" t="s">
        <v>42</v>
      </c>
      <c r="AN25" s="203"/>
      <c r="AO25" s="195"/>
      <c r="AP25" s="197"/>
      <c r="AQ25" s="274"/>
      <c r="AR25" s="199"/>
      <c r="AS25" s="201"/>
      <c r="AT25" s="16"/>
      <c r="AU25" s="16"/>
      <c r="AV25" s="16"/>
      <c r="AW25" s="16"/>
    </row>
    <row r="26" spans="1:49" ht="16.5" customHeight="1" thickBot="1">
      <c r="A26" s="129" t="s">
        <v>310</v>
      </c>
      <c r="B26" s="129" t="s">
        <v>326</v>
      </c>
      <c r="C26" s="129" t="s">
        <v>345</v>
      </c>
      <c r="D26" s="133" t="s">
        <v>467</v>
      </c>
      <c r="E26" s="133" t="s">
        <v>468</v>
      </c>
      <c r="F26" s="136" t="s">
        <v>480</v>
      </c>
      <c r="G26" s="268" t="s">
        <v>469</v>
      </c>
      <c r="H26" s="155" t="s">
        <v>472</v>
      </c>
      <c r="I26" s="319" t="s">
        <v>473</v>
      </c>
      <c r="J26" s="243" t="s">
        <v>470</v>
      </c>
      <c r="K26" s="218">
        <v>44696</v>
      </c>
      <c r="L26" s="253">
        <v>44834</v>
      </c>
      <c r="M26" s="214" t="s">
        <v>479</v>
      </c>
      <c r="N26" s="158">
        <v>0.1</v>
      </c>
      <c r="O26" s="158">
        <f t="shared" ref="O26" si="0">N26*(P26+R26+T26+V26+X26+Z26+AB26+AD26+AF26+AH26+AJ26+AL26)</f>
        <v>0.1</v>
      </c>
      <c r="P26" s="158"/>
      <c r="Q26" s="158"/>
      <c r="R26" s="158"/>
      <c r="S26" s="158"/>
      <c r="T26" s="158"/>
      <c r="U26" s="158"/>
      <c r="V26" s="158"/>
      <c r="W26" s="158"/>
      <c r="X26" s="158">
        <v>0.5</v>
      </c>
      <c r="Y26" s="158"/>
      <c r="Z26" s="158"/>
      <c r="AA26" s="158"/>
      <c r="AB26" s="158"/>
      <c r="AC26" s="158"/>
      <c r="AD26" s="158"/>
      <c r="AE26" s="158"/>
      <c r="AF26" s="158">
        <v>0.5</v>
      </c>
      <c r="AG26" s="158"/>
      <c r="AH26" s="158"/>
      <c r="AI26" s="158"/>
      <c r="AJ26" s="158"/>
      <c r="AK26" s="158"/>
      <c r="AL26" s="158"/>
      <c r="AM26" s="158"/>
      <c r="AN26" s="221">
        <f>N26*(Q26+S26+U26+W26+Y26+AA26+AC26+AE26+AG26+AI26+AK26+AM26)</f>
        <v>0</v>
      </c>
      <c r="AO26" s="5" t="s">
        <v>46</v>
      </c>
      <c r="AP26" s="6" t="s">
        <v>46</v>
      </c>
      <c r="AQ26" s="6" t="s">
        <v>46</v>
      </c>
      <c r="AR26" s="33">
        <f>Q26+S26+U26</f>
        <v>0</v>
      </c>
      <c r="AS26" s="146">
        <f>SUM(AR26:AR29)</f>
        <v>0</v>
      </c>
      <c r="AT26" s="16"/>
      <c r="AU26" s="16"/>
      <c r="AV26" s="16"/>
      <c r="AW26" s="16"/>
    </row>
    <row r="27" spans="1:49" ht="16.5" customHeight="1" thickBot="1">
      <c r="A27" s="129"/>
      <c r="B27" s="129"/>
      <c r="C27" s="129"/>
      <c r="D27" s="134"/>
      <c r="E27" s="134"/>
      <c r="F27" s="138"/>
      <c r="G27" s="269"/>
      <c r="H27" s="156"/>
      <c r="I27" s="320"/>
      <c r="J27" s="244"/>
      <c r="K27" s="219"/>
      <c r="L27" s="254"/>
      <c r="M27" s="214"/>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222"/>
      <c r="AO27" s="7" t="s">
        <v>43</v>
      </c>
      <c r="AP27" s="8" t="s">
        <v>43</v>
      </c>
      <c r="AQ27" s="8" t="s">
        <v>43</v>
      </c>
      <c r="AR27" s="34">
        <f>W26+Y26+AA26</f>
        <v>0</v>
      </c>
      <c r="AS27" s="147"/>
      <c r="AT27" s="16"/>
      <c r="AU27" s="16"/>
      <c r="AV27" s="16"/>
      <c r="AW27" s="16"/>
    </row>
    <row r="28" spans="1:49" ht="16.5" customHeight="1" thickBot="1">
      <c r="A28" s="129"/>
      <c r="B28" s="129"/>
      <c r="C28" s="129"/>
      <c r="D28" s="134"/>
      <c r="E28" s="134"/>
      <c r="F28" s="138"/>
      <c r="G28" s="269"/>
      <c r="H28" s="156"/>
      <c r="I28" s="320"/>
      <c r="J28" s="244"/>
      <c r="K28" s="219"/>
      <c r="L28" s="254"/>
      <c r="M28" s="214"/>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222"/>
      <c r="AO28" s="7" t="s">
        <v>44</v>
      </c>
      <c r="AP28" s="8" t="s">
        <v>44</v>
      </c>
      <c r="AQ28" s="8" t="s">
        <v>44</v>
      </c>
      <c r="AR28" s="34">
        <f>AC26+AE26+AG26</f>
        <v>0</v>
      </c>
      <c r="AS28" s="147"/>
      <c r="AT28" s="16"/>
      <c r="AU28" s="16"/>
      <c r="AV28" s="16"/>
      <c r="AW28" s="16"/>
    </row>
    <row r="29" spans="1:49" ht="16.5" customHeight="1" thickBot="1">
      <c r="A29" s="129"/>
      <c r="B29" s="129"/>
      <c r="C29" s="129"/>
      <c r="D29" s="134"/>
      <c r="E29" s="134"/>
      <c r="F29" s="140"/>
      <c r="G29" s="270"/>
      <c r="H29" s="157"/>
      <c r="I29" s="321"/>
      <c r="J29" s="245"/>
      <c r="K29" s="220"/>
      <c r="L29" s="255"/>
      <c r="M29" s="214"/>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223"/>
      <c r="AO29" s="9" t="s">
        <v>45</v>
      </c>
      <c r="AP29" s="10" t="s">
        <v>45</v>
      </c>
      <c r="AQ29" s="10" t="s">
        <v>45</v>
      </c>
      <c r="AR29" s="35">
        <f>AI26+AK26+AM26</f>
        <v>0</v>
      </c>
      <c r="AS29" s="148"/>
      <c r="AT29" s="16"/>
      <c r="AU29" s="16"/>
      <c r="AV29" s="16"/>
      <c r="AW29" s="16"/>
    </row>
    <row r="30" spans="1:49" ht="16.5" customHeight="1" thickBot="1">
      <c r="A30" s="129"/>
      <c r="B30" s="129"/>
      <c r="C30" s="129"/>
      <c r="D30" s="134"/>
      <c r="E30" s="134"/>
      <c r="F30" s="136" t="s">
        <v>481</v>
      </c>
      <c r="G30" s="268" t="s">
        <v>734</v>
      </c>
      <c r="H30" s="155" t="s">
        <v>474</v>
      </c>
      <c r="I30" s="319" t="s">
        <v>473</v>
      </c>
      <c r="J30" s="243" t="s">
        <v>477</v>
      </c>
      <c r="K30" s="246">
        <v>44621</v>
      </c>
      <c r="L30" s="251">
        <v>44834</v>
      </c>
      <c r="M30" s="214" t="s">
        <v>479</v>
      </c>
      <c r="N30" s="158">
        <v>0.2</v>
      </c>
      <c r="O30" s="158">
        <f t="shared" ref="O30" si="1">N30*(P30+R30+T30+V30+X30+Z30+AB30+AD30+AF30+AH30+AJ30+AL30)</f>
        <v>0.2</v>
      </c>
      <c r="P30" s="158"/>
      <c r="Q30" s="158"/>
      <c r="R30" s="158"/>
      <c r="S30" s="158"/>
      <c r="T30" s="158">
        <v>0.25</v>
      </c>
      <c r="U30" s="158"/>
      <c r="V30" s="158"/>
      <c r="W30" s="158"/>
      <c r="X30" s="158">
        <v>0.25</v>
      </c>
      <c r="Y30" s="158"/>
      <c r="Z30" s="158"/>
      <c r="AA30" s="158"/>
      <c r="AB30" s="158">
        <v>0.25</v>
      </c>
      <c r="AC30" s="158"/>
      <c r="AD30" s="158"/>
      <c r="AE30" s="158"/>
      <c r="AF30" s="158">
        <v>0.25</v>
      </c>
      <c r="AG30" s="158"/>
      <c r="AH30" s="158"/>
      <c r="AI30" s="158"/>
      <c r="AJ30" s="158"/>
      <c r="AK30" s="158"/>
      <c r="AL30" s="158"/>
      <c r="AM30" s="158"/>
      <c r="AN30" s="221">
        <f>N30*(Q30+S30+U30+W30+Y30+AA30+AC30+AE30+AG30+AI30+AK30+AM30)</f>
        <v>0</v>
      </c>
      <c r="AO30" s="5" t="s">
        <v>46</v>
      </c>
      <c r="AP30" s="6" t="s">
        <v>46</v>
      </c>
      <c r="AQ30" s="6" t="s">
        <v>46</v>
      </c>
      <c r="AR30" s="33">
        <f>Q30+S30+U30</f>
        <v>0</v>
      </c>
      <c r="AS30" s="146">
        <f t="shared" ref="AS30" si="2">SUM(AR30:AR33)</f>
        <v>0</v>
      </c>
      <c r="AT30" s="16"/>
      <c r="AU30" s="16"/>
      <c r="AV30" s="16"/>
      <c r="AW30" s="16"/>
    </row>
    <row r="31" spans="1:49" ht="16.5" customHeight="1" thickBot="1">
      <c r="A31" s="129"/>
      <c r="B31" s="129"/>
      <c r="C31" s="129"/>
      <c r="D31" s="134"/>
      <c r="E31" s="134"/>
      <c r="F31" s="138"/>
      <c r="G31" s="269"/>
      <c r="H31" s="156"/>
      <c r="I31" s="320"/>
      <c r="J31" s="244"/>
      <c r="K31" s="247"/>
      <c r="L31" s="252"/>
      <c r="M31" s="214"/>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222"/>
      <c r="AO31" s="7" t="s">
        <v>43</v>
      </c>
      <c r="AP31" s="8" t="s">
        <v>43</v>
      </c>
      <c r="AQ31" s="8" t="s">
        <v>43</v>
      </c>
      <c r="AR31" s="34">
        <f>W30+Y30+AA30</f>
        <v>0</v>
      </c>
      <c r="AS31" s="147"/>
      <c r="AT31" s="16"/>
      <c r="AU31" s="16"/>
      <c r="AV31" s="16"/>
      <c r="AW31" s="16"/>
    </row>
    <row r="32" spans="1:49" ht="16.5" customHeight="1" thickBot="1">
      <c r="A32" s="129"/>
      <c r="B32" s="129"/>
      <c r="C32" s="129"/>
      <c r="D32" s="134"/>
      <c r="E32" s="134"/>
      <c r="F32" s="138"/>
      <c r="G32" s="269"/>
      <c r="H32" s="156"/>
      <c r="I32" s="320"/>
      <c r="J32" s="244"/>
      <c r="K32" s="247"/>
      <c r="L32" s="252"/>
      <c r="M32" s="214"/>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222"/>
      <c r="AO32" s="7" t="s">
        <v>44</v>
      </c>
      <c r="AP32" s="8" t="s">
        <v>44</v>
      </c>
      <c r="AQ32" s="8" t="s">
        <v>44</v>
      </c>
      <c r="AR32" s="34">
        <f>AC30+AE30+AG30</f>
        <v>0</v>
      </c>
      <c r="AS32" s="147"/>
      <c r="AT32" s="16"/>
      <c r="AU32" s="16"/>
      <c r="AV32" s="16"/>
      <c r="AW32" s="16"/>
    </row>
    <row r="33" spans="1:49" ht="16.5" customHeight="1" thickBot="1">
      <c r="A33" s="129"/>
      <c r="B33" s="129"/>
      <c r="C33" s="129"/>
      <c r="D33" s="134"/>
      <c r="E33" s="134"/>
      <c r="F33" s="140"/>
      <c r="G33" s="270"/>
      <c r="H33" s="157"/>
      <c r="I33" s="321"/>
      <c r="J33" s="245"/>
      <c r="K33" s="247"/>
      <c r="L33" s="252"/>
      <c r="M33" s="214"/>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223"/>
      <c r="AO33" s="9" t="s">
        <v>45</v>
      </c>
      <c r="AP33" s="10" t="s">
        <v>45</v>
      </c>
      <c r="AQ33" s="10" t="s">
        <v>45</v>
      </c>
      <c r="AR33" s="35">
        <f>AI30+AK30+AM30</f>
        <v>0</v>
      </c>
      <c r="AS33" s="148"/>
      <c r="AT33" s="16"/>
      <c r="AU33" s="16"/>
      <c r="AV33" s="16"/>
      <c r="AW33" s="16"/>
    </row>
    <row r="34" spans="1:49" ht="22.5" customHeight="1" thickBot="1">
      <c r="A34" s="129"/>
      <c r="B34" s="129"/>
      <c r="C34" s="129"/>
      <c r="D34" s="134"/>
      <c r="E34" s="134"/>
      <c r="F34" s="136" t="s">
        <v>482</v>
      </c>
      <c r="G34" s="271" t="s">
        <v>735</v>
      </c>
      <c r="H34" s="133" t="s">
        <v>736</v>
      </c>
      <c r="I34" s="133" t="s">
        <v>708</v>
      </c>
      <c r="J34" s="215" t="s">
        <v>478</v>
      </c>
      <c r="K34" s="218">
        <v>44696</v>
      </c>
      <c r="L34" s="212">
        <v>44834</v>
      </c>
      <c r="M34" s="214" t="s">
        <v>479</v>
      </c>
      <c r="N34" s="158">
        <v>0.2</v>
      </c>
      <c r="O34" s="158">
        <f>N34*(P34+R34+T34+V34+X34+Z34+AB34+AD34+AF34+AH34+AJ34+AL34)</f>
        <v>0.2</v>
      </c>
      <c r="P34" s="158"/>
      <c r="Q34" s="158"/>
      <c r="R34" s="158"/>
      <c r="S34" s="158"/>
      <c r="T34" s="158"/>
      <c r="U34" s="158"/>
      <c r="V34" s="158"/>
      <c r="W34" s="158"/>
      <c r="X34" s="158">
        <v>0.2</v>
      </c>
      <c r="Y34" s="158"/>
      <c r="Z34" s="158">
        <v>0.2</v>
      </c>
      <c r="AA34" s="158"/>
      <c r="AB34" s="158">
        <v>0.2</v>
      </c>
      <c r="AC34" s="158"/>
      <c r="AD34" s="158">
        <v>0.2</v>
      </c>
      <c r="AE34" s="158"/>
      <c r="AF34" s="158">
        <v>0.2</v>
      </c>
      <c r="AG34" s="158"/>
      <c r="AH34" s="158"/>
      <c r="AI34" s="158"/>
      <c r="AJ34" s="158"/>
      <c r="AK34" s="158"/>
      <c r="AL34" s="158"/>
      <c r="AM34" s="158"/>
      <c r="AN34" s="221">
        <f>N34*(Q34+S34+U34+W34+Y34+AA34+AC34+AE34+AG34+AI34+AK34+AM34)</f>
        <v>0</v>
      </c>
      <c r="AO34" s="5" t="s">
        <v>46</v>
      </c>
      <c r="AP34" s="6" t="s">
        <v>46</v>
      </c>
      <c r="AQ34" s="6" t="s">
        <v>46</v>
      </c>
      <c r="AR34" s="33">
        <f>Q34+S34+U34</f>
        <v>0</v>
      </c>
      <c r="AS34" s="146">
        <f t="shared" ref="AS34" si="3">SUM(AR34:AR37)</f>
        <v>0</v>
      </c>
      <c r="AT34" s="16"/>
      <c r="AU34" s="16"/>
      <c r="AV34" s="16"/>
      <c r="AW34" s="16"/>
    </row>
    <row r="35" spans="1:49" ht="22.5" customHeight="1" thickBot="1">
      <c r="A35" s="129"/>
      <c r="B35" s="129"/>
      <c r="C35" s="129"/>
      <c r="D35" s="134"/>
      <c r="E35" s="134"/>
      <c r="F35" s="138"/>
      <c r="G35" s="272"/>
      <c r="H35" s="134"/>
      <c r="I35" s="134"/>
      <c r="J35" s="216"/>
      <c r="K35" s="219"/>
      <c r="L35" s="213"/>
      <c r="M35" s="214"/>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222"/>
      <c r="AO35" s="7" t="s">
        <v>43</v>
      </c>
      <c r="AP35" s="8" t="s">
        <v>43</v>
      </c>
      <c r="AQ35" s="8" t="s">
        <v>43</v>
      </c>
      <c r="AR35" s="34">
        <f>W34+Y34+AA34</f>
        <v>0</v>
      </c>
      <c r="AS35" s="147"/>
      <c r="AT35" s="16"/>
      <c r="AU35" s="16"/>
      <c r="AV35" s="16"/>
      <c r="AW35" s="16"/>
    </row>
    <row r="36" spans="1:49" ht="22.5" customHeight="1" thickBot="1">
      <c r="A36" s="129"/>
      <c r="B36" s="129"/>
      <c r="C36" s="129"/>
      <c r="D36" s="134"/>
      <c r="E36" s="134"/>
      <c r="F36" s="138"/>
      <c r="G36" s="272"/>
      <c r="H36" s="134"/>
      <c r="I36" s="134"/>
      <c r="J36" s="216"/>
      <c r="K36" s="219"/>
      <c r="L36" s="213"/>
      <c r="M36" s="214"/>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222"/>
      <c r="AO36" s="7" t="s">
        <v>44</v>
      </c>
      <c r="AP36" s="8" t="s">
        <v>44</v>
      </c>
      <c r="AQ36" s="8" t="s">
        <v>44</v>
      </c>
      <c r="AR36" s="34">
        <f>AC34+AE34+AG34</f>
        <v>0</v>
      </c>
      <c r="AS36" s="147"/>
      <c r="AT36" s="16"/>
      <c r="AU36" s="16"/>
      <c r="AV36" s="16"/>
      <c r="AW36" s="16"/>
    </row>
    <row r="37" spans="1:49" ht="22.5" customHeight="1" thickBot="1">
      <c r="A37" s="129"/>
      <c r="B37" s="129"/>
      <c r="C37" s="129"/>
      <c r="D37" s="134"/>
      <c r="E37" s="134"/>
      <c r="F37" s="140"/>
      <c r="G37" s="273"/>
      <c r="H37" s="135"/>
      <c r="I37" s="135"/>
      <c r="J37" s="217"/>
      <c r="K37" s="220"/>
      <c r="L37" s="239"/>
      <c r="M37" s="214"/>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223"/>
      <c r="AO37" s="9" t="s">
        <v>45</v>
      </c>
      <c r="AP37" s="10" t="s">
        <v>45</v>
      </c>
      <c r="AQ37" s="10" t="s">
        <v>45</v>
      </c>
      <c r="AR37" s="35">
        <f>AI34+AK34+AM34</f>
        <v>0</v>
      </c>
      <c r="AS37" s="148"/>
      <c r="AT37" s="16"/>
      <c r="AU37" s="16"/>
      <c r="AV37" s="16"/>
      <c r="AW37" s="16"/>
    </row>
    <row r="38" spans="1:49" ht="22.5" customHeight="1" thickBot="1">
      <c r="A38" s="129"/>
      <c r="B38" s="129"/>
      <c r="C38" s="129"/>
      <c r="D38" s="134"/>
      <c r="E38" s="134"/>
      <c r="F38" s="136" t="s">
        <v>483</v>
      </c>
      <c r="G38" s="271" t="s">
        <v>737</v>
      </c>
      <c r="H38" s="133" t="s">
        <v>738</v>
      </c>
      <c r="I38" s="133" t="s">
        <v>739</v>
      </c>
      <c r="J38" s="240" t="s">
        <v>478</v>
      </c>
      <c r="K38" s="209">
        <v>44599</v>
      </c>
      <c r="L38" s="212">
        <v>44895</v>
      </c>
      <c r="M38" s="214" t="s">
        <v>479</v>
      </c>
      <c r="N38" s="158">
        <v>0.2</v>
      </c>
      <c r="O38" s="158">
        <f>N38*(P38+R38+T38+V38+X38+Z38+AB38+AD38+AF38+AH38+AJ38+AL38)</f>
        <v>0.19999999999999998</v>
      </c>
      <c r="P38" s="158"/>
      <c r="Q38" s="158"/>
      <c r="R38" s="158">
        <v>0.1</v>
      </c>
      <c r="S38" s="158"/>
      <c r="T38" s="158">
        <v>0.1</v>
      </c>
      <c r="U38" s="158"/>
      <c r="V38" s="158">
        <v>0.1</v>
      </c>
      <c r="W38" s="158"/>
      <c r="X38" s="158">
        <v>0.1</v>
      </c>
      <c r="Y38" s="158"/>
      <c r="Z38" s="158">
        <v>0.1</v>
      </c>
      <c r="AA38" s="158"/>
      <c r="AB38" s="158">
        <v>0.1</v>
      </c>
      <c r="AC38" s="158"/>
      <c r="AD38" s="158">
        <v>0.1</v>
      </c>
      <c r="AE38" s="158"/>
      <c r="AF38" s="158">
        <v>0.1</v>
      </c>
      <c r="AG38" s="158"/>
      <c r="AH38" s="158">
        <v>0.1</v>
      </c>
      <c r="AI38" s="158"/>
      <c r="AJ38" s="158">
        <v>0.1</v>
      </c>
      <c r="AK38" s="158"/>
      <c r="AL38" s="158"/>
      <c r="AM38" s="158"/>
      <c r="AN38" s="221">
        <f>N38*(Q38+S38+U38+W38+Y38+AA38+AC38+AE38+AG38+AI38+AK38+AM38)</f>
        <v>0</v>
      </c>
      <c r="AO38" s="5" t="s">
        <v>46</v>
      </c>
      <c r="AP38" s="6" t="s">
        <v>46</v>
      </c>
      <c r="AQ38" s="6" t="s">
        <v>46</v>
      </c>
      <c r="AR38" s="33">
        <f>Q38+S38+U38</f>
        <v>0</v>
      </c>
      <c r="AS38" s="146">
        <f t="shared" ref="AS38" si="4">SUM(AR38:AR41)</f>
        <v>0</v>
      </c>
      <c r="AT38" s="16"/>
      <c r="AU38" s="16"/>
      <c r="AV38" s="16"/>
      <c r="AW38" s="16"/>
    </row>
    <row r="39" spans="1:49" ht="22.5" customHeight="1" thickBot="1">
      <c r="A39" s="129"/>
      <c r="B39" s="129"/>
      <c r="C39" s="129"/>
      <c r="D39" s="134"/>
      <c r="E39" s="134"/>
      <c r="F39" s="138"/>
      <c r="G39" s="272"/>
      <c r="H39" s="134"/>
      <c r="I39" s="134"/>
      <c r="J39" s="241"/>
      <c r="K39" s="210"/>
      <c r="L39" s="213"/>
      <c r="M39" s="214"/>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222"/>
      <c r="AO39" s="7" t="s">
        <v>43</v>
      </c>
      <c r="AP39" s="8" t="s">
        <v>43</v>
      </c>
      <c r="AQ39" s="8" t="s">
        <v>43</v>
      </c>
      <c r="AR39" s="34">
        <f>W38+Y38+AA38</f>
        <v>0</v>
      </c>
      <c r="AS39" s="147"/>
      <c r="AT39" s="16"/>
      <c r="AU39" s="16"/>
      <c r="AV39" s="16"/>
      <c r="AW39" s="16"/>
    </row>
    <row r="40" spans="1:49" ht="22.5" customHeight="1" thickBot="1">
      <c r="A40" s="129"/>
      <c r="B40" s="129"/>
      <c r="C40" s="129"/>
      <c r="D40" s="134"/>
      <c r="E40" s="134"/>
      <c r="F40" s="138"/>
      <c r="G40" s="272"/>
      <c r="H40" s="134"/>
      <c r="I40" s="134"/>
      <c r="J40" s="241"/>
      <c r="K40" s="210"/>
      <c r="L40" s="213"/>
      <c r="M40" s="214"/>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222"/>
      <c r="AO40" s="7" t="s">
        <v>44</v>
      </c>
      <c r="AP40" s="8" t="s">
        <v>44</v>
      </c>
      <c r="AQ40" s="8" t="s">
        <v>44</v>
      </c>
      <c r="AR40" s="34">
        <f>AC38+AE38+AG38</f>
        <v>0</v>
      </c>
      <c r="AS40" s="147"/>
      <c r="AT40" s="16"/>
      <c r="AU40" s="16"/>
      <c r="AV40" s="16"/>
      <c r="AW40" s="16"/>
    </row>
    <row r="41" spans="1:49" ht="22.5" customHeight="1" thickBot="1">
      <c r="A41" s="129"/>
      <c r="B41" s="129"/>
      <c r="C41" s="129"/>
      <c r="D41" s="134"/>
      <c r="E41" s="134"/>
      <c r="F41" s="140"/>
      <c r="G41" s="273"/>
      <c r="H41" s="135"/>
      <c r="I41" s="135"/>
      <c r="J41" s="242"/>
      <c r="K41" s="211"/>
      <c r="L41" s="213"/>
      <c r="M41" s="214"/>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223"/>
      <c r="AO41" s="9" t="s">
        <v>45</v>
      </c>
      <c r="AP41" s="10" t="s">
        <v>45</v>
      </c>
      <c r="AQ41" s="10" t="s">
        <v>45</v>
      </c>
      <c r="AR41" s="35">
        <f>AI38+AK38+AM38</f>
        <v>0</v>
      </c>
      <c r="AS41" s="148"/>
      <c r="AT41" s="16"/>
      <c r="AU41" s="16"/>
      <c r="AV41" s="16"/>
      <c r="AW41" s="16"/>
    </row>
    <row r="42" spans="1:49" ht="16.5" customHeight="1" thickBot="1">
      <c r="A42" s="129"/>
      <c r="B42" s="129"/>
      <c r="C42" s="129"/>
      <c r="D42" s="134"/>
      <c r="E42" s="134"/>
      <c r="F42" s="136" t="s">
        <v>484</v>
      </c>
      <c r="G42" s="271" t="s">
        <v>740</v>
      </c>
      <c r="H42" s="279" t="s">
        <v>713</v>
      </c>
      <c r="I42" s="279" t="s">
        <v>714</v>
      </c>
      <c r="J42" s="236" t="s">
        <v>478</v>
      </c>
      <c r="K42" s="256">
        <v>44713</v>
      </c>
      <c r="L42" s="259">
        <v>44742</v>
      </c>
      <c r="M42" s="214" t="s">
        <v>479</v>
      </c>
      <c r="N42" s="158">
        <v>0.1</v>
      </c>
      <c r="O42" s="158">
        <f>N42*(P42+R42+T42+V42+X42+Z42+AB42+AD42+AF42+AH42+AJ42+AL42)</f>
        <v>0.1</v>
      </c>
      <c r="P42" s="158"/>
      <c r="Q42" s="158"/>
      <c r="R42" s="158"/>
      <c r="S42" s="158"/>
      <c r="T42" s="158"/>
      <c r="U42" s="158"/>
      <c r="V42" s="158"/>
      <c r="W42" s="158"/>
      <c r="X42" s="158"/>
      <c r="Y42" s="158"/>
      <c r="Z42" s="158">
        <v>1</v>
      </c>
      <c r="AA42" s="158"/>
      <c r="AB42" s="158"/>
      <c r="AC42" s="158"/>
      <c r="AD42" s="158"/>
      <c r="AE42" s="158"/>
      <c r="AF42" s="158"/>
      <c r="AG42" s="158"/>
      <c r="AH42" s="158"/>
      <c r="AI42" s="158"/>
      <c r="AJ42" s="158"/>
      <c r="AK42" s="158"/>
      <c r="AL42" s="158"/>
      <c r="AM42" s="158"/>
      <c r="AN42" s="221">
        <f>N42*(Q42+S42+U42+W42+Y42+AA42+AC42+AE42+AG42+AI42+AK42+AM42)</f>
        <v>0</v>
      </c>
      <c r="AO42" s="5" t="s">
        <v>46</v>
      </c>
      <c r="AP42" s="6" t="s">
        <v>46</v>
      </c>
      <c r="AQ42" s="6" t="s">
        <v>46</v>
      </c>
      <c r="AR42" s="33">
        <f>Q42+S42+U42</f>
        <v>0</v>
      </c>
      <c r="AS42" s="146">
        <f t="shared" ref="AS42" si="5">SUM(AR42:AR45)</f>
        <v>0</v>
      </c>
      <c r="AT42" s="16"/>
      <c r="AU42" s="16"/>
      <c r="AV42" s="16"/>
      <c r="AW42" s="16"/>
    </row>
    <row r="43" spans="1:49" ht="16.5" customHeight="1" thickBot="1">
      <c r="A43" s="129"/>
      <c r="B43" s="129"/>
      <c r="C43" s="129"/>
      <c r="D43" s="134"/>
      <c r="E43" s="134"/>
      <c r="F43" s="138"/>
      <c r="G43" s="272"/>
      <c r="H43" s="134"/>
      <c r="I43" s="134"/>
      <c r="J43" s="237"/>
      <c r="K43" s="257"/>
      <c r="L43" s="260"/>
      <c r="M43" s="214"/>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222"/>
      <c r="AO43" s="7" t="s">
        <v>43</v>
      </c>
      <c r="AP43" s="8" t="s">
        <v>43</v>
      </c>
      <c r="AQ43" s="8" t="s">
        <v>43</v>
      </c>
      <c r="AR43" s="34">
        <f>W42+Y42+AA42</f>
        <v>0</v>
      </c>
      <c r="AS43" s="147"/>
      <c r="AT43" s="16"/>
      <c r="AU43" s="16"/>
      <c r="AV43" s="16"/>
      <c r="AW43" s="16"/>
    </row>
    <row r="44" spans="1:49" ht="16.5" customHeight="1" thickBot="1">
      <c r="A44" s="129"/>
      <c r="B44" s="129"/>
      <c r="C44" s="129"/>
      <c r="D44" s="134"/>
      <c r="E44" s="134"/>
      <c r="F44" s="138"/>
      <c r="G44" s="272"/>
      <c r="H44" s="134"/>
      <c r="I44" s="134"/>
      <c r="J44" s="237"/>
      <c r="K44" s="257"/>
      <c r="L44" s="260"/>
      <c r="M44" s="214"/>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222"/>
      <c r="AO44" s="7" t="s">
        <v>44</v>
      </c>
      <c r="AP44" s="8" t="s">
        <v>44</v>
      </c>
      <c r="AQ44" s="8" t="s">
        <v>44</v>
      </c>
      <c r="AR44" s="34">
        <f>AC42+AE42+AG42</f>
        <v>0</v>
      </c>
      <c r="AS44" s="147"/>
      <c r="AT44" s="16"/>
      <c r="AU44" s="16"/>
      <c r="AV44" s="16"/>
      <c r="AW44" s="16"/>
    </row>
    <row r="45" spans="1:49" ht="16.5" customHeight="1" thickBot="1">
      <c r="A45" s="129"/>
      <c r="B45" s="129"/>
      <c r="C45" s="129"/>
      <c r="D45" s="134"/>
      <c r="E45" s="134"/>
      <c r="F45" s="140"/>
      <c r="G45" s="273"/>
      <c r="H45" s="135"/>
      <c r="I45" s="135"/>
      <c r="J45" s="238"/>
      <c r="K45" s="258"/>
      <c r="L45" s="261"/>
      <c r="M45" s="214"/>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223"/>
      <c r="AO45" s="9" t="s">
        <v>45</v>
      </c>
      <c r="AP45" s="10" t="s">
        <v>45</v>
      </c>
      <c r="AQ45" s="10" t="s">
        <v>45</v>
      </c>
      <c r="AR45" s="35">
        <f>AI42+AK42+AM42</f>
        <v>0</v>
      </c>
      <c r="AS45" s="148"/>
      <c r="AT45" s="16"/>
      <c r="AU45" s="16"/>
      <c r="AV45" s="16"/>
      <c r="AW45" s="16"/>
    </row>
    <row r="46" spans="1:49" ht="27.75" customHeight="1" thickBot="1">
      <c r="A46" s="129"/>
      <c r="B46" s="129"/>
      <c r="C46" s="129"/>
      <c r="D46" s="134"/>
      <c r="E46" s="134"/>
      <c r="F46" s="136" t="s">
        <v>485</v>
      </c>
      <c r="G46" s="269" t="s">
        <v>471</v>
      </c>
      <c r="H46" s="155" t="s">
        <v>475</v>
      </c>
      <c r="I46" s="319" t="s">
        <v>476</v>
      </c>
      <c r="J46" s="243" t="s">
        <v>478</v>
      </c>
      <c r="K46" s="246">
        <v>44621</v>
      </c>
      <c r="L46" s="248">
        <v>44742</v>
      </c>
      <c r="M46" s="214" t="s">
        <v>479</v>
      </c>
      <c r="N46" s="250">
        <v>0.2</v>
      </c>
      <c r="O46" s="158">
        <f t="shared" ref="O46" si="6">N46*(P46+R46+T46+V46+X46+Z46+AB46+AD46+AF46+AH46+AJ46+AL46)</f>
        <v>0.2</v>
      </c>
      <c r="P46" s="158"/>
      <c r="Q46" s="158"/>
      <c r="R46" s="158"/>
      <c r="S46" s="158"/>
      <c r="T46" s="158">
        <v>0.5</v>
      </c>
      <c r="U46" s="158"/>
      <c r="V46" s="158"/>
      <c r="W46" s="158"/>
      <c r="X46" s="158"/>
      <c r="Y46" s="158"/>
      <c r="Z46" s="158">
        <v>0.5</v>
      </c>
      <c r="AA46" s="158"/>
      <c r="AB46" s="158"/>
      <c r="AC46" s="158"/>
      <c r="AD46" s="158"/>
      <c r="AE46" s="158"/>
      <c r="AF46" s="158"/>
      <c r="AG46" s="158"/>
      <c r="AH46" s="158"/>
      <c r="AI46" s="158"/>
      <c r="AJ46" s="158"/>
      <c r="AK46" s="158"/>
      <c r="AL46" s="158"/>
      <c r="AM46" s="158"/>
      <c r="AN46" s="221">
        <f>N46*(Q46+S46+U46+W46+Y46+AA46+AC46+AE46+AG46+AI46+AK46+AM46)</f>
        <v>0</v>
      </c>
      <c r="AO46" s="5" t="s">
        <v>46</v>
      </c>
      <c r="AP46" s="6" t="s">
        <v>46</v>
      </c>
      <c r="AQ46" s="6" t="s">
        <v>46</v>
      </c>
      <c r="AR46" s="33">
        <f>Q46+S46+U46</f>
        <v>0</v>
      </c>
      <c r="AS46" s="146">
        <f t="shared" ref="AS46" si="7">SUM(AR46:AR49)</f>
        <v>0</v>
      </c>
      <c r="AT46" s="16"/>
      <c r="AU46" s="16"/>
      <c r="AV46" s="16"/>
      <c r="AW46" s="16"/>
    </row>
    <row r="47" spans="1:49" ht="27.75" customHeight="1" thickBot="1">
      <c r="A47" s="129"/>
      <c r="B47" s="129"/>
      <c r="C47" s="129"/>
      <c r="D47" s="134"/>
      <c r="E47" s="134"/>
      <c r="F47" s="138"/>
      <c r="G47" s="269"/>
      <c r="H47" s="156"/>
      <c r="I47" s="320"/>
      <c r="J47" s="244"/>
      <c r="K47" s="247"/>
      <c r="L47" s="249"/>
      <c r="M47" s="214"/>
      <c r="N47" s="250"/>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222"/>
      <c r="AO47" s="7" t="s">
        <v>43</v>
      </c>
      <c r="AP47" s="8" t="s">
        <v>43</v>
      </c>
      <c r="AQ47" s="8" t="s">
        <v>43</v>
      </c>
      <c r="AR47" s="34">
        <f>W46+Y46+AA46</f>
        <v>0</v>
      </c>
      <c r="AS47" s="147"/>
      <c r="AT47" s="16"/>
      <c r="AU47" s="16"/>
      <c r="AV47" s="16"/>
      <c r="AW47" s="16"/>
    </row>
    <row r="48" spans="1:49" ht="27.75" customHeight="1" thickBot="1">
      <c r="A48" s="129"/>
      <c r="B48" s="129"/>
      <c r="C48" s="129"/>
      <c r="D48" s="134"/>
      <c r="E48" s="134"/>
      <c r="F48" s="138"/>
      <c r="G48" s="269"/>
      <c r="H48" s="156"/>
      <c r="I48" s="320"/>
      <c r="J48" s="244"/>
      <c r="K48" s="247"/>
      <c r="L48" s="249"/>
      <c r="M48" s="214"/>
      <c r="N48" s="250"/>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222"/>
      <c r="AO48" s="7" t="s">
        <v>44</v>
      </c>
      <c r="AP48" s="8" t="s">
        <v>44</v>
      </c>
      <c r="AQ48" s="8" t="s">
        <v>44</v>
      </c>
      <c r="AR48" s="34">
        <f>AC46+AE46+AG46</f>
        <v>0</v>
      </c>
      <c r="AS48" s="147"/>
      <c r="AT48" s="16"/>
      <c r="AU48" s="16"/>
      <c r="AV48" s="16"/>
      <c r="AW48" s="16"/>
    </row>
    <row r="49" spans="1:49" ht="27.75" customHeight="1" thickBot="1">
      <c r="A49" s="129"/>
      <c r="B49" s="129"/>
      <c r="C49" s="129"/>
      <c r="D49" s="134"/>
      <c r="E49" s="134"/>
      <c r="F49" s="140"/>
      <c r="G49" s="270"/>
      <c r="H49" s="157"/>
      <c r="I49" s="321"/>
      <c r="J49" s="245"/>
      <c r="K49" s="247"/>
      <c r="L49" s="249"/>
      <c r="M49" s="214"/>
      <c r="N49" s="250"/>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223"/>
      <c r="AO49" s="9" t="s">
        <v>45</v>
      </c>
      <c r="AP49" s="10" t="s">
        <v>45</v>
      </c>
      <c r="AQ49" s="10" t="s">
        <v>45</v>
      </c>
      <c r="AR49" s="35">
        <f>AI46+AK46+AM46</f>
        <v>0</v>
      </c>
      <c r="AS49" s="148"/>
      <c r="AT49" s="16"/>
      <c r="AU49" s="16"/>
      <c r="AV49" s="16"/>
      <c r="AW49" s="16"/>
    </row>
    <row r="50" spans="1:49" ht="30.75" customHeight="1" thickBot="1">
      <c r="A50" s="129" t="s">
        <v>305</v>
      </c>
      <c r="B50" s="129" t="s">
        <v>324</v>
      </c>
      <c r="C50" s="129" t="s">
        <v>353</v>
      </c>
      <c r="D50" s="129" t="s">
        <v>741</v>
      </c>
      <c r="E50" s="129" t="s">
        <v>742</v>
      </c>
      <c r="F50" s="136" t="s">
        <v>486</v>
      </c>
      <c r="G50" s="136" t="s">
        <v>743</v>
      </c>
      <c r="H50" s="136" t="s">
        <v>495</v>
      </c>
      <c r="I50" s="133" t="s">
        <v>744</v>
      </c>
      <c r="J50" s="227" t="s">
        <v>494</v>
      </c>
      <c r="K50" s="218">
        <v>44621</v>
      </c>
      <c r="L50" s="218">
        <v>44803</v>
      </c>
      <c r="M50" s="214" t="s">
        <v>479</v>
      </c>
      <c r="N50" s="120">
        <v>0.5</v>
      </c>
      <c r="O50" s="120">
        <f>N50*(P50+R50+T50+V50+X50+Z50+AB50+AD50+AF50+AH50+AJ50+AL50)</f>
        <v>0.5</v>
      </c>
      <c r="P50" s="120"/>
      <c r="Q50" s="120"/>
      <c r="R50" s="120"/>
      <c r="S50" s="120"/>
      <c r="T50" s="120">
        <v>0.16</v>
      </c>
      <c r="U50" s="120"/>
      <c r="V50" s="120">
        <v>0.16</v>
      </c>
      <c r="W50" s="120"/>
      <c r="X50" s="120">
        <v>0.17</v>
      </c>
      <c r="Y50" s="120"/>
      <c r="Z50" s="120">
        <v>0.17</v>
      </c>
      <c r="AA50" s="120"/>
      <c r="AB50" s="120">
        <v>0.17</v>
      </c>
      <c r="AC50" s="120"/>
      <c r="AD50" s="120">
        <v>0.17</v>
      </c>
      <c r="AE50" s="120"/>
      <c r="AF50" s="120"/>
      <c r="AG50" s="120"/>
      <c r="AH50" s="120"/>
      <c r="AI50" s="120"/>
      <c r="AJ50" s="120"/>
      <c r="AK50" s="120"/>
      <c r="AL50" s="120"/>
      <c r="AM50" s="120"/>
      <c r="AN50" s="224">
        <f>N50*(Q50+S50+U50+W50+Y50+AA50+AC50+AE50+AG50+AI50+AK50+AM50)</f>
        <v>0</v>
      </c>
      <c r="AO50" s="5" t="s">
        <v>46</v>
      </c>
      <c r="AP50" s="6" t="s">
        <v>46</v>
      </c>
      <c r="AQ50" s="6" t="s">
        <v>46</v>
      </c>
      <c r="AR50" s="33">
        <f>Q50+S50+U50</f>
        <v>0</v>
      </c>
      <c r="AS50" s="146">
        <f>SUM(AR50:AR53)</f>
        <v>0</v>
      </c>
      <c r="AT50" s="16"/>
      <c r="AU50" s="16"/>
      <c r="AV50" s="16"/>
      <c r="AW50" s="16"/>
    </row>
    <row r="51" spans="1:49" ht="30.75" customHeight="1" thickBot="1">
      <c r="A51" s="129"/>
      <c r="B51" s="129"/>
      <c r="C51" s="129"/>
      <c r="D51" s="129"/>
      <c r="E51" s="129"/>
      <c r="F51" s="138"/>
      <c r="G51" s="138"/>
      <c r="H51" s="138"/>
      <c r="I51" s="134"/>
      <c r="J51" s="228"/>
      <c r="K51" s="219"/>
      <c r="L51" s="219"/>
      <c r="M51" s="214"/>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225"/>
      <c r="AO51" s="7" t="s">
        <v>43</v>
      </c>
      <c r="AP51" s="8" t="s">
        <v>43</v>
      </c>
      <c r="AQ51" s="8" t="s">
        <v>43</v>
      </c>
      <c r="AR51" s="34">
        <f>W50+Y50+AA50</f>
        <v>0</v>
      </c>
      <c r="AS51" s="147"/>
      <c r="AT51" s="16"/>
      <c r="AU51" s="16"/>
      <c r="AV51" s="16"/>
      <c r="AW51" s="16"/>
    </row>
    <row r="52" spans="1:49" ht="30.75" customHeight="1" thickBot="1">
      <c r="A52" s="129"/>
      <c r="B52" s="129"/>
      <c r="C52" s="129"/>
      <c r="D52" s="129"/>
      <c r="E52" s="129"/>
      <c r="F52" s="138"/>
      <c r="G52" s="138"/>
      <c r="H52" s="138"/>
      <c r="I52" s="134"/>
      <c r="J52" s="228"/>
      <c r="K52" s="219"/>
      <c r="L52" s="219"/>
      <c r="M52" s="214"/>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225"/>
      <c r="AO52" s="7" t="s">
        <v>44</v>
      </c>
      <c r="AP52" s="8" t="s">
        <v>44</v>
      </c>
      <c r="AQ52" s="8" t="s">
        <v>44</v>
      </c>
      <c r="AR52" s="34">
        <f>AC50+AE50+AG50</f>
        <v>0</v>
      </c>
      <c r="AS52" s="147"/>
      <c r="AT52" s="16"/>
      <c r="AU52" s="16"/>
      <c r="AV52" s="16"/>
      <c r="AW52" s="16"/>
    </row>
    <row r="53" spans="1:49" ht="30.75" customHeight="1" thickBot="1">
      <c r="A53" s="129"/>
      <c r="B53" s="129"/>
      <c r="C53" s="129"/>
      <c r="D53" s="129"/>
      <c r="E53" s="129"/>
      <c r="F53" s="140"/>
      <c r="G53" s="140"/>
      <c r="H53" s="140"/>
      <c r="I53" s="135"/>
      <c r="J53" s="229"/>
      <c r="K53" s="220"/>
      <c r="L53" s="220"/>
      <c r="M53" s="214"/>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226"/>
      <c r="AO53" s="9" t="s">
        <v>45</v>
      </c>
      <c r="AP53" s="10" t="s">
        <v>45</v>
      </c>
      <c r="AQ53" s="10" t="s">
        <v>45</v>
      </c>
      <c r="AR53" s="35">
        <f>AI50+AK50+AM50</f>
        <v>0</v>
      </c>
      <c r="AS53" s="148"/>
      <c r="AT53" s="16"/>
      <c r="AU53" s="16"/>
      <c r="AV53" s="16"/>
      <c r="AW53" s="16"/>
    </row>
    <row r="54" spans="1:49" ht="30.75" customHeight="1" thickBot="1">
      <c r="A54" s="129"/>
      <c r="B54" s="129"/>
      <c r="C54" s="129"/>
      <c r="D54" s="129"/>
      <c r="E54" s="129"/>
      <c r="F54" s="136" t="s">
        <v>487</v>
      </c>
      <c r="G54" s="136" t="s">
        <v>745</v>
      </c>
      <c r="H54" s="136" t="s">
        <v>715</v>
      </c>
      <c r="I54" s="133" t="s">
        <v>746</v>
      </c>
      <c r="J54" s="227" t="s">
        <v>747</v>
      </c>
      <c r="K54" s="218">
        <v>44563</v>
      </c>
      <c r="L54" s="218">
        <v>44915</v>
      </c>
      <c r="M54" s="214" t="s">
        <v>479</v>
      </c>
      <c r="N54" s="120">
        <v>0.5</v>
      </c>
      <c r="O54" s="120">
        <f t="shared" ref="O54" si="8">N54*(P54+R54+T54+V54+X54+Z54+AB54+AD54+AF54+AH54+AJ54+AL54)</f>
        <v>0.5</v>
      </c>
      <c r="P54" s="120">
        <v>0.1</v>
      </c>
      <c r="Q54" s="120"/>
      <c r="R54" s="120"/>
      <c r="S54" s="120"/>
      <c r="T54" s="120"/>
      <c r="U54" s="120"/>
      <c r="V54" s="120"/>
      <c r="W54" s="120"/>
      <c r="X54" s="120">
        <v>0.1</v>
      </c>
      <c r="Y54" s="120"/>
      <c r="Z54" s="120"/>
      <c r="AA54" s="120"/>
      <c r="AB54" s="120">
        <v>0.22</v>
      </c>
      <c r="AC54" s="120"/>
      <c r="AD54" s="120">
        <v>0.1</v>
      </c>
      <c r="AE54" s="120"/>
      <c r="AF54" s="120">
        <v>0.1</v>
      </c>
      <c r="AG54" s="120"/>
      <c r="AH54" s="120">
        <v>0.16</v>
      </c>
      <c r="AI54" s="120"/>
      <c r="AJ54" s="120"/>
      <c r="AK54" s="120"/>
      <c r="AL54" s="120">
        <v>0.22</v>
      </c>
      <c r="AM54" s="120"/>
      <c r="AN54" s="224">
        <f>N54*(Q54+S54+U54+W54+Y54+AA54+AC54+AE54+AG54+AI54+AK54+AM54)</f>
        <v>0</v>
      </c>
      <c r="AO54" s="5" t="s">
        <v>46</v>
      </c>
      <c r="AP54" s="6" t="s">
        <v>46</v>
      </c>
      <c r="AQ54" s="6" t="s">
        <v>46</v>
      </c>
      <c r="AR54" s="33">
        <f>Q54+S54+U54</f>
        <v>0</v>
      </c>
      <c r="AS54" s="146">
        <f t="shared" ref="AS54" si="9">SUM(AR54:AR57)</f>
        <v>0</v>
      </c>
      <c r="AT54" s="16"/>
      <c r="AU54" s="16"/>
      <c r="AV54" s="16"/>
      <c r="AW54" s="16"/>
    </row>
    <row r="55" spans="1:49" ht="30.75" customHeight="1" thickBot="1">
      <c r="A55" s="129"/>
      <c r="B55" s="129"/>
      <c r="C55" s="129"/>
      <c r="D55" s="129"/>
      <c r="E55" s="129"/>
      <c r="F55" s="138"/>
      <c r="G55" s="138"/>
      <c r="H55" s="138"/>
      <c r="I55" s="134"/>
      <c r="J55" s="228"/>
      <c r="K55" s="219"/>
      <c r="L55" s="219"/>
      <c r="M55" s="214"/>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225"/>
      <c r="AO55" s="7" t="s">
        <v>43</v>
      </c>
      <c r="AP55" s="8" t="s">
        <v>43</v>
      </c>
      <c r="AQ55" s="8" t="s">
        <v>43</v>
      </c>
      <c r="AR55" s="34">
        <f>W54+Y54+AA54</f>
        <v>0</v>
      </c>
      <c r="AS55" s="147"/>
      <c r="AT55" s="16"/>
      <c r="AU55" s="16"/>
      <c r="AV55" s="16"/>
      <c r="AW55" s="16"/>
    </row>
    <row r="56" spans="1:49" ht="30.75" customHeight="1" thickBot="1">
      <c r="A56" s="129"/>
      <c r="B56" s="129"/>
      <c r="C56" s="129"/>
      <c r="D56" s="129"/>
      <c r="E56" s="129"/>
      <c r="F56" s="138"/>
      <c r="G56" s="138"/>
      <c r="H56" s="138"/>
      <c r="I56" s="134"/>
      <c r="J56" s="228"/>
      <c r="K56" s="219"/>
      <c r="L56" s="219"/>
      <c r="M56" s="214"/>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225"/>
      <c r="AO56" s="7" t="s">
        <v>44</v>
      </c>
      <c r="AP56" s="8" t="s">
        <v>44</v>
      </c>
      <c r="AQ56" s="8" t="s">
        <v>44</v>
      </c>
      <c r="AR56" s="34">
        <f>AC54+AE54+AG54</f>
        <v>0</v>
      </c>
      <c r="AS56" s="147"/>
      <c r="AT56" s="16"/>
      <c r="AU56" s="16"/>
      <c r="AV56" s="16"/>
      <c r="AW56" s="16"/>
    </row>
    <row r="57" spans="1:49" ht="30.75" customHeight="1" thickBot="1">
      <c r="A57" s="129"/>
      <c r="B57" s="129"/>
      <c r="C57" s="129"/>
      <c r="D57" s="129"/>
      <c r="E57" s="129"/>
      <c r="F57" s="140"/>
      <c r="G57" s="140"/>
      <c r="H57" s="140"/>
      <c r="I57" s="135"/>
      <c r="J57" s="229"/>
      <c r="K57" s="220"/>
      <c r="L57" s="220"/>
      <c r="M57" s="214"/>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226"/>
      <c r="AO57" s="9" t="s">
        <v>45</v>
      </c>
      <c r="AP57" s="10" t="s">
        <v>45</v>
      </c>
      <c r="AQ57" s="10" t="s">
        <v>45</v>
      </c>
      <c r="AR57" s="35">
        <f>AI54+AK54+AM54</f>
        <v>0</v>
      </c>
      <c r="AS57" s="148"/>
      <c r="AT57" s="16"/>
      <c r="AU57" s="16"/>
      <c r="AV57" s="16"/>
      <c r="AW57" s="16"/>
    </row>
    <row r="58" spans="1:49" ht="43.5" customHeight="1">
      <c r="A58" s="233" t="s">
        <v>310</v>
      </c>
      <c r="B58" s="233" t="s">
        <v>327</v>
      </c>
      <c r="C58" s="233" t="s">
        <v>360</v>
      </c>
      <c r="D58" s="233" t="s">
        <v>748</v>
      </c>
      <c r="E58" s="325" t="s">
        <v>749</v>
      </c>
      <c r="F58" s="136" t="s">
        <v>496</v>
      </c>
      <c r="G58" s="276" t="s">
        <v>750</v>
      </c>
      <c r="H58" s="133" t="s">
        <v>704</v>
      </c>
      <c r="I58" s="133" t="s">
        <v>705</v>
      </c>
      <c r="J58" s="334" t="s">
        <v>478</v>
      </c>
      <c r="K58" s="218">
        <v>44713</v>
      </c>
      <c r="L58" s="328">
        <v>44864</v>
      </c>
      <c r="M58" s="230" t="s">
        <v>479</v>
      </c>
      <c r="N58" s="331">
        <v>0.5</v>
      </c>
      <c r="O58" s="120">
        <f>N58*(P58+R58+T58+V58+X58+Z58+AB58+AD58+AF58+AH58+AJ58+AL58)</f>
        <v>0.5</v>
      </c>
      <c r="P58" s="120"/>
      <c r="Q58" s="120"/>
      <c r="R58" s="120"/>
      <c r="S58" s="120"/>
      <c r="T58" s="120"/>
      <c r="U58" s="120"/>
      <c r="V58" s="120"/>
      <c r="W58" s="120"/>
      <c r="X58" s="120"/>
      <c r="Y58" s="120"/>
      <c r="Z58" s="120">
        <v>0.5</v>
      </c>
      <c r="AA58" s="120"/>
      <c r="AB58" s="120"/>
      <c r="AC58" s="120"/>
      <c r="AD58" s="120"/>
      <c r="AE58" s="120"/>
      <c r="AF58" s="120"/>
      <c r="AG58" s="120"/>
      <c r="AH58" s="120">
        <v>0.5</v>
      </c>
      <c r="AI58" s="120"/>
      <c r="AJ58" s="120"/>
      <c r="AK58" s="120"/>
      <c r="AL58" s="120"/>
      <c r="AM58" s="120"/>
      <c r="AN58" s="224">
        <f>N58*(Q58+S58+U58+W58+Y58+AA58+AC58+AE58+AG58+AI58+AK58+AM58)</f>
        <v>0</v>
      </c>
      <c r="AO58" s="5" t="s">
        <v>46</v>
      </c>
      <c r="AP58" s="6" t="s">
        <v>46</v>
      </c>
      <c r="AQ58" s="6" t="s">
        <v>46</v>
      </c>
      <c r="AR58" s="33">
        <f>Q58+S58+U58</f>
        <v>0</v>
      </c>
      <c r="AS58" s="146">
        <f>SUM(AR58:AR61)</f>
        <v>0</v>
      </c>
      <c r="AT58" s="16"/>
      <c r="AU58" s="16"/>
      <c r="AV58" s="16"/>
      <c r="AW58" s="16"/>
    </row>
    <row r="59" spans="1:49" ht="43.5" customHeight="1">
      <c r="A59" s="234"/>
      <c r="B59" s="234"/>
      <c r="C59" s="234"/>
      <c r="D59" s="234"/>
      <c r="E59" s="326"/>
      <c r="F59" s="138"/>
      <c r="G59" s="277"/>
      <c r="H59" s="134"/>
      <c r="I59" s="134"/>
      <c r="J59" s="335"/>
      <c r="K59" s="219"/>
      <c r="L59" s="329"/>
      <c r="M59" s="231"/>
      <c r="N59" s="332"/>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225"/>
      <c r="AO59" s="7" t="s">
        <v>43</v>
      </c>
      <c r="AP59" s="8" t="s">
        <v>43</v>
      </c>
      <c r="AQ59" s="8" t="s">
        <v>43</v>
      </c>
      <c r="AR59" s="34">
        <f>W58+Y58+AA58</f>
        <v>0</v>
      </c>
      <c r="AS59" s="147"/>
      <c r="AT59" s="16"/>
      <c r="AU59" s="16"/>
      <c r="AV59" s="16"/>
      <c r="AW59" s="16"/>
    </row>
    <row r="60" spans="1:49" ht="43.5" customHeight="1">
      <c r="A60" s="234"/>
      <c r="B60" s="234"/>
      <c r="C60" s="234"/>
      <c r="D60" s="234"/>
      <c r="E60" s="326"/>
      <c r="F60" s="138"/>
      <c r="G60" s="277"/>
      <c r="H60" s="134"/>
      <c r="I60" s="134"/>
      <c r="J60" s="335"/>
      <c r="K60" s="219"/>
      <c r="L60" s="329"/>
      <c r="M60" s="231"/>
      <c r="N60" s="332"/>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225"/>
      <c r="AO60" s="7" t="s">
        <v>44</v>
      </c>
      <c r="AP60" s="8" t="s">
        <v>44</v>
      </c>
      <c r="AQ60" s="8" t="s">
        <v>44</v>
      </c>
      <c r="AR60" s="34">
        <f>AC58+AE58+AG58</f>
        <v>0</v>
      </c>
      <c r="AS60" s="147"/>
      <c r="AT60" s="16"/>
      <c r="AU60" s="16"/>
      <c r="AV60" s="16"/>
      <c r="AW60" s="16"/>
    </row>
    <row r="61" spans="1:49" ht="43.5" customHeight="1" thickBot="1">
      <c r="A61" s="234"/>
      <c r="B61" s="234"/>
      <c r="C61" s="234"/>
      <c r="D61" s="234"/>
      <c r="E61" s="326"/>
      <c r="F61" s="140"/>
      <c r="G61" s="278"/>
      <c r="H61" s="135"/>
      <c r="I61" s="135"/>
      <c r="J61" s="336"/>
      <c r="K61" s="220"/>
      <c r="L61" s="330"/>
      <c r="M61" s="232"/>
      <c r="N61" s="333"/>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226"/>
      <c r="AO61" s="9" t="s">
        <v>45</v>
      </c>
      <c r="AP61" s="10" t="s">
        <v>45</v>
      </c>
      <c r="AQ61" s="10" t="s">
        <v>45</v>
      </c>
      <c r="AR61" s="35">
        <f>AI58+AK58+AM58</f>
        <v>0</v>
      </c>
      <c r="AS61" s="148"/>
      <c r="AT61" s="16"/>
      <c r="AU61" s="16"/>
      <c r="AV61" s="16"/>
      <c r="AW61" s="16"/>
    </row>
    <row r="62" spans="1:49" ht="43.5" customHeight="1" thickBot="1">
      <c r="A62" s="234"/>
      <c r="B62" s="234"/>
      <c r="C62" s="234"/>
      <c r="D62" s="234"/>
      <c r="E62" s="326"/>
      <c r="F62" s="136" t="s">
        <v>497</v>
      </c>
      <c r="G62" s="276" t="s">
        <v>751</v>
      </c>
      <c r="H62" s="133" t="s">
        <v>752</v>
      </c>
      <c r="I62" s="133" t="s">
        <v>753</v>
      </c>
      <c r="J62" s="218" t="s">
        <v>478</v>
      </c>
      <c r="K62" s="280">
        <v>44594</v>
      </c>
      <c r="L62" s="280">
        <v>44880</v>
      </c>
      <c r="M62" s="214" t="s">
        <v>479</v>
      </c>
      <c r="N62" s="120">
        <v>0.5</v>
      </c>
      <c r="O62" s="120">
        <f>N62*(P62+R62+T62+V62+X62+Z62+AB62+AD62+AF62+AH62+AJ62+AL62)</f>
        <v>0.49999999999999994</v>
      </c>
      <c r="P62" s="120"/>
      <c r="Q62" s="120"/>
      <c r="R62" s="120">
        <v>0.1</v>
      </c>
      <c r="S62" s="120"/>
      <c r="T62" s="120">
        <v>0.1</v>
      </c>
      <c r="U62" s="120"/>
      <c r="V62" s="120">
        <v>0.1</v>
      </c>
      <c r="W62" s="120"/>
      <c r="X62" s="120">
        <v>0.1</v>
      </c>
      <c r="Y62" s="120"/>
      <c r="Z62" s="120">
        <v>0.1</v>
      </c>
      <c r="AA62" s="120"/>
      <c r="AB62" s="120">
        <v>0.1</v>
      </c>
      <c r="AC62" s="120"/>
      <c r="AD62" s="120">
        <v>0.1</v>
      </c>
      <c r="AE62" s="120"/>
      <c r="AF62" s="120">
        <v>0.1</v>
      </c>
      <c r="AG62" s="120"/>
      <c r="AH62" s="120">
        <v>0.1</v>
      </c>
      <c r="AI62" s="120"/>
      <c r="AJ62" s="120">
        <v>0.1</v>
      </c>
      <c r="AK62" s="120"/>
      <c r="AL62" s="120"/>
      <c r="AM62" s="120"/>
      <c r="AN62" s="224">
        <f>N62*(Q62+S62+U62+W62+Y62+AA62+AC62+AE62+AG62+AI62+AK62+AM62)</f>
        <v>0</v>
      </c>
      <c r="AO62" s="5" t="s">
        <v>46</v>
      </c>
      <c r="AP62" s="6" t="s">
        <v>46</v>
      </c>
      <c r="AQ62" s="6" t="s">
        <v>46</v>
      </c>
      <c r="AR62" s="33">
        <f>Q62+S62+U62</f>
        <v>0</v>
      </c>
      <c r="AS62" s="146">
        <f>SUM(AR62:AR65)</f>
        <v>0</v>
      </c>
      <c r="AT62" s="16"/>
      <c r="AU62" s="16"/>
      <c r="AV62" s="16"/>
      <c r="AW62" s="16"/>
    </row>
    <row r="63" spans="1:49" ht="43.5" customHeight="1" thickBot="1">
      <c r="A63" s="234"/>
      <c r="B63" s="234"/>
      <c r="C63" s="234"/>
      <c r="D63" s="234"/>
      <c r="E63" s="326"/>
      <c r="F63" s="138"/>
      <c r="G63" s="277"/>
      <c r="H63" s="134"/>
      <c r="I63" s="134"/>
      <c r="J63" s="219"/>
      <c r="K63" s="281"/>
      <c r="L63" s="281"/>
      <c r="M63" s="214"/>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225"/>
      <c r="AO63" s="7" t="s">
        <v>43</v>
      </c>
      <c r="AP63" s="8" t="s">
        <v>43</v>
      </c>
      <c r="AQ63" s="8" t="s">
        <v>43</v>
      </c>
      <c r="AR63" s="34">
        <f>W62+Y62+AA62</f>
        <v>0</v>
      </c>
      <c r="AS63" s="147"/>
      <c r="AT63" s="16"/>
      <c r="AU63" s="16"/>
      <c r="AV63" s="16"/>
      <c r="AW63" s="16"/>
    </row>
    <row r="64" spans="1:49" ht="43.5" customHeight="1" thickBot="1">
      <c r="A64" s="234"/>
      <c r="B64" s="234"/>
      <c r="C64" s="234"/>
      <c r="D64" s="234"/>
      <c r="E64" s="326"/>
      <c r="F64" s="138"/>
      <c r="G64" s="277"/>
      <c r="H64" s="134"/>
      <c r="I64" s="134"/>
      <c r="J64" s="219"/>
      <c r="K64" s="281"/>
      <c r="L64" s="281"/>
      <c r="M64" s="214"/>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225"/>
      <c r="AO64" s="7" t="s">
        <v>44</v>
      </c>
      <c r="AP64" s="8" t="s">
        <v>44</v>
      </c>
      <c r="AQ64" s="8" t="s">
        <v>44</v>
      </c>
      <c r="AR64" s="34">
        <f>AC62+AE62+AG62</f>
        <v>0</v>
      </c>
      <c r="AS64" s="147"/>
      <c r="AT64" s="16"/>
      <c r="AU64" s="16"/>
      <c r="AV64" s="16"/>
      <c r="AW64" s="16"/>
    </row>
    <row r="65" spans="1:49" ht="43.5" customHeight="1" thickBot="1">
      <c r="A65" s="235"/>
      <c r="B65" s="235"/>
      <c r="C65" s="235"/>
      <c r="D65" s="235"/>
      <c r="E65" s="327"/>
      <c r="F65" s="140"/>
      <c r="G65" s="278"/>
      <c r="H65" s="135"/>
      <c r="I65" s="135"/>
      <c r="J65" s="220"/>
      <c r="K65" s="281"/>
      <c r="L65" s="281"/>
      <c r="M65" s="214"/>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226"/>
      <c r="AO65" s="9" t="s">
        <v>45</v>
      </c>
      <c r="AP65" s="10" t="s">
        <v>45</v>
      </c>
      <c r="AQ65" s="10" t="s">
        <v>45</v>
      </c>
      <c r="AR65" s="35">
        <f>AI62+AK62+AM62</f>
        <v>0</v>
      </c>
      <c r="AS65" s="148"/>
      <c r="AT65" s="16"/>
      <c r="AU65" s="16"/>
      <c r="AV65" s="16"/>
      <c r="AW65" s="16"/>
    </row>
    <row r="66" spans="1:49" ht="16.5" customHeight="1" thickBot="1">
      <c r="A66" s="129" t="s">
        <v>306</v>
      </c>
      <c r="B66" s="129" t="s">
        <v>328</v>
      </c>
      <c r="C66" s="129" t="s">
        <v>338</v>
      </c>
      <c r="D66" s="129" t="s">
        <v>512</v>
      </c>
      <c r="E66" s="129" t="s">
        <v>513</v>
      </c>
      <c r="F66" s="136" t="s">
        <v>627</v>
      </c>
      <c r="G66" s="136" t="s">
        <v>754</v>
      </c>
      <c r="H66" s="136" t="s">
        <v>499</v>
      </c>
      <c r="I66" s="133" t="s">
        <v>746</v>
      </c>
      <c r="J66" s="227" t="s">
        <v>514</v>
      </c>
      <c r="K66" s="218">
        <v>44682</v>
      </c>
      <c r="L66" s="218">
        <v>44926</v>
      </c>
      <c r="M66" s="143" t="s">
        <v>498</v>
      </c>
      <c r="N66" s="120">
        <v>1</v>
      </c>
      <c r="O66" s="120">
        <f>N66*(P66+R66+T66+V66+X66+Z66+AB66+AD66+AF66+AH66+AJ66+AL66)</f>
        <v>1</v>
      </c>
      <c r="P66" s="120"/>
      <c r="Q66" s="120"/>
      <c r="R66" s="120"/>
      <c r="S66" s="120"/>
      <c r="T66" s="120"/>
      <c r="U66" s="120"/>
      <c r="V66" s="120"/>
      <c r="W66" s="120"/>
      <c r="X66" s="120">
        <v>0.33</v>
      </c>
      <c r="Y66" s="120"/>
      <c r="Z66" s="120"/>
      <c r="AA66" s="120"/>
      <c r="AB66" s="120"/>
      <c r="AC66" s="120"/>
      <c r="AD66" s="120">
        <v>0.33</v>
      </c>
      <c r="AE66" s="120"/>
      <c r="AF66" s="120"/>
      <c r="AG66" s="120"/>
      <c r="AH66" s="120"/>
      <c r="AI66" s="120"/>
      <c r="AJ66" s="120"/>
      <c r="AK66" s="120"/>
      <c r="AL66" s="120">
        <v>0.34</v>
      </c>
      <c r="AM66" s="120"/>
      <c r="AN66" s="224">
        <f>N66*(Q66+S66+U66+W66+Y66+AA66+AC66+AE66+AG66+AI66+AK66+AM66)</f>
        <v>0</v>
      </c>
      <c r="AO66" s="5" t="s">
        <v>46</v>
      </c>
      <c r="AP66" s="6" t="s">
        <v>46</v>
      </c>
      <c r="AQ66" s="6" t="s">
        <v>46</v>
      </c>
      <c r="AR66" s="33">
        <f>Q66+S66+U66</f>
        <v>0</v>
      </c>
      <c r="AS66" s="146">
        <f>SUM(AR66:AR69)</f>
        <v>0</v>
      </c>
      <c r="AT66" s="16"/>
      <c r="AU66" s="16"/>
      <c r="AV66" s="16"/>
      <c r="AW66" s="16"/>
    </row>
    <row r="67" spans="1:49" ht="16.5" customHeight="1" thickBot="1">
      <c r="A67" s="129"/>
      <c r="B67" s="129"/>
      <c r="C67" s="129"/>
      <c r="D67" s="129"/>
      <c r="E67" s="129"/>
      <c r="F67" s="138"/>
      <c r="G67" s="138"/>
      <c r="H67" s="138"/>
      <c r="I67" s="134"/>
      <c r="J67" s="228"/>
      <c r="K67" s="219"/>
      <c r="L67" s="219"/>
      <c r="M67" s="144"/>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225"/>
      <c r="AO67" s="7" t="s">
        <v>43</v>
      </c>
      <c r="AP67" s="8" t="s">
        <v>43</v>
      </c>
      <c r="AQ67" s="8" t="s">
        <v>43</v>
      </c>
      <c r="AR67" s="34">
        <f>W66+Y66+AA66</f>
        <v>0</v>
      </c>
      <c r="AS67" s="147"/>
      <c r="AT67" s="16"/>
      <c r="AU67" s="16"/>
      <c r="AV67" s="16"/>
      <c r="AW67" s="16"/>
    </row>
    <row r="68" spans="1:49" ht="16.5" customHeight="1" thickBot="1">
      <c r="A68" s="129"/>
      <c r="B68" s="129"/>
      <c r="C68" s="129"/>
      <c r="D68" s="129"/>
      <c r="E68" s="129"/>
      <c r="F68" s="138"/>
      <c r="G68" s="138"/>
      <c r="H68" s="138"/>
      <c r="I68" s="134"/>
      <c r="J68" s="228"/>
      <c r="K68" s="219"/>
      <c r="L68" s="219"/>
      <c r="M68" s="144"/>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225"/>
      <c r="AO68" s="7" t="s">
        <v>44</v>
      </c>
      <c r="AP68" s="8" t="s">
        <v>44</v>
      </c>
      <c r="AQ68" s="8" t="s">
        <v>44</v>
      </c>
      <c r="AR68" s="34">
        <f>AC66+AE66+AG66</f>
        <v>0</v>
      </c>
      <c r="AS68" s="147"/>
      <c r="AT68" s="16"/>
      <c r="AU68" s="16"/>
      <c r="AV68" s="16"/>
      <c r="AW68" s="16"/>
    </row>
    <row r="69" spans="1:49" ht="16.5" customHeight="1" thickBot="1">
      <c r="A69" s="129"/>
      <c r="B69" s="129"/>
      <c r="C69" s="129"/>
      <c r="D69" s="129"/>
      <c r="E69" s="129"/>
      <c r="F69" s="140"/>
      <c r="G69" s="140"/>
      <c r="H69" s="140"/>
      <c r="I69" s="135"/>
      <c r="J69" s="229"/>
      <c r="K69" s="220"/>
      <c r="L69" s="220"/>
      <c r="M69" s="145"/>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226"/>
      <c r="AO69" s="11" t="s">
        <v>45</v>
      </c>
      <c r="AP69" s="10" t="s">
        <v>45</v>
      </c>
      <c r="AQ69" s="10" t="s">
        <v>45</v>
      </c>
      <c r="AR69" s="35">
        <f>AI66+AK66+AM66</f>
        <v>0</v>
      </c>
      <c r="AS69" s="148"/>
      <c r="AT69" s="16"/>
      <c r="AU69" s="16"/>
      <c r="AV69" s="16"/>
      <c r="AW69" s="16"/>
    </row>
    <row r="70" spans="1:49" ht="15.75" customHeight="1" thickBo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284" t="s">
        <v>47</v>
      </c>
      <c r="AQ70" s="285"/>
      <c r="AR70" s="286"/>
      <c r="AS70" s="14">
        <f>AVERAGE(AS26:AS69)</f>
        <v>0</v>
      </c>
      <c r="AT70" s="16"/>
      <c r="AU70" s="16"/>
      <c r="AV70" s="16"/>
      <c r="AW70" s="16"/>
    </row>
    <row r="71" spans="1:49">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row>
    <row r="72" spans="1:49">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row>
    <row r="73" spans="1:49" s="2" customFormat="1" ht="43.5" customHeight="1">
      <c r="A73" s="324" t="s">
        <v>48</v>
      </c>
      <c r="B73" s="324"/>
      <c r="C73" s="324"/>
      <c r="D73" s="324"/>
      <c r="E73" s="324"/>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4"/>
      <c r="AK73" s="324"/>
      <c r="AL73" s="324"/>
      <c r="AM73" s="324"/>
      <c r="AN73" s="324"/>
      <c r="AO73" s="324"/>
      <c r="AP73" s="324"/>
      <c r="AQ73" s="324"/>
      <c r="AR73" s="324"/>
      <c r="AS73" s="324"/>
      <c r="AT73" s="26"/>
      <c r="AU73" s="26"/>
      <c r="AV73" s="26"/>
      <c r="AW73" s="26"/>
    </row>
    <row r="74" spans="1:49">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row>
    <row r="75" spans="1:49">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row>
    <row r="76" spans="1:49" ht="15.75" thickBo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row>
    <row r="77" spans="1:49" ht="18.75" customHeight="1">
      <c r="A77" s="292" t="s">
        <v>49</v>
      </c>
      <c r="B77" s="292" t="s">
        <v>755</v>
      </c>
      <c r="C77" s="289" t="s">
        <v>19</v>
      </c>
      <c r="D77" s="293"/>
      <c r="E77" s="292" t="s">
        <v>464</v>
      </c>
      <c r="F77" s="292" t="s">
        <v>465</v>
      </c>
      <c r="G77" s="292" t="s">
        <v>20</v>
      </c>
      <c r="H77" s="292" t="s">
        <v>21</v>
      </c>
      <c r="I77" s="289" t="s">
        <v>63</v>
      </c>
      <c r="J77" s="262" t="s">
        <v>72</v>
      </c>
      <c r="K77" s="262"/>
      <c r="L77" s="262"/>
      <c r="M77" s="262"/>
      <c r="N77" s="262"/>
      <c r="O77" s="262"/>
      <c r="P77" s="262"/>
      <c r="Q77" s="262"/>
      <c r="R77" s="262"/>
      <c r="S77" s="262"/>
      <c r="T77" s="262"/>
      <c r="U77" s="262"/>
      <c r="V77" s="262"/>
      <c r="W77" s="262"/>
      <c r="X77" s="262"/>
      <c r="Y77" s="262"/>
      <c r="Z77" s="262"/>
      <c r="AA77" s="262"/>
      <c r="AB77" s="262"/>
      <c r="AC77" s="262"/>
      <c r="AD77" s="262"/>
      <c r="AE77" s="262"/>
      <c r="AF77" s="262"/>
      <c r="AG77" s="262"/>
      <c r="AH77" s="262"/>
      <c r="AI77" s="262"/>
      <c r="AJ77" s="262"/>
      <c r="AK77" s="168" t="s">
        <v>16</v>
      </c>
      <c r="AL77" s="169"/>
      <c r="AM77" s="169"/>
      <c r="AN77" s="169"/>
      <c r="AO77" s="169"/>
      <c r="AP77" s="169"/>
      <c r="AQ77" s="170"/>
      <c r="AT77" s="16"/>
      <c r="AU77" s="16"/>
      <c r="AV77" s="16"/>
      <c r="AW77" s="16"/>
    </row>
    <row r="78" spans="1:49" ht="48" customHeight="1" thickBot="1">
      <c r="A78" s="290"/>
      <c r="B78" s="290"/>
      <c r="C78" s="263"/>
      <c r="D78" s="294"/>
      <c r="E78" s="290"/>
      <c r="F78" s="290"/>
      <c r="G78" s="290"/>
      <c r="H78" s="290"/>
      <c r="I78" s="290"/>
      <c r="J78" s="263" t="s">
        <v>22</v>
      </c>
      <c r="K78" s="162"/>
      <c r="L78" s="161" t="s">
        <v>23</v>
      </c>
      <c r="M78" s="162"/>
      <c r="N78" s="161" t="s">
        <v>24</v>
      </c>
      <c r="O78" s="162"/>
      <c r="P78" s="161" t="s">
        <v>25</v>
      </c>
      <c r="Q78" s="162"/>
      <c r="R78" s="161" t="s">
        <v>26</v>
      </c>
      <c r="S78" s="162"/>
      <c r="T78" s="161" t="s">
        <v>27</v>
      </c>
      <c r="U78" s="162"/>
      <c r="V78" s="161" t="s">
        <v>28</v>
      </c>
      <c r="W78" s="162"/>
      <c r="X78" s="161" t="s">
        <v>29</v>
      </c>
      <c r="Y78" s="162"/>
      <c r="Z78" s="161" t="s">
        <v>30</v>
      </c>
      <c r="AA78" s="162"/>
      <c r="AB78" s="161" t="s">
        <v>31</v>
      </c>
      <c r="AC78" s="162"/>
      <c r="AD78" s="161" t="s">
        <v>32</v>
      </c>
      <c r="AE78" s="162"/>
      <c r="AF78" s="161" t="s">
        <v>33</v>
      </c>
      <c r="AG78" s="162"/>
      <c r="AH78" s="161" t="s">
        <v>34</v>
      </c>
      <c r="AI78" s="162"/>
      <c r="AJ78" s="165" t="s">
        <v>35</v>
      </c>
      <c r="AK78" s="171"/>
      <c r="AL78" s="172"/>
      <c r="AM78" s="172"/>
      <c r="AN78" s="172"/>
      <c r="AO78" s="172"/>
      <c r="AP78" s="172"/>
      <c r="AQ78" s="173"/>
      <c r="AT78" s="16"/>
      <c r="AU78" s="16"/>
      <c r="AV78" s="16"/>
      <c r="AW78" s="16"/>
    </row>
    <row r="79" spans="1:49" ht="44.25" customHeight="1" thickBot="1">
      <c r="A79" s="290"/>
      <c r="B79" s="290"/>
      <c r="C79" s="263"/>
      <c r="D79" s="294"/>
      <c r="E79" s="290"/>
      <c r="F79" s="290"/>
      <c r="G79" s="290"/>
      <c r="H79" s="290"/>
      <c r="I79" s="290"/>
      <c r="J79" s="264"/>
      <c r="K79" s="164"/>
      <c r="L79" s="163"/>
      <c r="M79" s="164"/>
      <c r="N79" s="163"/>
      <c r="O79" s="164"/>
      <c r="P79" s="163"/>
      <c r="Q79" s="164"/>
      <c r="R79" s="163"/>
      <c r="S79" s="164"/>
      <c r="T79" s="163"/>
      <c r="U79" s="164"/>
      <c r="V79" s="163"/>
      <c r="W79" s="164"/>
      <c r="X79" s="163"/>
      <c r="Y79" s="164"/>
      <c r="Z79" s="163"/>
      <c r="AA79" s="164"/>
      <c r="AB79" s="163"/>
      <c r="AC79" s="164"/>
      <c r="AD79" s="163"/>
      <c r="AE79" s="164"/>
      <c r="AF79" s="163"/>
      <c r="AG79" s="164"/>
      <c r="AH79" s="163"/>
      <c r="AI79" s="164"/>
      <c r="AJ79" s="166"/>
      <c r="AK79" s="174" t="s">
        <v>64</v>
      </c>
      <c r="AL79" s="175"/>
      <c r="AM79" s="176"/>
      <c r="AN79" s="180" t="s">
        <v>36</v>
      </c>
      <c r="AO79" s="182" t="s">
        <v>75</v>
      </c>
      <c r="AP79" s="282" t="s">
        <v>37</v>
      </c>
      <c r="AQ79" s="180" t="s">
        <v>38</v>
      </c>
      <c r="AT79" s="16"/>
      <c r="AU79" s="16"/>
      <c r="AV79" s="16"/>
      <c r="AW79" s="16"/>
    </row>
    <row r="80" spans="1:49" ht="48" customHeight="1" thickBot="1">
      <c r="A80" s="291"/>
      <c r="B80" s="291"/>
      <c r="C80" s="295"/>
      <c r="D80" s="296"/>
      <c r="E80" s="291"/>
      <c r="F80" s="291"/>
      <c r="G80" s="291"/>
      <c r="H80" s="291"/>
      <c r="I80" s="291"/>
      <c r="J80" s="36" t="s">
        <v>39</v>
      </c>
      <c r="K80" s="32" t="s">
        <v>40</v>
      </c>
      <c r="L80" s="32" t="s">
        <v>41</v>
      </c>
      <c r="M80" s="32" t="s">
        <v>42</v>
      </c>
      <c r="N80" s="32" t="s">
        <v>41</v>
      </c>
      <c r="O80" s="32" t="s">
        <v>42</v>
      </c>
      <c r="P80" s="32" t="s">
        <v>41</v>
      </c>
      <c r="Q80" s="32" t="s">
        <v>42</v>
      </c>
      <c r="R80" s="32" t="s">
        <v>41</v>
      </c>
      <c r="S80" s="32" t="s">
        <v>42</v>
      </c>
      <c r="T80" s="32" t="s">
        <v>41</v>
      </c>
      <c r="U80" s="32" t="s">
        <v>42</v>
      </c>
      <c r="V80" s="32" t="s">
        <v>41</v>
      </c>
      <c r="W80" s="32" t="s">
        <v>42</v>
      </c>
      <c r="X80" s="32" t="s">
        <v>41</v>
      </c>
      <c r="Y80" s="32" t="s">
        <v>42</v>
      </c>
      <c r="Z80" s="32" t="s">
        <v>41</v>
      </c>
      <c r="AA80" s="32" t="s">
        <v>42</v>
      </c>
      <c r="AB80" s="32" t="s">
        <v>41</v>
      </c>
      <c r="AC80" s="32" t="s">
        <v>42</v>
      </c>
      <c r="AD80" s="32" t="s">
        <v>41</v>
      </c>
      <c r="AE80" s="32" t="s">
        <v>42</v>
      </c>
      <c r="AF80" s="32" t="s">
        <v>41</v>
      </c>
      <c r="AG80" s="32" t="s">
        <v>42</v>
      </c>
      <c r="AH80" s="32" t="s">
        <v>41</v>
      </c>
      <c r="AI80" s="32" t="s">
        <v>42</v>
      </c>
      <c r="AJ80" s="167"/>
      <c r="AK80" s="177"/>
      <c r="AL80" s="178"/>
      <c r="AM80" s="179"/>
      <c r="AN80" s="181"/>
      <c r="AO80" s="183"/>
      <c r="AP80" s="283"/>
      <c r="AQ80" s="181"/>
      <c r="AT80" s="16"/>
      <c r="AU80" s="16"/>
      <c r="AV80" s="16"/>
      <c r="AW80" s="16"/>
    </row>
    <row r="81" spans="1:49" ht="34.5" customHeight="1">
      <c r="A81" s="287" t="s">
        <v>756</v>
      </c>
      <c r="B81" s="133" t="s">
        <v>488</v>
      </c>
      <c r="C81" s="136" t="s">
        <v>757</v>
      </c>
      <c r="D81" s="137"/>
      <c r="E81" s="136" t="s">
        <v>490</v>
      </c>
      <c r="F81" s="136" t="s">
        <v>758</v>
      </c>
      <c r="G81" s="218">
        <v>44621</v>
      </c>
      <c r="H81" s="218">
        <v>44772</v>
      </c>
      <c r="I81" s="143" t="s">
        <v>493</v>
      </c>
      <c r="J81" s="120">
        <v>0.5</v>
      </c>
      <c r="K81" s="120">
        <f>J81*(L81+N81+P81+R81+T81+V81+X81+Z81+AB81+AD81+AF81+AH81)</f>
        <v>0.5</v>
      </c>
      <c r="L81" s="120"/>
      <c r="M81" s="120"/>
      <c r="N81" s="120"/>
      <c r="O81" s="120"/>
      <c r="P81" s="120">
        <v>0.2</v>
      </c>
      <c r="Q81" s="120"/>
      <c r="R81" s="120">
        <v>0.2</v>
      </c>
      <c r="S81" s="120"/>
      <c r="T81" s="120">
        <v>0.2</v>
      </c>
      <c r="U81" s="120"/>
      <c r="V81" s="120">
        <v>0.2</v>
      </c>
      <c r="W81" s="120"/>
      <c r="X81" s="120">
        <v>0.2</v>
      </c>
      <c r="Y81" s="120"/>
      <c r="Z81" s="120"/>
      <c r="AA81" s="120"/>
      <c r="AB81" s="120"/>
      <c r="AC81" s="120"/>
      <c r="AD81" s="120"/>
      <c r="AE81" s="120"/>
      <c r="AF81" s="120"/>
      <c r="AG81" s="120"/>
      <c r="AH81" s="120"/>
      <c r="AI81" s="120"/>
      <c r="AJ81" s="130">
        <f>J81*(M81+O81+Q81+S81+U81+W81+Y81+AA81+AC81+AE81+AG81+AI81)</f>
        <v>0</v>
      </c>
      <c r="AK81" s="123" t="s">
        <v>46</v>
      </c>
      <c r="AL81" s="124"/>
      <c r="AM81" s="124"/>
      <c r="AN81" s="5" t="s">
        <v>46</v>
      </c>
      <c r="AO81" s="5" t="s">
        <v>46</v>
      </c>
      <c r="AP81" s="51">
        <f>M81+O81+Q81</f>
        <v>0</v>
      </c>
      <c r="AQ81" s="146">
        <f>SUM(AP81:AP84)</f>
        <v>0</v>
      </c>
      <c r="AT81" s="16"/>
      <c r="AU81" s="16"/>
      <c r="AV81" s="16"/>
      <c r="AW81" s="16"/>
    </row>
    <row r="82" spans="1:49" ht="15.75" customHeight="1">
      <c r="A82" s="288"/>
      <c r="B82" s="134"/>
      <c r="C82" s="138"/>
      <c r="D82" s="139"/>
      <c r="E82" s="138"/>
      <c r="F82" s="138"/>
      <c r="G82" s="219"/>
      <c r="H82" s="219"/>
      <c r="I82" s="144"/>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31"/>
      <c r="AK82" s="125" t="s">
        <v>43</v>
      </c>
      <c r="AL82" s="126"/>
      <c r="AM82" s="126"/>
      <c r="AN82" s="49" t="s">
        <v>43</v>
      </c>
      <c r="AO82" s="49" t="s">
        <v>43</v>
      </c>
      <c r="AP82" s="50">
        <f>S81+U81+W81</f>
        <v>0</v>
      </c>
      <c r="AQ82" s="147"/>
      <c r="AT82" s="16"/>
      <c r="AU82" s="16"/>
      <c r="AV82" s="16"/>
      <c r="AW82" s="16"/>
    </row>
    <row r="83" spans="1:49" ht="15.75" customHeight="1">
      <c r="A83" s="288"/>
      <c r="B83" s="134"/>
      <c r="C83" s="138"/>
      <c r="D83" s="139"/>
      <c r="E83" s="138"/>
      <c r="F83" s="138"/>
      <c r="G83" s="219"/>
      <c r="H83" s="219"/>
      <c r="I83" s="144"/>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31"/>
      <c r="AK83" s="125" t="s">
        <v>44</v>
      </c>
      <c r="AL83" s="126"/>
      <c r="AM83" s="126"/>
      <c r="AN83" s="49" t="s">
        <v>44</v>
      </c>
      <c r="AO83" s="49" t="s">
        <v>44</v>
      </c>
      <c r="AP83" s="50">
        <f>Y81+AA81+AC81</f>
        <v>0</v>
      </c>
      <c r="AQ83" s="147"/>
      <c r="AT83" s="16"/>
      <c r="AU83" s="16"/>
      <c r="AV83" s="16"/>
      <c r="AW83" s="16"/>
    </row>
    <row r="84" spans="1:49" ht="15.75" customHeight="1" thickBot="1">
      <c r="A84" s="288"/>
      <c r="B84" s="135"/>
      <c r="C84" s="140"/>
      <c r="D84" s="141"/>
      <c r="E84" s="140"/>
      <c r="F84" s="140"/>
      <c r="G84" s="220"/>
      <c r="H84" s="220"/>
      <c r="I84" s="145"/>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32"/>
      <c r="AK84" s="127" t="s">
        <v>45</v>
      </c>
      <c r="AL84" s="128"/>
      <c r="AM84" s="128"/>
      <c r="AN84" s="52" t="s">
        <v>45</v>
      </c>
      <c r="AO84" s="52" t="s">
        <v>45</v>
      </c>
      <c r="AP84" s="53">
        <f>AE81+AG81+AI81</f>
        <v>0</v>
      </c>
      <c r="AQ84" s="148"/>
      <c r="AT84" s="16"/>
      <c r="AU84" s="16"/>
      <c r="AV84" s="16"/>
      <c r="AW84" s="16"/>
    </row>
    <row r="85" spans="1:49" ht="15.75" customHeight="1">
      <c r="A85" s="288"/>
      <c r="B85" s="133" t="s">
        <v>489</v>
      </c>
      <c r="C85" s="156" t="s">
        <v>759</v>
      </c>
      <c r="D85" s="159"/>
      <c r="E85" s="155" t="s">
        <v>491</v>
      </c>
      <c r="F85" s="136" t="s">
        <v>492</v>
      </c>
      <c r="G85" s="218">
        <v>44652</v>
      </c>
      <c r="H85" s="218">
        <v>44803</v>
      </c>
      <c r="I85" s="143" t="s">
        <v>493</v>
      </c>
      <c r="J85" s="120">
        <v>0.5</v>
      </c>
      <c r="K85" s="120">
        <f>J85*(L85+N85+P85+R85+T85+V85+X85+Z85+AB85+AD85+AF85+AH85)</f>
        <v>0.5</v>
      </c>
      <c r="L85" s="120"/>
      <c r="M85" s="120"/>
      <c r="N85" s="120"/>
      <c r="O85" s="120"/>
      <c r="P85" s="120"/>
      <c r="Q85" s="120"/>
      <c r="R85" s="120">
        <v>0.2</v>
      </c>
      <c r="S85" s="120"/>
      <c r="T85" s="120">
        <v>0.2</v>
      </c>
      <c r="U85" s="120"/>
      <c r="V85" s="120">
        <v>0.2</v>
      </c>
      <c r="W85" s="120"/>
      <c r="X85" s="120">
        <v>0.2</v>
      </c>
      <c r="Y85" s="120"/>
      <c r="Z85" s="120">
        <v>0.2</v>
      </c>
      <c r="AA85" s="120"/>
      <c r="AB85" s="120"/>
      <c r="AC85" s="120"/>
      <c r="AD85" s="120"/>
      <c r="AE85" s="120"/>
      <c r="AF85" s="120"/>
      <c r="AG85" s="120"/>
      <c r="AH85" s="120"/>
      <c r="AI85" s="120"/>
      <c r="AJ85" s="130">
        <f>J85*(M85+O85+Q85+S85+U85+W85+Y85+AA85+AC85+AE85+AG85+AI85)</f>
        <v>0</v>
      </c>
      <c r="AK85" s="123" t="s">
        <v>46</v>
      </c>
      <c r="AL85" s="124"/>
      <c r="AM85" s="124"/>
      <c r="AN85" s="5" t="s">
        <v>46</v>
      </c>
      <c r="AO85" s="5" t="s">
        <v>46</v>
      </c>
      <c r="AP85" s="51">
        <f>M85+O85+Q85</f>
        <v>0</v>
      </c>
      <c r="AQ85" s="146">
        <f t="shared" ref="AQ85" si="10">SUM(AP85:AP88)</f>
        <v>0</v>
      </c>
      <c r="AT85" s="16"/>
      <c r="AU85" s="16"/>
      <c r="AV85" s="16"/>
      <c r="AW85" s="16"/>
    </row>
    <row r="86" spans="1:49" ht="15.75" customHeight="1">
      <c r="A86" s="288"/>
      <c r="B86" s="134"/>
      <c r="C86" s="156"/>
      <c r="D86" s="159"/>
      <c r="E86" s="156"/>
      <c r="F86" s="138"/>
      <c r="G86" s="219"/>
      <c r="H86" s="219"/>
      <c r="I86" s="144"/>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31"/>
      <c r="AK86" s="125" t="s">
        <v>43</v>
      </c>
      <c r="AL86" s="126"/>
      <c r="AM86" s="126"/>
      <c r="AN86" s="49" t="s">
        <v>43</v>
      </c>
      <c r="AO86" s="49" t="s">
        <v>43</v>
      </c>
      <c r="AP86" s="50">
        <f>S85+U85+W85</f>
        <v>0</v>
      </c>
      <c r="AQ86" s="147"/>
      <c r="AT86" s="16"/>
      <c r="AU86" s="16"/>
      <c r="AV86" s="16"/>
      <c r="AW86" s="16"/>
    </row>
    <row r="87" spans="1:49" ht="15.75" customHeight="1">
      <c r="A87" s="288"/>
      <c r="B87" s="134"/>
      <c r="C87" s="156"/>
      <c r="D87" s="159"/>
      <c r="E87" s="156"/>
      <c r="F87" s="138"/>
      <c r="G87" s="219"/>
      <c r="H87" s="219"/>
      <c r="I87" s="144"/>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31"/>
      <c r="AK87" s="125" t="s">
        <v>44</v>
      </c>
      <c r="AL87" s="126"/>
      <c r="AM87" s="126"/>
      <c r="AN87" s="49" t="s">
        <v>44</v>
      </c>
      <c r="AO87" s="49" t="s">
        <v>44</v>
      </c>
      <c r="AP87" s="50">
        <f>Y85+AA85+AC85</f>
        <v>0</v>
      </c>
      <c r="AQ87" s="147"/>
      <c r="AT87" s="16"/>
      <c r="AU87" s="16"/>
      <c r="AV87" s="16"/>
      <c r="AW87" s="16"/>
    </row>
    <row r="88" spans="1:49" ht="15.75" customHeight="1" thickBot="1">
      <c r="A88" s="288"/>
      <c r="B88" s="135"/>
      <c r="C88" s="157"/>
      <c r="D88" s="160"/>
      <c r="E88" s="157"/>
      <c r="F88" s="140"/>
      <c r="G88" s="220"/>
      <c r="H88" s="220"/>
      <c r="I88" s="145"/>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32"/>
      <c r="AK88" s="127" t="s">
        <v>45</v>
      </c>
      <c r="AL88" s="128"/>
      <c r="AM88" s="128"/>
      <c r="AN88" s="52" t="s">
        <v>45</v>
      </c>
      <c r="AO88" s="52" t="s">
        <v>45</v>
      </c>
      <c r="AP88" s="53">
        <f>AE85+AG85+AI85</f>
        <v>0</v>
      </c>
      <c r="AQ88" s="148"/>
      <c r="AT88" s="16"/>
      <c r="AU88" s="16"/>
      <c r="AV88" s="16"/>
      <c r="AW88" s="16"/>
    </row>
    <row r="89" spans="1:49" ht="15.6" customHeight="1" thickBot="1">
      <c r="A89" s="287" t="s">
        <v>760</v>
      </c>
      <c r="B89" s="133" t="s">
        <v>501</v>
      </c>
      <c r="C89" s="136" t="s">
        <v>761</v>
      </c>
      <c r="D89" s="137"/>
      <c r="E89" s="279" t="s">
        <v>500</v>
      </c>
      <c r="F89" s="133" t="s">
        <v>746</v>
      </c>
      <c r="G89" s="280">
        <v>44621</v>
      </c>
      <c r="H89" s="280">
        <v>44915</v>
      </c>
      <c r="I89" s="143" t="s">
        <v>493</v>
      </c>
      <c r="J89" s="158">
        <v>0.33</v>
      </c>
      <c r="K89" s="158">
        <f>J89*(L89+N89+P89+R89+T89+V89+X89+Z89+AB89+AD89+AF89+AH89)</f>
        <v>0.33</v>
      </c>
      <c r="L89" s="158"/>
      <c r="M89" s="158"/>
      <c r="N89" s="158"/>
      <c r="O89" s="158"/>
      <c r="P89" s="158">
        <v>0.25</v>
      </c>
      <c r="Q89" s="158"/>
      <c r="R89" s="158"/>
      <c r="S89" s="158"/>
      <c r="T89" s="158"/>
      <c r="U89" s="158"/>
      <c r="V89" s="158">
        <v>0.25</v>
      </c>
      <c r="W89" s="158"/>
      <c r="X89" s="158"/>
      <c r="Y89" s="158"/>
      <c r="Z89" s="158"/>
      <c r="AA89" s="158"/>
      <c r="AB89" s="158">
        <v>0.25</v>
      </c>
      <c r="AC89" s="158"/>
      <c r="AD89" s="158"/>
      <c r="AE89" s="158"/>
      <c r="AF89" s="158"/>
      <c r="AG89" s="158"/>
      <c r="AH89" s="158">
        <v>0.25</v>
      </c>
      <c r="AI89" s="158"/>
      <c r="AJ89" s="130">
        <f>J89*(M89+O89+Q89+S89+U89+W89+Y89+AA89+AC89+AE89+AG89+AI89)</f>
        <v>0</v>
      </c>
      <c r="AK89" s="123" t="s">
        <v>46</v>
      </c>
      <c r="AL89" s="124"/>
      <c r="AM89" s="124"/>
      <c r="AN89" s="5" t="s">
        <v>46</v>
      </c>
      <c r="AO89" s="5" t="s">
        <v>46</v>
      </c>
      <c r="AP89" s="51">
        <f>M89+O89+Q89</f>
        <v>0</v>
      </c>
      <c r="AQ89" s="146">
        <f>SUM(AP89:AP92)</f>
        <v>0</v>
      </c>
      <c r="AT89" s="16"/>
      <c r="AU89" s="16"/>
      <c r="AV89" s="16"/>
      <c r="AW89" s="16"/>
    </row>
    <row r="90" spans="1:49" ht="15.6" customHeight="1" thickBot="1">
      <c r="A90" s="288"/>
      <c r="B90" s="134"/>
      <c r="C90" s="138"/>
      <c r="D90" s="139"/>
      <c r="E90" s="134"/>
      <c r="F90" s="134"/>
      <c r="G90" s="281"/>
      <c r="H90" s="281"/>
      <c r="I90" s="144"/>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31"/>
      <c r="AK90" s="125" t="s">
        <v>43</v>
      </c>
      <c r="AL90" s="126"/>
      <c r="AM90" s="126"/>
      <c r="AN90" s="49" t="s">
        <v>43</v>
      </c>
      <c r="AO90" s="49" t="s">
        <v>43</v>
      </c>
      <c r="AP90" s="50">
        <f>S89+U89+W89</f>
        <v>0</v>
      </c>
      <c r="AQ90" s="147"/>
      <c r="AT90" s="16"/>
      <c r="AU90" s="16"/>
      <c r="AV90" s="16"/>
      <c r="AW90" s="16"/>
    </row>
    <row r="91" spans="1:49" ht="15.6" customHeight="1" thickBot="1">
      <c r="A91" s="288"/>
      <c r="B91" s="134"/>
      <c r="C91" s="138"/>
      <c r="D91" s="139"/>
      <c r="E91" s="134"/>
      <c r="F91" s="134"/>
      <c r="G91" s="281"/>
      <c r="H91" s="281"/>
      <c r="I91" s="144"/>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31"/>
      <c r="AK91" s="125" t="s">
        <v>44</v>
      </c>
      <c r="AL91" s="126"/>
      <c r="AM91" s="126"/>
      <c r="AN91" s="49" t="s">
        <v>44</v>
      </c>
      <c r="AO91" s="49" t="s">
        <v>44</v>
      </c>
      <c r="AP91" s="50">
        <f>Y89+AA89+AC89</f>
        <v>0</v>
      </c>
      <c r="AQ91" s="147"/>
      <c r="AT91" s="16"/>
      <c r="AU91" s="16"/>
      <c r="AV91" s="16"/>
      <c r="AW91" s="16"/>
    </row>
    <row r="92" spans="1:49" ht="16.149999999999999" customHeight="1" thickBot="1">
      <c r="A92" s="288"/>
      <c r="B92" s="135"/>
      <c r="C92" s="140"/>
      <c r="D92" s="141"/>
      <c r="E92" s="135"/>
      <c r="F92" s="135"/>
      <c r="G92" s="281"/>
      <c r="H92" s="281"/>
      <c r="I92" s="145"/>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32"/>
      <c r="AK92" s="127" t="s">
        <v>45</v>
      </c>
      <c r="AL92" s="128"/>
      <c r="AM92" s="128"/>
      <c r="AN92" s="52" t="s">
        <v>45</v>
      </c>
      <c r="AO92" s="52" t="s">
        <v>45</v>
      </c>
      <c r="AP92" s="53">
        <f>AE89+AG89+AI89</f>
        <v>0</v>
      </c>
      <c r="AQ92" s="148"/>
      <c r="AT92" s="16"/>
      <c r="AU92" s="16"/>
      <c r="AV92" s="16"/>
      <c r="AW92" s="16"/>
    </row>
    <row r="93" spans="1:49" ht="15.6" customHeight="1" thickBot="1">
      <c r="A93" s="288"/>
      <c r="B93" s="133" t="s">
        <v>502</v>
      </c>
      <c r="C93" s="136" t="s">
        <v>762</v>
      </c>
      <c r="D93" s="137"/>
      <c r="E93" s="133" t="s">
        <v>499</v>
      </c>
      <c r="F93" s="133" t="s">
        <v>746</v>
      </c>
      <c r="G93" s="142">
        <v>44713</v>
      </c>
      <c r="H93" s="280">
        <v>44915</v>
      </c>
      <c r="I93" s="143" t="s">
        <v>493</v>
      </c>
      <c r="J93" s="120">
        <v>0.33</v>
      </c>
      <c r="K93" s="120">
        <f t="shared" ref="K93" si="11">J93*(L93+N93+P93+R93+T93+V93+X93+Z93+AB93+AD93+AF93+AH93)</f>
        <v>0.32996700000000001</v>
      </c>
      <c r="L93" s="158"/>
      <c r="M93" s="158"/>
      <c r="N93" s="158"/>
      <c r="O93" s="158"/>
      <c r="P93" s="158"/>
      <c r="Q93" s="158"/>
      <c r="R93" s="158"/>
      <c r="S93" s="158"/>
      <c r="T93" s="158"/>
      <c r="U93" s="158"/>
      <c r="V93" s="158">
        <v>0.33329999999999999</v>
      </c>
      <c r="W93" s="158"/>
      <c r="X93" s="158"/>
      <c r="Y93" s="158"/>
      <c r="Z93" s="158"/>
      <c r="AA93" s="158"/>
      <c r="AB93" s="158">
        <v>0.33329999999999999</v>
      </c>
      <c r="AC93" s="158"/>
      <c r="AD93" s="158"/>
      <c r="AE93" s="158"/>
      <c r="AF93" s="158"/>
      <c r="AG93" s="158"/>
      <c r="AH93" s="158">
        <v>0.33329999999999999</v>
      </c>
      <c r="AI93" s="158"/>
      <c r="AJ93" s="130">
        <f>J93*(M93+O93+Q93+S93+U93+W93+Y93+AA93+AC93+AE93+AG93+AI93)</f>
        <v>0</v>
      </c>
      <c r="AK93" s="123" t="s">
        <v>46</v>
      </c>
      <c r="AL93" s="124"/>
      <c r="AM93" s="124"/>
      <c r="AN93" s="5" t="s">
        <v>46</v>
      </c>
      <c r="AO93" s="5" t="s">
        <v>46</v>
      </c>
      <c r="AP93" s="51">
        <f>M93+O93+Q93</f>
        <v>0</v>
      </c>
      <c r="AQ93" s="146">
        <f t="shared" ref="AQ93" si="12">SUM(AP93:AP96)</f>
        <v>0</v>
      </c>
      <c r="AT93" s="16"/>
      <c r="AU93" s="16"/>
      <c r="AV93" s="16"/>
      <c r="AW93" s="16"/>
    </row>
    <row r="94" spans="1:49" ht="15.6" customHeight="1" thickBot="1">
      <c r="A94" s="288"/>
      <c r="B94" s="134"/>
      <c r="C94" s="138"/>
      <c r="D94" s="139"/>
      <c r="E94" s="134"/>
      <c r="F94" s="134"/>
      <c r="G94" s="322"/>
      <c r="H94" s="281"/>
      <c r="I94" s="144"/>
      <c r="J94" s="121"/>
      <c r="K94" s="121"/>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31"/>
      <c r="AK94" s="125" t="s">
        <v>43</v>
      </c>
      <c r="AL94" s="126"/>
      <c r="AM94" s="126"/>
      <c r="AN94" s="49" t="s">
        <v>43</v>
      </c>
      <c r="AO94" s="49" t="s">
        <v>43</v>
      </c>
      <c r="AP94" s="50">
        <f>S93+U93+W93</f>
        <v>0</v>
      </c>
      <c r="AQ94" s="147"/>
      <c r="AT94" s="16"/>
      <c r="AU94" s="16"/>
      <c r="AV94" s="16"/>
      <c r="AW94" s="16"/>
    </row>
    <row r="95" spans="1:49" ht="15.6" customHeight="1" thickBot="1">
      <c r="A95" s="288"/>
      <c r="B95" s="134"/>
      <c r="C95" s="138"/>
      <c r="D95" s="139"/>
      <c r="E95" s="134"/>
      <c r="F95" s="134"/>
      <c r="G95" s="322"/>
      <c r="H95" s="281"/>
      <c r="I95" s="144"/>
      <c r="J95" s="121"/>
      <c r="K95" s="121"/>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31"/>
      <c r="AK95" s="125" t="s">
        <v>44</v>
      </c>
      <c r="AL95" s="126"/>
      <c r="AM95" s="126"/>
      <c r="AN95" s="49" t="s">
        <v>44</v>
      </c>
      <c r="AO95" s="49" t="s">
        <v>44</v>
      </c>
      <c r="AP95" s="50">
        <f>Y93+AA93+AC93</f>
        <v>0</v>
      </c>
      <c r="AQ95" s="147"/>
      <c r="AT95" s="16"/>
      <c r="AU95" s="16"/>
      <c r="AV95" s="16"/>
      <c r="AW95" s="16"/>
    </row>
    <row r="96" spans="1:49" ht="16.149999999999999" customHeight="1" thickBot="1">
      <c r="A96" s="288"/>
      <c r="B96" s="135"/>
      <c r="C96" s="140"/>
      <c r="D96" s="141"/>
      <c r="E96" s="135"/>
      <c r="F96" s="135"/>
      <c r="G96" s="323"/>
      <c r="H96" s="281"/>
      <c r="I96" s="145"/>
      <c r="J96" s="122"/>
      <c r="K96" s="122"/>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32"/>
      <c r="AK96" s="127" t="s">
        <v>45</v>
      </c>
      <c r="AL96" s="128"/>
      <c r="AM96" s="128"/>
      <c r="AN96" s="52" t="s">
        <v>45</v>
      </c>
      <c r="AO96" s="52" t="s">
        <v>45</v>
      </c>
      <c r="AP96" s="53">
        <f>AE93+AG93+AI93</f>
        <v>0</v>
      </c>
      <c r="AQ96" s="148"/>
      <c r="AT96" s="16"/>
      <c r="AU96" s="16"/>
      <c r="AV96" s="16"/>
      <c r="AW96" s="16"/>
    </row>
    <row r="97" spans="1:49" ht="15.6" customHeight="1" thickBot="1">
      <c r="A97" s="288"/>
      <c r="B97" s="133" t="s">
        <v>503</v>
      </c>
      <c r="C97" s="136" t="s">
        <v>763</v>
      </c>
      <c r="D97" s="137"/>
      <c r="E97" s="133" t="s">
        <v>499</v>
      </c>
      <c r="F97" s="133" t="s">
        <v>746</v>
      </c>
      <c r="G97" s="280">
        <v>44682</v>
      </c>
      <c r="H97" s="280">
        <v>44915</v>
      </c>
      <c r="I97" s="143" t="s">
        <v>493</v>
      </c>
      <c r="J97" s="120">
        <v>0.34</v>
      </c>
      <c r="K97" s="120">
        <f t="shared" ref="K97" si="13">J97*(L97+N97+P97+R97+T97+V97+X97+Z97+AB97+AD97+AF97+AH97)</f>
        <v>0.34</v>
      </c>
      <c r="L97" s="158"/>
      <c r="M97" s="158"/>
      <c r="N97" s="158"/>
      <c r="O97" s="158"/>
      <c r="P97" s="158"/>
      <c r="Q97" s="158"/>
      <c r="R97" s="158"/>
      <c r="S97" s="158"/>
      <c r="T97" s="158">
        <v>0.33</v>
      </c>
      <c r="U97" s="158"/>
      <c r="V97" s="158"/>
      <c r="W97" s="158"/>
      <c r="X97" s="158"/>
      <c r="Y97" s="158"/>
      <c r="Z97" s="158"/>
      <c r="AA97" s="158"/>
      <c r="AB97" s="158">
        <v>0.33</v>
      </c>
      <c r="AC97" s="158"/>
      <c r="AD97" s="158"/>
      <c r="AE97" s="158"/>
      <c r="AF97" s="158"/>
      <c r="AG97" s="158"/>
      <c r="AH97" s="158">
        <v>0.34</v>
      </c>
      <c r="AI97" s="158"/>
      <c r="AJ97" s="130">
        <f>J97*(M97+O97+Q97+S97+U97+W97+Y97+AA97+AC97+AE97+AG97+AI97)</f>
        <v>0</v>
      </c>
      <c r="AK97" s="123" t="s">
        <v>46</v>
      </c>
      <c r="AL97" s="124"/>
      <c r="AM97" s="124"/>
      <c r="AN97" s="5" t="s">
        <v>46</v>
      </c>
      <c r="AO97" s="5" t="s">
        <v>46</v>
      </c>
      <c r="AP97" s="51">
        <f>M97+O97+Q97</f>
        <v>0</v>
      </c>
      <c r="AQ97" s="146">
        <f t="shared" ref="AQ97" si="14">SUM(AP97:AP100)</f>
        <v>0</v>
      </c>
      <c r="AT97" s="16"/>
      <c r="AU97" s="16"/>
      <c r="AV97" s="16"/>
      <c r="AW97" s="16"/>
    </row>
    <row r="98" spans="1:49" ht="15.6" customHeight="1" thickBot="1">
      <c r="A98" s="288"/>
      <c r="B98" s="134"/>
      <c r="C98" s="138"/>
      <c r="D98" s="139"/>
      <c r="E98" s="134"/>
      <c r="F98" s="134"/>
      <c r="G98" s="281"/>
      <c r="H98" s="281"/>
      <c r="I98" s="144"/>
      <c r="J98" s="121"/>
      <c r="K98" s="121"/>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31"/>
      <c r="AK98" s="125" t="s">
        <v>43</v>
      </c>
      <c r="AL98" s="126"/>
      <c r="AM98" s="126"/>
      <c r="AN98" s="49" t="s">
        <v>43</v>
      </c>
      <c r="AO98" s="49" t="s">
        <v>43</v>
      </c>
      <c r="AP98" s="50">
        <f>S97+U97+W97</f>
        <v>0</v>
      </c>
      <c r="AQ98" s="147"/>
      <c r="AT98" s="16"/>
      <c r="AU98" s="16"/>
      <c r="AV98" s="16"/>
      <c r="AW98" s="16"/>
    </row>
    <row r="99" spans="1:49" ht="15.6" customHeight="1" thickBot="1">
      <c r="A99" s="288"/>
      <c r="B99" s="134"/>
      <c r="C99" s="138"/>
      <c r="D99" s="139"/>
      <c r="E99" s="134"/>
      <c r="F99" s="134"/>
      <c r="G99" s="281"/>
      <c r="H99" s="281"/>
      <c r="I99" s="144"/>
      <c r="J99" s="121"/>
      <c r="K99" s="121"/>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31"/>
      <c r="AK99" s="125" t="s">
        <v>44</v>
      </c>
      <c r="AL99" s="126"/>
      <c r="AM99" s="126"/>
      <c r="AN99" s="49" t="s">
        <v>44</v>
      </c>
      <c r="AO99" s="49" t="s">
        <v>44</v>
      </c>
      <c r="AP99" s="50">
        <f>Y97+AA97+AC97</f>
        <v>0</v>
      </c>
      <c r="AQ99" s="147"/>
      <c r="AT99" s="16"/>
      <c r="AU99" s="16"/>
      <c r="AV99" s="16"/>
      <c r="AW99" s="16"/>
    </row>
    <row r="100" spans="1:49" ht="16.149999999999999" customHeight="1" thickBot="1">
      <c r="A100" s="288"/>
      <c r="B100" s="135"/>
      <c r="C100" s="140"/>
      <c r="D100" s="141"/>
      <c r="E100" s="135"/>
      <c r="F100" s="135"/>
      <c r="G100" s="281"/>
      <c r="H100" s="281"/>
      <c r="I100" s="145"/>
      <c r="J100" s="122"/>
      <c r="K100" s="122"/>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32"/>
      <c r="AK100" s="127" t="s">
        <v>45</v>
      </c>
      <c r="AL100" s="128"/>
      <c r="AM100" s="128"/>
      <c r="AN100" s="52" t="s">
        <v>45</v>
      </c>
      <c r="AO100" s="52" t="s">
        <v>45</v>
      </c>
      <c r="AP100" s="53">
        <f>AE97+AG97+AI97</f>
        <v>0</v>
      </c>
      <c r="AQ100" s="148"/>
      <c r="AT100" s="16"/>
      <c r="AU100" s="16"/>
      <c r="AV100" s="16"/>
      <c r="AW100" s="16"/>
    </row>
    <row r="101" spans="1:49" ht="15.6" customHeight="1">
      <c r="A101" s="152" t="s">
        <v>764</v>
      </c>
      <c r="B101" s="133" t="s">
        <v>504</v>
      </c>
      <c r="C101" s="136" t="s">
        <v>510</v>
      </c>
      <c r="D101" s="137"/>
      <c r="E101" s="133" t="s">
        <v>702</v>
      </c>
      <c r="F101" s="133" t="s">
        <v>703</v>
      </c>
      <c r="G101" s="142">
        <v>44621</v>
      </c>
      <c r="H101" s="142">
        <v>44913</v>
      </c>
      <c r="I101" s="143" t="s">
        <v>493</v>
      </c>
      <c r="J101" s="120">
        <v>0.16</v>
      </c>
      <c r="K101" s="120">
        <f>J101*(L101+N101+P101+R101+T101+V101+X101+Z101+AB101+AD101+AF101+AH101)</f>
        <v>0.16</v>
      </c>
      <c r="L101" s="120"/>
      <c r="M101" s="120"/>
      <c r="N101" s="120"/>
      <c r="O101" s="120"/>
      <c r="P101" s="120"/>
      <c r="Q101" s="120"/>
      <c r="R101" s="120">
        <v>0.25</v>
      </c>
      <c r="S101" s="120"/>
      <c r="T101" s="120"/>
      <c r="U101" s="120"/>
      <c r="V101" s="120"/>
      <c r="W101" s="120"/>
      <c r="X101" s="120">
        <v>0.25</v>
      </c>
      <c r="Y101" s="120"/>
      <c r="Z101" s="120"/>
      <c r="AA101" s="120"/>
      <c r="AB101" s="120"/>
      <c r="AC101" s="120"/>
      <c r="AD101" s="120">
        <v>0.25</v>
      </c>
      <c r="AE101" s="120"/>
      <c r="AF101" s="120"/>
      <c r="AG101" s="120"/>
      <c r="AH101" s="120">
        <v>0.25</v>
      </c>
      <c r="AI101" s="120"/>
      <c r="AJ101" s="130">
        <f>J101*(M101+O101+Q101+S101+U101+W101+Y101+AA101+AC101+AE101+AG101+AI101)</f>
        <v>0</v>
      </c>
      <c r="AK101" s="123" t="s">
        <v>46</v>
      </c>
      <c r="AL101" s="124"/>
      <c r="AM101" s="124"/>
      <c r="AN101" s="5" t="s">
        <v>46</v>
      </c>
      <c r="AO101" s="5" t="s">
        <v>46</v>
      </c>
      <c r="AP101" s="51">
        <f>M101+O101+Q101</f>
        <v>0</v>
      </c>
      <c r="AQ101" s="146">
        <f>SUM(AP101:AP104)</f>
        <v>0</v>
      </c>
      <c r="AT101" s="16"/>
      <c r="AU101" s="16"/>
      <c r="AV101" s="16"/>
      <c r="AW101" s="16"/>
    </row>
    <row r="102" spans="1:49" ht="15.6" customHeight="1">
      <c r="A102" s="153"/>
      <c r="B102" s="134"/>
      <c r="C102" s="138"/>
      <c r="D102" s="139"/>
      <c r="E102" s="134"/>
      <c r="F102" s="134"/>
      <c r="G102" s="134"/>
      <c r="H102" s="134"/>
      <c r="I102" s="144"/>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31"/>
      <c r="AK102" s="125" t="s">
        <v>43</v>
      </c>
      <c r="AL102" s="126"/>
      <c r="AM102" s="126"/>
      <c r="AN102" s="49" t="s">
        <v>43</v>
      </c>
      <c r="AO102" s="49" t="s">
        <v>43</v>
      </c>
      <c r="AP102" s="50">
        <f>S101+U101+W101</f>
        <v>0</v>
      </c>
      <c r="AQ102" s="147"/>
      <c r="AT102" s="16"/>
      <c r="AU102" s="16"/>
      <c r="AV102" s="16"/>
      <c r="AW102" s="16"/>
    </row>
    <row r="103" spans="1:49" ht="15.6" customHeight="1">
      <c r="A103" s="153"/>
      <c r="B103" s="134"/>
      <c r="C103" s="138"/>
      <c r="D103" s="139"/>
      <c r="E103" s="134"/>
      <c r="F103" s="134"/>
      <c r="G103" s="134"/>
      <c r="H103" s="134"/>
      <c r="I103" s="144"/>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31"/>
      <c r="AK103" s="125" t="s">
        <v>44</v>
      </c>
      <c r="AL103" s="126"/>
      <c r="AM103" s="126"/>
      <c r="AN103" s="49" t="s">
        <v>44</v>
      </c>
      <c r="AO103" s="49" t="s">
        <v>44</v>
      </c>
      <c r="AP103" s="50">
        <f>Y101+AA101+AC101</f>
        <v>0</v>
      </c>
      <c r="AQ103" s="147"/>
      <c r="AT103" s="16"/>
      <c r="AU103" s="16"/>
      <c r="AV103" s="16"/>
      <c r="AW103" s="16"/>
    </row>
    <row r="104" spans="1:49" ht="16.149999999999999" customHeight="1" thickBot="1">
      <c r="A104" s="153"/>
      <c r="B104" s="135"/>
      <c r="C104" s="140"/>
      <c r="D104" s="141"/>
      <c r="E104" s="135"/>
      <c r="F104" s="135"/>
      <c r="G104" s="135"/>
      <c r="H104" s="135"/>
      <c r="I104" s="145"/>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32"/>
      <c r="AK104" s="127" t="s">
        <v>45</v>
      </c>
      <c r="AL104" s="128"/>
      <c r="AM104" s="128"/>
      <c r="AN104" s="52" t="s">
        <v>45</v>
      </c>
      <c r="AO104" s="52" t="s">
        <v>45</v>
      </c>
      <c r="AP104" s="53">
        <f>AE101+AG101+AI101</f>
        <v>0</v>
      </c>
      <c r="AQ104" s="148"/>
      <c r="AT104" s="16"/>
      <c r="AU104" s="16"/>
      <c r="AV104" s="16"/>
      <c r="AW104" s="16"/>
    </row>
    <row r="105" spans="1:49" ht="15.6" customHeight="1">
      <c r="A105" s="153"/>
      <c r="B105" s="133" t="s">
        <v>505</v>
      </c>
      <c r="C105" s="136" t="s">
        <v>765</v>
      </c>
      <c r="D105" s="137"/>
      <c r="E105" s="133" t="s">
        <v>704</v>
      </c>
      <c r="F105" s="133" t="s">
        <v>705</v>
      </c>
      <c r="G105" s="142">
        <v>44714</v>
      </c>
      <c r="H105" s="142">
        <v>44865</v>
      </c>
      <c r="I105" s="143" t="s">
        <v>493</v>
      </c>
      <c r="J105" s="120">
        <v>0.16</v>
      </c>
      <c r="K105" s="120">
        <f t="shared" ref="K105" si="15">J105*(L105+N105+P105+R105+T105+V105+X105+Z105+AB105+AD105+AF105+AH105)</f>
        <v>0.16</v>
      </c>
      <c r="L105" s="120"/>
      <c r="M105" s="120"/>
      <c r="N105" s="120"/>
      <c r="O105" s="120"/>
      <c r="P105" s="120"/>
      <c r="Q105" s="120"/>
      <c r="R105" s="120"/>
      <c r="S105" s="120"/>
      <c r="T105" s="120"/>
      <c r="U105" s="120"/>
      <c r="V105" s="120">
        <v>0.5</v>
      </c>
      <c r="W105" s="120"/>
      <c r="X105" s="120"/>
      <c r="Y105" s="120"/>
      <c r="Z105" s="120"/>
      <c r="AA105" s="120"/>
      <c r="AB105" s="120"/>
      <c r="AC105" s="120"/>
      <c r="AD105" s="120">
        <v>0.5</v>
      </c>
      <c r="AE105" s="120"/>
      <c r="AF105" s="120"/>
      <c r="AG105" s="120"/>
      <c r="AH105" s="120"/>
      <c r="AI105" s="120"/>
      <c r="AJ105" s="130">
        <f>J105*(M105+O105+Q105+S105+U105+W105+Y105+AA105+AC105+AE105+AG105+AI105)</f>
        <v>0</v>
      </c>
      <c r="AK105" s="123" t="s">
        <v>46</v>
      </c>
      <c r="AL105" s="124"/>
      <c r="AM105" s="124"/>
      <c r="AN105" s="5" t="s">
        <v>46</v>
      </c>
      <c r="AO105" s="5" t="s">
        <v>46</v>
      </c>
      <c r="AP105" s="51">
        <f>M105+O105+Q105</f>
        <v>0</v>
      </c>
      <c r="AQ105" s="146">
        <f t="shared" ref="AQ105" si="16">SUM(AP105:AP108)</f>
        <v>0</v>
      </c>
      <c r="AT105" s="16"/>
      <c r="AU105" s="16"/>
      <c r="AV105" s="16"/>
      <c r="AW105" s="16"/>
    </row>
    <row r="106" spans="1:49" ht="15.6" customHeight="1">
      <c r="A106" s="153"/>
      <c r="B106" s="134"/>
      <c r="C106" s="138"/>
      <c r="D106" s="139"/>
      <c r="E106" s="134"/>
      <c r="F106" s="134"/>
      <c r="G106" s="134"/>
      <c r="H106" s="134"/>
      <c r="I106" s="144"/>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31"/>
      <c r="AK106" s="125" t="s">
        <v>43</v>
      </c>
      <c r="AL106" s="126"/>
      <c r="AM106" s="126"/>
      <c r="AN106" s="49" t="s">
        <v>43</v>
      </c>
      <c r="AO106" s="49" t="s">
        <v>43</v>
      </c>
      <c r="AP106" s="50">
        <f>S105+U105+W105</f>
        <v>0</v>
      </c>
      <c r="AQ106" s="147"/>
      <c r="AT106" s="16"/>
      <c r="AU106" s="16"/>
      <c r="AV106" s="16"/>
      <c r="AW106" s="16"/>
    </row>
    <row r="107" spans="1:49" ht="15.6" customHeight="1">
      <c r="A107" s="153"/>
      <c r="B107" s="134"/>
      <c r="C107" s="138"/>
      <c r="D107" s="139"/>
      <c r="E107" s="134"/>
      <c r="F107" s="134"/>
      <c r="G107" s="134"/>
      <c r="H107" s="134"/>
      <c r="I107" s="144"/>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31"/>
      <c r="AK107" s="125" t="s">
        <v>44</v>
      </c>
      <c r="AL107" s="126"/>
      <c r="AM107" s="126"/>
      <c r="AN107" s="49" t="s">
        <v>44</v>
      </c>
      <c r="AO107" s="49" t="s">
        <v>44</v>
      </c>
      <c r="AP107" s="50">
        <f>Y105+AA105+AC105</f>
        <v>0</v>
      </c>
      <c r="AQ107" s="147"/>
      <c r="AT107" s="16"/>
      <c r="AU107" s="16"/>
      <c r="AV107" s="16"/>
      <c r="AW107" s="16"/>
    </row>
    <row r="108" spans="1:49" ht="16.149999999999999" customHeight="1" thickBot="1">
      <c r="A108" s="153"/>
      <c r="B108" s="135"/>
      <c r="C108" s="140"/>
      <c r="D108" s="141"/>
      <c r="E108" s="135"/>
      <c r="F108" s="135"/>
      <c r="G108" s="135"/>
      <c r="H108" s="135"/>
      <c r="I108" s="145"/>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32"/>
      <c r="AK108" s="127" t="s">
        <v>45</v>
      </c>
      <c r="AL108" s="128"/>
      <c r="AM108" s="128"/>
      <c r="AN108" s="52" t="s">
        <v>45</v>
      </c>
      <c r="AO108" s="52" t="s">
        <v>45</v>
      </c>
      <c r="AP108" s="53">
        <f>AE105+AG105+AI105</f>
        <v>0</v>
      </c>
      <c r="AQ108" s="148"/>
      <c r="AT108" s="16"/>
      <c r="AU108" s="16"/>
      <c r="AV108" s="16"/>
      <c r="AW108" s="16"/>
    </row>
    <row r="109" spans="1:49" ht="15.6" customHeight="1">
      <c r="A109" s="153"/>
      <c r="B109" s="133" t="s">
        <v>506</v>
      </c>
      <c r="C109" s="136" t="s">
        <v>511</v>
      </c>
      <c r="D109" s="137"/>
      <c r="E109" s="133" t="s">
        <v>706</v>
      </c>
      <c r="F109" s="133" t="s">
        <v>707</v>
      </c>
      <c r="G109" s="142">
        <v>44713</v>
      </c>
      <c r="H109" s="142">
        <v>44834</v>
      </c>
      <c r="I109" s="143" t="s">
        <v>493</v>
      </c>
      <c r="J109" s="120">
        <v>0.17</v>
      </c>
      <c r="K109" s="120">
        <f t="shared" ref="K109" si="17">J109*(L109+N109+P109+R109+T109+V109+X109+Z109+AB109+AD109+AF109+AH109)</f>
        <v>0.17</v>
      </c>
      <c r="L109" s="120"/>
      <c r="M109" s="120"/>
      <c r="N109" s="120"/>
      <c r="O109" s="120"/>
      <c r="P109" s="120"/>
      <c r="Q109" s="120"/>
      <c r="R109" s="120"/>
      <c r="S109" s="120"/>
      <c r="T109" s="120"/>
      <c r="U109" s="120"/>
      <c r="V109" s="120">
        <v>0.5</v>
      </c>
      <c r="W109" s="120"/>
      <c r="X109" s="120"/>
      <c r="Y109" s="120"/>
      <c r="Z109" s="120"/>
      <c r="AA109" s="120"/>
      <c r="AB109" s="120">
        <v>0.5</v>
      </c>
      <c r="AC109" s="120"/>
      <c r="AD109" s="120"/>
      <c r="AE109" s="120"/>
      <c r="AF109" s="120"/>
      <c r="AG109" s="120"/>
      <c r="AH109" s="120"/>
      <c r="AI109" s="120"/>
      <c r="AJ109" s="130">
        <f>J109*(M109+O109+Q109+S109+U109+W109+Y109+AA109+AC109+AE109+AG109+AI109)</f>
        <v>0</v>
      </c>
      <c r="AK109" s="123" t="s">
        <v>46</v>
      </c>
      <c r="AL109" s="124"/>
      <c r="AM109" s="124"/>
      <c r="AN109" s="5" t="s">
        <v>46</v>
      </c>
      <c r="AO109" s="5" t="s">
        <v>46</v>
      </c>
      <c r="AP109" s="51">
        <f>M109+O109+Q109</f>
        <v>0</v>
      </c>
      <c r="AQ109" s="146">
        <f t="shared" ref="AQ109" si="18">SUM(AP109:AP112)</f>
        <v>0</v>
      </c>
      <c r="AT109" s="16"/>
      <c r="AU109" s="16"/>
      <c r="AV109" s="16"/>
      <c r="AW109" s="16"/>
    </row>
    <row r="110" spans="1:49" ht="15.6" customHeight="1">
      <c r="A110" s="153"/>
      <c r="B110" s="134"/>
      <c r="C110" s="138"/>
      <c r="D110" s="139"/>
      <c r="E110" s="134"/>
      <c r="F110" s="134"/>
      <c r="G110" s="134"/>
      <c r="H110" s="134"/>
      <c r="I110" s="144"/>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31"/>
      <c r="AK110" s="125" t="s">
        <v>43</v>
      </c>
      <c r="AL110" s="126"/>
      <c r="AM110" s="126"/>
      <c r="AN110" s="49" t="s">
        <v>43</v>
      </c>
      <c r="AO110" s="49" t="s">
        <v>43</v>
      </c>
      <c r="AP110" s="50">
        <f>S109+U109+W109</f>
        <v>0</v>
      </c>
      <c r="AQ110" s="147"/>
      <c r="AT110" s="16"/>
      <c r="AU110" s="16"/>
      <c r="AV110" s="16"/>
      <c r="AW110" s="16"/>
    </row>
    <row r="111" spans="1:49" ht="15.6" customHeight="1">
      <c r="A111" s="153"/>
      <c r="B111" s="134"/>
      <c r="C111" s="138"/>
      <c r="D111" s="139"/>
      <c r="E111" s="134"/>
      <c r="F111" s="134"/>
      <c r="G111" s="134"/>
      <c r="H111" s="134"/>
      <c r="I111" s="144"/>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31"/>
      <c r="AK111" s="125" t="s">
        <v>44</v>
      </c>
      <c r="AL111" s="126"/>
      <c r="AM111" s="126"/>
      <c r="AN111" s="49" t="s">
        <v>44</v>
      </c>
      <c r="AO111" s="49" t="s">
        <v>44</v>
      </c>
      <c r="AP111" s="50">
        <f>Y109+AA109+AC109</f>
        <v>0</v>
      </c>
      <c r="AQ111" s="147"/>
      <c r="AT111" s="16"/>
      <c r="AU111" s="16"/>
      <c r="AV111" s="16"/>
      <c r="AW111" s="16"/>
    </row>
    <row r="112" spans="1:49" ht="16.149999999999999" customHeight="1" thickBot="1">
      <c r="A112" s="153"/>
      <c r="B112" s="135"/>
      <c r="C112" s="140"/>
      <c r="D112" s="141"/>
      <c r="E112" s="135"/>
      <c r="F112" s="135"/>
      <c r="G112" s="135"/>
      <c r="H112" s="135"/>
      <c r="I112" s="145"/>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32"/>
      <c r="AK112" s="127" t="s">
        <v>45</v>
      </c>
      <c r="AL112" s="128"/>
      <c r="AM112" s="128"/>
      <c r="AN112" s="52" t="s">
        <v>45</v>
      </c>
      <c r="AO112" s="52" t="s">
        <v>45</v>
      </c>
      <c r="AP112" s="53">
        <f>AE109+AG109+AI109</f>
        <v>0</v>
      </c>
      <c r="AQ112" s="148"/>
      <c r="AT112" s="16"/>
      <c r="AU112" s="16"/>
      <c r="AV112" s="16"/>
      <c r="AW112" s="16"/>
    </row>
    <row r="113" spans="1:49" ht="15.6" customHeight="1">
      <c r="A113" s="153"/>
      <c r="B113" s="133" t="s">
        <v>507</v>
      </c>
      <c r="C113" s="136" t="s">
        <v>735</v>
      </c>
      <c r="D113" s="137"/>
      <c r="E113" s="133" t="s">
        <v>736</v>
      </c>
      <c r="F113" s="133" t="s">
        <v>708</v>
      </c>
      <c r="G113" s="142">
        <v>44713</v>
      </c>
      <c r="H113" s="142">
        <v>44895</v>
      </c>
      <c r="I113" s="143" t="s">
        <v>493</v>
      </c>
      <c r="J113" s="120">
        <v>0.17</v>
      </c>
      <c r="K113" s="120">
        <f t="shared" ref="K113" si="19">J113*(L113+N113+P113+R113+T113+V113+X113+Z113+AB113+AD113+AF113+AH113)</f>
        <v>0.17</v>
      </c>
      <c r="L113" s="120"/>
      <c r="M113" s="120"/>
      <c r="N113" s="120"/>
      <c r="O113" s="120"/>
      <c r="P113" s="120"/>
      <c r="Q113" s="120"/>
      <c r="R113" s="120"/>
      <c r="S113" s="120"/>
      <c r="T113" s="120"/>
      <c r="U113" s="120"/>
      <c r="V113" s="120">
        <v>0.5</v>
      </c>
      <c r="W113" s="120"/>
      <c r="X113" s="120"/>
      <c r="Y113" s="120"/>
      <c r="Z113" s="120"/>
      <c r="AA113" s="120"/>
      <c r="AB113" s="120"/>
      <c r="AC113" s="120"/>
      <c r="AD113" s="120"/>
      <c r="AE113" s="120"/>
      <c r="AF113" s="120">
        <v>0.5</v>
      </c>
      <c r="AG113" s="120"/>
      <c r="AH113" s="120"/>
      <c r="AI113" s="120"/>
      <c r="AJ113" s="130">
        <f>J113*(M113+O113+Q113+S113+U113+W113+Y113+AA113+AC113+AE113+AG113+AI113)</f>
        <v>0</v>
      </c>
      <c r="AK113" s="123" t="s">
        <v>46</v>
      </c>
      <c r="AL113" s="124"/>
      <c r="AM113" s="124"/>
      <c r="AN113" s="5" t="s">
        <v>46</v>
      </c>
      <c r="AO113" s="5" t="s">
        <v>46</v>
      </c>
      <c r="AP113" s="51">
        <f>M113+O113+Q113</f>
        <v>0</v>
      </c>
      <c r="AQ113" s="146">
        <f t="shared" ref="AQ113" si="20">SUM(AP113:AP116)</f>
        <v>0</v>
      </c>
      <c r="AT113" s="16"/>
      <c r="AU113" s="16"/>
      <c r="AV113" s="16"/>
      <c r="AW113" s="16"/>
    </row>
    <row r="114" spans="1:49" ht="15.6" customHeight="1">
      <c r="A114" s="153"/>
      <c r="B114" s="134"/>
      <c r="C114" s="138"/>
      <c r="D114" s="139"/>
      <c r="E114" s="134"/>
      <c r="F114" s="134"/>
      <c r="G114" s="134"/>
      <c r="H114" s="134"/>
      <c r="I114" s="144"/>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31"/>
      <c r="AK114" s="125" t="s">
        <v>43</v>
      </c>
      <c r="AL114" s="126"/>
      <c r="AM114" s="126"/>
      <c r="AN114" s="49" t="s">
        <v>43</v>
      </c>
      <c r="AO114" s="49" t="s">
        <v>43</v>
      </c>
      <c r="AP114" s="50">
        <f>S113+U113+W113</f>
        <v>0</v>
      </c>
      <c r="AQ114" s="147"/>
      <c r="AT114" s="16"/>
      <c r="AU114" s="16"/>
      <c r="AV114" s="16"/>
      <c r="AW114" s="16"/>
    </row>
    <row r="115" spans="1:49" ht="15.6" customHeight="1">
      <c r="A115" s="153"/>
      <c r="B115" s="134"/>
      <c r="C115" s="138"/>
      <c r="D115" s="139"/>
      <c r="E115" s="134"/>
      <c r="F115" s="134"/>
      <c r="G115" s="134"/>
      <c r="H115" s="134"/>
      <c r="I115" s="144"/>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31"/>
      <c r="AK115" s="125" t="s">
        <v>44</v>
      </c>
      <c r="AL115" s="126"/>
      <c r="AM115" s="126"/>
      <c r="AN115" s="49" t="s">
        <v>44</v>
      </c>
      <c r="AO115" s="49" t="s">
        <v>44</v>
      </c>
      <c r="AP115" s="50">
        <f>Y113+AA113+AC113</f>
        <v>0</v>
      </c>
      <c r="AQ115" s="147"/>
      <c r="AT115" s="16"/>
      <c r="AU115" s="16"/>
      <c r="AV115" s="16"/>
      <c r="AW115" s="16"/>
    </row>
    <row r="116" spans="1:49" ht="16.149999999999999" customHeight="1" thickBot="1">
      <c r="A116" s="153"/>
      <c r="B116" s="135"/>
      <c r="C116" s="140"/>
      <c r="D116" s="141"/>
      <c r="E116" s="135"/>
      <c r="F116" s="135"/>
      <c r="G116" s="135"/>
      <c r="H116" s="135"/>
      <c r="I116" s="145"/>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32"/>
      <c r="AK116" s="127" t="s">
        <v>45</v>
      </c>
      <c r="AL116" s="128"/>
      <c r="AM116" s="128"/>
      <c r="AN116" s="52" t="s">
        <v>45</v>
      </c>
      <c r="AO116" s="52" t="s">
        <v>45</v>
      </c>
      <c r="AP116" s="53">
        <f>AE113+AG113+AI113</f>
        <v>0</v>
      </c>
      <c r="AQ116" s="148"/>
      <c r="AT116" s="16"/>
      <c r="AU116" s="16"/>
      <c r="AV116" s="16"/>
      <c r="AW116" s="16"/>
    </row>
    <row r="117" spans="1:49" ht="15.6" customHeight="1">
      <c r="A117" s="153"/>
      <c r="B117" s="133" t="s">
        <v>508</v>
      </c>
      <c r="C117" s="136" t="s">
        <v>709</v>
      </c>
      <c r="D117" s="137"/>
      <c r="E117" s="133" t="s">
        <v>766</v>
      </c>
      <c r="F117" s="133" t="s">
        <v>710</v>
      </c>
      <c r="G117" s="142">
        <v>44713</v>
      </c>
      <c r="H117" s="142">
        <v>44913</v>
      </c>
      <c r="I117" s="143" t="s">
        <v>493</v>
      </c>
      <c r="J117" s="120">
        <v>0.17</v>
      </c>
      <c r="K117" s="120">
        <f t="shared" ref="K117" si="21">J117*(L117+N117+P117+R117+T117+V117+X117+Z117+AB117+AD117+AF117+AH117)</f>
        <v>0.17</v>
      </c>
      <c r="L117" s="120"/>
      <c r="M117" s="120"/>
      <c r="N117" s="120"/>
      <c r="O117" s="120"/>
      <c r="P117" s="120"/>
      <c r="Q117" s="120"/>
      <c r="R117" s="120"/>
      <c r="S117" s="120"/>
      <c r="T117" s="120"/>
      <c r="U117" s="120"/>
      <c r="V117" s="120">
        <v>0.5</v>
      </c>
      <c r="W117" s="120"/>
      <c r="X117" s="120"/>
      <c r="Y117" s="120"/>
      <c r="Z117" s="120"/>
      <c r="AA117" s="120"/>
      <c r="AB117" s="120"/>
      <c r="AC117" s="120"/>
      <c r="AD117" s="120"/>
      <c r="AE117" s="120"/>
      <c r="AF117" s="120"/>
      <c r="AG117" s="120"/>
      <c r="AH117" s="120">
        <v>0.5</v>
      </c>
      <c r="AI117" s="120"/>
      <c r="AJ117" s="130">
        <f>J117*(M117+O117+Q117+S117+U117+W117+Y117+AA117+AC117+AE117+AG117+AI117)</f>
        <v>0</v>
      </c>
      <c r="AK117" s="123" t="s">
        <v>46</v>
      </c>
      <c r="AL117" s="124"/>
      <c r="AM117" s="124"/>
      <c r="AN117" s="5" t="s">
        <v>46</v>
      </c>
      <c r="AO117" s="5" t="s">
        <v>46</v>
      </c>
      <c r="AP117" s="51">
        <f>M117+O117+Q117</f>
        <v>0</v>
      </c>
      <c r="AQ117" s="146">
        <f t="shared" ref="AQ117" si="22">SUM(AP117:AP120)</f>
        <v>0</v>
      </c>
      <c r="AT117" s="16"/>
      <c r="AU117" s="16"/>
      <c r="AV117" s="16"/>
      <c r="AW117" s="16"/>
    </row>
    <row r="118" spans="1:49" ht="15.6" customHeight="1">
      <c r="A118" s="153"/>
      <c r="B118" s="134"/>
      <c r="C118" s="138"/>
      <c r="D118" s="139"/>
      <c r="E118" s="134"/>
      <c r="F118" s="134"/>
      <c r="G118" s="134"/>
      <c r="H118" s="134"/>
      <c r="I118" s="144"/>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31"/>
      <c r="AK118" s="125" t="s">
        <v>43</v>
      </c>
      <c r="AL118" s="126"/>
      <c r="AM118" s="126"/>
      <c r="AN118" s="49" t="s">
        <v>43</v>
      </c>
      <c r="AO118" s="49" t="s">
        <v>43</v>
      </c>
      <c r="AP118" s="50">
        <f>S117+U117+W117</f>
        <v>0</v>
      </c>
      <c r="AQ118" s="147"/>
      <c r="AT118" s="16"/>
      <c r="AU118" s="16"/>
      <c r="AV118" s="16"/>
      <c r="AW118" s="16"/>
    </row>
    <row r="119" spans="1:49" ht="15.6" customHeight="1">
      <c r="A119" s="153"/>
      <c r="B119" s="134"/>
      <c r="C119" s="138"/>
      <c r="D119" s="139"/>
      <c r="E119" s="134"/>
      <c r="F119" s="134"/>
      <c r="G119" s="134"/>
      <c r="H119" s="134"/>
      <c r="I119" s="144"/>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31"/>
      <c r="AK119" s="125" t="s">
        <v>44</v>
      </c>
      <c r="AL119" s="126"/>
      <c r="AM119" s="126"/>
      <c r="AN119" s="49" t="s">
        <v>44</v>
      </c>
      <c r="AO119" s="49" t="s">
        <v>44</v>
      </c>
      <c r="AP119" s="50">
        <f>Y117+AA117+AC117</f>
        <v>0</v>
      </c>
      <c r="AQ119" s="147"/>
      <c r="AT119" s="16"/>
      <c r="AU119" s="16"/>
      <c r="AV119" s="16"/>
      <c r="AW119" s="16"/>
    </row>
    <row r="120" spans="1:49" ht="16.149999999999999" customHeight="1" thickBot="1">
      <c r="A120" s="153"/>
      <c r="B120" s="135"/>
      <c r="C120" s="140"/>
      <c r="D120" s="141"/>
      <c r="E120" s="135"/>
      <c r="F120" s="135"/>
      <c r="G120" s="135"/>
      <c r="H120" s="135"/>
      <c r="I120" s="145"/>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32"/>
      <c r="AK120" s="127" t="s">
        <v>45</v>
      </c>
      <c r="AL120" s="128"/>
      <c r="AM120" s="128"/>
      <c r="AN120" s="52" t="s">
        <v>45</v>
      </c>
      <c r="AO120" s="52" t="s">
        <v>45</v>
      </c>
      <c r="AP120" s="53">
        <f>AE117+AG117+AI117</f>
        <v>0</v>
      </c>
      <c r="AQ120" s="148"/>
      <c r="AT120" s="16"/>
      <c r="AU120" s="16"/>
      <c r="AV120" s="16"/>
      <c r="AW120" s="16"/>
    </row>
    <row r="121" spans="1:49" ht="15.6" customHeight="1">
      <c r="A121" s="153"/>
      <c r="B121" s="133" t="s">
        <v>509</v>
      </c>
      <c r="C121" s="136" t="s">
        <v>737</v>
      </c>
      <c r="D121" s="137"/>
      <c r="E121" s="133" t="s">
        <v>738</v>
      </c>
      <c r="F121" s="133" t="s">
        <v>739</v>
      </c>
      <c r="G121" s="142">
        <v>44713</v>
      </c>
      <c r="H121" s="149">
        <v>44895</v>
      </c>
      <c r="I121" s="143" t="s">
        <v>493</v>
      </c>
      <c r="J121" s="120">
        <v>0.17</v>
      </c>
      <c r="K121" s="120">
        <f t="shared" ref="K121" si="23">J121*(L121+N121+P121+R121+T121+V121+X121+Z121+AB121+AD121+AF121+AH121)</f>
        <v>0.17</v>
      </c>
      <c r="L121" s="120"/>
      <c r="M121" s="120"/>
      <c r="N121" s="120"/>
      <c r="O121" s="120"/>
      <c r="P121" s="120"/>
      <c r="Q121" s="120"/>
      <c r="R121" s="120"/>
      <c r="S121" s="120"/>
      <c r="T121" s="120"/>
      <c r="U121" s="120"/>
      <c r="V121" s="120">
        <v>0.5</v>
      </c>
      <c r="W121" s="120"/>
      <c r="X121" s="120"/>
      <c r="Y121" s="120"/>
      <c r="Z121" s="120"/>
      <c r="AA121" s="120"/>
      <c r="AB121" s="120"/>
      <c r="AC121" s="120"/>
      <c r="AD121" s="120"/>
      <c r="AE121" s="120"/>
      <c r="AF121" s="120">
        <v>0.5</v>
      </c>
      <c r="AG121" s="120"/>
      <c r="AH121" s="120"/>
      <c r="AI121" s="120"/>
      <c r="AJ121" s="130">
        <f>J121*(M121+O121+Q121+S121+U121+W121+Y121+AA121+AC121+AE121+AG121+AI121)</f>
        <v>0</v>
      </c>
      <c r="AK121" s="123" t="s">
        <v>46</v>
      </c>
      <c r="AL121" s="124"/>
      <c r="AM121" s="124"/>
      <c r="AN121" s="5" t="s">
        <v>46</v>
      </c>
      <c r="AO121" s="5" t="s">
        <v>46</v>
      </c>
      <c r="AP121" s="51">
        <f>M121+O121+Q121</f>
        <v>0</v>
      </c>
      <c r="AQ121" s="146">
        <f t="shared" ref="AQ121" si="24">SUM(AP121:AP124)</f>
        <v>0</v>
      </c>
      <c r="AT121" s="16"/>
      <c r="AU121" s="16"/>
      <c r="AV121" s="16"/>
      <c r="AW121" s="16"/>
    </row>
    <row r="122" spans="1:49" ht="15.6" customHeight="1">
      <c r="A122" s="153"/>
      <c r="B122" s="134"/>
      <c r="C122" s="138"/>
      <c r="D122" s="139"/>
      <c r="E122" s="134"/>
      <c r="F122" s="134"/>
      <c r="G122" s="134"/>
      <c r="H122" s="150"/>
      <c r="I122" s="144"/>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31"/>
      <c r="AK122" s="125" t="s">
        <v>43</v>
      </c>
      <c r="AL122" s="126"/>
      <c r="AM122" s="126"/>
      <c r="AN122" s="49" t="s">
        <v>43</v>
      </c>
      <c r="AO122" s="49" t="s">
        <v>43</v>
      </c>
      <c r="AP122" s="50">
        <f>S121+U121+W121</f>
        <v>0</v>
      </c>
      <c r="AQ122" s="147"/>
      <c r="AT122" s="16"/>
      <c r="AU122" s="16"/>
      <c r="AV122" s="16"/>
      <c r="AW122" s="16"/>
    </row>
    <row r="123" spans="1:49" ht="15.6" customHeight="1">
      <c r="A123" s="153"/>
      <c r="B123" s="134"/>
      <c r="C123" s="138"/>
      <c r="D123" s="139"/>
      <c r="E123" s="134"/>
      <c r="F123" s="134"/>
      <c r="G123" s="134"/>
      <c r="H123" s="150"/>
      <c r="I123" s="144"/>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31"/>
      <c r="AK123" s="125" t="s">
        <v>44</v>
      </c>
      <c r="AL123" s="126"/>
      <c r="AM123" s="126"/>
      <c r="AN123" s="49" t="s">
        <v>44</v>
      </c>
      <c r="AO123" s="49" t="s">
        <v>44</v>
      </c>
      <c r="AP123" s="50">
        <f>Y121+AA121+AC121</f>
        <v>0</v>
      </c>
      <c r="AQ123" s="147"/>
      <c r="AT123" s="16"/>
      <c r="AU123" s="16"/>
      <c r="AV123" s="16"/>
      <c r="AW123" s="16"/>
    </row>
    <row r="124" spans="1:49" ht="16.149999999999999" customHeight="1" thickBot="1">
      <c r="A124" s="154"/>
      <c r="B124" s="135"/>
      <c r="C124" s="140"/>
      <c r="D124" s="141"/>
      <c r="E124" s="135"/>
      <c r="F124" s="135"/>
      <c r="G124" s="135"/>
      <c r="H124" s="151"/>
      <c r="I124" s="145"/>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32"/>
      <c r="AK124" s="127" t="s">
        <v>45</v>
      </c>
      <c r="AL124" s="128"/>
      <c r="AM124" s="128"/>
      <c r="AN124" s="52" t="s">
        <v>45</v>
      </c>
      <c r="AO124" s="52" t="s">
        <v>45</v>
      </c>
      <c r="AP124" s="53">
        <f>AE121+AG121+AI121</f>
        <v>0</v>
      </c>
      <c r="AQ124" s="148"/>
      <c r="AT124" s="16"/>
      <c r="AU124" s="16"/>
      <c r="AV124" s="16"/>
      <c r="AW124" s="16"/>
    </row>
    <row r="125" spans="1:49" ht="15.6" customHeight="1" thickBot="1">
      <c r="A125" s="152" t="s">
        <v>767</v>
      </c>
      <c r="B125" s="133" t="s">
        <v>628</v>
      </c>
      <c r="C125" s="136" t="s">
        <v>711</v>
      </c>
      <c r="D125" s="137"/>
      <c r="E125" s="279" t="s">
        <v>712</v>
      </c>
      <c r="F125" s="133" t="s">
        <v>753</v>
      </c>
      <c r="G125" s="280">
        <v>44563</v>
      </c>
      <c r="H125" s="280">
        <v>44880</v>
      </c>
      <c r="I125" s="143" t="s">
        <v>493</v>
      </c>
      <c r="J125" s="158">
        <v>0.33</v>
      </c>
      <c r="K125" s="158">
        <f>J125*(L125+N125+P125+R125+T125+V125+X125+Z125+AB125+AD125+AF125+AH125)</f>
        <v>0.32999999999999996</v>
      </c>
      <c r="L125" s="304"/>
      <c r="M125" s="120"/>
      <c r="N125" s="120">
        <v>0.1</v>
      </c>
      <c r="O125" s="120"/>
      <c r="P125" s="120">
        <v>0.1</v>
      </c>
      <c r="Q125" s="120"/>
      <c r="R125" s="120">
        <v>0.1</v>
      </c>
      <c r="S125" s="120"/>
      <c r="T125" s="120">
        <v>0.1</v>
      </c>
      <c r="U125" s="120"/>
      <c r="V125" s="120">
        <v>0.1</v>
      </c>
      <c r="W125" s="120"/>
      <c r="X125" s="120">
        <v>0.1</v>
      </c>
      <c r="Y125" s="120"/>
      <c r="Z125" s="120">
        <v>0.1</v>
      </c>
      <c r="AA125" s="120"/>
      <c r="AB125" s="120">
        <v>0.1</v>
      </c>
      <c r="AC125" s="120"/>
      <c r="AD125" s="120">
        <v>0.1</v>
      </c>
      <c r="AE125" s="120"/>
      <c r="AF125" s="120">
        <v>0.1</v>
      </c>
      <c r="AG125" s="120"/>
      <c r="AH125" s="120"/>
      <c r="AI125" s="120"/>
      <c r="AJ125" s="130">
        <f>J125*(M125+O125+Q125+S125+U125+W125+Y125+AA125+AC125+AE125+AG125+AI125)</f>
        <v>0</v>
      </c>
      <c r="AK125" s="123" t="s">
        <v>46</v>
      </c>
      <c r="AL125" s="124"/>
      <c r="AM125" s="124"/>
      <c r="AN125" s="5" t="s">
        <v>46</v>
      </c>
      <c r="AO125" s="5" t="s">
        <v>46</v>
      </c>
      <c r="AP125" s="51">
        <f>M125+O125+Q125</f>
        <v>0</v>
      </c>
      <c r="AQ125" s="146">
        <f>SUM(AP125:AP128)</f>
        <v>0</v>
      </c>
      <c r="AT125" s="16"/>
      <c r="AU125" s="16"/>
      <c r="AV125" s="16"/>
      <c r="AW125" s="16"/>
    </row>
    <row r="126" spans="1:49" ht="15.6" customHeight="1" thickBot="1">
      <c r="A126" s="153"/>
      <c r="B126" s="134"/>
      <c r="C126" s="138"/>
      <c r="D126" s="139"/>
      <c r="E126" s="134"/>
      <c r="F126" s="134"/>
      <c r="G126" s="281"/>
      <c r="H126" s="281"/>
      <c r="I126" s="144"/>
      <c r="J126" s="158"/>
      <c r="K126" s="158"/>
      <c r="L126" s="305"/>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31"/>
      <c r="AK126" s="125" t="s">
        <v>43</v>
      </c>
      <c r="AL126" s="126"/>
      <c r="AM126" s="126"/>
      <c r="AN126" s="49" t="s">
        <v>43</v>
      </c>
      <c r="AO126" s="49" t="s">
        <v>43</v>
      </c>
      <c r="AP126" s="50">
        <f>S125+U125+W125</f>
        <v>0</v>
      </c>
      <c r="AQ126" s="147"/>
      <c r="AT126" s="16"/>
      <c r="AU126" s="16"/>
      <c r="AV126" s="16"/>
      <c r="AW126" s="16"/>
    </row>
    <row r="127" spans="1:49" ht="15.6" customHeight="1" thickBot="1">
      <c r="A127" s="153"/>
      <c r="B127" s="134"/>
      <c r="C127" s="138"/>
      <c r="D127" s="139"/>
      <c r="E127" s="134"/>
      <c r="F127" s="134"/>
      <c r="G127" s="281"/>
      <c r="H127" s="281"/>
      <c r="I127" s="144"/>
      <c r="J127" s="158"/>
      <c r="K127" s="158"/>
      <c r="L127" s="305"/>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31"/>
      <c r="AK127" s="125" t="s">
        <v>44</v>
      </c>
      <c r="AL127" s="126"/>
      <c r="AM127" s="126"/>
      <c r="AN127" s="49" t="s">
        <v>44</v>
      </c>
      <c r="AO127" s="49" t="s">
        <v>44</v>
      </c>
      <c r="AP127" s="50">
        <f>Y125+AA125+AC125</f>
        <v>0</v>
      </c>
      <c r="AQ127" s="147"/>
      <c r="AT127" s="16"/>
      <c r="AU127" s="16"/>
      <c r="AV127" s="16"/>
      <c r="AW127" s="16"/>
    </row>
    <row r="128" spans="1:49" ht="16.149999999999999" customHeight="1" thickBot="1">
      <c r="A128" s="153"/>
      <c r="B128" s="135"/>
      <c r="C128" s="140"/>
      <c r="D128" s="141"/>
      <c r="E128" s="135"/>
      <c r="F128" s="135"/>
      <c r="G128" s="281"/>
      <c r="H128" s="281"/>
      <c r="I128" s="145"/>
      <c r="J128" s="158"/>
      <c r="K128" s="158"/>
      <c r="L128" s="306"/>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32"/>
      <c r="AK128" s="127" t="s">
        <v>45</v>
      </c>
      <c r="AL128" s="128"/>
      <c r="AM128" s="128"/>
      <c r="AN128" s="52" t="s">
        <v>45</v>
      </c>
      <c r="AO128" s="52" t="s">
        <v>45</v>
      </c>
      <c r="AP128" s="53">
        <f>AE125+AG125+AI125</f>
        <v>0</v>
      </c>
      <c r="AQ128" s="148"/>
      <c r="AT128" s="16"/>
      <c r="AU128" s="16"/>
      <c r="AV128" s="16"/>
      <c r="AW128" s="16"/>
    </row>
    <row r="129" spans="1:49" ht="15.6" customHeight="1" thickBot="1">
      <c r="A129" s="153"/>
      <c r="B129" s="133" t="s">
        <v>629</v>
      </c>
      <c r="C129" s="136" t="s">
        <v>768</v>
      </c>
      <c r="D129" s="137"/>
      <c r="E129" s="279" t="s">
        <v>713</v>
      </c>
      <c r="F129" s="279" t="s">
        <v>714</v>
      </c>
      <c r="G129" s="280">
        <v>44713</v>
      </c>
      <c r="H129" s="280">
        <v>44742</v>
      </c>
      <c r="I129" s="143" t="s">
        <v>493</v>
      </c>
      <c r="J129" s="120">
        <v>0.33</v>
      </c>
      <c r="K129" s="120">
        <f t="shared" ref="K129" si="25">J129*(L129+N129+P129+R129+T129+V129+X129+Z129+AB129+AD129+AF129+AH129)</f>
        <v>0.33</v>
      </c>
      <c r="L129" s="120"/>
      <c r="M129" s="120"/>
      <c r="N129" s="120"/>
      <c r="O129" s="120"/>
      <c r="P129" s="120"/>
      <c r="Q129" s="120"/>
      <c r="R129" s="120"/>
      <c r="S129" s="120"/>
      <c r="T129" s="120"/>
      <c r="U129" s="120"/>
      <c r="V129" s="120">
        <v>1</v>
      </c>
      <c r="W129" s="120"/>
      <c r="X129" s="120"/>
      <c r="Y129" s="120"/>
      <c r="Z129" s="120"/>
      <c r="AA129" s="120"/>
      <c r="AB129" s="120"/>
      <c r="AC129" s="120"/>
      <c r="AD129" s="120"/>
      <c r="AE129" s="120"/>
      <c r="AF129" s="120"/>
      <c r="AG129" s="120"/>
      <c r="AH129" s="120"/>
      <c r="AI129" s="120"/>
      <c r="AJ129" s="130">
        <f>J129*(M129+O129+Q129+S129+U129+W129+Y129+AA129+AC129+AE129+AG129+AI129)</f>
        <v>0</v>
      </c>
      <c r="AK129" s="123" t="s">
        <v>46</v>
      </c>
      <c r="AL129" s="124"/>
      <c r="AM129" s="124"/>
      <c r="AN129" s="5" t="s">
        <v>46</v>
      </c>
      <c r="AO129" s="5" t="s">
        <v>46</v>
      </c>
      <c r="AP129" s="51">
        <f>M129+O129+Q129</f>
        <v>0</v>
      </c>
      <c r="AQ129" s="146">
        <f t="shared" ref="AQ129" si="26">SUM(AP129:AP132)</f>
        <v>0</v>
      </c>
      <c r="AT129" s="16"/>
      <c r="AU129" s="16"/>
      <c r="AV129" s="16"/>
      <c r="AW129" s="16"/>
    </row>
    <row r="130" spans="1:49" ht="15.6" customHeight="1" thickBot="1">
      <c r="A130" s="153"/>
      <c r="B130" s="134"/>
      <c r="C130" s="138"/>
      <c r="D130" s="139"/>
      <c r="E130" s="134"/>
      <c r="F130" s="134"/>
      <c r="G130" s="281"/>
      <c r="H130" s="281"/>
      <c r="I130" s="144"/>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31"/>
      <c r="AK130" s="125" t="s">
        <v>43</v>
      </c>
      <c r="AL130" s="126"/>
      <c r="AM130" s="126"/>
      <c r="AN130" s="49" t="s">
        <v>43</v>
      </c>
      <c r="AO130" s="49" t="s">
        <v>43</v>
      </c>
      <c r="AP130" s="50">
        <f>S129+U129+W129</f>
        <v>0</v>
      </c>
      <c r="AQ130" s="147"/>
      <c r="AT130" s="16"/>
      <c r="AU130" s="16"/>
      <c r="AV130" s="16"/>
      <c r="AW130" s="16"/>
    </row>
    <row r="131" spans="1:49" ht="15.6" customHeight="1" thickBot="1">
      <c r="A131" s="153"/>
      <c r="B131" s="134"/>
      <c r="C131" s="138"/>
      <c r="D131" s="139"/>
      <c r="E131" s="134"/>
      <c r="F131" s="134"/>
      <c r="G131" s="281"/>
      <c r="H131" s="281"/>
      <c r="I131" s="144"/>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31"/>
      <c r="AK131" s="125" t="s">
        <v>44</v>
      </c>
      <c r="AL131" s="126"/>
      <c r="AM131" s="126"/>
      <c r="AN131" s="49" t="s">
        <v>44</v>
      </c>
      <c r="AO131" s="49" t="s">
        <v>44</v>
      </c>
      <c r="AP131" s="50">
        <f>Y129+AA129+AC129</f>
        <v>0</v>
      </c>
      <c r="AQ131" s="147"/>
      <c r="AT131" s="16"/>
      <c r="AU131" s="16"/>
      <c r="AV131" s="16"/>
      <c r="AW131" s="16"/>
    </row>
    <row r="132" spans="1:49" ht="16.149999999999999" customHeight="1" thickBot="1">
      <c r="A132" s="153"/>
      <c r="B132" s="135"/>
      <c r="C132" s="140"/>
      <c r="D132" s="141"/>
      <c r="E132" s="135"/>
      <c r="F132" s="135"/>
      <c r="G132" s="281"/>
      <c r="H132" s="281"/>
      <c r="I132" s="145"/>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32"/>
      <c r="AK132" s="127" t="s">
        <v>45</v>
      </c>
      <c r="AL132" s="128"/>
      <c r="AM132" s="128"/>
      <c r="AN132" s="52" t="s">
        <v>45</v>
      </c>
      <c r="AO132" s="52" t="s">
        <v>45</v>
      </c>
      <c r="AP132" s="53">
        <f>AE129+AG129+AI129</f>
        <v>0</v>
      </c>
      <c r="AQ132" s="148"/>
      <c r="AT132" s="16"/>
      <c r="AU132" s="16"/>
      <c r="AV132" s="16"/>
      <c r="AW132" s="16"/>
    </row>
    <row r="133" spans="1:49" ht="15.6" customHeight="1" thickBot="1">
      <c r="A133" s="153"/>
      <c r="B133" s="133" t="s">
        <v>630</v>
      </c>
      <c r="C133" s="136" t="s">
        <v>631</v>
      </c>
      <c r="D133" s="137"/>
      <c r="E133" s="133" t="s">
        <v>752</v>
      </c>
      <c r="F133" s="133" t="s">
        <v>753</v>
      </c>
      <c r="G133" s="280">
        <v>44563</v>
      </c>
      <c r="H133" s="280">
        <v>44742</v>
      </c>
      <c r="I133" s="143" t="s">
        <v>493</v>
      </c>
      <c r="J133" s="120">
        <v>0.33</v>
      </c>
      <c r="K133" s="120">
        <f t="shared" ref="K133" si="27">J133*(L133+N133+P133+R133+T133+V133+X133+Z133+AB133+AD133+AF133+AH133)</f>
        <v>0.32999999999999996</v>
      </c>
      <c r="L133" s="120"/>
      <c r="M133" s="120"/>
      <c r="N133" s="120">
        <v>0.1</v>
      </c>
      <c r="O133" s="120"/>
      <c r="P133" s="120">
        <v>0.1</v>
      </c>
      <c r="Q133" s="120"/>
      <c r="R133" s="120">
        <v>0.1</v>
      </c>
      <c r="S133" s="120"/>
      <c r="T133" s="120">
        <v>0.1</v>
      </c>
      <c r="U133" s="120"/>
      <c r="V133" s="120">
        <v>0.1</v>
      </c>
      <c r="W133" s="120"/>
      <c r="X133" s="120">
        <v>0.1</v>
      </c>
      <c r="Y133" s="120"/>
      <c r="Z133" s="120">
        <v>0.1</v>
      </c>
      <c r="AA133" s="120"/>
      <c r="AB133" s="120">
        <v>0.1</v>
      </c>
      <c r="AC133" s="120"/>
      <c r="AD133" s="120">
        <v>0.1</v>
      </c>
      <c r="AE133" s="120"/>
      <c r="AF133" s="120">
        <v>0.1</v>
      </c>
      <c r="AG133" s="120"/>
      <c r="AH133" s="120"/>
      <c r="AI133" s="120"/>
      <c r="AJ133" s="130">
        <f>J133*(M133+O133+Q133+S133+U133+W133+Y133+AA133+AC133+AE133+AG133+AI133)</f>
        <v>0</v>
      </c>
      <c r="AK133" s="123" t="s">
        <v>46</v>
      </c>
      <c r="AL133" s="124"/>
      <c r="AM133" s="124"/>
      <c r="AN133" s="5" t="s">
        <v>46</v>
      </c>
      <c r="AO133" s="5" t="s">
        <v>46</v>
      </c>
      <c r="AP133" s="51">
        <f>M133+O133+Q133</f>
        <v>0</v>
      </c>
      <c r="AQ133" s="146">
        <f t="shared" ref="AQ133" si="28">SUM(AP133:AP136)</f>
        <v>0</v>
      </c>
      <c r="AT133" s="16"/>
      <c r="AU133" s="16"/>
      <c r="AV133" s="16"/>
      <c r="AW133" s="16"/>
    </row>
    <row r="134" spans="1:49" ht="15.6" customHeight="1" thickBot="1">
      <c r="A134" s="153"/>
      <c r="B134" s="134"/>
      <c r="C134" s="138"/>
      <c r="D134" s="139"/>
      <c r="E134" s="134"/>
      <c r="F134" s="134"/>
      <c r="G134" s="281"/>
      <c r="H134" s="281"/>
      <c r="I134" s="144"/>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31"/>
      <c r="AK134" s="125" t="s">
        <v>43</v>
      </c>
      <c r="AL134" s="126"/>
      <c r="AM134" s="126"/>
      <c r="AN134" s="49" t="s">
        <v>43</v>
      </c>
      <c r="AO134" s="49" t="s">
        <v>43</v>
      </c>
      <c r="AP134" s="50">
        <f>S133+U133+W133</f>
        <v>0</v>
      </c>
      <c r="AQ134" s="147"/>
      <c r="AT134" s="16"/>
      <c r="AU134" s="16"/>
      <c r="AV134" s="16"/>
      <c r="AW134" s="16"/>
    </row>
    <row r="135" spans="1:49" ht="15.6" customHeight="1" thickBot="1">
      <c r="A135" s="153"/>
      <c r="B135" s="134"/>
      <c r="C135" s="138"/>
      <c r="D135" s="139"/>
      <c r="E135" s="134"/>
      <c r="F135" s="134"/>
      <c r="G135" s="281"/>
      <c r="H135" s="281"/>
      <c r="I135" s="144"/>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31"/>
      <c r="AK135" s="125" t="s">
        <v>44</v>
      </c>
      <c r="AL135" s="126"/>
      <c r="AM135" s="126"/>
      <c r="AN135" s="49" t="s">
        <v>44</v>
      </c>
      <c r="AO135" s="49" t="s">
        <v>44</v>
      </c>
      <c r="AP135" s="50">
        <f>Y133+AA133+AC133</f>
        <v>0</v>
      </c>
      <c r="AQ135" s="147"/>
      <c r="AT135" s="16"/>
      <c r="AU135" s="16"/>
      <c r="AV135" s="16"/>
      <c r="AW135" s="16"/>
    </row>
    <row r="136" spans="1:49" ht="16.149999999999999" customHeight="1" thickBot="1">
      <c r="A136" s="154"/>
      <c r="B136" s="135"/>
      <c r="C136" s="140"/>
      <c r="D136" s="141"/>
      <c r="E136" s="135"/>
      <c r="F136" s="135"/>
      <c r="G136" s="281"/>
      <c r="H136" s="281"/>
      <c r="I136" s="145"/>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32"/>
      <c r="AK136" s="127" t="s">
        <v>45</v>
      </c>
      <c r="AL136" s="128"/>
      <c r="AM136" s="128"/>
      <c r="AN136" s="52" t="s">
        <v>45</v>
      </c>
      <c r="AO136" s="52" t="s">
        <v>45</v>
      </c>
      <c r="AP136" s="53">
        <f>AE133+AG133+AI133</f>
        <v>0</v>
      </c>
      <c r="AQ136" s="148"/>
      <c r="AT136" s="16"/>
      <c r="AU136" s="16"/>
      <c r="AV136" s="16"/>
      <c r="AW136" s="16"/>
    </row>
    <row r="137" spans="1:49" ht="15" customHeight="1" thickBo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54" t="s">
        <v>47</v>
      </c>
      <c r="AO137" s="55"/>
      <c r="AP137" s="56"/>
      <c r="AQ137" s="14">
        <f>AVERAGE(AQ81:AQ100)</f>
        <v>0</v>
      </c>
      <c r="AT137" s="16"/>
      <c r="AU137" s="16"/>
      <c r="AV137" s="16"/>
      <c r="AW137" s="16"/>
    </row>
    <row r="138" spans="1:49">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row>
    <row r="139" spans="1:49">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row>
    <row r="140" spans="1:49" ht="15.75" thickBo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row>
    <row r="141" spans="1:49" ht="18.75" customHeight="1" thickBot="1">
      <c r="A141" s="299" t="s">
        <v>51</v>
      </c>
      <c r="B141" s="300"/>
      <c r="C141" s="300"/>
      <c r="D141" s="300"/>
      <c r="E141" s="300"/>
      <c r="F141" s="300"/>
      <c r="G141" s="300"/>
      <c r="H141" s="300"/>
      <c r="I141" s="300"/>
      <c r="J141" s="300"/>
      <c r="K141" s="300"/>
      <c r="L141" s="300"/>
      <c r="M141" s="300"/>
      <c r="N141" s="300"/>
      <c r="O141" s="300"/>
      <c r="P141" s="300"/>
      <c r="Q141" s="57"/>
      <c r="R141" s="301">
        <f>AVERAGE(AQ137+AS70)</f>
        <v>0</v>
      </c>
      <c r="S141" s="301"/>
      <c r="T141" s="301"/>
      <c r="U141" s="301"/>
      <c r="V141" s="301"/>
      <c r="W141" s="301"/>
      <c r="X141" s="301"/>
      <c r="Y141" s="301"/>
      <c r="Z141" s="301"/>
      <c r="AA141" s="301"/>
      <c r="AB141" s="301"/>
      <c r="AC141" s="301"/>
      <c r="AD141" s="301"/>
      <c r="AE141" s="301"/>
      <c r="AF141" s="301"/>
      <c r="AG141" s="301"/>
      <c r="AH141" s="301"/>
      <c r="AI141" s="302"/>
      <c r="AJ141" s="24"/>
      <c r="AK141" s="21"/>
      <c r="AL141" s="58"/>
      <c r="AM141" s="58"/>
      <c r="AN141" s="58"/>
      <c r="AO141" s="58"/>
      <c r="AP141" s="58"/>
      <c r="AQ141" s="58"/>
      <c r="AR141" s="58"/>
      <c r="AS141" s="29"/>
      <c r="AT141" s="16"/>
      <c r="AU141" s="16"/>
      <c r="AV141" s="16"/>
      <c r="AW141" s="16"/>
    </row>
    <row r="142" spans="1:49">
      <c r="A142" s="21"/>
      <c r="B142" s="303"/>
      <c r="C142" s="303"/>
      <c r="D142" s="303"/>
      <c r="E142" s="58"/>
      <c r="F142" s="58"/>
      <c r="G142" s="58"/>
      <c r="H142" s="58"/>
      <c r="I142" s="58"/>
      <c r="J142" s="303"/>
      <c r="K142" s="303"/>
      <c r="L142" s="303"/>
      <c r="M142" s="303"/>
      <c r="N142" s="303"/>
      <c r="O142" s="303"/>
      <c r="P142" s="303"/>
      <c r="Q142" s="303"/>
      <c r="R142" s="303"/>
      <c r="S142" s="303"/>
      <c r="T142" s="303"/>
      <c r="U142" s="303"/>
      <c r="V142" s="303"/>
      <c r="W142" s="303"/>
      <c r="X142" s="303"/>
      <c r="Y142" s="303"/>
      <c r="Z142" s="303"/>
      <c r="AA142" s="303"/>
      <c r="AB142" s="303"/>
      <c r="AC142" s="303"/>
      <c r="AD142" s="303"/>
      <c r="AE142" s="303"/>
      <c r="AF142" s="303"/>
      <c r="AG142" s="16"/>
      <c r="AH142" s="16"/>
      <c r="AI142" s="16"/>
      <c r="AJ142" s="16"/>
      <c r="AK142" s="28"/>
      <c r="AL142" s="58"/>
      <c r="AM142" s="58"/>
      <c r="AN142" s="58"/>
      <c r="AO142" s="58"/>
      <c r="AP142" s="58"/>
      <c r="AQ142" s="58"/>
      <c r="AR142" s="58"/>
      <c r="AS142" s="29"/>
      <c r="AT142" s="16"/>
      <c r="AU142" s="16"/>
      <c r="AV142" s="16"/>
      <c r="AW142" s="16"/>
    </row>
    <row r="143" spans="1:49">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58"/>
      <c r="AM143" s="58"/>
      <c r="AN143" s="58"/>
      <c r="AO143" s="58"/>
      <c r="AP143" s="58"/>
      <c r="AQ143" s="58"/>
      <c r="AR143" s="58"/>
      <c r="AS143" s="21"/>
      <c r="AT143" s="16"/>
      <c r="AU143" s="16"/>
      <c r="AV143" s="16"/>
      <c r="AW143" s="16"/>
    </row>
    <row r="144" spans="1:49" ht="18" customHeight="1">
      <c r="A144" s="297" t="s">
        <v>65</v>
      </c>
      <c r="B144" s="297"/>
      <c r="C144" s="297"/>
      <c r="D144" s="297"/>
      <c r="E144" s="297"/>
      <c r="F144" s="297"/>
      <c r="G144" s="297"/>
      <c r="H144" s="297"/>
      <c r="I144" s="297"/>
      <c r="J144" s="297"/>
      <c r="K144" s="297"/>
      <c r="L144" s="297"/>
      <c r="M144" s="297"/>
      <c r="N144" s="297"/>
      <c r="O144" s="297"/>
      <c r="P144" s="297"/>
      <c r="Q144" s="297"/>
      <c r="R144" s="297"/>
      <c r="S144" s="297"/>
      <c r="T144" s="297"/>
      <c r="U144" s="297"/>
      <c r="V144" s="297"/>
      <c r="W144" s="297"/>
      <c r="X144" s="297"/>
      <c r="Y144" s="297"/>
      <c r="Z144" s="297"/>
      <c r="AA144" s="297"/>
      <c r="AB144" s="297"/>
      <c r="AC144" s="297"/>
      <c r="AD144" s="297"/>
      <c r="AE144" s="297"/>
      <c r="AF144" s="297"/>
      <c r="AG144" s="297"/>
      <c r="AH144" s="297"/>
      <c r="AI144" s="297"/>
      <c r="AJ144" s="297"/>
      <c r="AK144" s="297"/>
      <c r="AL144" s="21"/>
      <c r="AM144" s="21"/>
      <c r="AN144" s="21"/>
      <c r="AO144" s="21"/>
      <c r="AP144" s="21"/>
      <c r="AQ144" s="21"/>
      <c r="AR144" s="21"/>
      <c r="AS144" s="21"/>
      <c r="AT144" s="16"/>
      <c r="AU144" s="16"/>
      <c r="AV144" s="16"/>
      <c r="AW144" s="16"/>
    </row>
    <row r="145" spans="1:49" ht="15.75" thickBot="1">
      <c r="A145" s="298"/>
      <c r="B145" s="298"/>
      <c r="C145" s="298"/>
      <c r="D145" s="298"/>
      <c r="E145" s="298"/>
      <c r="F145" s="298"/>
      <c r="G145" s="298"/>
      <c r="H145" s="298"/>
      <c r="I145" s="298"/>
      <c r="J145" s="298"/>
      <c r="K145" s="298"/>
      <c r="L145" s="298"/>
      <c r="M145" s="298"/>
      <c r="N145" s="298"/>
      <c r="O145" s="298"/>
      <c r="P145" s="298"/>
      <c r="Q145" s="298"/>
      <c r="R145" s="298"/>
      <c r="S145" s="298"/>
      <c r="T145" s="298"/>
      <c r="U145" s="298"/>
      <c r="V145" s="298"/>
      <c r="W145" s="298"/>
      <c r="X145" s="298"/>
      <c r="Y145" s="298"/>
      <c r="Z145" s="298"/>
      <c r="AA145" s="298"/>
      <c r="AB145" s="298"/>
      <c r="AC145" s="298"/>
      <c r="AD145" s="298"/>
      <c r="AE145" s="298"/>
      <c r="AF145" s="298"/>
      <c r="AG145" s="298"/>
      <c r="AH145" s="298"/>
      <c r="AI145" s="298"/>
      <c r="AJ145" s="298"/>
      <c r="AK145" s="298"/>
      <c r="AL145" s="21"/>
      <c r="AM145" s="21"/>
      <c r="AN145" s="21"/>
      <c r="AO145" s="21"/>
      <c r="AP145" s="21"/>
      <c r="AQ145" s="21"/>
      <c r="AR145" s="21"/>
      <c r="AS145" s="58"/>
      <c r="AT145" s="16"/>
      <c r="AU145" s="16"/>
      <c r="AV145" s="16"/>
      <c r="AW145" s="16"/>
    </row>
    <row r="146" spans="1:49" ht="15.75" thickBo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2"/>
      <c r="AM146" s="22"/>
      <c r="AN146" s="22"/>
      <c r="AO146" s="22"/>
      <c r="AP146" s="22"/>
      <c r="AQ146" s="22"/>
      <c r="AR146" s="22"/>
      <c r="AS146" s="22"/>
      <c r="AT146" s="16"/>
      <c r="AU146" s="16"/>
      <c r="AV146" s="16"/>
      <c r="AW146" s="16"/>
    </row>
    <row r="147" spans="1:49" ht="36.75" thickBot="1">
      <c r="A147" s="59" t="s">
        <v>52</v>
      </c>
      <c r="B147" s="59" t="s">
        <v>53</v>
      </c>
      <c r="C147" s="425" t="s">
        <v>54</v>
      </c>
      <c r="D147" s="426" t="s">
        <v>66</v>
      </c>
      <c r="E147" s="426"/>
      <c r="F147" s="119" t="s">
        <v>67</v>
      </c>
      <c r="G147" s="427" t="s">
        <v>55</v>
      </c>
      <c r="Q147" s="21"/>
      <c r="R147" s="21"/>
      <c r="S147" s="21"/>
      <c r="T147" s="21"/>
      <c r="U147" s="21"/>
      <c r="V147" s="21"/>
      <c r="W147" s="21"/>
      <c r="X147" s="21"/>
      <c r="Y147" s="21"/>
      <c r="Z147" s="21"/>
      <c r="AA147" s="21"/>
      <c r="AB147" s="21"/>
      <c r="AC147" s="21"/>
      <c r="AD147" s="21"/>
      <c r="AE147" s="21"/>
      <c r="AF147" s="21"/>
      <c r="AG147" s="21"/>
      <c r="AH147" s="21"/>
      <c r="AI147" s="21"/>
      <c r="AJ147" s="21"/>
      <c r="AK147" s="21"/>
      <c r="AL147" s="22"/>
      <c r="AM147" s="22"/>
      <c r="AN147" s="22"/>
      <c r="AO147" s="22"/>
      <c r="AP147" s="22"/>
      <c r="AQ147" s="22"/>
      <c r="AR147" s="22"/>
      <c r="AS147" s="22"/>
      <c r="AT147" s="16"/>
      <c r="AU147" s="16"/>
      <c r="AV147" s="16"/>
      <c r="AW147" s="16"/>
    </row>
    <row r="148" spans="1:49" ht="15.75" thickBot="1">
      <c r="A148" s="117">
        <v>1</v>
      </c>
      <c r="B148" s="428">
        <v>44592</v>
      </c>
      <c r="C148" s="429" t="s">
        <v>769</v>
      </c>
      <c r="D148" s="430" t="s">
        <v>514</v>
      </c>
      <c r="E148" s="430"/>
      <c r="F148" s="116" t="s">
        <v>514</v>
      </c>
      <c r="G148" s="431" t="s">
        <v>514</v>
      </c>
      <c r="Q148" s="21"/>
      <c r="R148" s="21"/>
      <c r="S148" s="21"/>
      <c r="T148" s="21"/>
      <c r="U148" s="21"/>
      <c r="V148" s="21"/>
      <c r="W148" s="21"/>
      <c r="X148" s="21"/>
      <c r="Y148" s="21"/>
      <c r="Z148" s="21"/>
      <c r="AA148" s="21"/>
      <c r="AB148" s="21"/>
      <c r="AC148" s="21"/>
      <c r="AD148" s="21"/>
      <c r="AE148" s="21"/>
      <c r="AF148" s="21"/>
      <c r="AG148" s="21"/>
      <c r="AH148" s="21"/>
      <c r="AI148" s="21"/>
      <c r="AJ148" s="21"/>
      <c r="AK148" s="21"/>
      <c r="AL148" s="22"/>
      <c r="AM148" s="22"/>
      <c r="AN148" s="22"/>
      <c r="AO148" s="22"/>
      <c r="AP148" s="22"/>
      <c r="AQ148" s="22"/>
      <c r="AR148" s="22"/>
      <c r="AS148" s="22"/>
      <c r="AT148" s="16"/>
      <c r="AU148" s="16"/>
      <c r="AV148" s="16"/>
      <c r="AW148" s="16"/>
    </row>
    <row r="149" spans="1:49" ht="357" thickBot="1">
      <c r="A149" s="117">
        <v>2</v>
      </c>
      <c r="B149" s="428">
        <v>44764</v>
      </c>
      <c r="C149" s="429" t="s">
        <v>770</v>
      </c>
      <c r="D149" s="430" t="s">
        <v>771</v>
      </c>
      <c r="E149" s="430"/>
      <c r="F149" s="116" t="s">
        <v>727</v>
      </c>
      <c r="G149" s="432">
        <v>44592</v>
      </c>
      <c r="Q149" s="21"/>
      <c r="R149" s="21"/>
      <c r="S149" s="21"/>
      <c r="T149" s="21"/>
      <c r="U149" s="21"/>
      <c r="V149" s="21"/>
      <c r="W149" s="21"/>
      <c r="X149" s="21"/>
      <c r="Y149" s="21"/>
      <c r="Z149" s="21"/>
      <c r="AA149" s="21"/>
      <c r="AB149" s="21"/>
      <c r="AC149" s="21"/>
      <c r="AD149" s="21"/>
      <c r="AE149" s="21"/>
      <c r="AF149" s="21"/>
      <c r="AG149" s="21"/>
      <c r="AH149" s="21"/>
      <c r="AI149" s="21"/>
      <c r="AJ149" s="21"/>
      <c r="AK149" s="21"/>
      <c r="AL149" s="22"/>
      <c r="AM149" s="22"/>
      <c r="AN149" s="22"/>
      <c r="AO149" s="22"/>
      <c r="AP149" s="22"/>
      <c r="AQ149" s="22"/>
      <c r="AR149" s="22"/>
      <c r="AS149" s="22"/>
      <c r="AT149" s="16"/>
      <c r="AU149" s="16"/>
      <c r="AV149" s="16"/>
      <c r="AW149" s="16"/>
    </row>
    <row r="150" spans="1:49" ht="15.75" thickBot="1">
      <c r="A150" s="37"/>
      <c r="B150" s="117"/>
      <c r="C150" s="429"/>
      <c r="D150" s="430" t="s">
        <v>551</v>
      </c>
      <c r="E150" s="430"/>
      <c r="F150" s="116"/>
      <c r="G150" s="431"/>
      <c r="Q150" s="21"/>
      <c r="R150" s="21"/>
      <c r="S150" s="21"/>
      <c r="T150" s="21"/>
      <c r="U150" s="21"/>
      <c r="V150" s="21"/>
      <c r="W150" s="21"/>
      <c r="X150" s="21"/>
      <c r="Y150" s="21"/>
      <c r="Z150" s="21"/>
      <c r="AA150" s="21"/>
      <c r="AB150" s="21"/>
      <c r="AC150" s="21"/>
      <c r="AD150" s="21"/>
      <c r="AE150" s="21"/>
      <c r="AF150" s="21"/>
      <c r="AG150" s="21"/>
      <c r="AH150" s="21"/>
      <c r="AI150" s="21"/>
      <c r="AJ150" s="21"/>
      <c r="AK150" s="21"/>
      <c r="AL150" s="22"/>
      <c r="AM150" s="22"/>
      <c r="AN150" s="22"/>
      <c r="AO150" s="22"/>
      <c r="AP150" s="22"/>
      <c r="AQ150" s="22"/>
      <c r="AR150" s="22"/>
      <c r="AS150" s="22"/>
      <c r="AT150" s="16"/>
      <c r="AU150" s="16"/>
      <c r="AV150" s="16"/>
      <c r="AW150" s="16"/>
    </row>
    <row r="151" spans="1:49" ht="15.75" thickBot="1">
      <c r="A151" s="37"/>
      <c r="B151" s="117"/>
      <c r="C151" s="429"/>
      <c r="D151" s="430"/>
      <c r="E151" s="430"/>
      <c r="F151" s="116"/>
      <c r="G151" s="431"/>
      <c r="Q151" s="21"/>
      <c r="R151" s="21"/>
      <c r="S151" s="21"/>
      <c r="T151" s="21"/>
      <c r="U151" s="21"/>
      <c r="V151" s="21"/>
      <c r="W151" s="21"/>
      <c r="X151" s="21"/>
      <c r="Y151" s="21"/>
      <c r="Z151" s="21"/>
      <c r="AA151" s="21"/>
      <c r="AB151" s="21"/>
      <c r="AC151" s="21"/>
      <c r="AD151" s="21"/>
      <c r="AE151" s="21"/>
      <c r="AF151" s="21"/>
      <c r="AG151" s="21"/>
      <c r="AH151" s="21"/>
      <c r="AI151" s="21"/>
      <c r="AJ151" s="21"/>
      <c r="AK151" s="21"/>
      <c r="AL151" s="22"/>
      <c r="AM151" s="22"/>
      <c r="AN151" s="22"/>
      <c r="AO151" s="22"/>
      <c r="AP151" s="22"/>
      <c r="AQ151" s="22"/>
      <c r="AR151" s="22"/>
      <c r="AS151" s="22"/>
      <c r="AT151" s="16"/>
      <c r="AU151" s="16"/>
      <c r="AV151" s="16"/>
      <c r="AW151" s="16"/>
    </row>
    <row r="152" spans="1:49" ht="15.75" thickBot="1">
      <c r="A152" s="37"/>
      <c r="B152" s="117"/>
      <c r="C152" s="429"/>
      <c r="D152" s="430"/>
      <c r="E152" s="430"/>
      <c r="F152" s="116"/>
      <c r="G152" s="431"/>
      <c r="Q152" s="21"/>
      <c r="R152" s="21"/>
      <c r="S152" s="21"/>
      <c r="T152" s="21"/>
      <c r="U152" s="21"/>
      <c r="V152" s="21"/>
      <c r="W152" s="21"/>
      <c r="X152" s="21"/>
      <c r="Y152" s="21"/>
      <c r="Z152" s="21"/>
      <c r="AA152" s="21"/>
      <c r="AB152" s="21"/>
      <c r="AC152" s="21"/>
      <c r="AD152" s="21"/>
      <c r="AE152" s="21"/>
      <c r="AF152" s="21"/>
      <c r="AG152" s="21"/>
      <c r="AH152" s="21"/>
      <c r="AI152" s="21"/>
      <c r="AJ152" s="21"/>
      <c r="AK152" s="21"/>
      <c r="AL152" s="22"/>
      <c r="AM152" s="22"/>
      <c r="AN152" s="22"/>
      <c r="AO152" s="22"/>
      <c r="AP152" s="22"/>
      <c r="AQ152" s="22"/>
      <c r="AR152" s="22"/>
      <c r="AS152" s="22"/>
      <c r="AT152" s="16"/>
      <c r="AU152" s="16"/>
      <c r="AV152" s="16"/>
      <c r="AW152" s="16"/>
    </row>
    <row r="153" spans="1:49" ht="15.75" thickBot="1">
      <c r="A153" s="37"/>
      <c r="B153" s="117"/>
      <c r="C153" s="429"/>
      <c r="D153" s="430"/>
      <c r="E153" s="430"/>
      <c r="F153" s="116"/>
      <c r="G153" s="431"/>
      <c r="Q153" s="21"/>
      <c r="R153" s="21"/>
      <c r="S153" s="21"/>
      <c r="T153" s="21"/>
      <c r="U153" s="21"/>
      <c r="V153" s="21"/>
      <c r="W153" s="21"/>
      <c r="X153" s="21"/>
      <c r="Y153" s="21"/>
      <c r="Z153" s="21"/>
      <c r="AA153" s="21"/>
      <c r="AB153" s="21"/>
      <c r="AC153" s="21"/>
      <c r="AD153" s="21"/>
      <c r="AE153" s="21"/>
      <c r="AF153" s="21"/>
      <c r="AG153" s="21"/>
      <c r="AH153" s="21"/>
      <c r="AI153" s="21"/>
      <c r="AJ153" s="21"/>
      <c r="AK153" s="21"/>
      <c r="AL153" s="22"/>
      <c r="AM153" s="22"/>
      <c r="AN153" s="22"/>
      <c r="AO153" s="22"/>
      <c r="AP153" s="22"/>
      <c r="AQ153" s="22"/>
      <c r="AR153" s="22"/>
      <c r="AS153" s="22"/>
      <c r="AT153" s="16"/>
      <c r="AU153" s="16"/>
      <c r="AV153" s="16"/>
      <c r="AW153" s="16"/>
    </row>
    <row r="154" spans="1:49" ht="15.75" thickBot="1">
      <c r="A154" s="37"/>
      <c r="B154" s="117"/>
      <c r="C154" s="429"/>
      <c r="D154" s="430"/>
      <c r="E154" s="430"/>
      <c r="F154" s="116"/>
      <c r="G154" s="431"/>
      <c r="Q154" s="21"/>
      <c r="R154" s="21"/>
      <c r="S154" s="21"/>
      <c r="T154" s="21"/>
      <c r="U154" s="21"/>
      <c r="V154" s="21"/>
      <c r="W154" s="21"/>
      <c r="X154" s="21"/>
      <c r="Y154" s="21"/>
      <c r="Z154" s="21"/>
      <c r="AA154" s="21"/>
      <c r="AB154" s="21"/>
      <c r="AC154" s="21"/>
      <c r="AD154" s="21"/>
      <c r="AE154" s="21"/>
      <c r="AF154" s="21"/>
      <c r="AG154" s="21"/>
      <c r="AH154" s="21"/>
      <c r="AI154" s="21"/>
      <c r="AJ154" s="21"/>
      <c r="AK154" s="21"/>
      <c r="AL154" s="22"/>
      <c r="AM154" s="22"/>
      <c r="AN154" s="22"/>
      <c r="AO154" s="22"/>
      <c r="AP154" s="22"/>
      <c r="AQ154" s="22"/>
      <c r="AR154" s="22"/>
      <c r="AS154" s="22"/>
      <c r="AT154" s="16"/>
      <c r="AU154" s="16"/>
      <c r="AV154" s="16"/>
      <c r="AW154" s="16"/>
    </row>
    <row r="155" spans="1:49" ht="15.75" thickBot="1">
      <c r="A155" s="37"/>
      <c r="B155" s="117"/>
      <c r="C155" s="429"/>
      <c r="D155" s="430"/>
      <c r="E155" s="430"/>
      <c r="F155" s="116"/>
      <c r="G155" s="431"/>
      <c r="Q155" s="21"/>
      <c r="R155" s="21"/>
      <c r="S155" s="21"/>
      <c r="T155" s="21"/>
      <c r="U155" s="21"/>
      <c r="V155" s="21"/>
      <c r="W155" s="21"/>
      <c r="X155" s="21"/>
      <c r="Y155" s="21"/>
      <c r="Z155" s="21"/>
      <c r="AA155" s="21"/>
      <c r="AB155" s="21"/>
      <c r="AC155" s="21"/>
      <c r="AD155" s="21"/>
      <c r="AE155" s="21"/>
      <c r="AF155" s="21"/>
      <c r="AG155" s="21"/>
      <c r="AH155" s="21"/>
      <c r="AI155" s="21"/>
      <c r="AJ155" s="21"/>
      <c r="AK155" s="21"/>
      <c r="AL155" s="22"/>
      <c r="AM155" s="22"/>
      <c r="AN155" s="22"/>
      <c r="AO155" s="22"/>
      <c r="AP155" s="22"/>
      <c r="AQ155" s="22"/>
      <c r="AR155" s="22"/>
      <c r="AS155" s="22"/>
      <c r="AT155" s="16"/>
      <c r="AU155" s="16"/>
      <c r="AV155" s="16"/>
      <c r="AW155" s="16"/>
    </row>
    <row r="156" spans="1:49" ht="15.75" thickBot="1">
      <c r="A156" s="37"/>
      <c r="B156" s="37"/>
      <c r="C156" s="429"/>
      <c r="D156" s="430"/>
      <c r="E156" s="430"/>
      <c r="F156" s="116"/>
      <c r="G156" s="431"/>
      <c r="Q156" s="21"/>
      <c r="R156" s="21"/>
      <c r="S156" s="21"/>
      <c r="T156" s="21"/>
      <c r="U156" s="21"/>
      <c r="V156" s="21"/>
      <c r="W156" s="21"/>
      <c r="X156" s="21"/>
      <c r="Y156" s="21"/>
      <c r="Z156" s="21"/>
      <c r="AA156" s="21"/>
      <c r="AB156" s="21"/>
      <c r="AC156" s="21"/>
      <c r="AD156" s="21"/>
      <c r="AE156" s="21"/>
      <c r="AF156" s="21"/>
      <c r="AG156" s="21"/>
      <c r="AH156" s="21"/>
      <c r="AI156" s="21"/>
      <c r="AJ156" s="21"/>
      <c r="AK156" s="21"/>
      <c r="AL156" s="22"/>
      <c r="AM156" s="22"/>
      <c r="AN156" s="22"/>
      <c r="AO156" s="22"/>
      <c r="AP156" s="22"/>
      <c r="AQ156" s="22"/>
      <c r="AR156" s="22"/>
      <c r="AS156" s="22"/>
      <c r="AT156" s="16"/>
      <c r="AU156" s="16"/>
      <c r="AV156" s="16"/>
      <c r="AW156" s="16"/>
    </row>
    <row r="157" spans="1:49">
      <c r="A157" s="21"/>
      <c r="B157" s="307"/>
      <c r="C157" s="307"/>
      <c r="D157" s="307"/>
      <c r="E157" s="118"/>
      <c r="F157" s="118"/>
      <c r="G157"/>
      <c r="Q157" s="21"/>
      <c r="R157" s="21"/>
      <c r="S157" s="21"/>
      <c r="T157" s="21"/>
      <c r="U157" s="21"/>
      <c r="V157" s="21"/>
      <c r="W157" s="21"/>
      <c r="X157" s="21"/>
      <c r="Y157" s="21"/>
      <c r="Z157" s="21"/>
      <c r="AA157" s="21"/>
      <c r="AB157" s="21"/>
      <c r="AC157" s="21"/>
      <c r="AD157" s="21"/>
      <c r="AE157" s="21"/>
      <c r="AF157" s="21"/>
      <c r="AG157" s="21"/>
      <c r="AH157" s="21"/>
      <c r="AI157" s="21"/>
      <c r="AJ157" s="21"/>
      <c r="AK157" s="21"/>
      <c r="AL157" s="22"/>
      <c r="AM157" s="22"/>
      <c r="AN157" s="22"/>
      <c r="AO157" s="22"/>
      <c r="AP157" s="22"/>
      <c r="AQ157" s="22"/>
      <c r="AR157" s="22"/>
      <c r="AS157" s="22"/>
      <c r="AT157" s="16"/>
      <c r="AU157" s="16"/>
      <c r="AV157" s="16"/>
      <c r="AW157" s="16"/>
    </row>
    <row r="158" spans="1:49" ht="15.75" thickBot="1">
      <c r="A158" s="21"/>
      <c r="B158" s="21"/>
      <c r="C158" s="21"/>
      <c r="D158" s="21"/>
      <c r="F158" s="21"/>
      <c r="G158" s="21"/>
      <c r="I158"/>
      <c r="Q158" s="21"/>
      <c r="R158" s="21"/>
      <c r="S158" s="21"/>
      <c r="T158" s="21"/>
      <c r="U158" s="21"/>
      <c r="V158" s="21"/>
      <c r="W158" s="21"/>
      <c r="X158" s="21"/>
      <c r="Y158" s="21"/>
      <c r="Z158" s="21"/>
      <c r="AA158" s="21"/>
      <c r="AB158" s="21"/>
      <c r="AC158" s="21"/>
      <c r="AD158" s="21"/>
      <c r="AE158" s="21"/>
      <c r="AF158" s="21"/>
      <c r="AG158" s="21"/>
      <c r="AH158" s="21"/>
      <c r="AI158" s="21"/>
      <c r="AJ158" s="21"/>
      <c r="AK158" s="21"/>
      <c r="AL158" s="22"/>
      <c r="AM158" s="22"/>
      <c r="AN158" s="22"/>
      <c r="AO158" s="22"/>
      <c r="AP158" s="22"/>
      <c r="AQ158" s="22"/>
      <c r="AR158" s="22"/>
      <c r="AS158" s="22"/>
      <c r="AT158" s="16"/>
      <c r="AU158" s="16"/>
      <c r="AV158" s="16"/>
      <c r="AW158" s="16"/>
    </row>
    <row r="159" spans="1:49" ht="16.5" thickTop="1" thickBot="1">
      <c r="A159" s="433" t="s">
        <v>56</v>
      </c>
      <c r="B159" s="433"/>
      <c r="C159" s="433"/>
      <c r="D159" s="433"/>
      <c r="E159" s="433" t="s">
        <v>728</v>
      </c>
      <c r="F159" s="433"/>
      <c r="G159" s="433"/>
      <c r="H159" s="433"/>
      <c r="I159" s="433" t="s">
        <v>60</v>
      </c>
      <c r="J159" s="433"/>
      <c r="K159" s="433"/>
      <c r="L159" s="433"/>
      <c r="Q159" s="21"/>
      <c r="R159" s="21"/>
      <c r="S159" s="21"/>
      <c r="T159" s="21"/>
      <c r="U159" s="21"/>
      <c r="V159" s="21"/>
      <c r="W159" s="21"/>
      <c r="X159" s="21"/>
      <c r="Y159" s="21"/>
      <c r="Z159" s="21"/>
      <c r="AA159" s="21"/>
      <c r="AB159" s="21"/>
      <c r="AC159" s="21"/>
      <c r="AD159" s="21"/>
      <c r="AE159" s="21"/>
      <c r="AF159" s="21"/>
      <c r="AG159" s="21"/>
      <c r="AH159" s="21"/>
      <c r="AI159" s="21"/>
      <c r="AJ159" s="21"/>
      <c r="AK159" s="21"/>
      <c r="AL159" s="22"/>
      <c r="AM159" s="22"/>
      <c r="AN159" s="22"/>
      <c r="AO159" s="22"/>
      <c r="AP159" s="22"/>
      <c r="AQ159" s="22"/>
      <c r="AR159" s="22"/>
      <c r="AS159" s="22"/>
      <c r="AT159" s="16"/>
      <c r="AU159" s="16"/>
      <c r="AV159" s="16"/>
      <c r="AW159" s="16"/>
    </row>
    <row r="160" spans="1:49" ht="16.5" thickTop="1" thickBot="1">
      <c r="A160" s="433"/>
      <c r="B160" s="433"/>
      <c r="C160" s="433"/>
      <c r="D160" s="433"/>
      <c r="E160" s="433"/>
      <c r="F160" s="433"/>
      <c r="G160" s="433"/>
      <c r="H160" s="433"/>
      <c r="I160" s="433"/>
      <c r="J160" s="433"/>
      <c r="K160" s="433"/>
      <c r="L160" s="433"/>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row>
    <row r="161" spans="1:49" ht="16.5" thickTop="1" thickBot="1">
      <c r="A161" s="433"/>
      <c r="B161" s="433"/>
      <c r="C161" s="433"/>
      <c r="D161" s="433"/>
      <c r="E161" s="433"/>
      <c r="F161" s="433"/>
      <c r="G161" s="433"/>
      <c r="H161" s="433"/>
      <c r="I161" s="433"/>
      <c r="J161" s="433"/>
      <c r="K161" s="433"/>
      <c r="L161" s="433"/>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row>
    <row r="162" spans="1:49" ht="16.5" thickTop="1" thickBot="1">
      <c r="A162" s="434" t="s">
        <v>57</v>
      </c>
      <c r="B162" s="434"/>
      <c r="C162" s="434"/>
      <c r="D162" s="434"/>
      <c r="E162" s="434" t="s">
        <v>68</v>
      </c>
      <c r="F162" s="434"/>
      <c r="G162" s="434"/>
      <c r="H162" s="434"/>
      <c r="I162" s="435" t="s">
        <v>59</v>
      </c>
      <c r="J162" s="436" t="s">
        <v>717</v>
      </c>
      <c r="K162" s="436"/>
      <c r="L162" s="436"/>
      <c r="M162" s="437"/>
      <c r="N162" s="437"/>
      <c r="O162" s="437"/>
      <c r="P162" s="437"/>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row>
    <row r="163" spans="1:49" ht="16.5" thickTop="1" thickBot="1">
      <c r="A163" s="435" t="s">
        <v>59</v>
      </c>
      <c r="B163" s="436" t="s">
        <v>716</v>
      </c>
      <c r="C163" s="436"/>
      <c r="D163" s="436"/>
      <c r="E163" s="435" t="s">
        <v>59</v>
      </c>
      <c r="F163" s="436" t="s">
        <v>729</v>
      </c>
      <c r="G163" s="436"/>
      <c r="H163" s="436"/>
      <c r="I163" s="435" t="s">
        <v>59</v>
      </c>
      <c r="J163" s="436"/>
      <c r="K163" s="436"/>
      <c r="L163" s="436"/>
      <c r="M163" s="437"/>
      <c r="N163" s="437"/>
      <c r="O163" s="437"/>
      <c r="P163" s="437"/>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row>
    <row r="164" spans="1:49" ht="16.5" thickTop="1" thickBot="1">
      <c r="A164" s="435" t="s">
        <v>69</v>
      </c>
      <c r="B164" s="438">
        <v>44754</v>
      </c>
      <c r="C164" s="438"/>
      <c r="D164" s="438"/>
      <c r="E164" s="435" t="s">
        <v>70</v>
      </c>
      <c r="F164" s="438">
        <v>44764</v>
      </c>
      <c r="G164" s="438"/>
      <c r="H164" s="438"/>
      <c r="I164" s="435" t="s">
        <v>59</v>
      </c>
      <c r="J164" s="439"/>
      <c r="K164" s="440"/>
      <c r="L164" s="441"/>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row>
    <row r="165" spans="1:49" ht="16.5" thickTop="1" thickBot="1">
      <c r="A165" s="434" t="s">
        <v>58</v>
      </c>
      <c r="B165" s="434"/>
      <c r="C165" s="434"/>
      <c r="D165" s="434"/>
      <c r="E165" s="434" t="s">
        <v>68</v>
      </c>
      <c r="F165" s="434"/>
      <c r="G165" s="434"/>
      <c r="H165" s="434"/>
      <c r="I165" s="435" t="s">
        <v>59</v>
      </c>
      <c r="J165" s="439"/>
      <c r="K165" s="440"/>
      <c r="L165" s="441"/>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row>
    <row r="166" spans="1:49" ht="16.5" thickTop="1" thickBot="1">
      <c r="A166" s="435" t="s">
        <v>59</v>
      </c>
      <c r="B166" s="436" t="s">
        <v>717</v>
      </c>
      <c r="C166" s="436"/>
      <c r="D166" s="436"/>
      <c r="E166" s="435" t="s">
        <v>59</v>
      </c>
      <c r="F166" s="436" t="s">
        <v>730</v>
      </c>
      <c r="G166" s="436"/>
      <c r="H166" s="436"/>
      <c r="I166" s="435" t="s">
        <v>59</v>
      </c>
      <c r="J166" s="439"/>
      <c r="K166" s="440"/>
      <c r="L166" s="441"/>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row>
    <row r="167" spans="1:49" ht="16.5" thickTop="1" thickBot="1">
      <c r="A167" s="435" t="s">
        <v>69</v>
      </c>
      <c r="B167" s="438">
        <v>44754</v>
      </c>
      <c r="C167" s="438"/>
      <c r="D167" s="438"/>
      <c r="E167" s="435" t="s">
        <v>70</v>
      </c>
      <c r="F167" s="438">
        <v>44764</v>
      </c>
      <c r="G167" s="438"/>
      <c r="H167" s="438"/>
      <c r="I167" s="435" t="s">
        <v>59</v>
      </c>
      <c r="J167" s="439"/>
      <c r="K167" s="440"/>
      <c r="L167" s="441"/>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row>
    <row r="168" spans="1:49" ht="16.5" thickTop="1" thickBot="1">
      <c r="A168" s="434"/>
      <c r="B168" s="434"/>
      <c r="C168" s="434"/>
      <c r="D168" s="434"/>
      <c r="E168" s="434" t="s">
        <v>731</v>
      </c>
      <c r="F168" s="434"/>
      <c r="G168" s="434"/>
      <c r="H168" s="434"/>
      <c r="I168" s="435" t="s">
        <v>59</v>
      </c>
      <c r="J168" s="439"/>
      <c r="K168" s="440"/>
      <c r="L168" s="441"/>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row>
    <row r="169" spans="1:49" ht="16.5" thickTop="1" thickBot="1">
      <c r="A169" s="435" t="s">
        <v>59</v>
      </c>
      <c r="B169" s="436"/>
      <c r="C169" s="436"/>
      <c r="D169" s="436"/>
      <c r="E169" s="435" t="s">
        <v>59</v>
      </c>
      <c r="F169" s="436" t="s">
        <v>732</v>
      </c>
      <c r="G169" s="436"/>
      <c r="H169" s="436"/>
      <c r="I169" s="435" t="s">
        <v>59</v>
      </c>
      <c r="J169" s="439"/>
      <c r="K169" s="440"/>
      <c r="L169" s="441"/>
    </row>
    <row r="170" spans="1:49" ht="16.5" thickTop="1" thickBot="1">
      <c r="A170" s="435" t="s">
        <v>69</v>
      </c>
      <c r="B170" s="438"/>
      <c r="C170" s="438"/>
      <c r="D170" s="438"/>
      <c r="E170" s="435" t="s">
        <v>70</v>
      </c>
      <c r="F170" s="438">
        <v>44754</v>
      </c>
      <c r="G170" s="438"/>
      <c r="H170" s="438"/>
      <c r="I170" s="435" t="s">
        <v>59</v>
      </c>
      <c r="J170" s="439"/>
      <c r="K170" s="440"/>
      <c r="L170" s="441"/>
    </row>
    <row r="171" spans="1:49" ht="15.75" thickTop="1">
      <c r="A171" s="21"/>
      <c r="B171" s="21"/>
      <c r="C171" s="21"/>
      <c r="D171" s="21"/>
      <c r="E171" s="21"/>
      <c r="F171" s="21"/>
      <c r="G171" s="21"/>
      <c r="H171" s="21"/>
      <c r="I171" s="21"/>
      <c r="J171" s="21"/>
      <c r="K171" s="21"/>
      <c r="L171" s="21"/>
      <c r="M171" s="26"/>
      <c r="N171" s="26"/>
      <c r="O171" s="26"/>
      <c r="P171" s="26"/>
    </row>
    <row r="172" spans="1:49">
      <c r="A172" s="21"/>
      <c r="B172" s="21"/>
      <c r="C172" s="21"/>
      <c r="D172" s="21"/>
      <c r="E172" s="21"/>
      <c r="F172" s="21"/>
      <c r="G172" s="21"/>
      <c r="H172" s="21"/>
      <c r="I172" s="21"/>
      <c r="J172" s="21"/>
      <c r="K172" s="21"/>
      <c r="L172" s="21"/>
      <c r="M172" s="26"/>
      <c r="N172" s="26"/>
      <c r="O172" s="26"/>
      <c r="P172" s="26"/>
    </row>
    <row r="173" spans="1:49">
      <c r="A173" s="21"/>
      <c r="B173" s="21"/>
      <c r="C173" s="21"/>
      <c r="D173" s="21"/>
      <c r="E173" s="21"/>
      <c r="F173" s="21"/>
      <c r="G173" s="21"/>
      <c r="H173" s="21"/>
      <c r="I173" s="21"/>
      <c r="J173" s="21"/>
      <c r="K173" s="21"/>
      <c r="L173" s="21"/>
      <c r="M173" s="26"/>
      <c r="N173" s="26"/>
      <c r="O173" s="26"/>
      <c r="P173" s="26"/>
    </row>
    <row r="174" spans="1:49">
      <c r="A174" s="21"/>
      <c r="B174" s="21"/>
      <c r="C174" s="21"/>
      <c r="D174" s="21"/>
      <c r="E174" s="21"/>
      <c r="F174" s="21"/>
      <c r="G174" s="21"/>
      <c r="H174" s="21"/>
      <c r="I174" s="21"/>
      <c r="J174" s="21"/>
      <c r="K174" s="21"/>
      <c r="L174" s="21"/>
      <c r="M174" s="26"/>
      <c r="N174" s="26"/>
      <c r="O174" s="26"/>
      <c r="P174" s="26"/>
    </row>
    <row r="175" spans="1:49">
      <c r="A175" s="21"/>
      <c r="B175" s="21"/>
      <c r="C175" s="21"/>
      <c r="D175" s="21"/>
      <c r="E175" s="21"/>
      <c r="F175" s="21"/>
      <c r="G175" s="21"/>
      <c r="H175" s="21"/>
      <c r="I175" s="21"/>
      <c r="J175" s="21"/>
      <c r="K175" s="21"/>
      <c r="L175" s="21"/>
      <c r="M175" s="26"/>
      <c r="N175" s="26"/>
      <c r="O175" s="26"/>
      <c r="P175" s="26"/>
    </row>
  </sheetData>
  <sheetProtection formatCells="0" formatColumns="0" formatRows="0" insertColumns="0" insertHyperlinks="0" deleteColumns="0" deleteRows="0" sort="0" autoFilter="0" pivotTables="0"/>
  <mergeCells count="1087">
    <mergeCell ref="B169:D169"/>
    <mergeCell ref="F169:H169"/>
    <mergeCell ref="J169:L169"/>
    <mergeCell ref="B170:D170"/>
    <mergeCell ref="F170:H170"/>
    <mergeCell ref="J170:L170"/>
    <mergeCell ref="B163:D163"/>
    <mergeCell ref="F163:H163"/>
    <mergeCell ref="J163:L163"/>
    <mergeCell ref="B164:D164"/>
    <mergeCell ref="F164:H164"/>
    <mergeCell ref="J164:L164"/>
    <mergeCell ref="A165:D165"/>
    <mergeCell ref="E165:H165"/>
    <mergeCell ref="J165:L165"/>
    <mergeCell ref="B166:D166"/>
    <mergeCell ref="F166:H166"/>
    <mergeCell ref="J166:L166"/>
    <mergeCell ref="B167:D167"/>
    <mergeCell ref="F167:H167"/>
    <mergeCell ref="J167:L167"/>
    <mergeCell ref="A168:D168"/>
    <mergeCell ref="E168:H168"/>
    <mergeCell ref="J168:L168"/>
    <mergeCell ref="D147:E147"/>
    <mergeCell ref="D148:E148"/>
    <mergeCell ref="D149:E149"/>
    <mergeCell ref="D150:E150"/>
    <mergeCell ref="D151:E151"/>
    <mergeCell ref="D152:E152"/>
    <mergeCell ref="D153:E153"/>
    <mergeCell ref="D154:E154"/>
    <mergeCell ref="D155:E155"/>
    <mergeCell ref="D156:E156"/>
    <mergeCell ref="B157:D157"/>
    <mergeCell ref="A159:D161"/>
    <mergeCell ref="E159:H161"/>
    <mergeCell ref="I159:L161"/>
    <mergeCell ref="A162:D162"/>
    <mergeCell ref="E162:H162"/>
    <mergeCell ref="J162:L162"/>
    <mergeCell ref="AQ133:AQ136"/>
    <mergeCell ref="AK134:AM134"/>
    <mergeCell ref="AK135:AM135"/>
    <mergeCell ref="AK136:AM136"/>
    <mergeCell ref="V133:V136"/>
    <mergeCell ref="W133:W136"/>
    <mergeCell ref="X133:X136"/>
    <mergeCell ref="Y133:Y136"/>
    <mergeCell ref="Z133:Z136"/>
    <mergeCell ref="AA133:AA136"/>
    <mergeCell ref="AB133:AB136"/>
    <mergeCell ref="AC133:AC136"/>
    <mergeCell ref="AD133:AD136"/>
    <mergeCell ref="T133:T136"/>
    <mergeCell ref="U133:U136"/>
    <mergeCell ref="AB129:AB132"/>
    <mergeCell ref="AC129:AC132"/>
    <mergeCell ref="AD129:AD132"/>
    <mergeCell ref="AE129:AE132"/>
    <mergeCell ref="AF129:AF132"/>
    <mergeCell ref="AG129:AG132"/>
    <mergeCell ref="AH129:AH132"/>
    <mergeCell ref="AI129:AI132"/>
    <mergeCell ref="AE133:AE136"/>
    <mergeCell ref="AF133:AF136"/>
    <mergeCell ref="AG133:AG136"/>
    <mergeCell ref="AH133:AH136"/>
    <mergeCell ref="AI133:AI136"/>
    <mergeCell ref="AJ133:AJ136"/>
    <mergeCell ref="AK133:AM133"/>
    <mergeCell ref="B133:B136"/>
    <mergeCell ref="C133:D136"/>
    <mergeCell ref="E133:E136"/>
    <mergeCell ref="F133:F136"/>
    <mergeCell ref="G133:G136"/>
    <mergeCell ref="H133:H136"/>
    <mergeCell ref="I133:I136"/>
    <mergeCell ref="J133:J136"/>
    <mergeCell ref="K133:K136"/>
    <mergeCell ref="L133:L136"/>
    <mergeCell ref="M133:M136"/>
    <mergeCell ref="N133:N136"/>
    <mergeCell ref="O133:O136"/>
    <mergeCell ref="P133:P136"/>
    <mergeCell ref="Q133:Q136"/>
    <mergeCell ref="R133:R136"/>
    <mergeCell ref="S133:S136"/>
    <mergeCell ref="AK125:AM125"/>
    <mergeCell ref="AQ125:AQ128"/>
    <mergeCell ref="AK126:AM126"/>
    <mergeCell ref="AK127:AM127"/>
    <mergeCell ref="AK128:AM128"/>
    <mergeCell ref="Z125:Z128"/>
    <mergeCell ref="AA125:AA128"/>
    <mergeCell ref="AB125:AB128"/>
    <mergeCell ref="AC125:AC128"/>
    <mergeCell ref="AD125:AD128"/>
    <mergeCell ref="AE125:AE128"/>
    <mergeCell ref="AF125:AF128"/>
    <mergeCell ref="AG125:AG128"/>
    <mergeCell ref="AK129:AM129"/>
    <mergeCell ref="AQ129:AQ132"/>
    <mergeCell ref="AK130:AM130"/>
    <mergeCell ref="AK131:AM131"/>
    <mergeCell ref="AK132:AM132"/>
    <mergeCell ref="Y125:Y128"/>
    <mergeCell ref="P125:P128"/>
    <mergeCell ref="Q125:Q128"/>
    <mergeCell ref="R125:R128"/>
    <mergeCell ref="S125:S128"/>
    <mergeCell ref="T125:T128"/>
    <mergeCell ref="U125:U128"/>
    <mergeCell ref="V125:V128"/>
    <mergeCell ref="W125:W128"/>
    <mergeCell ref="X125:X128"/>
    <mergeCell ref="O125:O128"/>
    <mergeCell ref="AJ129:AJ132"/>
    <mergeCell ref="S129:S132"/>
    <mergeCell ref="T129:T132"/>
    <mergeCell ref="U129:U132"/>
    <mergeCell ref="V129:V132"/>
    <mergeCell ref="W129:W132"/>
    <mergeCell ref="X129:X132"/>
    <mergeCell ref="Y129:Y132"/>
    <mergeCell ref="Z129:Z132"/>
    <mergeCell ref="AA129:AA132"/>
    <mergeCell ref="AH125:AH128"/>
    <mergeCell ref="AI125:AI128"/>
    <mergeCell ref="AJ125:AJ128"/>
    <mergeCell ref="D58:D65"/>
    <mergeCell ref="E58:E65"/>
    <mergeCell ref="AA62:AA65"/>
    <mergeCell ref="AB62:AB65"/>
    <mergeCell ref="AC62:AC65"/>
    <mergeCell ref="AD62:AD65"/>
    <mergeCell ref="AE62:AE65"/>
    <mergeCell ref="AF62:AF65"/>
    <mergeCell ref="AG62:AG65"/>
    <mergeCell ref="AH62:AH65"/>
    <mergeCell ref="AI62:AI65"/>
    <mergeCell ref="G62:G65"/>
    <mergeCell ref="H62:H65"/>
    <mergeCell ref="I62:I65"/>
    <mergeCell ref="J62:J65"/>
    <mergeCell ref="K62:K65"/>
    <mergeCell ref="L62:L65"/>
    <mergeCell ref="M62:M65"/>
    <mergeCell ref="N62:N65"/>
    <mergeCell ref="O62:O65"/>
    <mergeCell ref="L58:L61"/>
    <mergeCell ref="N58:N61"/>
    <mergeCell ref="T58:T61"/>
    <mergeCell ref="V58:V61"/>
    <mergeCell ref="W58:W61"/>
    <mergeCell ref="O58:O61"/>
    <mergeCell ref="P58:P61"/>
    <mergeCell ref="Q58:Q61"/>
    <mergeCell ref="J58:J61"/>
    <mergeCell ref="G54:G57"/>
    <mergeCell ref="F24:F25"/>
    <mergeCell ref="E77:E80"/>
    <mergeCell ref="F81:F84"/>
    <mergeCell ref="F85:F88"/>
    <mergeCell ref="F77:F80"/>
    <mergeCell ref="F97:F100"/>
    <mergeCell ref="G81:G84"/>
    <mergeCell ref="G85:G88"/>
    <mergeCell ref="G89:G92"/>
    <mergeCell ref="G93:G96"/>
    <mergeCell ref="G97:G100"/>
    <mergeCell ref="A73:AS73"/>
    <mergeCell ref="H97:H100"/>
    <mergeCell ref="B1:AQ2"/>
    <mergeCell ref="B3:AQ4"/>
    <mergeCell ref="A1:A4"/>
    <mergeCell ref="AQ79:AQ80"/>
    <mergeCell ref="I24:I25"/>
    <mergeCell ref="H26:H29"/>
    <mergeCell ref="I26:I29"/>
    <mergeCell ref="H30:H33"/>
    <mergeCell ref="I30:I33"/>
    <mergeCell ref="I34:I37"/>
    <mergeCell ref="H38:H41"/>
    <mergeCell ref="I38:I41"/>
    <mergeCell ref="H42:H45"/>
    <mergeCell ref="I42:I45"/>
    <mergeCell ref="H46:H49"/>
    <mergeCell ref="I46:I49"/>
    <mergeCell ref="H54:H57"/>
    <mergeCell ref="H125:H128"/>
    <mergeCell ref="I125:I128"/>
    <mergeCell ref="J125:J128"/>
    <mergeCell ref="K125:K128"/>
    <mergeCell ref="L125:L128"/>
    <mergeCell ref="M125:M128"/>
    <mergeCell ref="N125:N128"/>
    <mergeCell ref="B129:B132"/>
    <mergeCell ref="C129:D132"/>
    <mergeCell ref="E129:E132"/>
    <mergeCell ref="F129:F132"/>
    <mergeCell ref="G129:G132"/>
    <mergeCell ref="H129:H132"/>
    <mergeCell ref="I129:I132"/>
    <mergeCell ref="J129:J132"/>
    <mergeCell ref="K129:K132"/>
    <mergeCell ref="L129:L132"/>
    <mergeCell ref="M129:M132"/>
    <mergeCell ref="N129:N132"/>
    <mergeCell ref="O129:O132"/>
    <mergeCell ref="P129:P132"/>
    <mergeCell ref="Q129:Q132"/>
    <mergeCell ref="R129:R132"/>
    <mergeCell ref="AK100:AM100"/>
    <mergeCell ref="AJ97:AJ100"/>
    <mergeCell ref="R97:R100"/>
    <mergeCell ref="S97:S100"/>
    <mergeCell ref="T97:T100"/>
    <mergeCell ref="U97:U100"/>
    <mergeCell ref="V97:V100"/>
    <mergeCell ref="A144:AK144"/>
    <mergeCell ref="A145:AK145"/>
    <mergeCell ref="L97:L100"/>
    <mergeCell ref="M97:M100"/>
    <mergeCell ref="N97:N100"/>
    <mergeCell ref="E97:E100"/>
    <mergeCell ref="A141:P141"/>
    <mergeCell ref="R141:AI141"/>
    <mergeCell ref="B142:D142"/>
    <mergeCell ref="J142:O142"/>
    <mergeCell ref="P142:V142"/>
    <mergeCell ref="W142:AF142"/>
    <mergeCell ref="A125:A136"/>
    <mergeCell ref="B125:B128"/>
    <mergeCell ref="C125:D128"/>
    <mergeCell ref="E125:E128"/>
    <mergeCell ref="F125:F128"/>
    <mergeCell ref="G125:G128"/>
    <mergeCell ref="A81:A88"/>
    <mergeCell ref="A89:A100"/>
    <mergeCell ref="I89:I92"/>
    <mergeCell ref="I97:I100"/>
    <mergeCell ref="I77:I80"/>
    <mergeCell ref="H77:H80"/>
    <mergeCell ref="G77:G80"/>
    <mergeCell ref="V93:V96"/>
    <mergeCell ref="J93:J96"/>
    <mergeCell ref="I93:I96"/>
    <mergeCell ref="L93:L96"/>
    <mergeCell ref="M93:M96"/>
    <mergeCell ref="N93:N96"/>
    <mergeCell ref="O93:O96"/>
    <mergeCell ref="P93:P96"/>
    <mergeCell ref="P89:P92"/>
    <mergeCell ref="Q89:Q92"/>
    <mergeCell ref="R89:R92"/>
    <mergeCell ref="S89:S92"/>
    <mergeCell ref="P97:P100"/>
    <mergeCell ref="Q97:Q100"/>
    <mergeCell ref="A77:A80"/>
    <mergeCell ref="I85:I88"/>
    <mergeCell ref="H85:H88"/>
    <mergeCell ref="B77:B80"/>
    <mergeCell ref="B81:B84"/>
    <mergeCell ref="B85:B88"/>
    <mergeCell ref="B89:B92"/>
    <mergeCell ref="B93:B96"/>
    <mergeCell ref="B97:B100"/>
    <mergeCell ref="C77:D80"/>
    <mergeCell ref="C81:D84"/>
    <mergeCell ref="AK96:AM96"/>
    <mergeCell ref="V89:V92"/>
    <mergeCell ref="W89:W92"/>
    <mergeCell ref="X89:X92"/>
    <mergeCell ref="Y89:Y92"/>
    <mergeCell ref="Z89:Z92"/>
    <mergeCell ref="AA89:AA92"/>
    <mergeCell ref="AC89:AC92"/>
    <mergeCell ref="AE89:AE92"/>
    <mergeCell ref="AP79:AP80"/>
    <mergeCell ref="H66:H69"/>
    <mergeCell ref="I66:I69"/>
    <mergeCell ref="T78:U79"/>
    <mergeCell ref="V78:W79"/>
    <mergeCell ref="X78:Y79"/>
    <mergeCell ref="Z78:AA79"/>
    <mergeCell ref="AB78:AC79"/>
    <mergeCell ref="AD78:AE79"/>
    <mergeCell ref="AF78:AG79"/>
    <mergeCell ref="AD81:AD84"/>
    <mergeCell ref="AE81:AE84"/>
    <mergeCell ref="AF81:AF84"/>
    <mergeCell ref="AG81:AG84"/>
    <mergeCell ref="U89:U92"/>
    <mergeCell ref="K89:K92"/>
    <mergeCell ref="K93:K96"/>
    <mergeCell ref="AF85:AF88"/>
    <mergeCell ref="H81:H84"/>
    <mergeCell ref="AP70:AR70"/>
    <mergeCell ref="AQ81:AQ84"/>
    <mergeCell ref="AQ85:AQ88"/>
    <mergeCell ref="AQ89:AQ92"/>
    <mergeCell ref="AB89:AB92"/>
    <mergeCell ref="L89:L92"/>
    <mergeCell ref="M89:M92"/>
    <mergeCell ref="N89:N92"/>
    <mergeCell ref="O89:O92"/>
    <mergeCell ref="T85:T88"/>
    <mergeCell ref="AI93:AI96"/>
    <mergeCell ref="AD89:AD92"/>
    <mergeCell ref="H93:H96"/>
    <mergeCell ref="F89:F92"/>
    <mergeCell ref="F93:F96"/>
    <mergeCell ref="L81:L84"/>
    <mergeCell ref="M81:M84"/>
    <mergeCell ref="L85:L88"/>
    <mergeCell ref="M85:M88"/>
    <mergeCell ref="N81:N84"/>
    <mergeCell ref="O81:O84"/>
    <mergeCell ref="N85:N88"/>
    <mergeCell ref="O85:O88"/>
    <mergeCell ref="AI85:AI88"/>
    <mergeCell ref="F66:F69"/>
    <mergeCell ref="G66:G69"/>
    <mergeCell ref="G58:G61"/>
    <mergeCell ref="F62:F65"/>
    <mergeCell ref="W54:W57"/>
    <mergeCell ref="Z42:Z45"/>
    <mergeCell ref="J54:J57"/>
    <mergeCell ref="K54:K57"/>
    <mergeCell ref="L54:L57"/>
    <mergeCell ref="M54:M57"/>
    <mergeCell ref="N54:N57"/>
    <mergeCell ref="AM42:AM45"/>
    <mergeCell ref="AN42:AN45"/>
    <mergeCell ref="O42:O45"/>
    <mergeCell ref="P42:P45"/>
    <mergeCell ref="Q42:Q45"/>
    <mergeCell ref="R42:R45"/>
    <mergeCell ref="U54:U57"/>
    <mergeCell ref="U42:U45"/>
    <mergeCell ref="V42:V45"/>
    <mergeCell ref="W42:W45"/>
    <mergeCell ref="X42:X45"/>
    <mergeCell ref="Y42:Y45"/>
    <mergeCell ref="AK54:AK57"/>
    <mergeCell ref="AL54:AL57"/>
    <mergeCell ref="AM54:AM57"/>
    <mergeCell ref="AF54:AF57"/>
    <mergeCell ref="AE46:AE49"/>
    <mergeCell ref="AF46:AF49"/>
    <mergeCell ref="AM46:AM49"/>
    <mergeCell ref="P50:P53"/>
    <mergeCell ref="Y46:Y49"/>
    <mergeCell ref="A19:AS19"/>
    <mergeCell ref="J24:J25"/>
    <mergeCell ref="K24:K25"/>
    <mergeCell ref="L24:L25"/>
    <mergeCell ref="M24:M25"/>
    <mergeCell ref="G30:G33"/>
    <mergeCell ref="F34:F37"/>
    <mergeCell ref="G34:G37"/>
    <mergeCell ref="F38:F41"/>
    <mergeCell ref="G38:G41"/>
    <mergeCell ref="F42:F45"/>
    <mergeCell ref="G42:G45"/>
    <mergeCell ref="F46:F49"/>
    <mergeCell ref="G46:G49"/>
    <mergeCell ref="F50:F53"/>
    <mergeCell ref="F54:F57"/>
    <mergeCell ref="H34:H37"/>
    <mergeCell ref="AS42:AS45"/>
    <mergeCell ref="A24:A25"/>
    <mergeCell ref="B24:B25"/>
    <mergeCell ref="C24:C25"/>
    <mergeCell ref="E24:E25"/>
    <mergeCell ref="AQ24:AQ25"/>
    <mergeCell ref="I54:I57"/>
    <mergeCell ref="H50:H53"/>
    <mergeCell ref="I50:I53"/>
    <mergeCell ref="G50:G53"/>
    <mergeCell ref="G24:G25"/>
    <mergeCell ref="H24:H25"/>
    <mergeCell ref="F26:F29"/>
    <mergeCell ref="G26:G29"/>
    <mergeCell ref="F30:F33"/>
    <mergeCell ref="R50:R53"/>
    <mergeCell ref="S50:S53"/>
    <mergeCell ref="T50:T53"/>
    <mergeCell ref="U50:U53"/>
    <mergeCell ref="AE38:AE41"/>
    <mergeCell ref="AF38:AF41"/>
    <mergeCell ref="X38:X41"/>
    <mergeCell ref="Y38:Y41"/>
    <mergeCell ref="Z38:Z41"/>
    <mergeCell ref="AN34:AN37"/>
    <mergeCell ref="AS34:AS37"/>
    <mergeCell ref="AG34:AG37"/>
    <mergeCell ref="AG42:AG45"/>
    <mergeCell ref="AH42:AH45"/>
    <mergeCell ref="AI42:AI45"/>
    <mergeCell ref="AJ42:AJ45"/>
    <mergeCell ref="AK42:AK45"/>
    <mergeCell ref="AL42:AL45"/>
    <mergeCell ref="AA42:AA45"/>
    <mergeCell ref="AB42:AB45"/>
    <mergeCell ref="AC42:AC45"/>
    <mergeCell ref="AD42:AD45"/>
    <mergeCell ref="AE42:AE45"/>
    <mergeCell ref="AF42:AF45"/>
    <mergeCell ref="AC34:AC37"/>
    <mergeCell ref="AD34:AD37"/>
    <mergeCell ref="AE34:AE37"/>
    <mergeCell ref="AF34:AF37"/>
    <mergeCell ref="U34:U37"/>
    <mergeCell ref="V34:V37"/>
    <mergeCell ref="W34:W37"/>
    <mergeCell ref="AN30:AN33"/>
    <mergeCell ref="AS30:AS33"/>
    <mergeCell ref="AG30:AG33"/>
    <mergeCell ref="AH30:AH33"/>
    <mergeCell ref="AI30:AI33"/>
    <mergeCell ref="AJ30:AJ33"/>
    <mergeCell ref="AK30:AK33"/>
    <mergeCell ref="AL30:AL33"/>
    <mergeCell ref="X34:X37"/>
    <mergeCell ref="Y34:Y37"/>
    <mergeCell ref="Z34:Z37"/>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K98:AM98"/>
    <mergeCell ref="J97:J100"/>
    <mergeCell ref="K97:K100"/>
    <mergeCell ref="AS66:AS69"/>
    <mergeCell ref="X54:X57"/>
    <mergeCell ref="O54:O57"/>
    <mergeCell ref="P54:P57"/>
    <mergeCell ref="R54:R57"/>
    <mergeCell ref="AN66:AN69"/>
    <mergeCell ref="Q54:Q57"/>
    <mergeCell ref="AS46:AS49"/>
    <mergeCell ref="AG46:AG49"/>
    <mergeCell ref="AH46:AH49"/>
    <mergeCell ref="AI46:AI49"/>
    <mergeCell ref="AJ46:AJ49"/>
    <mergeCell ref="AK46:AK49"/>
    <mergeCell ref="AL46:AL49"/>
    <mergeCell ref="AA46:AA49"/>
    <mergeCell ref="AB46:AB49"/>
    <mergeCell ref="AC46:AC49"/>
    <mergeCell ref="AD46:AD49"/>
    <mergeCell ref="AN54:AN57"/>
    <mergeCell ref="AS54:AS57"/>
    <mergeCell ref="AJ62:AJ65"/>
    <mergeCell ref="AK62:AK65"/>
    <mergeCell ref="AL62:AL65"/>
    <mergeCell ref="AM62:AM65"/>
    <mergeCell ref="AN62:AN65"/>
    <mergeCell ref="AS62:AS65"/>
    <mergeCell ref="AN46:AN49"/>
    <mergeCell ref="O46:O49"/>
    <mergeCell ref="P46:P49"/>
    <mergeCell ref="AK99:AM99"/>
    <mergeCell ref="X97:X100"/>
    <mergeCell ref="Y97:Y100"/>
    <mergeCell ref="Z97:Z100"/>
    <mergeCell ref="AA97:AA100"/>
    <mergeCell ref="AB97:AB100"/>
    <mergeCell ref="AC97:AC100"/>
    <mergeCell ref="AD97:AD100"/>
    <mergeCell ref="AK97:AM97"/>
    <mergeCell ref="P66:P69"/>
    <mergeCell ref="Q66:Q69"/>
    <mergeCell ref="AH66:AH69"/>
    <mergeCell ref="AI66:AI69"/>
    <mergeCell ref="AJ66:AJ69"/>
    <mergeCell ref="AK66:AK69"/>
    <mergeCell ref="AL66:AL69"/>
    <mergeCell ref="AM66:AM69"/>
    <mergeCell ref="AD66:AD69"/>
    <mergeCell ref="AE66:AE69"/>
    <mergeCell ref="AF66:AF69"/>
    <mergeCell ref="AG66:AG69"/>
    <mergeCell ref="X66:X69"/>
    <mergeCell ref="Y66:Y69"/>
    <mergeCell ref="Z66:Z69"/>
    <mergeCell ref="AA66:AA69"/>
    <mergeCell ref="AB66:AB69"/>
    <mergeCell ref="AC66:AC69"/>
    <mergeCell ref="J77:AJ77"/>
    <mergeCell ref="J78:K79"/>
    <mergeCell ref="L78:M79"/>
    <mergeCell ref="N78:O79"/>
    <mergeCell ref="P78:Q79"/>
    <mergeCell ref="L50:L53"/>
    <mergeCell ref="N50:N53"/>
    <mergeCell ref="O50:O53"/>
    <mergeCell ref="J26:J29"/>
    <mergeCell ref="K26:K29"/>
    <mergeCell ref="L26:L29"/>
    <mergeCell ref="M26:M29"/>
    <mergeCell ref="T26:T29"/>
    <mergeCell ref="K42:K45"/>
    <mergeCell ref="L42:L45"/>
    <mergeCell ref="M42:M45"/>
    <mergeCell ref="N42:N45"/>
    <mergeCell ref="R46:R49"/>
    <mergeCell ref="AM58:AM61"/>
    <mergeCell ref="AN58:AN61"/>
    <mergeCell ref="AD58:AD61"/>
    <mergeCell ref="AE58:AE61"/>
    <mergeCell ref="AF58:AF61"/>
    <mergeCell ref="AG58:AG61"/>
    <mergeCell ref="AH58:AH61"/>
    <mergeCell ref="AI58:AI61"/>
    <mergeCell ref="X58:X61"/>
    <mergeCell ref="Y58:Y61"/>
    <mergeCell ref="Z58:Z61"/>
    <mergeCell ref="AA58:AA61"/>
    <mergeCell ref="AB58:AB61"/>
    <mergeCell ref="AC58:AC61"/>
    <mergeCell ref="R58:R61"/>
    <mergeCell ref="S58:S61"/>
    <mergeCell ref="W50:W53"/>
    <mergeCell ref="X50:X53"/>
    <mergeCell ref="U58:U61"/>
    <mergeCell ref="X62:X65"/>
    <mergeCell ref="Y62:Y65"/>
    <mergeCell ref="Z62:Z65"/>
    <mergeCell ref="AE54:AE57"/>
    <mergeCell ref="AH34:AH37"/>
    <mergeCell ref="AI34:AI37"/>
    <mergeCell ref="L34:L37"/>
    <mergeCell ref="M34:M37"/>
    <mergeCell ref="N34:N37"/>
    <mergeCell ref="R38:R41"/>
    <mergeCell ref="S38:S41"/>
    <mergeCell ref="T38:T41"/>
    <mergeCell ref="J38:J41"/>
    <mergeCell ref="P62:P65"/>
    <mergeCell ref="Q62:Q65"/>
    <mergeCell ref="R62:R65"/>
    <mergeCell ref="S62:S65"/>
    <mergeCell ref="T62:T65"/>
    <mergeCell ref="U62:U65"/>
    <mergeCell ref="V62:V65"/>
    <mergeCell ref="W62:W65"/>
    <mergeCell ref="Y50:Y53"/>
    <mergeCell ref="T46:T49"/>
    <mergeCell ref="J46:J49"/>
    <mergeCell ref="K46:K49"/>
    <mergeCell ref="L46:L49"/>
    <mergeCell ref="M46:M49"/>
    <mergeCell ref="N46:N49"/>
    <mergeCell ref="M50:M53"/>
    <mergeCell ref="P38:P41"/>
    <mergeCell ref="Q38:Q41"/>
    <mergeCell ref="K50:K53"/>
    <mergeCell ref="A50:A57"/>
    <mergeCell ref="B50:B57"/>
    <mergeCell ref="C50:C57"/>
    <mergeCell ref="J50:J53"/>
    <mergeCell ref="L66:L69"/>
    <mergeCell ref="M66:M69"/>
    <mergeCell ref="N66:N69"/>
    <mergeCell ref="O66:O69"/>
    <mergeCell ref="J66:J69"/>
    <mergeCell ref="K66:K69"/>
    <mergeCell ref="S54:S57"/>
    <mergeCell ref="T54:T57"/>
    <mergeCell ref="M58:M61"/>
    <mergeCell ref="R66:R69"/>
    <mergeCell ref="AC50:AC53"/>
    <mergeCell ref="AD50:AD53"/>
    <mergeCell ref="AE50:AE53"/>
    <mergeCell ref="V50:V53"/>
    <mergeCell ref="K58:K61"/>
    <mergeCell ref="V54:V57"/>
    <mergeCell ref="E50:E57"/>
    <mergeCell ref="D50:D57"/>
    <mergeCell ref="F58:F61"/>
    <mergeCell ref="H58:H61"/>
    <mergeCell ref="I58:I61"/>
    <mergeCell ref="A58:A65"/>
    <mergeCell ref="B58:B65"/>
    <mergeCell ref="C58:C65"/>
    <mergeCell ref="Z50:Z53"/>
    <mergeCell ref="AA50:AA53"/>
    <mergeCell ref="AB50:AB53"/>
    <mergeCell ref="Q50:Q53"/>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S66:S69"/>
    <mergeCell ref="T66:T69"/>
    <mergeCell ref="U66:U69"/>
    <mergeCell ref="V66:V69"/>
    <mergeCell ref="W66:W69"/>
    <mergeCell ref="AS50:AS53"/>
    <mergeCell ref="AI50:AI53"/>
    <mergeCell ref="AJ50:AJ53"/>
    <mergeCell ref="AK50:AK53"/>
    <mergeCell ref="AL50:AL53"/>
    <mergeCell ref="AM50:AM53"/>
    <mergeCell ref="AN50:AN53"/>
    <mergeCell ref="AF50:AF53"/>
    <mergeCell ref="AG50:AG53"/>
    <mergeCell ref="AH50:AH53"/>
    <mergeCell ref="AS58:AS61"/>
    <mergeCell ref="AJ58:AJ61"/>
    <mergeCell ref="AK58:AK61"/>
    <mergeCell ref="AL58:AL61"/>
    <mergeCell ref="AN26:AN29"/>
    <mergeCell ref="R26:R29"/>
    <mergeCell ref="S26:S29"/>
    <mergeCell ref="X26:X29"/>
    <mergeCell ref="Y26:Y29"/>
    <mergeCell ref="R30:R33"/>
    <mergeCell ref="S30:S33"/>
    <mergeCell ref="Q46:Q49"/>
    <mergeCell ref="S46:S49"/>
    <mergeCell ref="O34:O37"/>
    <mergeCell ref="P34:P37"/>
    <mergeCell ref="Q34:Q37"/>
    <mergeCell ref="R34:R37"/>
    <mergeCell ref="S34:S37"/>
    <mergeCell ref="T34:T37"/>
    <mergeCell ref="AM30:AM33"/>
    <mergeCell ref="AG54:AG57"/>
    <mergeCell ref="AH54:AH57"/>
    <mergeCell ref="AI54:AI57"/>
    <mergeCell ref="AJ54:AJ57"/>
    <mergeCell ref="Y54:Y57"/>
    <mergeCell ref="Z54:Z57"/>
    <mergeCell ref="AA54:AA57"/>
    <mergeCell ref="AB54:AB57"/>
    <mergeCell ref="AC54:AC57"/>
    <mergeCell ref="AD54:AD57"/>
    <mergeCell ref="AA30:AA33"/>
    <mergeCell ref="AB30:AB33"/>
    <mergeCell ref="AC30:AC33"/>
    <mergeCell ref="AD30:AD33"/>
    <mergeCell ref="AE30:AE33"/>
    <mergeCell ref="AF30:AF33"/>
    <mergeCell ref="AM26:AM29"/>
    <mergeCell ref="K38:K41"/>
    <mergeCell ref="L38:L41"/>
    <mergeCell ref="M38:M41"/>
    <mergeCell ref="N38:N41"/>
    <mergeCell ref="U30:U33"/>
    <mergeCell ref="V30:V33"/>
    <mergeCell ref="W30:W33"/>
    <mergeCell ref="X30:X33"/>
    <mergeCell ref="Y30:Y33"/>
    <mergeCell ref="Z30:Z33"/>
    <mergeCell ref="AM34:AM37"/>
    <mergeCell ref="U38:U41"/>
    <mergeCell ref="V38:V41"/>
    <mergeCell ref="W38:W41"/>
    <mergeCell ref="J34:J37"/>
    <mergeCell ref="K34:K37"/>
    <mergeCell ref="AJ34:AJ37"/>
    <mergeCell ref="AK34:AK37"/>
    <mergeCell ref="AL34:AL37"/>
    <mergeCell ref="AA34:AA37"/>
    <mergeCell ref="AB34:AB37"/>
    <mergeCell ref="J30:J33"/>
    <mergeCell ref="K30:K33"/>
    <mergeCell ref="L30:L33"/>
    <mergeCell ref="M30:M33"/>
    <mergeCell ref="N30:N33"/>
    <mergeCell ref="O30:O33"/>
    <mergeCell ref="P30:P33"/>
    <mergeCell ref="Q30:Q33"/>
    <mergeCell ref="D24:D25"/>
    <mergeCell ref="A23:E23"/>
    <mergeCell ref="F23:M23"/>
    <mergeCell ref="N26:N29"/>
    <mergeCell ref="O26:O29"/>
    <mergeCell ref="P26:P29"/>
    <mergeCell ref="Q26:Q29"/>
    <mergeCell ref="U26:U29"/>
    <mergeCell ref="V26:V29"/>
    <mergeCell ref="E26:E49"/>
    <mergeCell ref="U46:U49"/>
    <mergeCell ref="V46:V49"/>
    <mergeCell ref="W46:W49"/>
    <mergeCell ref="X46:X49"/>
    <mergeCell ref="T30:T33"/>
    <mergeCell ref="O38:O41"/>
    <mergeCell ref="AL26:AL29"/>
    <mergeCell ref="S42:S45"/>
    <mergeCell ref="T42:T45"/>
    <mergeCell ref="J42:J45"/>
    <mergeCell ref="D26:D49"/>
    <mergeCell ref="Z46:Z49"/>
    <mergeCell ref="AK94:AM94"/>
    <mergeCell ref="AK95:AM95"/>
    <mergeCell ref="AH81:AH84"/>
    <mergeCell ref="AQ97:AQ100"/>
    <mergeCell ref="K81:K84"/>
    <mergeCell ref="K85:K88"/>
    <mergeCell ref="J89:J92"/>
    <mergeCell ref="A22:M22"/>
    <mergeCell ref="N22:AN22"/>
    <mergeCell ref="AO22:AS23"/>
    <mergeCell ref="AO24:AO25"/>
    <mergeCell ref="AP24:AP25"/>
    <mergeCell ref="AR24:AR25"/>
    <mergeCell ref="AS24:AS25"/>
    <mergeCell ref="A26:A49"/>
    <mergeCell ref="B26:B49"/>
    <mergeCell ref="C26:C49"/>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W26:W29"/>
    <mergeCell ref="AK77:AQ78"/>
    <mergeCell ref="AK79:AM80"/>
    <mergeCell ref="AN79:AN80"/>
    <mergeCell ref="AO79:AO80"/>
    <mergeCell ref="AK81:AM81"/>
    <mergeCell ref="AK82:AM82"/>
    <mergeCell ref="AK83:AM83"/>
    <mergeCell ref="AK84:AM84"/>
    <mergeCell ref="AK85:AM85"/>
    <mergeCell ref="AK86:AM86"/>
    <mergeCell ref="AK87:AM87"/>
    <mergeCell ref="AK88:AM88"/>
    <mergeCell ref="AK89:AM89"/>
    <mergeCell ref="AK90:AM90"/>
    <mergeCell ref="AK91:AM91"/>
    <mergeCell ref="AK92:AM92"/>
    <mergeCell ref="AK93:AM93"/>
    <mergeCell ref="AA93:AA96"/>
    <mergeCell ref="AF93:AF96"/>
    <mergeCell ref="AG93:AG96"/>
    <mergeCell ref="AH93:AH96"/>
    <mergeCell ref="W97:W100"/>
    <mergeCell ref="AE97:AE100"/>
    <mergeCell ref="AF97:AF100"/>
    <mergeCell ref="AG97:AG100"/>
    <mergeCell ref="AH97:AH100"/>
    <mergeCell ref="C85:D88"/>
    <mergeCell ref="C89:D92"/>
    <mergeCell ref="C93:D96"/>
    <mergeCell ref="C97:D100"/>
    <mergeCell ref="AH78:AI79"/>
    <mergeCell ref="AJ78:AJ80"/>
    <mergeCell ref="AJ85:AJ88"/>
    <mergeCell ref="AJ93:AJ96"/>
    <mergeCell ref="AJ81:AJ84"/>
    <mergeCell ref="T89:T92"/>
    <mergeCell ref="R78:S79"/>
    <mergeCell ref="E89:E92"/>
    <mergeCell ref="E93:E96"/>
    <mergeCell ref="H89:H92"/>
    <mergeCell ref="X85:X88"/>
    <mergeCell ref="Y85:Y88"/>
    <mergeCell ref="Z85:Z88"/>
    <mergeCell ref="AA85:AA88"/>
    <mergeCell ref="AB85:AB88"/>
    <mergeCell ref="J81:J84"/>
    <mergeCell ref="I81:I84"/>
    <mergeCell ref="AI89:AI92"/>
    <mergeCell ref="AJ89:AJ92"/>
    <mergeCell ref="AI97:AI100"/>
    <mergeCell ref="P81:P84"/>
    <mergeCell ref="Q81:Q84"/>
    <mergeCell ref="P85:P88"/>
    <mergeCell ref="Q85:Q88"/>
    <mergeCell ref="R85:R88"/>
    <mergeCell ref="S85:S88"/>
    <mergeCell ref="AF89:AF92"/>
    <mergeCell ref="AG89:AG92"/>
    <mergeCell ref="AH89:AH92"/>
    <mergeCell ref="Q93:Q96"/>
    <mergeCell ref="R93:R96"/>
    <mergeCell ref="S93:S96"/>
    <mergeCell ref="O97:O100"/>
    <mergeCell ref="X81:X84"/>
    <mergeCell ref="Y81:Y84"/>
    <mergeCell ref="Z81:Z84"/>
    <mergeCell ref="AA81:AA84"/>
    <mergeCell ref="R81:R84"/>
    <mergeCell ref="S81:S84"/>
    <mergeCell ref="T81:T84"/>
    <mergeCell ref="U85:U88"/>
    <mergeCell ref="V85:V88"/>
    <mergeCell ref="W85:W88"/>
    <mergeCell ref="AG85:AG88"/>
    <mergeCell ref="AH85:AH88"/>
    <mergeCell ref="T93:T96"/>
    <mergeCell ref="U93:U96"/>
    <mergeCell ref="W93:W96"/>
    <mergeCell ref="X93:X96"/>
    <mergeCell ref="Y93:Y96"/>
    <mergeCell ref="Z93:Z96"/>
    <mergeCell ref="B113:B116"/>
    <mergeCell ref="C113:D116"/>
    <mergeCell ref="E113:E116"/>
    <mergeCell ref="F113:F116"/>
    <mergeCell ref="G113:G116"/>
    <mergeCell ref="H113:H116"/>
    <mergeCell ref="I113:I116"/>
    <mergeCell ref="J113:J116"/>
    <mergeCell ref="K113:K116"/>
    <mergeCell ref="J117:J120"/>
    <mergeCell ref="K117:K120"/>
    <mergeCell ref="L117:L120"/>
    <mergeCell ref="M117:M120"/>
    <mergeCell ref="N117:N120"/>
    <mergeCell ref="O117:O120"/>
    <mergeCell ref="AQ93:AQ96"/>
    <mergeCell ref="AI81:AI84"/>
    <mergeCell ref="E81:E84"/>
    <mergeCell ref="E85:E88"/>
    <mergeCell ref="AC85:AC88"/>
    <mergeCell ref="AD85:AD88"/>
    <mergeCell ref="AE85:AE88"/>
    <mergeCell ref="AB93:AB96"/>
    <mergeCell ref="AC93:AC96"/>
    <mergeCell ref="AD93:AD96"/>
    <mergeCell ref="AE93:AE96"/>
    <mergeCell ref="U81:U84"/>
    <mergeCell ref="V81:V84"/>
    <mergeCell ref="W81:W84"/>
    <mergeCell ref="AB81:AB84"/>
    <mergeCell ref="AC81:AC84"/>
    <mergeCell ref="J85:J88"/>
    <mergeCell ref="K101:K104"/>
    <mergeCell ref="L101:L104"/>
    <mergeCell ref="M101:M104"/>
    <mergeCell ref="N101:N104"/>
    <mergeCell ref="O101:O104"/>
    <mergeCell ref="P101:P104"/>
    <mergeCell ref="Q101:Q104"/>
    <mergeCell ref="R101:R104"/>
    <mergeCell ref="S101:S104"/>
    <mergeCell ref="AC101:AC104"/>
    <mergeCell ref="T101:T104"/>
    <mergeCell ref="U101:U104"/>
    <mergeCell ref="V101:V104"/>
    <mergeCell ref="W101:W104"/>
    <mergeCell ref="X101:X104"/>
    <mergeCell ref="Y101:Y104"/>
    <mergeCell ref="A101:A124"/>
    <mergeCell ref="B101:B104"/>
    <mergeCell ref="C101:D104"/>
    <mergeCell ref="E101:E104"/>
    <mergeCell ref="F101:F104"/>
    <mergeCell ref="G101:G104"/>
    <mergeCell ref="H101:H104"/>
    <mergeCell ref="I101:I104"/>
    <mergeCell ref="J101:J104"/>
    <mergeCell ref="L113:L116"/>
    <mergeCell ref="M113:M116"/>
    <mergeCell ref="N113:N116"/>
    <mergeCell ref="O113:O116"/>
    <mergeCell ref="P113:P116"/>
    <mergeCell ref="Q113:Q116"/>
    <mergeCell ref="R113:R116"/>
    <mergeCell ref="S117:S120"/>
    <mergeCell ref="AD101:AD104"/>
    <mergeCell ref="AE101:AE104"/>
    <mergeCell ref="AF101:AF104"/>
    <mergeCell ref="AG101:AG104"/>
    <mergeCell ref="AH101:AH104"/>
    <mergeCell ref="AI101:AI104"/>
    <mergeCell ref="AJ101:AJ104"/>
    <mergeCell ref="S113:S116"/>
    <mergeCell ref="AQ109:AQ112"/>
    <mergeCell ref="AK110:AM110"/>
    <mergeCell ref="AE105:AE108"/>
    <mergeCell ref="AC109:AC112"/>
    <mergeCell ref="AD109:AD112"/>
    <mergeCell ref="AE109:AE112"/>
    <mergeCell ref="AK118:AM118"/>
    <mergeCell ref="AK119:AM119"/>
    <mergeCell ref="Z101:Z104"/>
    <mergeCell ref="AA101:AA104"/>
    <mergeCell ref="AB101:AB104"/>
    <mergeCell ref="AH109:AH112"/>
    <mergeCell ref="AI109:AI112"/>
    <mergeCell ref="AJ109:AJ112"/>
    <mergeCell ref="AK109:AM109"/>
    <mergeCell ref="X117:X120"/>
    <mergeCell ref="Y117:Y120"/>
    <mergeCell ref="Z117:Z120"/>
    <mergeCell ref="AA117:AA120"/>
    <mergeCell ref="AK117:AM117"/>
    <mergeCell ref="AQ117:AQ120"/>
    <mergeCell ref="AQ101:AQ104"/>
    <mergeCell ref="AK102:AM102"/>
    <mergeCell ref="AK103:AM103"/>
    <mergeCell ref="AK104:AM104"/>
    <mergeCell ref="AE113:AE116"/>
    <mergeCell ref="AF113:AF116"/>
    <mergeCell ref="AG113:AG116"/>
    <mergeCell ref="AH113:AH116"/>
    <mergeCell ref="AI113:AI116"/>
    <mergeCell ref="AJ113:AJ116"/>
    <mergeCell ref="AK113:AM113"/>
    <mergeCell ref="AQ113:AQ116"/>
    <mergeCell ref="AK114:AM114"/>
    <mergeCell ref="AK115:AM115"/>
    <mergeCell ref="AK116:AM116"/>
    <mergeCell ref="B117:B120"/>
    <mergeCell ref="C117:D120"/>
    <mergeCell ref="E117:E120"/>
    <mergeCell ref="F117:F120"/>
    <mergeCell ref="G117:G120"/>
    <mergeCell ref="H117:H120"/>
    <mergeCell ref="I117:I120"/>
    <mergeCell ref="AD121:AD124"/>
    <mergeCell ref="AE121:AE124"/>
    <mergeCell ref="AF121:AF124"/>
    <mergeCell ref="AG121:AG124"/>
    <mergeCell ref="AH121:AH124"/>
    <mergeCell ref="AI121:AI124"/>
    <mergeCell ref="AJ121:AJ124"/>
    <mergeCell ref="U121:U124"/>
    <mergeCell ref="V121:V124"/>
    <mergeCell ref="W121:W124"/>
    <mergeCell ref="X121:X124"/>
    <mergeCell ref="AB117:AB120"/>
    <mergeCell ref="B121:B124"/>
    <mergeCell ref="C121:D124"/>
    <mergeCell ref="E121:E124"/>
    <mergeCell ref="F121:F124"/>
    <mergeCell ref="G121:G124"/>
    <mergeCell ref="H121:H124"/>
    <mergeCell ref="I121:I124"/>
    <mergeCell ref="J121:J124"/>
    <mergeCell ref="K121:K124"/>
    <mergeCell ref="L121:L124"/>
    <mergeCell ref="M121:M124"/>
    <mergeCell ref="N121:N124"/>
    <mergeCell ref="O121:O124"/>
    <mergeCell ref="U113:U116"/>
    <mergeCell ref="V113:V116"/>
    <mergeCell ref="T113:T116"/>
    <mergeCell ref="AF105:AF108"/>
    <mergeCell ref="AG105:AG108"/>
    <mergeCell ref="P105:P108"/>
    <mergeCell ref="AK120:AM120"/>
    <mergeCell ref="AC117:AC120"/>
    <mergeCell ref="AD117:AD120"/>
    <mergeCell ref="AE117:AE120"/>
    <mergeCell ref="AF117:AF120"/>
    <mergeCell ref="AG117:AG120"/>
    <mergeCell ref="AQ105:AQ108"/>
    <mergeCell ref="AK106:AM106"/>
    <mergeCell ref="AK107:AM107"/>
    <mergeCell ref="AK108:AM108"/>
    <mergeCell ref="S121:S124"/>
    <mergeCell ref="AH117:AH120"/>
    <mergeCell ref="AI117:AI120"/>
    <mergeCell ref="AJ117:AJ120"/>
    <mergeCell ref="AK121:AM121"/>
    <mergeCell ref="AQ121:AQ124"/>
    <mergeCell ref="AK122:AM122"/>
    <mergeCell ref="AK123:AM123"/>
    <mergeCell ref="AK124:AM124"/>
    <mergeCell ref="P121:P124"/>
    <mergeCell ref="Q121:Q124"/>
    <mergeCell ref="R121:R124"/>
    <mergeCell ref="T117:T120"/>
    <mergeCell ref="U117:U120"/>
    <mergeCell ref="V117:V120"/>
    <mergeCell ref="W117:W120"/>
    <mergeCell ref="I109:I112"/>
    <mergeCell ref="J109:J112"/>
    <mergeCell ref="K109:K112"/>
    <mergeCell ref="L109:L112"/>
    <mergeCell ref="M109:M112"/>
    <mergeCell ref="N109:N112"/>
    <mergeCell ref="O109:O112"/>
    <mergeCell ref="AF109:AF112"/>
    <mergeCell ref="AG109:AG112"/>
    <mergeCell ref="V105:V108"/>
    <mergeCell ref="W105:W108"/>
    <mergeCell ref="X105:X108"/>
    <mergeCell ref="Y105:Y108"/>
    <mergeCell ref="Z105:Z108"/>
    <mergeCell ref="AA105:AA108"/>
    <mergeCell ref="AB105:AB108"/>
    <mergeCell ref="AC105:AC108"/>
    <mergeCell ref="AD105:AD108"/>
    <mergeCell ref="AA109:AA112"/>
    <mergeCell ref="AB109:AB112"/>
    <mergeCell ref="A66:A69"/>
    <mergeCell ref="B66:B69"/>
    <mergeCell ref="C66:C69"/>
    <mergeCell ref="D66:D69"/>
    <mergeCell ref="E66:E69"/>
    <mergeCell ref="AH105:AH108"/>
    <mergeCell ref="AI105:AI108"/>
    <mergeCell ref="AJ105:AJ108"/>
    <mergeCell ref="AK105:AM105"/>
    <mergeCell ref="W109:W112"/>
    <mergeCell ref="X109:X112"/>
    <mergeCell ref="Y109:Y112"/>
    <mergeCell ref="Z109:Z112"/>
    <mergeCell ref="B105:B108"/>
    <mergeCell ref="C105:D108"/>
    <mergeCell ref="E105:E108"/>
    <mergeCell ref="F105:F108"/>
    <mergeCell ref="G105:G108"/>
    <mergeCell ref="H105:H108"/>
    <mergeCell ref="I105:I108"/>
    <mergeCell ref="J105:J108"/>
    <mergeCell ref="K105:K108"/>
    <mergeCell ref="L105:L108"/>
    <mergeCell ref="M105:M108"/>
    <mergeCell ref="N105:N108"/>
    <mergeCell ref="O105:O108"/>
    <mergeCell ref="B109:B112"/>
    <mergeCell ref="C109:D112"/>
    <mergeCell ref="E109:E112"/>
    <mergeCell ref="F109:F112"/>
    <mergeCell ref="G109:G112"/>
    <mergeCell ref="H109:H112"/>
    <mergeCell ref="P117:P120"/>
    <mergeCell ref="Q117:Q120"/>
    <mergeCell ref="R117:R120"/>
    <mergeCell ref="Q105:Q108"/>
    <mergeCell ref="R105:R108"/>
    <mergeCell ref="S105:S108"/>
    <mergeCell ref="T105:T108"/>
    <mergeCell ref="AK101:AM101"/>
    <mergeCell ref="T109:T112"/>
    <mergeCell ref="U109:U112"/>
    <mergeCell ref="V109:V112"/>
    <mergeCell ref="AK111:AM111"/>
    <mergeCell ref="AK112:AM112"/>
    <mergeCell ref="T121:T124"/>
    <mergeCell ref="W113:W116"/>
    <mergeCell ref="X113:X116"/>
    <mergeCell ref="Y113:Y116"/>
    <mergeCell ref="Z113:Z116"/>
    <mergeCell ref="AA113:AA116"/>
    <mergeCell ref="AB113:AB116"/>
    <mergeCell ref="AC113:AC116"/>
    <mergeCell ref="AD113:AD116"/>
    <mergeCell ref="Z121:Z124"/>
    <mergeCell ref="AA121:AA124"/>
    <mergeCell ref="AB121:AB124"/>
    <mergeCell ref="AC121:AC124"/>
    <mergeCell ref="Y121:Y124"/>
    <mergeCell ref="P109:P112"/>
    <mergeCell ref="Q109:Q112"/>
    <mergeCell ref="R109:R112"/>
    <mergeCell ref="S109:S112"/>
    <mergeCell ref="U105:U108"/>
  </mergeCells>
  <phoneticPr fontId="25" type="noConversion"/>
  <conditionalFormatting sqref="P50:Q50">
    <cfRule type="colorScale" priority="138">
      <colorScale>
        <cfvo type="min"/>
        <cfvo type="max"/>
        <color rgb="FFFFDB75"/>
        <color theme="9" tint="0.39997558519241921"/>
      </colorScale>
    </cfRule>
  </conditionalFormatting>
  <conditionalFormatting sqref="R50:AM50">
    <cfRule type="colorScale" priority="136">
      <colorScale>
        <cfvo type="min"/>
        <cfvo type="max"/>
        <color rgb="FFFFDB75"/>
        <color theme="9" tint="0.39997558519241921"/>
      </colorScale>
    </cfRule>
  </conditionalFormatting>
  <conditionalFormatting sqref="P58:Q58">
    <cfRule type="colorScale" priority="134">
      <colorScale>
        <cfvo type="min"/>
        <cfvo type="max"/>
        <color rgb="FFFFDB75"/>
        <color theme="9" tint="0.39997558519241921"/>
      </colorScale>
    </cfRule>
  </conditionalFormatting>
  <conditionalFormatting sqref="R58:Y58 AI58:AM58">
    <cfRule type="colorScale" priority="132">
      <colorScale>
        <cfvo type="min"/>
        <cfvo type="max"/>
        <color rgb="FFFFDB75"/>
        <color theme="9" tint="0.39997558519241921"/>
      </colorScale>
    </cfRule>
  </conditionalFormatting>
  <conditionalFormatting sqref="P46:Q46 P30:Q30">
    <cfRule type="colorScale" priority="42">
      <colorScale>
        <cfvo type="min"/>
        <cfvo type="max"/>
        <color rgb="FFFFDB75"/>
        <color theme="9" tint="0.39997558519241921"/>
      </colorScale>
    </cfRule>
  </conditionalFormatting>
  <conditionalFormatting sqref="R46:S46 R30:S30">
    <cfRule type="colorScale" priority="41">
      <colorScale>
        <cfvo type="min"/>
        <cfvo type="max"/>
        <color rgb="FFFFDB75"/>
        <color theme="9" tint="0.39997558519241921"/>
      </colorScale>
    </cfRule>
  </conditionalFormatting>
  <conditionalFormatting sqref="P26:Q26">
    <cfRule type="colorScale" priority="40">
      <colorScale>
        <cfvo type="min"/>
        <cfvo type="max"/>
        <color rgb="FFFFDB75"/>
        <color theme="9" tint="0.39997558519241921"/>
      </colorScale>
    </cfRule>
  </conditionalFormatting>
  <conditionalFormatting sqref="R26:S26">
    <cfRule type="colorScale" priority="39">
      <colorScale>
        <cfvo type="min"/>
        <cfvo type="max"/>
        <color rgb="FFFFDB75"/>
        <color theme="9" tint="0.39997558519241921"/>
      </colorScale>
    </cfRule>
  </conditionalFormatting>
  <conditionalFormatting sqref="T26:AM26">
    <cfRule type="colorScale" priority="38">
      <colorScale>
        <cfvo type="min"/>
        <cfvo type="max"/>
        <color rgb="FFFFDB75"/>
        <color theme="9" tint="0.39997558519241921"/>
      </colorScale>
    </cfRule>
  </conditionalFormatting>
  <conditionalFormatting sqref="T30:AM30">
    <cfRule type="colorScale" priority="37">
      <colorScale>
        <cfvo type="min"/>
        <cfvo type="max"/>
        <color rgb="FFFFDB75"/>
        <color theme="9" tint="0.39997558519241921"/>
      </colorScale>
    </cfRule>
  </conditionalFormatting>
  <conditionalFormatting sqref="T46:AM46">
    <cfRule type="colorScale" priority="36">
      <colorScale>
        <cfvo type="min"/>
        <cfvo type="max"/>
        <color rgb="FFFFDB75"/>
        <color theme="9" tint="0.39997558519241921"/>
      </colorScale>
    </cfRule>
  </conditionalFormatting>
  <conditionalFormatting sqref="P34:Q34 P38:Q38 P42:Q42">
    <cfRule type="colorScale" priority="35">
      <colorScale>
        <cfvo type="min"/>
        <cfvo type="max"/>
        <color rgb="FFFFDB75"/>
        <color theme="9" tint="0.39997558519241921"/>
      </colorScale>
    </cfRule>
  </conditionalFormatting>
  <conditionalFormatting sqref="R34:S34 R38:S38 R42:S42">
    <cfRule type="colorScale" priority="34">
      <colorScale>
        <cfvo type="min"/>
        <cfvo type="max"/>
        <color rgb="FFFFDB75"/>
        <color theme="9" tint="0.39997558519241921"/>
      </colorScale>
    </cfRule>
  </conditionalFormatting>
  <conditionalFormatting sqref="T34:AM34 T38:AM38 T42:AM42">
    <cfRule type="colorScale" priority="33">
      <colorScale>
        <cfvo type="min"/>
        <cfvo type="max"/>
        <color rgb="FFFFDB75"/>
        <color theme="9" tint="0.39997558519241921"/>
      </colorScale>
    </cfRule>
  </conditionalFormatting>
  <conditionalFormatting sqref="P54:AM54">
    <cfRule type="colorScale" priority="32">
      <colorScale>
        <cfvo type="min"/>
        <cfvo type="max"/>
        <color rgb="FFFFDB75"/>
        <color theme="9" tint="0.39997558519241921"/>
      </colorScale>
    </cfRule>
  </conditionalFormatting>
  <conditionalFormatting sqref="L101:M101 L113:M113 L117:M117 L121:M121">
    <cfRule type="colorScale" priority="29">
      <colorScale>
        <cfvo type="min"/>
        <cfvo type="max"/>
        <color rgb="FFFFDB75"/>
        <color theme="9" tint="0.39997558519241921"/>
      </colorScale>
    </cfRule>
  </conditionalFormatting>
  <conditionalFormatting sqref="N101:AI101 N113:AI113 N117:AI117 N121:AI121">
    <cfRule type="colorScale" priority="28">
      <colorScale>
        <cfvo type="min"/>
        <cfvo type="max"/>
        <color rgb="FFFFDB75"/>
        <color theme="9" tint="0.39997558519241921"/>
      </colorScale>
    </cfRule>
  </conditionalFormatting>
  <conditionalFormatting sqref="L105:M105 L109:M109">
    <cfRule type="colorScale" priority="22">
      <colorScale>
        <cfvo type="min"/>
        <cfvo type="max"/>
        <color rgb="FFFFDB75"/>
        <color theme="9" tint="0.39997558519241921"/>
      </colorScale>
    </cfRule>
  </conditionalFormatting>
  <conditionalFormatting sqref="N105:AI105 N109:AI109">
    <cfRule type="colorScale" priority="21">
      <colorScale>
        <cfvo type="min"/>
        <cfvo type="max"/>
        <color rgb="FFFFDB75"/>
        <color theme="9" tint="0.39997558519241921"/>
      </colorScale>
    </cfRule>
  </conditionalFormatting>
  <conditionalFormatting sqref="P66:Q66">
    <cfRule type="colorScale" priority="20">
      <colorScale>
        <cfvo type="min"/>
        <cfvo type="max"/>
        <color rgb="FFFFDB75"/>
        <color theme="9" tint="0.39997558519241921"/>
      </colorScale>
    </cfRule>
  </conditionalFormatting>
  <conditionalFormatting sqref="R66:AM66">
    <cfRule type="colorScale" priority="19">
      <colorScale>
        <cfvo type="min"/>
        <cfvo type="max"/>
        <color rgb="FFFFDB75"/>
        <color theme="9" tint="0.39997558519241921"/>
      </colorScale>
    </cfRule>
  </conditionalFormatting>
  <conditionalFormatting sqref="L81:M81">
    <cfRule type="colorScale" priority="18">
      <colorScale>
        <cfvo type="min"/>
        <cfvo type="max"/>
        <color rgb="FFFFDB75"/>
        <color theme="9" tint="0.39997558519241921"/>
      </colorScale>
    </cfRule>
  </conditionalFormatting>
  <conditionalFormatting sqref="N81:AI81">
    <cfRule type="colorScale" priority="17">
      <colorScale>
        <cfvo type="min"/>
        <cfvo type="max"/>
        <color rgb="FFFFDB75"/>
        <color theme="9" tint="0.39997558519241921"/>
      </colorScale>
    </cfRule>
  </conditionalFormatting>
  <conditionalFormatting sqref="L85:M85">
    <cfRule type="colorScale" priority="16">
      <colorScale>
        <cfvo type="min"/>
        <cfvo type="max"/>
        <color rgb="FFFFDB75"/>
        <color theme="9" tint="0.39997558519241921"/>
      </colorScale>
    </cfRule>
  </conditionalFormatting>
  <conditionalFormatting sqref="N85:AI85">
    <cfRule type="colorScale" priority="15">
      <colorScale>
        <cfvo type="min"/>
        <cfvo type="max"/>
        <color rgb="FFFFDB75"/>
        <color theme="9" tint="0.39997558519241921"/>
      </colorScale>
    </cfRule>
  </conditionalFormatting>
  <conditionalFormatting sqref="P62:Q62">
    <cfRule type="colorScale" priority="14">
      <colorScale>
        <cfvo type="min"/>
        <cfvo type="max"/>
        <color rgb="FFFFDB75"/>
        <color theme="9" tint="0.39997558519241921"/>
      </colorScale>
    </cfRule>
  </conditionalFormatting>
  <conditionalFormatting sqref="R62:AM62">
    <cfRule type="colorScale" priority="13">
      <colorScale>
        <cfvo type="min"/>
        <cfvo type="max"/>
        <color rgb="FFFFDB75"/>
        <color theme="9" tint="0.39997558519241921"/>
      </colorScale>
    </cfRule>
  </conditionalFormatting>
  <conditionalFormatting sqref="L125:M125 L129:M129 L133:M133">
    <cfRule type="colorScale" priority="11">
      <colorScale>
        <cfvo type="min"/>
        <cfvo type="max"/>
        <color rgb="FFFFDB75"/>
        <color theme="9" tint="0.39997558519241921"/>
      </colorScale>
    </cfRule>
  </conditionalFormatting>
  <conditionalFormatting sqref="N125:AI125 N129:AI129 AG133 AI133">
    <cfRule type="colorScale" priority="12">
      <colorScale>
        <cfvo type="min"/>
        <cfvo type="max"/>
        <color rgb="FFFFDB75"/>
        <color theme="9" tint="0.39997558519241921"/>
      </colorScale>
    </cfRule>
  </conditionalFormatting>
  <conditionalFormatting sqref="AH133">
    <cfRule type="colorScale" priority="8">
      <colorScale>
        <cfvo type="min"/>
        <cfvo type="max"/>
        <color rgb="FFFFDB75"/>
        <color theme="9" tint="0.39997558519241921"/>
      </colorScale>
    </cfRule>
  </conditionalFormatting>
  <conditionalFormatting sqref="N133:AF133">
    <cfRule type="colorScale" priority="7">
      <colorScale>
        <cfvo type="min"/>
        <cfvo type="max"/>
        <color rgb="FFFFDB75"/>
        <color theme="9" tint="0.39997558519241921"/>
      </colorScale>
    </cfRule>
  </conditionalFormatting>
  <conditionalFormatting sqref="Z58:AH58">
    <cfRule type="colorScale" priority="6">
      <colorScale>
        <cfvo type="min"/>
        <cfvo type="max"/>
        <color rgb="FFFFDB75"/>
        <color theme="9" tint="0.39997558519241921"/>
      </colorScale>
    </cfRule>
  </conditionalFormatting>
  <conditionalFormatting sqref="L89:M89 L93:M93 L97:M97">
    <cfRule type="colorScale" priority="4">
      <colorScale>
        <cfvo type="min"/>
        <cfvo type="max"/>
        <color rgb="FFFFDB75"/>
        <color theme="9" tint="0.39997558519241921"/>
      </colorScale>
    </cfRule>
  </conditionalFormatting>
  <conditionalFormatting sqref="N89:AI89 N93:AI93 N97:Y97 AA97 AC97:AG97 AI97">
    <cfRule type="colorScale" priority="5">
      <colorScale>
        <cfvo type="min"/>
        <cfvo type="max"/>
        <color rgb="FFFFDB75"/>
        <color theme="9" tint="0.39997558519241921"/>
      </colorScale>
    </cfRule>
  </conditionalFormatting>
  <conditionalFormatting sqref="Z97">
    <cfRule type="colorScale" priority="3">
      <colorScale>
        <cfvo type="min"/>
        <cfvo type="max"/>
        <color rgb="FFFFDB75"/>
        <color theme="9" tint="0.39997558519241921"/>
      </colorScale>
    </cfRule>
  </conditionalFormatting>
  <conditionalFormatting sqref="AB97">
    <cfRule type="colorScale" priority="2">
      <colorScale>
        <cfvo type="min"/>
        <cfvo type="max"/>
        <color rgb="FFFFDB75"/>
        <color theme="9" tint="0.39997558519241921"/>
      </colorScale>
    </cfRule>
  </conditionalFormatting>
  <conditionalFormatting sqref="AH97">
    <cfRule type="colorScale" priority="1">
      <colorScale>
        <cfvo type="min"/>
        <cfvo type="max"/>
        <color rgb="FFFFDB75"/>
        <color theme="9" tint="0.39997558519241921"/>
      </colorScale>
    </cfRule>
  </conditionalFormatting>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82F73DB-7698-4EA5-9C33-E980F68CF36A}">
          <x14:formula1>
            <xm:f>Hoja1!$C$22:$C$24</xm:f>
          </x14:formula1>
          <xm:sqref>C11</xm:sqref>
        </x14:dataValidation>
        <x14:dataValidation type="list" allowBlank="1" showInputMessage="1" showErrorMessage="1" xr:uid="{43ADEB06-AEAC-4B37-997C-1DA91843A4AA}">
          <x14:formula1>
            <xm:f>Hoja1!$G$3:$G$20</xm:f>
          </x14:formula1>
          <xm:sqref>C13</xm:sqref>
        </x14:dataValidation>
        <x14:dataValidation type="list" allowBlank="1" showInputMessage="1" showErrorMessage="1" xr:uid="{86D14C1D-323B-4D85-B3CE-07D53F87E65F}">
          <x14:formula1>
            <xm:f>Hoja1!$K$3:$K$20</xm:f>
          </x14:formula1>
          <xm:sqref>C15</xm:sqref>
        </x14:dataValidation>
        <x14:dataValidation type="list" allowBlank="1" showInputMessage="1" showErrorMessage="1" xr:uid="{E45418D2-C9E8-4E1F-B99C-DBF422DE6A9C}">
          <x14:formula1>
            <xm:f>Hoja1!$C$58:$C$95</xm:f>
          </x14:formula1>
          <xm:sqref>C50:C58</xm:sqref>
        </x14:dataValidation>
        <x14:dataValidation type="list" allowBlank="1" showInputMessage="1" showErrorMessage="1" xr:uid="{0D19AAF9-43C4-47D2-982E-9D472237597B}">
          <x14:formula1>
            <xm:f>Hoja1!$C$27:$C$35</xm:f>
          </x14:formula1>
          <xm:sqref>A26:A58</xm:sqref>
        </x14:dataValidation>
        <x14:dataValidation type="list" allowBlank="1" showInputMessage="1" showErrorMessage="1" xr:uid="{3571F767-D58D-4644-AC89-DC43340777FE}">
          <x14:formula1>
            <xm:f>Hoja1!$C$39:$C$56</xm:f>
          </x14:formula1>
          <xm:sqref>B26:B58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28A4-524C-44F7-8594-AB2668D822B2}">
  <sheetPr>
    <pageSetUpPr fitToPage="1"/>
  </sheetPr>
  <dimension ref="B1:AC60"/>
  <sheetViews>
    <sheetView showGridLines="0" topLeftCell="A25" zoomScaleNormal="100" workbookViewId="0">
      <selection activeCell="D39" sqref="D39"/>
    </sheetView>
  </sheetViews>
  <sheetFormatPr baseColWidth="10" defaultColWidth="5.28515625" defaultRowHeight="13.5" customHeight="1"/>
  <cols>
    <col min="1" max="1" width="5.28515625" style="60"/>
    <col min="2" max="2" width="12.5703125" style="60" bestFit="1" customWidth="1"/>
    <col min="3" max="3" width="12.140625" style="60" customWidth="1"/>
    <col min="4" max="4" width="13.140625" style="89" customWidth="1"/>
    <col min="5" max="5" width="9.42578125" style="89" customWidth="1"/>
    <col min="6" max="12" width="7.7109375" style="60" customWidth="1"/>
    <col min="13" max="13" width="12.28515625" style="60" customWidth="1"/>
    <col min="14" max="23" width="7.7109375" style="60" customWidth="1"/>
    <col min="24" max="24" width="10.85546875" style="60" customWidth="1"/>
    <col min="25" max="25" width="42.28515625" style="60" customWidth="1"/>
    <col min="26" max="26" width="12.140625" style="60" customWidth="1"/>
    <col min="27" max="27" width="30.5703125" style="60" customWidth="1"/>
    <col min="28" max="28" width="16.85546875" style="61" customWidth="1"/>
    <col min="29" max="29" width="5.28515625" style="61"/>
    <col min="30" max="16384" width="5.28515625" style="60"/>
  </cols>
  <sheetData>
    <row r="1" spans="2:27" ht="15.6" customHeight="1">
      <c r="B1" s="380"/>
      <c r="C1" s="380"/>
      <c r="D1" s="380" t="s">
        <v>0</v>
      </c>
      <c r="E1" s="380"/>
      <c r="F1" s="380"/>
      <c r="G1" s="380"/>
      <c r="H1" s="380"/>
      <c r="I1" s="380"/>
      <c r="J1" s="380"/>
      <c r="K1" s="380"/>
      <c r="L1" s="380"/>
      <c r="M1" s="380"/>
      <c r="N1" s="380"/>
      <c r="O1" s="380"/>
      <c r="P1" s="380"/>
      <c r="Q1" s="380"/>
      <c r="R1" s="380"/>
      <c r="S1" s="415" t="s">
        <v>1</v>
      </c>
      <c r="T1" s="415"/>
      <c r="U1" s="415"/>
      <c r="V1" s="416" t="s">
        <v>688</v>
      </c>
      <c r="W1" s="416"/>
      <c r="X1" s="416"/>
    </row>
    <row r="2" spans="2:27" ht="12.75">
      <c r="B2" s="380"/>
      <c r="C2" s="380"/>
      <c r="D2" s="380"/>
      <c r="E2" s="380"/>
      <c r="F2" s="380"/>
      <c r="G2" s="380"/>
      <c r="H2" s="380"/>
      <c r="I2" s="380"/>
      <c r="J2" s="380"/>
      <c r="K2" s="380"/>
      <c r="L2" s="380"/>
      <c r="M2" s="380"/>
      <c r="N2" s="380"/>
      <c r="O2" s="380"/>
      <c r="P2" s="380"/>
      <c r="Q2" s="380"/>
      <c r="R2" s="380"/>
      <c r="S2" s="415" t="s">
        <v>3</v>
      </c>
      <c r="T2" s="415"/>
      <c r="U2" s="415"/>
      <c r="V2" s="417" t="s">
        <v>689</v>
      </c>
      <c r="W2" s="417"/>
      <c r="X2" s="417"/>
    </row>
    <row r="3" spans="2:27" ht="12.75">
      <c r="B3" s="380"/>
      <c r="C3" s="380"/>
      <c r="D3" s="380" t="s">
        <v>515</v>
      </c>
      <c r="E3" s="380"/>
      <c r="F3" s="380"/>
      <c r="G3" s="380"/>
      <c r="H3" s="380"/>
      <c r="I3" s="380"/>
      <c r="J3" s="380"/>
      <c r="K3" s="380"/>
      <c r="L3" s="380"/>
      <c r="M3" s="380"/>
      <c r="N3" s="380"/>
      <c r="O3" s="380"/>
      <c r="P3" s="380"/>
      <c r="Q3" s="380"/>
      <c r="R3" s="380"/>
      <c r="S3" s="415" t="s">
        <v>5</v>
      </c>
      <c r="T3" s="415"/>
      <c r="U3" s="415"/>
      <c r="V3" s="416" t="s">
        <v>71</v>
      </c>
      <c r="W3" s="416"/>
      <c r="X3" s="416"/>
    </row>
    <row r="4" spans="2:27" ht="15.6" customHeight="1">
      <c r="B4" s="380"/>
      <c r="C4" s="380"/>
      <c r="D4" s="380"/>
      <c r="E4" s="380"/>
      <c r="F4" s="380"/>
      <c r="G4" s="380"/>
      <c r="H4" s="380"/>
      <c r="I4" s="380"/>
      <c r="J4" s="380"/>
      <c r="K4" s="380"/>
      <c r="L4" s="380"/>
      <c r="M4" s="380"/>
      <c r="N4" s="380"/>
      <c r="O4" s="380"/>
      <c r="P4" s="380"/>
      <c r="Q4" s="380"/>
      <c r="R4" s="380"/>
      <c r="S4" s="415" t="s">
        <v>516</v>
      </c>
      <c r="T4" s="415"/>
      <c r="U4" s="415"/>
      <c r="V4" s="413">
        <v>44725</v>
      </c>
      <c r="W4" s="414"/>
      <c r="X4" s="414"/>
    </row>
    <row r="5" spans="2:27" ht="9" customHeight="1">
      <c r="B5" s="374"/>
      <c r="C5" s="397"/>
      <c r="D5" s="397"/>
      <c r="E5" s="397"/>
      <c r="F5" s="397"/>
      <c r="G5" s="397"/>
      <c r="H5" s="397"/>
      <c r="I5" s="397"/>
      <c r="J5" s="397"/>
      <c r="K5" s="397"/>
      <c r="L5" s="397"/>
      <c r="M5" s="397"/>
      <c r="N5" s="397"/>
      <c r="O5" s="397"/>
      <c r="P5" s="397"/>
      <c r="Q5" s="397"/>
      <c r="R5" s="397"/>
      <c r="S5" s="397"/>
      <c r="T5" s="397"/>
      <c r="U5" s="397"/>
      <c r="V5" s="397"/>
      <c r="W5" s="397"/>
      <c r="X5" s="375"/>
    </row>
    <row r="6" spans="2:27" ht="18.600000000000001" customHeight="1">
      <c r="B6" s="381" t="s">
        <v>517</v>
      </c>
      <c r="C6" s="382"/>
      <c r="D6" s="382"/>
      <c r="E6" s="382"/>
      <c r="F6" s="382"/>
      <c r="G6" s="382"/>
      <c r="H6" s="382"/>
      <c r="I6" s="382"/>
      <c r="J6" s="382"/>
      <c r="K6" s="382"/>
      <c r="L6" s="382"/>
      <c r="M6" s="382"/>
      <c r="N6" s="382"/>
      <c r="O6" s="382"/>
      <c r="P6" s="382"/>
      <c r="Q6" s="382"/>
      <c r="R6" s="382"/>
      <c r="S6" s="382"/>
      <c r="T6" s="382"/>
      <c r="U6" s="382"/>
      <c r="V6" s="382"/>
      <c r="W6" s="382"/>
      <c r="X6" s="383"/>
    </row>
    <row r="7" spans="2:27" ht="16.899999999999999" customHeight="1">
      <c r="B7" s="374" t="s">
        <v>518</v>
      </c>
      <c r="C7" s="397"/>
      <c r="D7" s="397"/>
      <c r="E7" s="397"/>
      <c r="F7" s="397"/>
      <c r="G7" s="397"/>
      <c r="H7" s="375"/>
      <c r="I7" s="374" t="s">
        <v>519</v>
      </c>
      <c r="J7" s="397"/>
      <c r="K7" s="397"/>
      <c r="L7" s="397"/>
      <c r="M7" s="397"/>
      <c r="N7" s="397"/>
      <c r="O7" s="397"/>
      <c r="P7" s="397"/>
      <c r="Q7" s="397"/>
      <c r="R7" s="397"/>
      <c r="S7" s="397"/>
      <c r="T7" s="375"/>
      <c r="U7" s="374" t="s">
        <v>520</v>
      </c>
      <c r="V7" s="397"/>
      <c r="W7" s="397"/>
      <c r="X7" s="375"/>
    </row>
    <row r="8" spans="2:27" ht="26.65" customHeight="1">
      <c r="B8" s="365" t="s">
        <v>521</v>
      </c>
      <c r="C8" s="408"/>
      <c r="D8" s="408"/>
      <c r="E8" s="408"/>
      <c r="F8" s="408"/>
      <c r="G8" s="408"/>
      <c r="H8" s="366"/>
      <c r="I8" s="365" t="s">
        <v>522</v>
      </c>
      <c r="J8" s="408"/>
      <c r="K8" s="408"/>
      <c r="L8" s="408"/>
      <c r="M8" s="408"/>
      <c r="N8" s="408"/>
      <c r="O8" s="408"/>
      <c r="P8" s="408"/>
      <c r="Q8" s="408"/>
      <c r="R8" s="408"/>
      <c r="S8" s="408"/>
      <c r="T8" s="366"/>
      <c r="U8" s="365" t="s">
        <v>523</v>
      </c>
      <c r="V8" s="408"/>
      <c r="W8" s="408"/>
      <c r="X8" s="366"/>
    </row>
    <row r="9" spans="2:27" ht="19.149999999999999" customHeight="1">
      <c r="B9" s="381" t="s">
        <v>524</v>
      </c>
      <c r="C9" s="382"/>
      <c r="D9" s="382"/>
      <c r="E9" s="382"/>
      <c r="F9" s="382"/>
      <c r="G9" s="382"/>
      <c r="H9" s="382"/>
      <c r="I9" s="382"/>
      <c r="J9" s="382"/>
      <c r="K9" s="382"/>
      <c r="L9" s="382"/>
      <c r="M9" s="382"/>
      <c r="N9" s="382"/>
      <c r="O9" s="382"/>
      <c r="P9" s="382"/>
      <c r="Q9" s="382"/>
      <c r="R9" s="382"/>
      <c r="S9" s="382"/>
      <c r="T9" s="382"/>
      <c r="U9" s="382"/>
      <c r="V9" s="382"/>
      <c r="W9" s="382"/>
      <c r="X9" s="383"/>
    </row>
    <row r="10" spans="2:27" ht="15" customHeight="1">
      <c r="B10" s="380" t="s">
        <v>525</v>
      </c>
      <c r="C10" s="380"/>
      <c r="D10" s="380"/>
      <c r="E10" s="380"/>
      <c r="F10" s="380"/>
      <c r="G10" s="374" t="s">
        <v>526</v>
      </c>
      <c r="H10" s="397"/>
      <c r="I10" s="397"/>
      <c r="J10" s="397"/>
      <c r="K10" s="397"/>
      <c r="L10" s="397"/>
      <c r="M10" s="397"/>
      <c r="N10" s="397"/>
      <c r="O10" s="375"/>
      <c r="P10" s="374" t="s">
        <v>527</v>
      </c>
      <c r="Q10" s="397"/>
      <c r="R10" s="397"/>
      <c r="S10" s="397"/>
      <c r="T10" s="397"/>
      <c r="U10" s="375"/>
      <c r="V10" s="374" t="s">
        <v>3</v>
      </c>
      <c r="W10" s="397"/>
      <c r="X10" s="375"/>
    </row>
    <row r="11" spans="2:27" ht="66.75" customHeight="1">
      <c r="B11" s="342" t="s">
        <v>528</v>
      </c>
      <c r="C11" s="342"/>
      <c r="D11" s="342"/>
      <c r="E11" s="342"/>
      <c r="F11" s="342"/>
      <c r="G11" s="337" t="s">
        <v>529</v>
      </c>
      <c r="H11" s="338"/>
      <c r="I11" s="338"/>
      <c r="J11" s="338"/>
      <c r="K11" s="338"/>
      <c r="L11" s="338"/>
      <c r="M11" s="338"/>
      <c r="N11" s="338"/>
      <c r="O11" s="339"/>
      <c r="P11" s="365" t="s">
        <v>721</v>
      </c>
      <c r="Q11" s="408"/>
      <c r="R11" s="408"/>
      <c r="S11" s="408"/>
      <c r="T11" s="408"/>
      <c r="U11" s="366"/>
      <c r="V11" s="409" t="s">
        <v>722</v>
      </c>
      <c r="W11" s="410"/>
      <c r="X11" s="411"/>
    </row>
    <row r="12" spans="2:27" ht="49.9" customHeight="1">
      <c r="B12" s="380" t="s">
        <v>530</v>
      </c>
      <c r="C12" s="380"/>
      <c r="D12" s="380"/>
      <c r="E12" s="380"/>
      <c r="F12" s="380" t="s">
        <v>531</v>
      </c>
      <c r="G12" s="380"/>
      <c r="H12" s="380"/>
      <c r="I12" s="380"/>
      <c r="J12" s="380"/>
      <c r="K12" s="380"/>
      <c r="L12" s="380"/>
      <c r="M12" s="380"/>
      <c r="N12" s="412" t="s">
        <v>532</v>
      </c>
      <c r="O12" s="412"/>
      <c r="P12" s="412"/>
      <c r="Q12" s="412"/>
      <c r="R12" s="412"/>
      <c r="S12" s="380" t="s">
        <v>533</v>
      </c>
      <c r="T12" s="380"/>
      <c r="U12" s="380"/>
      <c r="V12" s="380"/>
      <c r="W12" s="380"/>
      <c r="X12" s="380"/>
    </row>
    <row r="13" spans="2:27" ht="81.599999999999994" customHeight="1">
      <c r="B13" s="342" t="s">
        <v>534</v>
      </c>
      <c r="C13" s="342"/>
      <c r="D13" s="342"/>
      <c r="E13" s="342"/>
      <c r="F13" s="342" t="s">
        <v>345</v>
      </c>
      <c r="G13" s="342"/>
      <c r="H13" s="342"/>
      <c r="I13" s="342"/>
      <c r="J13" s="342"/>
      <c r="K13" s="342"/>
      <c r="L13" s="342"/>
      <c r="M13" s="342"/>
      <c r="N13" s="401" t="s">
        <v>535</v>
      </c>
      <c r="O13" s="401"/>
      <c r="P13" s="401"/>
      <c r="Q13" s="401"/>
      <c r="R13" s="401"/>
      <c r="S13" s="401" t="s">
        <v>535</v>
      </c>
      <c r="T13" s="401"/>
      <c r="U13" s="401"/>
      <c r="V13" s="401"/>
      <c r="W13" s="401"/>
      <c r="X13" s="401"/>
    </row>
    <row r="14" spans="2:27" ht="12" customHeight="1">
      <c r="B14" s="402" t="s">
        <v>536</v>
      </c>
      <c r="C14" s="403"/>
      <c r="D14" s="403"/>
      <c r="E14" s="403"/>
      <c r="F14" s="404"/>
      <c r="G14" s="388" t="s">
        <v>537</v>
      </c>
      <c r="H14" s="395"/>
      <c r="I14" s="395"/>
      <c r="J14" s="389"/>
      <c r="K14" s="402" t="s">
        <v>538</v>
      </c>
      <c r="L14" s="403"/>
      <c r="M14" s="403"/>
      <c r="N14" s="404"/>
      <c r="O14" s="374" t="s">
        <v>539</v>
      </c>
      <c r="P14" s="397"/>
      <c r="Q14" s="397"/>
      <c r="R14" s="397"/>
      <c r="S14" s="397"/>
      <c r="T14" s="397"/>
      <c r="U14" s="397"/>
      <c r="V14" s="397"/>
      <c r="W14" s="397"/>
      <c r="X14" s="375"/>
      <c r="Y14" s="62"/>
      <c r="Z14" s="62"/>
      <c r="AA14" s="62"/>
    </row>
    <row r="15" spans="2:27" ht="64.900000000000006" customHeight="1">
      <c r="B15" s="405"/>
      <c r="C15" s="406"/>
      <c r="D15" s="406"/>
      <c r="E15" s="406"/>
      <c r="F15" s="407"/>
      <c r="G15" s="390"/>
      <c r="H15" s="396"/>
      <c r="I15" s="396"/>
      <c r="J15" s="391"/>
      <c r="K15" s="405"/>
      <c r="L15" s="406"/>
      <c r="M15" s="406"/>
      <c r="N15" s="407"/>
      <c r="O15" s="374" t="s">
        <v>540</v>
      </c>
      <c r="P15" s="397"/>
      <c r="Q15" s="397"/>
      <c r="R15" s="375"/>
      <c r="S15" s="376" t="s">
        <v>541</v>
      </c>
      <c r="T15" s="398"/>
      <c r="U15" s="377"/>
      <c r="V15" s="376" t="s">
        <v>542</v>
      </c>
      <c r="W15" s="398"/>
      <c r="X15" s="377"/>
      <c r="Y15" s="62"/>
      <c r="Z15" s="62"/>
      <c r="AA15" s="62"/>
    </row>
    <row r="16" spans="2:27" ht="25.9" customHeight="1">
      <c r="B16" s="342" t="s">
        <v>543</v>
      </c>
      <c r="C16" s="342"/>
      <c r="D16" s="342"/>
      <c r="E16" s="342"/>
      <c r="F16" s="342"/>
      <c r="G16" s="399" t="s">
        <v>544</v>
      </c>
      <c r="H16" s="399"/>
      <c r="I16" s="399"/>
      <c r="J16" s="399"/>
      <c r="K16" s="399">
        <v>1</v>
      </c>
      <c r="L16" s="399"/>
      <c r="M16" s="399"/>
      <c r="N16" s="399"/>
      <c r="O16" s="63" t="s">
        <v>545</v>
      </c>
      <c r="P16" s="63" t="s">
        <v>546</v>
      </c>
      <c r="Q16" s="63" t="s">
        <v>547</v>
      </c>
      <c r="R16" s="63" t="s">
        <v>548</v>
      </c>
      <c r="S16" s="342" t="s">
        <v>549</v>
      </c>
      <c r="T16" s="342"/>
      <c r="U16" s="342"/>
      <c r="V16" s="400" t="s">
        <v>546</v>
      </c>
      <c r="W16" s="400"/>
      <c r="X16" s="400"/>
    </row>
    <row r="17" spans="2:27" ht="88.9" customHeight="1">
      <c r="B17" s="342"/>
      <c r="C17" s="342"/>
      <c r="D17" s="342"/>
      <c r="E17" s="342"/>
      <c r="F17" s="342"/>
      <c r="G17" s="399"/>
      <c r="H17" s="399"/>
      <c r="I17" s="399"/>
      <c r="J17" s="399"/>
      <c r="K17" s="399"/>
      <c r="L17" s="399"/>
      <c r="M17" s="399"/>
      <c r="N17" s="399"/>
      <c r="O17" s="64">
        <v>1</v>
      </c>
      <c r="P17" s="64">
        <v>1</v>
      </c>
      <c r="Q17" s="64">
        <v>1</v>
      </c>
      <c r="R17" s="64">
        <v>1</v>
      </c>
      <c r="S17" s="342"/>
      <c r="T17" s="342"/>
      <c r="U17" s="342"/>
      <c r="V17" s="400"/>
      <c r="W17" s="400"/>
      <c r="X17" s="400"/>
    </row>
    <row r="18" spans="2:27" ht="18" customHeight="1">
      <c r="B18" s="381" t="s">
        <v>550</v>
      </c>
      <c r="C18" s="382"/>
      <c r="D18" s="382"/>
      <c r="E18" s="382"/>
      <c r="F18" s="382"/>
      <c r="G18" s="382"/>
      <c r="H18" s="382"/>
      <c r="I18" s="382"/>
      <c r="J18" s="382"/>
      <c r="K18" s="382"/>
      <c r="L18" s="382"/>
      <c r="M18" s="382"/>
      <c r="N18" s="382"/>
      <c r="O18" s="382"/>
      <c r="P18" s="382"/>
      <c r="Q18" s="382"/>
      <c r="R18" s="382"/>
      <c r="S18" s="382"/>
      <c r="T18" s="382"/>
      <c r="U18" s="382"/>
      <c r="V18" s="382"/>
      <c r="W18" s="382"/>
      <c r="X18" s="383"/>
      <c r="Z18" s="60" t="s">
        <v>551</v>
      </c>
    </row>
    <row r="19" spans="2:27" ht="34.9" customHeight="1">
      <c r="B19" s="386" t="s">
        <v>552</v>
      </c>
      <c r="C19" s="388" t="s">
        <v>553</v>
      </c>
      <c r="D19" s="389"/>
      <c r="E19" s="388" t="s">
        <v>554</v>
      </c>
      <c r="F19" s="389"/>
      <c r="G19" s="392" t="s">
        <v>555</v>
      </c>
      <c r="H19" s="393"/>
      <c r="I19" s="393"/>
      <c r="J19" s="393"/>
      <c r="K19" s="393"/>
      <c r="L19" s="393"/>
      <c r="M19" s="393"/>
      <c r="N19" s="393"/>
      <c r="O19" s="393"/>
      <c r="P19" s="393"/>
      <c r="Q19" s="393"/>
      <c r="R19" s="394"/>
      <c r="S19" s="388" t="s">
        <v>556</v>
      </c>
      <c r="T19" s="395"/>
      <c r="U19" s="395"/>
      <c r="V19" s="395"/>
      <c r="W19" s="395"/>
      <c r="X19" s="389"/>
    </row>
    <row r="20" spans="2:27" ht="28.5" customHeight="1">
      <c r="B20" s="387"/>
      <c r="C20" s="390"/>
      <c r="D20" s="391"/>
      <c r="E20" s="390"/>
      <c r="F20" s="391"/>
      <c r="G20" s="374" t="s">
        <v>557</v>
      </c>
      <c r="H20" s="397"/>
      <c r="I20" s="375"/>
      <c r="J20" s="374" t="s">
        <v>558</v>
      </c>
      <c r="K20" s="397"/>
      <c r="L20" s="375"/>
      <c r="M20" s="376" t="s">
        <v>559</v>
      </c>
      <c r="N20" s="398"/>
      <c r="O20" s="377"/>
      <c r="P20" s="376" t="s">
        <v>560</v>
      </c>
      <c r="Q20" s="398"/>
      <c r="R20" s="377"/>
      <c r="S20" s="390"/>
      <c r="T20" s="396"/>
      <c r="U20" s="396"/>
      <c r="V20" s="396"/>
      <c r="W20" s="396"/>
      <c r="X20" s="391"/>
    </row>
    <row r="21" spans="2:27" ht="43.9" customHeight="1">
      <c r="B21" s="90" t="s">
        <v>561</v>
      </c>
      <c r="C21" s="337" t="s">
        <v>562</v>
      </c>
      <c r="D21" s="339"/>
      <c r="E21" s="384">
        <v>1</v>
      </c>
      <c r="F21" s="385"/>
      <c r="G21" s="384">
        <v>1</v>
      </c>
      <c r="H21" s="338"/>
      <c r="I21" s="339"/>
      <c r="J21" s="384" t="s">
        <v>690</v>
      </c>
      <c r="K21" s="338"/>
      <c r="L21" s="339"/>
      <c r="M21" s="384" t="s">
        <v>691</v>
      </c>
      <c r="N21" s="338"/>
      <c r="O21" s="339"/>
      <c r="P21" s="337" t="s">
        <v>563</v>
      </c>
      <c r="Q21" s="338"/>
      <c r="R21" s="339"/>
      <c r="S21" s="337" t="s">
        <v>564</v>
      </c>
      <c r="T21" s="338"/>
      <c r="U21" s="338"/>
      <c r="V21" s="338"/>
      <c r="W21" s="338"/>
      <c r="X21" s="339"/>
    </row>
    <row r="22" spans="2:27" ht="25.15" customHeight="1">
      <c r="B22" s="380" t="s">
        <v>565</v>
      </c>
      <c r="C22" s="380"/>
      <c r="D22" s="380"/>
      <c r="E22" s="380"/>
      <c r="F22" s="380"/>
      <c r="G22" s="380"/>
      <c r="H22" s="380"/>
      <c r="I22" s="380"/>
      <c r="J22" s="380"/>
      <c r="K22" s="380"/>
      <c r="L22" s="380"/>
      <c r="M22" s="380"/>
      <c r="N22" s="380" t="s">
        <v>566</v>
      </c>
      <c r="O22" s="380"/>
      <c r="P22" s="380"/>
      <c r="Q22" s="380"/>
      <c r="R22" s="380"/>
      <c r="S22" s="380"/>
      <c r="T22" s="380"/>
      <c r="U22" s="380"/>
      <c r="V22" s="380"/>
      <c r="W22" s="380"/>
      <c r="X22" s="380"/>
    </row>
    <row r="23" spans="2:27" ht="45.4" customHeight="1">
      <c r="B23" s="342" t="s">
        <v>567</v>
      </c>
      <c r="C23" s="342"/>
      <c r="D23" s="342"/>
      <c r="E23" s="342"/>
      <c r="F23" s="342"/>
      <c r="G23" s="342"/>
      <c r="H23" s="342"/>
      <c r="I23" s="342"/>
      <c r="J23" s="342"/>
      <c r="K23" s="342"/>
      <c r="L23" s="342"/>
      <c r="M23" s="342"/>
      <c r="N23" s="342" t="s">
        <v>568</v>
      </c>
      <c r="O23" s="342"/>
      <c r="P23" s="342"/>
      <c r="Q23" s="342"/>
      <c r="R23" s="342"/>
      <c r="S23" s="342"/>
      <c r="T23" s="342"/>
      <c r="U23" s="342"/>
      <c r="V23" s="342"/>
      <c r="W23" s="342"/>
      <c r="X23" s="342"/>
      <c r="AA23" s="66"/>
    </row>
    <row r="24" spans="2:27" ht="19.149999999999999" customHeight="1">
      <c r="B24" s="381" t="s">
        <v>569</v>
      </c>
      <c r="C24" s="382"/>
      <c r="D24" s="382"/>
      <c r="E24" s="382"/>
      <c r="F24" s="382"/>
      <c r="G24" s="382"/>
      <c r="H24" s="382"/>
      <c r="I24" s="382"/>
      <c r="J24" s="382"/>
      <c r="K24" s="382"/>
      <c r="L24" s="382"/>
      <c r="M24" s="382"/>
      <c r="N24" s="382"/>
      <c r="O24" s="382"/>
      <c r="P24" s="382"/>
      <c r="Q24" s="382"/>
      <c r="R24" s="382"/>
      <c r="S24" s="382"/>
      <c r="T24" s="382"/>
      <c r="U24" s="382"/>
      <c r="V24" s="382"/>
      <c r="W24" s="382"/>
      <c r="X24" s="383"/>
    </row>
    <row r="25" spans="2:27" ht="19.149999999999999" customHeight="1">
      <c r="B25" s="378" t="s">
        <v>570</v>
      </c>
      <c r="C25" s="379"/>
      <c r="D25" s="67" t="s">
        <v>571</v>
      </c>
      <c r="E25" s="376" t="s">
        <v>572</v>
      </c>
      <c r="F25" s="377"/>
      <c r="G25" s="374" t="s">
        <v>573</v>
      </c>
      <c r="H25" s="375"/>
      <c r="I25" s="374" t="s">
        <v>574</v>
      </c>
      <c r="J25" s="375"/>
      <c r="K25" s="374" t="s">
        <v>575</v>
      </c>
      <c r="L25" s="375"/>
      <c r="M25" s="68" t="s">
        <v>576</v>
      </c>
      <c r="N25" s="376" t="s">
        <v>577</v>
      </c>
      <c r="O25" s="377"/>
      <c r="P25" s="374" t="s">
        <v>578</v>
      </c>
      <c r="Q25" s="375"/>
      <c r="R25" s="374" t="s">
        <v>579</v>
      </c>
      <c r="S25" s="375"/>
      <c r="T25" s="376" t="s">
        <v>580</v>
      </c>
      <c r="U25" s="377"/>
      <c r="V25" s="376" t="s">
        <v>581</v>
      </c>
      <c r="W25" s="377"/>
      <c r="X25" s="67" t="s">
        <v>582</v>
      </c>
    </row>
    <row r="26" spans="2:27" ht="19.149999999999999" customHeight="1">
      <c r="B26" s="373" t="s">
        <v>583</v>
      </c>
      <c r="C26" s="373"/>
      <c r="D26" s="69">
        <v>39</v>
      </c>
      <c r="E26" s="362">
        <v>38</v>
      </c>
      <c r="F26" s="364"/>
      <c r="G26" s="365">
        <v>34</v>
      </c>
      <c r="H26" s="366"/>
      <c r="I26" s="365">
        <v>62</v>
      </c>
      <c r="J26" s="366"/>
      <c r="K26" s="365">
        <v>69</v>
      </c>
      <c r="L26" s="366"/>
      <c r="M26" s="70">
        <v>0</v>
      </c>
      <c r="N26" s="365">
        <v>0</v>
      </c>
      <c r="O26" s="366"/>
      <c r="P26" s="365">
        <v>0</v>
      </c>
      <c r="Q26" s="366"/>
      <c r="R26" s="365">
        <v>0</v>
      </c>
      <c r="S26" s="366"/>
      <c r="T26" s="365">
        <v>0</v>
      </c>
      <c r="U26" s="366"/>
      <c r="V26" s="365">
        <v>0</v>
      </c>
      <c r="W26" s="366"/>
      <c r="X26" s="70">
        <v>0</v>
      </c>
      <c r="Z26" s="71"/>
      <c r="AA26" s="71"/>
    </row>
    <row r="27" spans="2:27" ht="19.149999999999999" customHeight="1">
      <c r="B27" s="373" t="s">
        <v>584</v>
      </c>
      <c r="C27" s="373"/>
      <c r="D27" s="69">
        <v>40</v>
      </c>
      <c r="E27" s="362">
        <v>38</v>
      </c>
      <c r="F27" s="364"/>
      <c r="G27" s="365">
        <v>34</v>
      </c>
      <c r="H27" s="366"/>
      <c r="I27" s="365">
        <v>62</v>
      </c>
      <c r="J27" s="366"/>
      <c r="K27" s="365">
        <v>69</v>
      </c>
      <c r="L27" s="366"/>
      <c r="M27" s="70">
        <v>0</v>
      </c>
      <c r="N27" s="365">
        <v>0</v>
      </c>
      <c r="O27" s="366"/>
      <c r="P27" s="365">
        <v>0</v>
      </c>
      <c r="Q27" s="366"/>
      <c r="R27" s="365">
        <v>0</v>
      </c>
      <c r="S27" s="366"/>
      <c r="T27" s="365">
        <v>0</v>
      </c>
      <c r="U27" s="366"/>
      <c r="V27" s="365">
        <v>0</v>
      </c>
      <c r="W27" s="366"/>
      <c r="X27" s="70">
        <v>0</v>
      </c>
      <c r="Y27" s="66"/>
    </row>
    <row r="28" spans="2:27" ht="19.899999999999999" customHeight="1">
      <c r="B28" s="367" t="s">
        <v>585</v>
      </c>
      <c r="C28" s="367"/>
      <c r="D28" s="367"/>
      <c r="E28" s="367"/>
      <c r="F28" s="367"/>
      <c r="G28" s="367"/>
      <c r="H28" s="367"/>
      <c r="I28" s="367"/>
      <c r="J28" s="367"/>
      <c r="K28" s="367"/>
      <c r="L28" s="367"/>
      <c r="M28" s="367"/>
      <c r="N28" s="367"/>
      <c r="O28" s="367"/>
      <c r="P28" s="367"/>
      <c r="Q28" s="367"/>
      <c r="R28" s="367"/>
      <c r="S28" s="367"/>
      <c r="T28" s="367"/>
      <c r="U28" s="367"/>
      <c r="V28" s="367"/>
      <c r="W28" s="367"/>
      <c r="X28" s="367"/>
    </row>
    <row r="29" spans="2:27" ht="19.899999999999999" customHeight="1">
      <c r="B29" s="72"/>
      <c r="C29" s="73"/>
      <c r="D29" s="73"/>
      <c r="E29" s="73"/>
      <c r="F29" s="73"/>
      <c r="G29" s="73"/>
      <c r="H29" s="73"/>
      <c r="I29" s="73"/>
      <c r="J29" s="73"/>
      <c r="K29" s="73"/>
      <c r="L29" s="73"/>
      <c r="M29" s="73"/>
      <c r="N29" s="73"/>
      <c r="O29" s="73"/>
      <c r="P29" s="73"/>
      <c r="Q29" s="73"/>
      <c r="R29" s="73"/>
      <c r="S29" s="73"/>
      <c r="T29" s="73"/>
      <c r="U29" s="73"/>
      <c r="V29" s="73"/>
      <c r="W29" s="73"/>
      <c r="X29" s="74"/>
    </row>
    <row r="30" spans="2:27" ht="25.5">
      <c r="B30" s="68" t="s">
        <v>586</v>
      </c>
      <c r="C30" s="67" t="s">
        <v>587</v>
      </c>
      <c r="D30" s="67" t="s">
        <v>588</v>
      </c>
      <c r="E30" s="75" t="s">
        <v>589</v>
      </c>
      <c r="H30" s="354"/>
      <c r="I30" s="354"/>
      <c r="J30" s="354"/>
      <c r="K30" s="354"/>
      <c r="L30" s="354"/>
      <c r="M30" s="354"/>
      <c r="N30" s="354"/>
      <c r="O30" s="354"/>
      <c r="P30" s="354"/>
      <c r="Q30" s="354"/>
      <c r="R30" s="354"/>
      <c r="S30" s="369"/>
      <c r="T30" s="369"/>
      <c r="U30" s="369"/>
      <c r="V30" s="369"/>
      <c r="W30" s="369"/>
      <c r="X30" s="370"/>
    </row>
    <row r="31" spans="2:27" ht="17.649999999999999" customHeight="1">
      <c r="B31" s="70" t="s">
        <v>590</v>
      </c>
      <c r="C31" s="76">
        <f>IF(ISERROR($D$26/$D$27),0,$D$26/$D$27)</f>
        <v>0.97499999999999998</v>
      </c>
      <c r="D31" s="77">
        <f>$E$21</f>
        <v>1</v>
      </c>
      <c r="E31" s="359">
        <f>AVERAGE(C31:C42)*0.25</f>
        <v>0.10364583333333333</v>
      </c>
      <c r="H31" s="368"/>
      <c r="I31" s="368"/>
      <c r="J31" s="354"/>
      <c r="K31" s="354"/>
      <c r="L31" s="73"/>
      <c r="M31" s="78"/>
      <c r="N31" s="368"/>
      <c r="O31" s="368"/>
      <c r="P31" s="368"/>
      <c r="Q31" s="368"/>
      <c r="R31" s="368"/>
      <c r="S31" s="371"/>
      <c r="T31" s="371"/>
      <c r="U31" s="371"/>
      <c r="V31" s="371"/>
      <c r="W31" s="371"/>
      <c r="X31" s="372"/>
    </row>
    <row r="32" spans="2:27" ht="17.649999999999999" customHeight="1">
      <c r="B32" s="70" t="s">
        <v>591</v>
      </c>
      <c r="C32" s="76">
        <f>IF(ISERROR($E$26/$E$27),0,$E$26/$E$27)</f>
        <v>1</v>
      </c>
      <c r="D32" s="77">
        <f t="shared" ref="D32:D42" si="0">$E$21</f>
        <v>1</v>
      </c>
      <c r="E32" s="360"/>
      <c r="H32" s="354"/>
      <c r="I32" s="354"/>
      <c r="J32" s="354"/>
      <c r="K32" s="354"/>
      <c r="L32" s="79"/>
      <c r="M32" s="73"/>
      <c r="N32" s="354"/>
      <c r="O32" s="354"/>
      <c r="P32" s="354"/>
      <c r="Q32" s="354"/>
      <c r="R32" s="354"/>
      <c r="S32" s="371"/>
      <c r="T32" s="371"/>
      <c r="U32" s="371"/>
      <c r="V32" s="371"/>
      <c r="W32" s="371"/>
      <c r="X32" s="372"/>
    </row>
    <row r="33" spans="2:29" ht="17.649999999999999" customHeight="1">
      <c r="B33" s="70" t="s">
        <v>592</v>
      </c>
      <c r="C33" s="76">
        <f>IF(ISERROR($G$26/$G$27),0,$G$26/$G$27)</f>
        <v>1</v>
      </c>
      <c r="D33" s="77">
        <f t="shared" si="0"/>
        <v>1</v>
      </c>
      <c r="E33" s="360"/>
      <c r="H33" s="354"/>
      <c r="I33" s="354"/>
      <c r="J33" s="354"/>
      <c r="K33" s="354"/>
      <c r="L33" s="79"/>
      <c r="M33" s="73"/>
      <c r="N33" s="354"/>
      <c r="O33" s="354"/>
      <c r="P33" s="354"/>
      <c r="Q33" s="354"/>
      <c r="R33" s="354"/>
      <c r="S33" s="371"/>
      <c r="T33" s="371"/>
      <c r="U33" s="371"/>
      <c r="V33" s="371"/>
      <c r="W33" s="371"/>
      <c r="X33" s="372"/>
    </row>
    <row r="34" spans="2:29" ht="17.649999999999999" customHeight="1">
      <c r="B34" s="70" t="s">
        <v>593</v>
      </c>
      <c r="C34" s="76">
        <f>IF(ISERROR($I$26/$I$27),0,$I$26/$I$27)</f>
        <v>1</v>
      </c>
      <c r="D34" s="77">
        <f t="shared" si="0"/>
        <v>1</v>
      </c>
      <c r="E34" s="360"/>
      <c r="H34" s="354"/>
      <c r="I34" s="354"/>
      <c r="J34" s="354"/>
      <c r="K34" s="354"/>
      <c r="L34" s="79"/>
      <c r="M34" s="73"/>
      <c r="N34" s="354"/>
      <c r="O34" s="354"/>
      <c r="P34" s="354"/>
      <c r="Q34" s="354"/>
      <c r="R34" s="354"/>
      <c r="S34" s="371"/>
      <c r="T34" s="371"/>
      <c r="U34" s="371"/>
      <c r="V34" s="371"/>
      <c r="W34" s="371"/>
      <c r="X34" s="372"/>
    </row>
    <row r="35" spans="2:29" ht="17.649999999999999" customHeight="1">
      <c r="B35" s="70" t="s">
        <v>594</v>
      </c>
      <c r="C35" s="76">
        <f>IF(ISERROR($K$26/$K$27),0,$K$26/$K$27)</f>
        <v>1</v>
      </c>
      <c r="D35" s="77">
        <f t="shared" si="0"/>
        <v>1</v>
      </c>
      <c r="E35" s="360"/>
      <c r="H35" s="354"/>
      <c r="I35" s="354"/>
      <c r="J35" s="354"/>
      <c r="K35" s="354"/>
      <c r="L35" s="79"/>
      <c r="M35" s="73"/>
      <c r="N35" s="354"/>
      <c r="O35" s="354"/>
      <c r="P35" s="354"/>
      <c r="Q35" s="354"/>
      <c r="R35" s="354"/>
      <c r="S35" s="371"/>
      <c r="T35" s="371"/>
      <c r="U35" s="371"/>
      <c r="V35" s="371"/>
      <c r="W35" s="371"/>
      <c r="X35" s="372"/>
    </row>
    <row r="36" spans="2:29" ht="17.649999999999999" customHeight="1">
      <c r="B36" s="70" t="s">
        <v>595</v>
      </c>
      <c r="C36" s="76">
        <f>IF(ISERROR($M$26/$M$27),0,$M$26/$M$27)</f>
        <v>0</v>
      </c>
      <c r="D36" s="77">
        <f t="shared" si="0"/>
        <v>1</v>
      </c>
      <c r="E36" s="360"/>
      <c r="H36" s="354"/>
      <c r="I36" s="354"/>
      <c r="J36" s="354"/>
      <c r="K36" s="354"/>
      <c r="L36" s="79"/>
      <c r="M36" s="73"/>
      <c r="N36" s="354"/>
      <c r="O36" s="354"/>
      <c r="P36" s="354"/>
      <c r="Q36" s="354"/>
      <c r="R36" s="354"/>
      <c r="S36" s="371"/>
      <c r="T36" s="371"/>
      <c r="U36" s="371"/>
      <c r="V36" s="371"/>
      <c r="W36" s="371"/>
      <c r="X36" s="372"/>
    </row>
    <row r="37" spans="2:29" ht="17.649999999999999" customHeight="1">
      <c r="B37" s="70" t="s">
        <v>596</v>
      </c>
      <c r="C37" s="76">
        <f>IF(ISERROR($N$26/$N$27),0,$N$26/$N$27)</f>
        <v>0</v>
      </c>
      <c r="D37" s="77">
        <f t="shared" si="0"/>
        <v>1</v>
      </c>
      <c r="E37" s="360"/>
      <c r="H37" s="354"/>
      <c r="I37" s="354"/>
      <c r="J37" s="354"/>
      <c r="K37" s="354"/>
      <c r="L37" s="79"/>
      <c r="M37" s="73"/>
      <c r="N37" s="354"/>
      <c r="O37" s="354"/>
      <c r="P37" s="354"/>
      <c r="Q37" s="354"/>
      <c r="R37" s="354"/>
      <c r="S37" s="371"/>
      <c r="T37" s="371"/>
      <c r="U37" s="371"/>
      <c r="V37" s="371"/>
      <c r="W37" s="371"/>
      <c r="X37" s="372"/>
    </row>
    <row r="38" spans="2:29" ht="17.649999999999999" customHeight="1">
      <c r="B38" s="70" t="s">
        <v>597</v>
      </c>
      <c r="C38" s="76">
        <f>IF(ISERROR($P$26/$P$27),0,$P$26/$P$27)</f>
        <v>0</v>
      </c>
      <c r="D38" s="77">
        <f t="shared" si="0"/>
        <v>1</v>
      </c>
      <c r="E38" s="360"/>
      <c r="H38" s="354"/>
      <c r="I38" s="354"/>
      <c r="J38" s="354"/>
      <c r="K38" s="354"/>
      <c r="L38" s="79"/>
      <c r="M38" s="73"/>
      <c r="N38" s="354"/>
      <c r="O38" s="354"/>
      <c r="P38" s="354"/>
      <c r="Q38" s="354"/>
      <c r="R38" s="354"/>
      <c r="S38" s="371"/>
      <c r="T38" s="371"/>
      <c r="U38" s="371"/>
      <c r="V38" s="371"/>
      <c r="W38" s="371"/>
      <c r="X38" s="372"/>
    </row>
    <row r="39" spans="2:29" ht="17.649999999999999" customHeight="1">
      <c r="B39" s="70" t="s">
        <v>598</v>
      </c>
      <c r="C39" s="76">
        <f>IF(ISERROR($R$26/$R$27),0,$R$26/$R$27)</f>
        <v>0</v>
      </c>
      <c r="D39" s="77">
        <f t="shared" si="0"/>
        <v>1</v>
      </c>
      <c r="E39" s="360"/>
      <c r="H39" s="354"/>
      <c r="I39" s="354"/>
      <c r="J39" s="354"/>
      <c r="K39" s="354"/>
      <c r="L39" s="79"/>
      <c r="M39" s="73"/>
      <c r="N39" s="354"/>
      <c r="O39" s="354"/>
      <c r="P39" s="354"/>
      <c r="Q39" s="354"/>
      <c r="R39" s="354"/>
      <c r="S39" s="371"/>
      <c r="T39" s="371"/>
      <c r="U39" s="371"/>
      <c r="V39" s="371"/>
      <c r="W39" s="371"/>
      <c r="X39" s="372"/>
    </row>
    <row r="40" spans="2:29" ht="17.649999999999999" customHeight="1">
      <c r="B40" s="70" t="s">
        <v>599</v>
      </c>
      <c r="C40" s="76">
        <f>IF(ISERROR($T$26/$T$27),0,$T$26/$T$27)</f>
        <v>0</v>
      </c>
      <c r="D40" s="77">
        <f t="shared" si="0"/>
        <v>1</v>
      </c>
      <c r="E40" s="360"/>
      <c r="H40" s="354"/>
      <c r="I40" s="354"/>
      <c r="J40" s="354"/>
      <c r="K40" s="354"/>
      <c r="L40" s="79"/>
      <c r="M40" s="73"/>
      <c r="N40" s="354"/>
      <c r="O40" s="354"/>
      <c r="P40" s="354"/>
      <c r="Q40" s="354"/>
      <c r="R40" s="354"/>
      <c r="S40" s="371"/>
      <c r="T40" s="371"/>
      <c r="U40" s="371"/>
      <c r="V40" s="371"/>
      <c r="W40" s="371"/>
      <c r="X40" s="372"/>
    </row>
    <row r="41" spans="2:29" ht="17.649999999999999" customHeight="1">
      <c r="B41" s="70" t="s">
        <v>600</v>
      </c>
      <c r="C41" s="76">
        <f>IF(ISERROR($V$26/$V$27),0,$V$26/$V$27)</f>
        <v>0</v>
      </c>
      <c r="D41" s="77">
        <f t="shared" si="0"/>
        <v>1</v>
      </c>
      <c r="E41" s="360"/>
      <c r="H41" s="354"/>
      <c r="I41" s="354"/>
      <c r="J41" s="354"/>
      <c r="K41" s="354"/>
      <c r="L41" s="79"/>
      <c r="M41" s="73"/>
      <c r="N41" s="354"/>
      <c r="O41" s="354"/>
      <c r="P41" s="354"/>
      <c r="Q41" s="354"/>
      <c r="R41" s="354"/>
      <c r="S41" s="371"/>
      <c r="T41" s="371"/>
      <c r="U41" s="371"/>
      <c r="V41" s="371"/>
      <c r="W41" s="371"/>
      <c r="X41" s="372"/>
    </row>
    <row r="42" spans="2:29" ht="17.25" customHeight="1">
      <c r="B42" s="70" t="s">
        <v>601</v>
      </c>
      <c r="C42" s="76">
        <f>IF(ISERROR($X$26/$X$27),0,$X$26/$X$27)</f>
        <v>0</v>
      </c>
      <c r="D42" s="77">
        <f t="shared" si="0"/>
        <v>1</v>
      </c>
      <c r="E42" s="361"/>
      <c r="H42" s="354"/>
      <c r="I42" s="354"/>
      <c r="J42" s="354"/>
      <c r="K42" s="354"/>
      <c r="L42" s="79"/>
      <c r="M42" s="73"/>
      <c r="N42" s="354"/>
      <c r="O42" s="354"/>
      <c r="P42" s="354"/>
      <c r="Q42" s="354"/>
      <c r="R42" s="354"/>
      <c r="S42" s="369"/>
      <c r="T42" s="369"/>
      <c r="U42" s="369"/>
      <c r="V42" s="369"/>
      <c r="W42" s="369"/>
      <c r="X42" s="370"/>
    </row>
    <row r="43" spans="2:29" s="113" customFormat="1" ht="30" customHeight="1">
      <c r="B43" s="362" t="s">
        <v>726</v>
      </c>
      <c r="C43" s="363"/>
      <c r="D43" s="363"/>
      <c r="E43" s="364"/>
      <c r="L43" s="79"/>
      <c r="M43" s="73"/>
      <c r="S43" s="115"/>
      <c r="T43" s="115"/>
      <c r="U43" s="115"/>
      <c r="V43" s="115"/>
      <c r="W43" s="115"/>
      <c r="X43" s="114"/>
      <c r="AB43" s="61"/>
      <c r="AC43" s="61"/>
    </row>
    <row r="44" spans="2:29" s="113" customFormat="1" ht="17.25" customHeight="1">
      <c r="B44" s="80"/>
      <c r="C44" s="102"/>
      <c r="D44" s="103"/>
      <c r="E44" s="103"/>
      <c r="L44" s="79"/>
      <c r="M44" s="73"/>
      <c r="S44" s="115"/>
      <c r="T44" s="115"/>
      <c r="U44" s="115"/>
      <c r="V44" s="115"/>
      <c r="W44" s="115"/>
      <c r="X44" s="114"/>
      <c r="AB44" s="61"/>
      <c r="AC44" s="61"/>
    </row>
    <row r="45" spans="2:29" ht="17.25" customHeight="1">
      <c r="B45" s="80"/>
      <c r="C45" s="81"/>
      <c r="D45" s="82"/>
      <c r="E45" s="82"/>
      <c r="L45" s="79"/>
      <c r="M45" s="73"/>
      <c r="X45" s="83"/>
    </row>
    <row r="46" spans="2:29" ht="15.75" customHeight="1">
      <c r="B46" s="355" t="s">
        <v>602</v>
      </c>
      <c r="C46" s="355"/>
      <c r="D46" s="355"/>
      <c r="E46" s="355"/>
      <c r="F46" s="355"/>
      <c r="G46" s="355"/>
      <c r="H46" s="355"/>
      <c r="I46" s="355"/>
      <c r="J46" s="355"/>
      <c r="K46" s="355"/>
      <c r="L46" s="355"/>
      <c r="M46" s="355"/>
      <c r="N46" s="355"/>
      <c r="O46" s="355"/>
      <c r="P46" s="355"/>
      <c r="Q46" s="355"/>
      <c r="R46" s="355"/>
      <c r="S46" s="355"/>
      <c r="T46" s="355"/>
      <c r="U46" s="355"/>
      <c r="V46" s="355"/>
      <c r="W46" s="355"/>
      <c r="X46" s="355"/>
      <c r="Z46" s="84"/>
    </row>
    <row r="47" spans="2:29" ht="37.5" customHeight="1">
      <c r="B47" s="356" t="s">
        <v>603</v>
      </c>
      <c r="C47" s="357"/>
      <c r="D47" s="357"/>
      <c r="E47" s="357"/>
      <c r="F47" s="357"/>
      <c r="G47" s="357"/>
      <c r="H47" s="357"/>
      <c r="I47" s="357"/>
      <c r="J47" s="357"/>
      <c r="K47" s="357"/>
      <c r="L47" s="357"/>
      <c r="M47" s="357"/>
      <c r="N47" s="357"/>
      <c r="O47" s="357"/>
      <c r="P47" s="357"/>
      <c r="Q47" s="357"/>
      <c r="R47" s="357"/>
      <c r="S47" s="357"/>
      <c r="T47" s="357"/>
      <c r="U47" s="357"/>
      <c r="V47" s="357"/>
      <c r="W47" s="357"/>
      <c r="X47" s="358"/>
      <c r="Y47" s="73"/>
      <c r="Z47" s="73"/>
      <c r="AA47" s="73"/>
    </row>
    <row r="48" spans="2:29" ht="18" customHeight="1">
      <c r="B48" s="347" t="s">
        <v>604</v>
      </c>
      <c r="C48" s="347"/>
      <c r="D48" s="347"/>
      <c r="E48" s="347"/>
      <c r="F48" s="347"/>
      <c r="G48" s="347"/>
      <c r="H48" s="347"/>
      <c r="I48" s="347"/>
      <c r="J48" s="347"/>
      <c r="K48" s="347"/>
      <c r="L48" s="347"/>
      <c r="M48" s="347"/>
      <c r="N48" s="347"/>
      <c r="O48" s="347"/>
      <c r="P48" s="347"/>
      <c r="Q48" s="347"/>
      <c r="R48" s="347"/>
      <c r="S48" s="347"/>
      <c r="T48" s="347"/>
      <c r="U48" s="347"/>
      <c r="V48" s="347"/>
      <c r="W48" s="347"/>
      <c r="X48" s="347"/>
      <c r="Y48" s="85"/>
      <c r="Z48" s="81"/>
      <c r="AA48" s="79"/>
    </row>
    <row r="49" spans="2:27" ht="32.25" customHeight="1">
      <c r="B49" s="348"/>
      <c r="C49" s="349"/>
      <c r="D49" s="349"/>
      <c r="E49" s="349"/>
      <c r="F49" s="349"/>
      <c r="G49" s="349"/>
      <c r="H49" s="349"/>
      <c r="I49" s="349"/>
      <c r="J49" s="349"/>
      <c r="K49" s="349"/>
      <c r="L49" s="349"/>
      <c r="M49" s="349"/>
      <c r="N49" s="349"/>
      <c r="O49" s="349"/>
      <c r="P49" s="349"/>
      <c r="Q49" s="349"/>
      <c r="R49" s="349"/>
      <c r="S49" s="349"/>
      <c r="T49" s="349"/>
      <c r="U49" s="349"/>
      <c r="V49" s="349"/>
      <c r="W49" s="349"/>
      <c r="X49" s="350"/>
      <c r="Y49" s="85"/>
      <c r="Z49" s="81"/>
      <c r="AA49" s="79"/>
    </row>
    <row r="50" spans="2:27" ht="16.149999999999999" customHeight="1">
      <c r="B50" s="347" t="s">
        <v>605</v>
      </c>
      <c r="C50" s="347"/>
      <c r="D50" s="347"/>
      <c r="E50" s="347"/>
      <c r="F50" s="347"/>
      <c r="G50" s="347"/>
      <c r="H50" s="347"/>
      <c r="I50" s="347"/>
      <c r="J50" s="347"/>
      <c r="K50" s="347"/>
      <c r="L50" s="347"/>
      <c r="M50" s="347"/>
      <c r="N50" s="347"/>
      <c r="O50" s="347"/>
      <c r="P50" s="347"/>
      <c r="Q50" s="347"/>
      <c r="R50" s="347"/>
      <c r="S50" s="347"/>
      <c r="T50" s="347"/>
      <c r="U50" s="347"/>
      <c r="V50" s="347"/>
      <c r="W50" s="347"/>
      <c r="X50" s="347"/>
      <c r="Y50" s="85"/>
      <c r="Z50" s="81"/>
      <c r="AA50" s="79"/>
    </row>
    <row r="51" spans="2:27" ht="15.6" customHeight="1">
      <c r="B51" s="86" t="s">
        <v>3</v>
      </c>
      <c r="C51" s="351" t="s">
        <v>606</v>
      </c>
      <c r="D51" s="352"/>
      <c r="E51" s="353" t="s">
        <v>607</v>
      </c>
      <c r="F51" s="351"/>
      <c r="G51" s="351"/>
      <c r="H51" s="351"/>
      <c r="I51" s="351"/>
      <c r="J51" s="351"/>
      <c r="K51" s="352"/>
      <c r="L51" s="353" t="s">
        <v>608</v>
      </c>
      <c r="M51" s="351"/>
      <c r="N51" s="351"/>
      <c r="O51" s="351"/>
      <c r="P51" s="351"/>
      <c r="Q51" s="351"/>
      <c r="R51" s="351"/>
      <c r="S51" s="352"/>
      <c r="T51" s="353" t="s">
        <v>609</v>
      </c>
      <c r="U51" s="351"/>
      <c r="V51" s="351"/>
      <c r="W51" s="351"/>
      <c r="X51" s="352"/>
      <c r="Y51" s="85"/>
      <c r="Z51" s="81"/>
      <c r="AA51" s="79"/>
    </row>
    <row r="52" spans="2:27" ht="15" customHeight="1">
      <c r="B52" s="87">
        <v>1</v>
      </c>
      <c r="C52" s="346">
        <v>44302</v>
      </c>
      <c r="D52" s="342"/>
      <c r="E52" s="342" t="s">
        <v>698</v>
      </c>
      <c r="F52" s="342"/>
      <c r="G52" s="342"/>
      <c r="H52" s="342"/>
      <c r="I52" s="342"/>
      <c r="J52" s="342"/>
      <c r="K52" s="342"/>
      <c r="L52" s="342" t="s">
        <v>699</v>
      </c>
      <c r="M52" s="342"/>
      <c r="N52" s="342"/>
      <c r="O52" s="342"/>
      <c r="P52" s="342"/>
      <c r="Q52" s="342"/>
      <c r="R52" s="342"/>
      <c r="S52" s="342"/>
      <c r="T52" s="346">
        <v>44302</v>
      </c>
      <c r="U52" s="342"/>
      <c r="V52" s="342"/>
      <c r="W52" s="342"/>
      <c r="X52" s="342"/>
      <c r="Y52" s="85"/>
      <c r="Z52" s="81"/>
      <c r="AA52" s="79"/>
    </row>
    <row r="53" spans="2:27" ht="31.5" customHeight="1">
      <c r="B53" s="87">
        <v>2</v>
      </c>
      <c r="C53" s="346">
        <v>44715</v>
      </c>
      <c r="D53" s="342"/>
      <c r="E53" s="342" t="s">
        <v>700</v>
      </c>
      <c r="F53" s="342"/>
      <c r="G53" s="342"/>
      <c r="H53" s="342"/>
      <c r="I53" s="342"/>
      <c r="J53" s="342"/>
      <c r="K53" s="342"/>
      <c r="L53" s="342" t="s">
        <v>701</v>
      </c>
      <c r="M53" s="342"/>
      <c r="N53" s="342"/>
      <c r="O53" s="342"/>
      <c r="P53" s="342"/>
      <c r="Q53" s="342"/>
      <c r="R53" s="342"/>
      <c r="S53" s="342"/>
      <c r="T53" s="346">
        <v>44763</v>
      </c>
      <c r="U53" s="342"/>
      <c r="V53" s="342"/>
      <c r="W53" s="342"/>
      <c r="X53" s="342"/>
      <c r="Y53" s="85"/>
      <c r="Z53" s="81"/>
      <c r="AA53" s="79"/>
    </row>
    <row r="54" spans="2:27" ht="15" customHeight="1">
      <c r="B54" s="87"/>
      <c r="C54" s="342"/>
      <c r="D54" s="342"/>
      <c r="E54" s="342"/>
      <c r="F54" s="342"/>
      <c r="G54" s="342"/>
      <c r="H54" s="342"/>
      <c r="I54" s="342"/>
      <c r="J54" s="342"/>
      <c r="K54" s="342"/>
      <c r="L54" s="342"/>
      <c r="M54" s="342"/>
      <c r="N54" s="342"/>
      <c r="O54" s="342"/>
      <c r="P54" s="342"/>
      <c r="Q54" s="342"/>
      <c r="R54" s="342"/>
      <c r="S54" s="342"/>
      <c r="T54" s="342"/>
      <c r="U54" s="342"/>
      <c r="V54" s="342"/>
      <c r="W54" s="342"/>
      <c r="X54" s="342"/>
      <c r="Y54" s="85"/>
      <c r="Z54" s="81"/>
      <c r="AA54" s="79"/>
    </row>
    <row r="55" spans="2:27" ht="15" customHeight="1">
      <c r="B55" s="87"/>
      <c r="C55" s="342"/>
      <c r="D55" s="342"/>
      <c r="E55" s="342"/>
      <c r="F55" s="342"/>
      <c r="G55" s="342"/>
      <c r="H55" s="342"/>
      <c r="I55" s="342"/>
      <c r="J55" s="342"/>
      <c r="K55" s="342"/>
      <c r="L55" s="342"/>
      <c r="M55" s="342"/>
      <c r="N55" s="342"/>
      <c r="O55" s="342"/>
      <c r="P55" s="342"/>
      <c r="Q55" s="342"/>
      <c r="R55" s="342"/>
      <c r="S55" s="342"/>
      <c r="T55" s="342"/>
      <c r="U55" s="342"/>
      <c r="V55" s="342"/>
      <c r="W55" s="342"/>
      <c r="X55" s="342"/>
      <c r="Y55" s="85"/>
      <c r="Z55" s="81"/>
      <c r="AA55" s="79"/>
    </row>
    <row r="56" spans="2:27" ht="15" customHeight="1">
      <c r="B56" s="87"/>
      <c r="C56" s="342"/>
      <c r="D56" s="342"/>
      <c r="E56" s="342"/>
      <c r="F56" s="342"/>
      <c r="G56" s="342"/>
      <c r="H56" s="342"/>
      <c r="I56" s="342"/>
      <c r="J56" s="342"/>
      <c r="K56" s="342"/>
      <c r="L56" s="342"/>
      <c r="M56" s="342"/>
      <c r="N56" s="342"/>
      <c r="O56" s="342"/>
      <c r="P56" s="342"/>
      <c r="Q56" s="342"/>
      <c r="R56" s="342"/>
      <c r="S56" s="342"/>
      <c r="T56" s="342"/>
      <c r="U56" s="342"/>
      <c r="V56" s="342"/>
      <c r="W56" s="342"/>
      <c r="X56" s="342"/>
      <c r="Y56" s="85"/>
      <c r="Z56" s="81"/>
      <c r="AA56" s="79"/>
    </row>
    <row r="57" spans="2:27" ht="15.6" customHeight="1">
      <c r="B57" s="343" t="s">
        <v>610</v>
      </c>
      <c r="C57" s="344"/>
      <c r="D57" s="344"/>
      <c r="E57" s="344"/>
      <c r="F57" s="344"/>
      <c r="G57" s="344"/>
      <c r="H57" s="344"/>
      <c r="I57" s="344"/>
      <c r="J57" s="344"/>
      <c r="K57" s="344"/>
      <c r="L57" s="344"/>
      <c r="M57" s="344"/>
      <c r="N57" s="344"/>
      <c r="O57" s="344"/>
      <c r="P57" s="344"/>
      <c r="Q57" s="344"/>
      <c r="R57" s="344"/>
      <c r="S57" s="344"/>
      <c r="T57" s="344"/>
      <c r="U57" s="344"/>
      <c r="V57" s="344"/>
      <c r="W57" s="344"/>
      <c r="X57" s="345"/>
      <c r="Y57" s="85"/>
      <c r="Z57" s="81"/>
      <c r="AA57" s="79"/>
    </row>
    <row r="58" spans="2:27" ht="26.65" customHeight="1">
      <c r="B58" s="88" t="s">
        <v>611</v>
      </c>
      <c r="C58" s="337" t="s">
        <v>612</v>
      </c>
      <c r="D58" s="338"/>
      <c r="E58" s="338"/>
      <c r="F58" s="338"/>
      <c r="G58" s="338"/>
      <c r="H58" s="338"/>
      <c r="I58" s="338"/>
      <c r="J58" s="338"/>
      <c r="K58" s="338"/>
      <c r="L58" s="338"/>
      <c r="M58" s="339"/>
      <c r="N58" s="340" t="s">
        <v>613</v>
      </c>
      <c r="O58" s="341"/>
      <c r="P58" s="337" t="s">
        <v>614</v>
      </c>
      <c r="Q58" s="338"/>
      <c r="R58" s="338"/>
      <c r="S58" s="338"/>
      <c r="T58" s="338"/>
      <c r="U58" s="338"/>
      <c r="V58" s="338"/>
      <c r="W58" s="338"/>
      <c r="X58" s="339"/>
    </row>
    <row r="59" spans="2:27" ht="24.6" customHeight="1">
      <c r="B59" s="88" t="s">
        <v>615</v>
      </c>
      <c r="C59" s="337" t="s">
        <v>719</v>
      </c>
      <c r="D59" s="338"/>
      <c r="E59" s="338"/>
      <c r="F59" s="338"/>
      <c r="G59" s="338"/>
      <c r="H59" s="338"/>
      <c r="I59" s="338"/>
      <c r="J59" s="338"/>
      <c r="K59" s="338"/>
      <c r="L59" s="338"/>
      <c r="M59" s="339"/>
      <c r="N59" s="340" t="s">
        <v>613</v>
      </c>
      <c r="O59" s="341"/>
      <c r="P59" s="337" t="s">
        <v>616</v>
      </c>
      <c r="Q59" s="338"/>
      <c r="R59" s="338"/>
      <c r="S59" s="338"/>
      <c r="T59" s="338"/>
      <c r="U59" s="338"/>
      <c r="V59" s="338"/>
      <c r="W59" s="338"/>
      <c r="X59" s="339"/>
    </row>
    <row r="60" spans="2:27" ht="27.6" customHeight="1">
      <c r="B60" s="88" t="s">
        <v>617</v>
      </c>
      <c r="C60" s="337" t="s">
        <v>718</v>
      </c>
      <c r="D60" s="338"/>
      <c r="E60" s="338"/>
      <c r="F60" s="338"/>
      <c r="G60" s="338"/>
      <c r="H60" s="338"/>
      <c r="I60" s="338"/>
      <c r="J60" s="338"/>
      <c r="K60" s="338"/>
      <c r="L60" s="338"/>
      <c r="M60" s="339"/>
      <c r="N60" s="340" t="s">
        <v>613</v>
      </c>
      <c r="O60" s="341"/>
      <c r="P60" s="337" t="s">
        <v>720</v>
      </c>
      <c r="Q60" s="338"/>
      <c r="R60" s="338"/>
      <c r="S60" s="338"/>
      <c r="T60" s="338"/>
      <c r="U60" s="338"/>
      <c r="V60" s="338"/>
      <c r="W60" s="338"/>
      <c r="X60" s="339"/>
    </row>
  </sheetData>
  <sheetProtection selectLockedCells="1" selectUnlockedCells="1"/>
  <mergeCells count="193">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P26:Q26"/>
    <mergeCell ref="R26:S26"/>
    <mergeCell ref="T26:U26"/>
    <mergeCell ref="V26:W26"/>
    <mergeCell ref="B27:C27"/>
    <mergeCell ref="E27:F27"/>
    <mergeCell ref="G27:H27"/>
    <mergeCell ref="I27:J27"/>
    <mergeCell ref="K27:L27"/>
    <mergeCell ref="N27:O27"/>
    <mergeCell ref="P27:Q27"/>
    <mergeCell ref="R27:S27"/>
    <mergeCell ref="T27:U27"/>
    <mergeCell ref="V27:W27"/>
    <mergeCell ref="B28:X28"/>
    <mergeCell ref="H30:I31"/>
    <mergeCell ref="J30:M30"/>
    <mergeCell ref="N30:O31"/>
    <mergeCell ref="P30:R31"/>
    <mergeCell ref="S30:X30"/>
    <mergeCell ref="J31:K31"/>
    <mergeCell ref="S31:X42"/>
    <mergeCell ref="H32:I32"/>
    <mergeCell ref="J32:K32"/>
    <mergeCell ref="N32:O32"/>
    <mergeCell ref="P32:R32"/>
    <mergeCell ref="H33:I33"/>
    <mergeCell ref="J33:K33"/>
    <mergeCell ref="N33:O33"/>
    <mergeCell ref="P33:R33"/>
    <mergeCell ref="H36:I36"/>
    <mergeCell ref="J36:K36"/>
    <mergeCell ref="N36:O36"/>
    <mergeCell ref="P36:R36"/>
    <mergeCell ref="H37:I37"/>
    <mergeCell ref="J37:K37"/>
    <mergeCell ref="N37:O37"/>
    <mergeCell ref="J38:K38"/>
    <mergeCell ref="N38:O38"/>
    <mergeCell ref="P38:R38"/>
    <mergeCell ref="H39:I39"/>
    <mergeCell ref="J39:K39"/>
    <mergeCell ref="N39:O39"/>
    <mergeCell ref="P39:R39"/>
    <mergeCell ref="P37:R37"/>
    <mergeCell ref="H34:I34"/>
    <mergeCell ref="J34:K34"/>
    <mergeCell ref="N34:O34"/>
    <mergeCell ref="P34:R34"/>
    <mergeCell ref="H35:I35"/>
    <mergeCell ref="J35:K35"/>
    <mergeCell ref="N35:O35"/>
    <mergeCell ref="P35:R35"/>
    <mergeCell ref="B48:X48"/>
    <mergeCell ref="B49:X49"/>
    <mergeCell ref="B50:X50"/>
    <mergeCell ref="C51:D51"/>
    <mergeCell ref="E51:K51"/>
    <mergeCell ref="L51:S51"/>
    <mergeCell ref="T51:X51"/>
    <mergeCell ref="H42:I42"/>
    <mergeCell ref="J42:K42"/>
    <mergeCell ref="N42:O42"/>
    <mergeCell ref="P42:R42"/>
    <mergeCell ref="B46:X46"/>
    <mergeCell ref="B47:X47"/>
    <mergeCell ref="E31:E42"/>
    <mergeCell ref="B43:E43"/>
    <mergeCell ref="H40:I40"/>
    <mergeCell ref="J40:K40"/>
    <mergeCell ref="N40:O40"/>
    <mergeCell ref="P40:R40"/>
    <mergeCell ref="H41:I41"/>
    <mergeCell ref="J41:K41"/>
    <mergeCell ref="N41:O41"/>
    <mergeCell ref="P41:R41"/>
    <mergeCell ref="H38:I3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F3B41DE1-71F2-4A65-AD34-E889F1879C74}">
          <x14:formula1>
            <xm:f>'Lista Indicadores'!$G$1:$G$18</xm:f>
          </x14:formula1>
          <xm:sqref>U8:X8</xm:sqref>
        </x14:dataValidation>
        <x14:dataValidation type="list" allowBlank="1" showInputMessage="1" showErrorMessage="1" xr:uid="{1AEBEA5F-7B90-4791-A55C-F98EB5931FA1}">
          <x14:formula1>
            <xm:f>'Lista Indicadores'!$F$1:$F$18</xm:f>
          </x14:formula1>
          <xm:sqref>I8:T8</xm:sqref>
        </x14:dataValidation>
        <x14:dataValidation type="list" allowBlank="1" showInputMessage="1" showErrorMessage="1" xr:uid="{F72EAFFB-0FFB-443B-BAC5-0403F6D44337}">
          <x14:formula1>
            <xm:f>'Lista Indicadores'!$H$1:$H$4</xm:f>
          </x14:formula1>
          <xm:sqref>B8:H8</xm:sqref>
        </x14:dataValidation>
        <x14:dataValidation type="list" allowBlank="1" showInputMessage="1" showErrorMessage="1" xr:uid="{A9947DDE-7357-4748-8B20-9FEB4DB1BFC8}">
          <x14:formula1>
            <xm:f>'Lista Indicadores'!$A$1:$A$8</xm:f>
          </x14:formula1>
          <xm:sqref>G11:O11</xm:sqref>
        </x14:dataValidation>
        <x14:dataValidation type="list" allowBlank="1" showInputMessage="1" showErrorMessage="1" xr:uid="{3373C0FA-6404-4D18-92C5-F650FE4F735B}">
          <x14:formula1>
            <xm:f>'Lista Indicadores'!$E$1:$E$10</xm:f>
          </x14:formula1>
          <xm:sqref>B13:E13</xm:sqref>
        </x14:dataValidation>
        <x14:dataValidation type="list" allowBlank="1" showInputMessage="1" showErrorMessage="1" xr:uid="{DC29FAF3-E866-4BC6-88D8-DCC9232DD105}">
          <x14:formula1>
            <xm:f>'Lista Indicadores'!$B$1:$B$7</xm:f>
          </x14:formula1>
          <xm:sqref>G16:J17</xm:sqref>
        </x14:dataValidation>
        <x14:dataValidation type="list" allowBlank="1" showInputMessage="1" showErrorMessage="1" xr:uid="{ED65792C-7FCE-4206-8DF6-AD243F5CB3BC}">
          <x14:formula1>
            <xm:f>'Lista Indicadores'!$D$1:$D$7</xm:f>
          </x14:formula1>
          <xm:sqref>C21:D21</xm:sqref>
        </x14:dataValidation>
        <x14:dataValidation type="list" allowBlank="1" showInputMessage="1" showErrorMessage="1" xr:uid="{1A16ED61-E781-45F1-AD0C-01A0B6ABE66F}">
          <x14:formula1>
            <xm:f>'Lista Indicadores'!$J$1:$J$4</xm:f>
          </x14:formula1>
          <xm:sqref>B21</xm:sqref>
        </x14:dataValidation>
        <x14:dataValidation type="list" allowBlank="1" showInputMessage="1" showErrorMessage="1" xr:uid="{51F6D161-CCBB-48EC-BE32-0915DB8A5962}">
          <x14:formula1>
            <xm:f>'Lista Indicadores'!$C$1:$C$2</xm:f>
          </x14:formula1>
          <xm:sqref>P21:R21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01A6-FDC4-446B-B1E9-0E066504C9E9}">
  <sheetPr>
    <pageSetUpPr fitToPage="1"/>
  </sheetPr>
  <dimension ref="B1:AC58"/>
  <sheetViews>
    <sheetView showGridLines="0" topLeftCell="A36" zoomScaleNormal="100" workbookViewId="0">
      <selection activeCell="B37" sqref="B37:E37"/>
    </sheetView>
  </sheetViews>
  <sheetFormatPr baseColWidth="10" defaultColWidth="5.28515625" defaultRowHeight="13.5" customHeight="1"/>
  <cols>
    <col min="1" max="1" width="5.28515625" style="60"/>
    <col min="2" max="2" width="15.28515625" style="60" customWidth="1"/>
    <col min="3" max="3" width="12.140625" style="60" customWidth="1"/>
    <col min="4" max="4" width="13.140625" style="89" customWidth="1"/>
    <col min="5" max="5" width="9.42578125" style="89" customWidth="1"/>
    <col min="6" max="12" width="7.7109375" style="60" customWidth="1"/>
    <col min="13" max="13" width="12.28515625" style="60" customWidth="1"/>
    <col min="14" max="23" width="7.7109375" style="60" customWidth="1"/>
    <col min="24" max="24" width="10.85546875" style="60" customWidth="1"/>
    <col min="25" max="25" width="42.28515625" style="60" customWidth="1"/>
    <col min="26" max="26" width="12.140625" style="60" customWidth="1"/>
    <col min="27" max="27" width="30.5703125" style="60" customWidth="1"/>
    <col min="28" max="28" width="16.85546875" style="61" customWidth="1"/>
    <col min="29" max="29" width="5.28515625" style="61"/>
    <col min="30" max="16384" width="5.28515625" style="60"/>
  </cols>
  <sheetData>
    <row r="1" spans="2:27" ht="15.6" customHeight="1">
      <c r="B1" s="380"/>
      <c r="C1" s="380"/>
      <c r="D1" s="380" t="s">
        <v>0</v>
      </c>
      <c r="E1" s="380"/>
      <c r="F1" s="380"/>
      <c r="G1" s="380"/>
      <c r="H1" s="380"/>
      <c r="I1" s="380"/>
      <c r="J1" s="380"/>
      <c r="K1" s="380"/>
      <c r="L1" s="380"/>
      <c r="M1" s="380"/>
      <c r="N1" s="380"/>
      <c r="O1" s="380"/>
      <c r="P1" s="380"/>
      <c r="Q1" s="380"/>
      <c r="R1" s="380"/>
      <c r="S1" s="415" t="s">
        <v>1</v>
      </c>
      <c r="T1" s="415"/>
      <c r="U1" s="415"/>
      <c r="V1" s="416" t="s">
        <v>688</v>
      </c>
      <c r="W1" s="416"/>
      <c r="X1" s="416"/>
    </row>
    <row r="2" spans="2:27" ht="12.75">
      <c r="B2" s="380"/>
      <c r="C2" s="380"/>
      <c r="D2" s="380"/>
      <c r="E2" s="380"/>
      <c r="F2" s="380"/>
      <c r="G2" s="380"/>
      <c r="H2" s="380"/>
      <c r="I2" s="380"/>
      <c r="J2" s="380"/>
      <c r="K2" s="380"/>
      <c r="L2" s="380"/>
      <c r="M2" s="380"/>
      <c r="N2" s="380"/>
      <c r="O2" s="380"/>
      <c r="P2" s="380"/>
      <c r="Q2" s="380"/>
      <c r="R2" s="380"/>
      <c r="S2" s="415" t="s">
        <v>3</v>
      </c>
      <c r="T2" s="415"/>
      <c r="U2" s="415"/>
      <c r="V2" s="417" t="s">
        <v>689</v>
      </c>
      <c r="W2" s="417"/>
      <c r="X2" s="417"/>
    </row>
    <row r="3" spans="2:27" ht="12.75">
      <c r="B3" s="380"/>
      <c r="C3" s="380"/>
      <c r="D3" s="380" t="s">
        <v>515</v>
      </c>
      <c r="E3" s="380"/>
      <c r="F3" s="380"/>
      <c r="G3" s="380"/>
      <c r="H3" s="380"/>
      <c r="I3" s="380"/>
      <c r="J3" s="380"/>
      <c r="K3" s="380"/>
      <c r="L3" s="380"/>
      <c r="M3" s="380"/>
      <c r="N3" s="380"/>
      <c r="O3" s="380"/>
      <c r="P3" s="380"/>
      <c r="Q3" s="380"/>
      <c r="R3" s="380"/>
      <c r="S3" s="415" t="s">
        <v>5</v>
      </c>
      <c r="T3" s="415"/>
      <c r="U3" s="415"/>
      <c r="V3" s="416" t="s">
        <v>71</v>
      </c>
      <c r="W3" s="416"/>
      <c r="X3" s="416"/>
    </row>
    <row r="4" spans="2:27" ht="15.6" customHeight="1">
      <c r="B4" s="380"/>
      <c r="C4" s="380"/>
      <c r="D4" s="380"/>
      <c r="E4" s="380"/>
      <c r="F4" s="380"/>
      <c r="G4" s="380"/>
      <c r="H4" s="380"/>
      <c r="I4" s="380"/>
      <c r="J4" s="380"/>
      <c r="K4" s="380"/>
      <c r="L4" s="380"/>
      <c r="M4" s="380"/>
      <c r="N4" s="380"/>
      <c r="O4" s="380"/>
      <c r="P4" s="380"/>
      <c r="Q4" s="380"/>
      <c r="R4" s="380"/>
      <c r="S4" s="415" t="s">
        <v>516</v>
      </c>
      <c r="T4" s="415"/>
      <c r="U4" s="415"/>
      <c r="V4" s="413">
        <v>44725</v>
      </c>
      <c r="W4" s="414"/>
      <c r="X4" s="414"/>
    </row>
    <row r="5" spans="2:27" ht="9" customHeight="1">
      <c r="B5" s="374"/>
      <c r="C5" s="397"/>
      <c r="D5" s="397"/>
      <c r="E5" s="397"/>
      <c r="F5" s="397"/>
      <c r="G5" s="397"/>
      <c r="H5" s="397"/>
      <c r="I5" s="397"/>
      <c r="J5" s="397"/>
      <c r="K5" s="397"/>
      <c r="L5" s="397"/>
      <c r="M5" s="397"/>
      <c r="N5" s="397"/>
      <c r="O5" s="397"/>
      <c r="P5" s="397"/>
      <c r="Q5" s="397"/>
      <c r="R5" s="397"/>
      <c r="S5" s="397"/>
      <c r="T5" s="397"/>
      <c r="U5" s="397"/>
      <c r="V5" s="397"/>
      <c r="W5" s="397"/>
      <c r="X5" s="375"/>
    </row>
    <row r="6" spans="2:27" ht="18.600000000000001" customHeight="1">
      <c r="B6" s="381" t="s">
        <v>517</v>
      </c>
      <c r="C6" s="382"/>
      <c r="D6" s="382"/>
      <c r="E6" s="382"/>
      <c r="F6" s="382"/>
      <c r="G6" s="382"/>
      <c r="H6" s="382"/>
      <c r="I6" s="382"/>
      <c r="J6" s="382"/>
      <c r="K6" s="382"/>
      <c r="L6" s="382"/>
      <c r="M6" s="382"/>
      <c r="N6" s="382"/>
      <c r="O6" s="382"/>
      <c r="P6" s="382"/>
      <c r="Q6" s="382"/>
      <c r="R6" s="382"/>
      <c r="S6" s="382"/>
      <c r="T6" s="382"/>
      <c r="U6" s="382"/>
      <c r="V6" s="382"/>
      <c r="W6" s="382"/>
      <c r="X6" s="383"/>
    </row>
    <row r="7" spans="2:27" ht="16.899999999999999" customHeight="1">
      <c r="B7" s="374" t="s">
        <v>518</v>
      </c>
      <c r="C7" s="397"/>
      <c r="D7" s="397"/>
      <c r="E7" s="397"/>
      <c r="F7" s="397"/>
      <c r="G7" s="397"/>
      <c r="H7" s="375"/>
      <c r="I7" s="374" t="s">
        <v>519</v>
      </c>
      <c r="J7" s="397"/>
      <c r="K7" s="397"/>
      <c r="L7" s="397"/>
      <c r="M7" s="397"/>
      <c r="N7" s="397"/>
      <c r="O7" s="397"/>
      <c r="P7" s="397"/>
      <c r="Q7" s="397"/>
      <c r="R7" s="397"/>
      <c r="S7" s="397"/>
      <c r="T7" s="375"/>
      <c r="U7" s="374" t="s">
        <v>520</v>
      </c>
      <c r="V7" s="397"/>
      <c r="W7" s="397"/>
      <c r="X7" s="375"/>
    </row>
    <row r="8" spans="2:27" ht="26.65" customHeight="1">
      <c r="B8" s="365" t="s">
        <v>521</v>
      </c>
      <c r="C8" s="408"/>
      <c r="D8" s="408"/>
      <c r="E8" s="408"/>
      <c r="F8" s="408"/>
      <c r="G8" s="408"/>
      <c r="H8" s="366"/>
      <c r="I8" s="365" t="s">
        <v>522</v>
      </c>
      <c r="J8" s="408"/>
      <c r="K8" s="408"/>
      <c r="L8" s="408"/>
      <c r="M8" s="408"/>
      <c r="N8" s="408"/>
      <c r="O8" s="408"/>
      <c r="P8" s="408"/>
      <c r="Q8" s="408"/>
      <c r="R8" s="408"/>
      <c r="S8" s="408"/>
      <c r="T8" s="366"/>
      <c r="U8" s="365" t="s">
        <v>523</v>
      </c>
      <c r="V8" s="408"/>
      <c r="W8" s="408"/>
      <c r="X8" s="366"/>
    </row>
    <row r="9" spans="2:27" ht="19.149999999999999" customHeight="1">
      <c r="B9" s="381" t="s">
        <v>524</v>
      </c>
      <c r="C9" s="382"/>
      <c r="D9" s="382"/>
      <c r="E9" s="382"/>
      <c r="F9" s="382"/>
      <c r="G9" s="382"/>
      <c r="H9" s="382"/>
      <c r="I9" s="382"/>
      <c r="J9" s="382"/>
      <c r="K9" s="382"/>
      <c r="L9" s="382"/>
      <c r="M9" s="382"/>
      <c r="N9" s="382"/>
      <c r="O9" s="382"/>
      <c r="P9" s="382"/>
      <c r="Q9" s="382"/>
      <c r="R9" s="382"/>
      <c r="S9" s="382"/>
      <c r="T9" s="382"/>
      <c r="U9" s="382"/>
      <c r="V9" s="382"/>
      <c r="W9" s="382"/>
      <c r="X9" s="383"/>
    </row>
    <row r="10" spans="2:27" ht="15" customHeight="1">
      <c r="B10" s="380" t="s">
        <v>525</v>
      </c>
      <c r="C10" s="380"/>
      <c r="D10" s="380"/>
      <c r="E10" s="380"/>
      <c r="F10" s="380"/>
      <c r="G10" s="374" t="s">
        <v>526</v>
      </c>
      <c r="H10" s="397"/>
      <c r="I10" s="397"/>
      <c r="J10" s="397"/>
      <c r="K10" s="397"/>
      <c r="L10" s="397"/>
      <c r="M10" s="397"/>
      <c r="N10" s="397"/>
      <c r="O10" s="375"/>
      <c r="P10" s="374" t="s">
        <v>527</v>
      </c>
      <c r="Q10" s="397"/>
      <c r="R10" s="397"/>
      <c r="S10" s="397"/>
      <c r="T10" s="397"/>
      <c r="U10" s="375"/>
      <c r="V10" s="374" t="s">
        <v>3</v>
      </c>
      <c r="W10" s="397"/>
      <c r="X10" s="375"/>
    </row>
    <row r="11" spans="2:27" ht="66.75" customHeight="1">
      <c r="B11" s="342" t="s">
        <v>618</v>
      </c>
      <c r="C11" s="342"/>
      <c r="D11" s="342"/>
      <c r="E11" s="342"/>
      <c r="F11" s="342"/>
      <c r="G11" s="337" t="s">
        <v>529</v>
      </c>
      <c r="H11" s="338"/>
      <c r="I11" s="338"/>
      <c r="J11" s="338"/>
      <c r="K11" s="338"/>
      <c r="L11" s="338"/>
      <c r="M11" s="338"/>
      <c r="N11" s="338"/>
      <c r="O11" s="339"/>
      <c r="P11" s="365" t="s">
        <v>723</v>
      </c>
      <c r="Q11" s="408"/>
      <c r="R11" s="408"/>
      <c r="S11" s="408"/>
      <c r="T11" s="408"/>
      <c r="U11" s="366"/>
      <c r="V11" s="409" t="s">
        <v>722</v>
      </c>
      <c r="W11" s="410"/>
      <c r="X11" s="411"/>
    </row>
    <row r="12" spans="2:27" ht="49.9" customHeight="1">
      <c r="B12" s="380" t="s">
        <v>530</v>
      </c>
      <c r="C12" s="380"/>
      <c r="D12" s="380"/>
      <c r="E12" s="380"/>
      <c r="F12" s="380" t="s">
        <v>531</v>
      </c>
      <c r="G12" s="380"/>
      <c r="H12" s="380"/>
      <c r="I12" s="380"/>
      <c r="J12" s="380"/>
      <c r="K12" s="380"/>
      <c r="L12" s="380"/>
      <c r="M12" s="380"/>
      <c r="N12" s="412" t="s">
        <v>532</v>
      </c>
      <c r="O12" s="412"/>
      <c r="P12" s="412"/>
      <c r="Q12" s="412"/>
      <c r="R12" s="412"/>
      <c r="S12" s="380" t="s">
        <v>533</v>
      </c>
      <c r="T12" s="380"/>
      <c r="U12" s="380"/>
      <c r="V12" s="380"/>
      <c r="W12" s="380"/>
      <c r="X12" s="380"/>
    </row>
    <row r="13" spans="2:27" ht="81.599999999999994" customHeight="1">
      <c r="B13" s="342" t="s">
        <v>534</v>
      </c>
      <c r="C13" s="342"/>
      <c r="D13" s="342"/>
      <c r="E13" s="342"/>
      <c r="F13" s="342" t="s">
        <v>345</v>
      </c>
      <c r="G13" s="342"/>
      <c r="H13" s="342"/>
      <c r="I13" s="342"/>
      <c r="J13" s="342"/>
      <c r="K13" s="342"/>
      <c r="L13" s="342"/>
      <c r="M13" s="342"/>
      <c r="N13" s="342" t="s">
        <v>535</v>
      </c>
      <c r="O13" s="342"/>
      <c r="P13" s="342"/>
      <c r="Q13" s="342"/>
      <c r="R13" s="342"/>
      <c r="S13" s="342" t="s">
        <v>535</v>
      </c>
      <c r="T13" s="342"/>
      <c r="U13" s="342"/>
      <c r="V13" s="342"/>
      <c r="W13" s="342"/>
      <c r="X13" s="342"/>
    </row>
    <row r="14" spans="2:27" ht="12" customHeight="1">
      <c r="B14" s="402" t="s">
        <v>536</v>
      </c>
      <c r="C14" s="403"/>
      <c r="D14" s="403"/>
      <c r="E14" s="403"/>
      <c r="F14" s="404"/>
      <c r="G14" s="388" t="s">
        <v>537</v>
      </c>
      <c r="H14" s="395"/>
      <c r="I14" s="395"/>
      <c r="J14" s="389"/>
      <c r="K14" s="402" t="s">
        <v>538</v>
      </c>
      <c r="L14" s="403"/>
      <c r="M14" s="403"/>
      <c r="N14" s="404"/>
      <c r="O14" s="374" t="s">
        <v>539</v>
      </c>
      <c r="P14" s="397"/>
      <c r="Q14" s="397"/>
      <c r="R14" s="397"/>
      <c r="S14" s="397"/>
      <c r="T14" s="397"/>
      <c r="U14" s="397"/>
      <c r="V14" s="397"/>
      <c r="W14" s="397"/>
      <c r="X14" s="375"/>
      <c r="Y14" s="62"/>
      <c r="Z14" s="62"/>
      <c r="AA14" s="62"/>
    </row>
    <row r="15" spans="2:27" ht="64.900000000000006" customHeight="1">
      <c r="B15" s="405"/>
      <c r="C15" s="406"/>
      <c r="D15" s="406"/>
      <c r="E15" s="406"/>
      <c r="F15" s="407"/>
      <c r="G15" s="390"/>
      <c r="H15" s="396"/>
      <c r="I15" s="396"/>
      <c r="J15" s="391"/>
      <c r="K15" s="405"/>
      <c r="L15" s="406"/>
      <c r="M15" s="406"/>
      <c r="N15" s="407"/>
      <c r="O15" s="374" t="s">
        <v>540</v>
      </c>
      <c r="P15" s="397"/>
      <c r="Q15" s="397"/>
      <c r="R15" s="375"/>
      <c r="S15" s="376" t="s">
        <v>541</v>
      </c>
      <c r="T15" s="398"/>
      <c r="U15" s="377"/>
      <c r="V15" s="376" t="s">
        <v>542</v>
      </c>
      <c r="W15" s="398"/>
      <c r="X15" s="377"/>
      <c r="Y15" s="62"/>
      <c r="Z15" s="62"/>
      <c r="AA15" s="62"/>
    </row>
    <row r="16" spans="2:27" ht="25.9" customHeight="1">
      <c r="B16" s="342" t="s">
        <v>310</v>
      </c>
      <c r="C16" s="342"/>
      <c r="D16" s="342"/>
      <c r="E16" s="342"/>
      <c r="F16" s="342"/>
      <c r="G16" s="399" t="s">
        <v>619</v>
      </c>
      <c r="H16" s="399"/>
      <c r="I16" s="399"/>
      <c r="J16" s="399"/>
      <c r="K16" s="399">
        <v>0.9</v>
      </c>
      <c r="L16" s="399"/>
      <c r="M16" s="399"/>
      <c r="N16" s="399"/>
      <c r="O16" s="63" t="s">
        <v>545</v>
      </c>
      <c r="P16" s="63" t="s">
        <v>546</v>
      </c>
      <c r="Q16" s="63" t="s">
        <v>547</v>
      </c>
      <c r="R16" s="63" t="s">
        <v>548</v>
      </c>
      <c r="S16" s="342" t="s">
        <v>549</v>
      </c>
      <c r="T16" s="342"/>
      <c r="U16" s="342"/>
      <c r="V16" s="400" t="s">
        <v>546</v>
      </c>
      <c r="W16" s="400"/>
      <c r="X16" s="400"/>
    </row>
    <row r="17" spans="2:27" ht="88.9" customHeight="1">
      <c r="B17" s="342"/>
      <c r="C17" s="342"/>
      <c r="D17" s="342"/>
      <c r="E17" s="342"/>
      <c r="F17" s="342"/>
      <c r="G17" s="399"/>
      <c r="H17" s="399"/>
      <c r="I17" s="399"/>
      <c r="J17" s="399"/>
      <c r="K17" s="399"/>
      <c r="L17" s="399"/>
      <c r="M17" s="399"/>
      <c r="N17" s="399"/>
      <c r="O17" s="64">
        <v>0.9</v>
      </c>
      <c r="P17" s="64">
        <v>0.9</v>
      </c>
      <c r="Q17" s="64">
        <v>0.9</v>
      </c>
      <c r="R17" s="64">
        <v>0.9</v>
      </c>
      <c r="S17" s="342"/>
      <c r="T17" s="342"/>
      <c r="U17" s="342"/>
      <c r="V17" s="400"/>
      <c r="W17" s="400"/>
      <c r="X17" s="400"/>
    </row>
    <row r="18" spans="2:27" ht="18" customHeight="1">
      <c r="B18" s="381" t="s">
        <v>550</v>
      </c>
      <c r="C18" s="382"/>
      <c r="D18" s="382"/>
      <c r="E18" s="382"/>
      <c r="F18" s="382"/>
      <c r="G18" s="382"/>
      <c r="H18" s="382"/>
      <c r="I18" s="382"/>
      <c r="J18" s="382"/>
      <c r="K18" s="382"/>
      <c r="L18" s="382"/>
      <c r="M18" s="382"/>
      <c r="N18" s="382"/>
      <c r="O18" s="382"/>
      <c r="P18" s="382"/>
      <c r="Q18" s="382"/>
      <c r="R18" s="382"/>
      <c r="S18" s="382"/>
      <c r="T18" s="382"/>
      <c r="U18" s="382"/>
      <c r="V18" s="382"/>
      <c r="W18" s="382"/>
      <c r="X18" s="383"/>
      <c r="Z18" s="60" t="s">
        <v>551</v>
      </c>
    </row>
    <row r="19" spans="2:27" ht="34.9" customHeight="1">
      <c r="B19" s="386" t="s">
        <v>552</v>
      </c>
      <c r="C19" s="388" t="s">
        <v>553</v>
      </c>
      <c r="D19" s="389"/>
      <c r="E19" s="388" t="s">
        <v>554</v>
      </c>
      <c r="F19" s="389"/>
      <c r="G19" s="392" t="s">
        <v>555</v>
      </c>
      <c r="H19" s="393"/>
      <c r="I19" s="393"/>
      <c r="J19" s="393"/>
      <c r="K19" s="393"/>
      <c r="L19" s="393"/>
      <c r="M19" s="393"/>
      <c r="N19" s="393"/>
      <c r="O19" s="393"/>
      <c r="P19" s="393"/>
      <c r="Q19" s="393"/>
      <c r="R19" s="394"/>
      <c r="S19" s="388" t="s">
        <v>556</v>
      </c>
      <c r="T19" s="395"/>
      <c r="U19" s="395"/>
      <c r="V19" s="395"/>
      <c r="W19" s="395"/>
      <c r="X19" s="389"/>
    </row>
    <row r="20" spans="2:27" ht="28.5" customHeight="1">
      <c r="B20" s="387"/>
      <c r="C20" s="390"/>
      <c r="D20" s="391"/>
      <c r="E20" s="390"/>
      <c r="F20" s="391"/>
      <c r="G20" s="374" t="s">
        <v>557</v>
      </c>
      <c r="H20" s="397"/>
      <c r="I20" s="375"/>
      <c r="J20" s="374" t="s">
        <v>558</v>
      </c>
      <c r="K20" s="397"/>
      <c r="L20" s="375"/>
      <c r="M20" s="376" t="s">
        <v>559</v>
      </c>
      <c r="N20" s="398"/>
      <c r="O20" s="377"/>
      <c r="P20" s="376" t="s">
        <v>560</v>
      </c>
      <c r="Q20" s="398"/>
      <c r="R20" s="377"/>
      <c r="S20" s="390"/>
      <c r="T20" s="396"/>
      <c r="U20" s="396"/>
      <c r="V20" s="396"/>
      <c r="W20" s="396"/>
      <c r="X20" s="391"/>
    </row>
    <row r="21" spans="2:27" ht="43.9" customHeight="1">
      <c r="B21" s="65" t="s">
        <v>561</v>
      </c>
      <c r="C21" s="337" t="s">
        <v>620</v>
      </c>
      <c r="D21" s="339"/>
      <c r="E21" s="384">
        <v>0.9</v>
      </c>
      <c r="F21" s="385"/>
      <c r="G21" s="384">
        <v>0.9</v>
      </c>
      <c r="H21" s="338"/>
      <c r="I21" s="339"/>
      <c r="J21" s="384" t="s">
        <v>724</v>
      </c>
      <c r="K21" s="338"/>
      <c r="L21" s="339"/>
      <c r="M21" s="384" t="s">
        <v>725</v>
      </c>
      <c r="N21" s="338"/>
      <c r="O21" s="339"/>
      <c r="P21" s="337" t="s">
        <v>563</v>
      </c>
      <c r="Q21" s="338"/>
      <c r="R21" s="339"/>
      <c r="S21" s="337" t="s">
        <v>564</v>
      </c>
      <c r="T21" s="338"/>
      <c r="U21" s="338"/>
      <c r="V21" s="338"/>
      <c r="W21" s="338"/>
      <c r="X21" s="339"/>
    </row>
    <row r="22" spans="2:27" ht="25.15" customHeight="1">
      <c r="B22" s="380" t="s">
        <v>565</v>
      </c>
      <c r="C22" s="380"/>
      <c r="D22" s="380"/>
      <c r="E22" s="380"/>
      <c r="F22" s="380"/>
      <c r="G22" s="380"/>
      <c r="H22" s="380"/>
      <c r="I22" s="380"/>
      <c r="J22" s="380"/>
      <c r="K22" s="380"/>
      <c r="L22" s="380"/>
      <c r="M22" s="380"/>
      <c r="N22" s="380" t="s">
        <v>566</v>
      </c>
      <c r="O22" s="380"/>
      <c r="P22" s="380"/>
      <c r="Q22" s="380"/>
      <c r="R22" s="380"/>
      <c r="S22" s="380"/>
      <c r="T22" s="380"/>
      <c r="U22" s="380"/>
      <c r="V22" s="380"/>
      <c r="W22" s="380"/>
      <c r="X22" s="380"/>
    </row>
    <row r="23" spans="2:27" ht="45.4" customHeight="1">
      <c r="B23" s="342" t="s">
        <v>621</v>
      </c>
      <c r="C23" s="342"/>
      <c r="D23" s="342"/>
      <c r="E23" s="342"/>
      <c r="F23" s="342"/>
      <c r="G23" s="342"/>
      <c r="H23" s="342"/>
      <c r="I23" s="342"/>
      <c r="J23" s="342"/>
      <c r="K23" s="342"/>
      <c r="L23" s="342"/>
      <c r="M23" s="342"/>
      <c r="N23" s="342" t="s">
        <v>622</v>
      </c>
      <c r="O23" s="342"/>
      <c r="P23" s="342"/>
      <c r="Q23" s="342"/>
      <c r="R23" s="342"/>
      <c r="S23" s="342"/>
      <c r="T23" s="342"/>
      <c r="U23" s="342"/>
      <c r="V23" s="342"/>
      <c r="W23" s="342"/>
      <c r="X23" s="342"/>
      <c r="AA23" s="66"/>
    </row>
    <row r="24" spans="2:27" ht="19.149999999999999" customHeight="1">
      <c r="B24" s="381" t="s">
        <v>569</v>
      </c>
      <c r="C24" s="382"/>
      <c r="D24" s="382"/>
      <c r="E24" s="382"/>
      <c r="F24" s="382"/>
      <c r="G24" s="382"/>
      <c r="H24" s="382"/>
      <c r="I24" s="382"/>
      <c r="J24" s="382"/>
      <c r="K24" s="382"/>
      <c r="L24" s="382"/>
      <c r="M24" s="382"/>
      <c r="N24" s="382"/>
      <c r="O24" s="382"/>
      <c r="P24" s="382"/>
      <c r="Q24" s="382"/>
      <c r="R24" s="382"/>
      <c r="S24" s="382"/>
      <c r="T24" s="382"/>
      <c r="U24" s="382"/>
      <c r="V24" s="382"/>
      <c r="W24" s="382"/>
      <c r="X24" s="383"/>
    </row>
    <row r="25" spans="2:27" ht="19.149999999999999" customHeight="1">
      <c r="B25" s="378" t="s">
        <v>570</v>
      </c>
      <c r="C25" s="379"/>
      <c r="D25" s="421" t="s">
        <v>692</v>
      </c>
      <c r="E25" s="422"/>
      <c r="F25" s="423"/>
      <c r="G25" s="418" t="s">
        <v>694</v>
      </c>
      <c r="H25" s="419"/>
      <c r="I25" s="419"/>
      <c r="J25" s="420"/>
      <c r="K25" s="421" t="s">
        <v>693</v>
      </c>
      <c r="L25" s="422"/>
      <c r="M25" s="423"/>
      <c r="N25" s="418" t="s">
        <v>695</v>
      </c>
      <c r="O25" s="419"/>
      <c r="P25" s="419"/>
      <c r="Q25" s="420"/>
      <c r="R25" s="421" t="s">
        <v>696</v>
      </c>
      <c r="S25" s="422"/>
      <c r="T25" s="422"/>
      <c r="U25" s="423"/>
      <c r="V25" s="421" t="s">
        <v>697</v>
      </c>
      <c r="W25" s="422"/>
      <c r="X25" s="423"/>
    </row>
    <row r="26" spans="2:27" ht="19.149999999999999" customHeight="1">
      <c r="B26" s="373" t="s">
        <v>583</v>
      </c>
      <c r="C26" s="373"/>
      <c r="D26" s="365">
        <v>0</v>
      </c>
      <c r="E26" s="408"/>
      <c r="F26" s="366"/>
      <c r="G26" s="365">
        <v>0</v>
      </c>
      <c r="H26" s="408"/>
      <c r="I26" s="408"/>
      <c r="J26" s="366"/>
      <c r="K26" s="365">
        <v>0</v>
      </c>
      <c r="L26" s="408"/>
      <c r="M26" s="366"/>
      <c r="N26" s="365">
        <v>0</v>
      </c>
      <c r="O26" s="408"/>
      <c r="P26" s="408"/>
      <c r="Q26" s="366"/>
      <c r="R26" s="365">
        <v>0</v>
      </c>
      <c r="S26" s="408"/>
      <c r="T26" s="408"/>
      <c r="U26" s="366"/>
      <c r="V26" s="365">
        <v>0</v>
      </c>
      <c r="W26" s="408"/>
      <c r="X26" s="366"/>
      <c r="Z26" s="71"/>
      <c r="AA26" s="71"/>
    </row>
    <row r="27" spans="2:27" ht="19.149999999999999" customHeight="1">
      <c r="B27" s="373" t="s">
        <v>584</v>
      </c>
      <c r="C27" s="373"/>
      <c r="D27" s="365">
        <v>0</v>
      </c>
      <c r="E27" s="408"/>
      <c r="F27" s="366"/>
      <c r="G27" s="365">
        <v>0</v>
      </c>
      <c r="H27" s="408"/>
      <c r="I27" s="408"/>
      <c r="J27" s="366"/>
      <c r="K27" s="365">
        <v>0</v>
      </c>
      <c r="L27" s="408"/>
      <c r="M27" s="366"/>
      <c r="N27" s="365">
        <v>0</v>
      </c>
      <c r="O27" s="408"/>
      <c r="P27" s="408"/>
      <c r="Q27" s="366"/>
      <c r="R27" s="365">
        <v>0</v>
      </c>
      <c r="S27" s="408"/>
      <c r="T27" s="408"/>
      <c r="U27" s="366"/>
      <c r="V27" s="365">
        <v>0</v>
      </c>
      <c r="W27" s="408"/>
      <c r="X27" s="366"/>
      <c r="Y27" s="66"/>
    </row>
    <row r="28" spans="2:27" ht="19.899999999999999" customHeight="1">
      <c r="B28" s="367" t="s">
        <v>585</v>
      </c>
      <c r="C28" s="367"/>
      <c r="D28" s="367"/>
      <c r="E28" s="367"/>
      <c r="F28" s="367"/>
      <c r="G28" s="367"/>
      <c r="H28" s="367"/>
      <c r="I28" s="367"/>
      <c r="J28" s="367"/>
      <c r="K28" s="367"/>
      <c r="L28" s="367"/>
      <c r="M28" s="367"/>
      <c r="N28" s="367"/>
      <c r="O28" s="367"/>
      <c r="P28" s="367"/>
      <c r="Q28" s="367"/>
      <c r="R28" s="367"/>
      <c r="S28" s="367"/>
      <c r="T28" s="367"/>
      <c r="U28" s="367"/>
      <c r="V28" s="367"/>
      <c r="W28" s="367"/>
      <c r="X28" s="367"/>
    </row>
    <row r="29" spans="2:27" ht="19.899999999999999" customHeight="1">
      <c r="B29" s="93"/>
      <c r="C29" s="94"/>
      <c r="D29" s="94"/>
      <c r="E29" s="94"/>
      <c r="F29" s="94"/>
      <c r="G29" s="94"/>
      <c r="H29" s="94"/>
      <c r="I29" s="94"/>
      <c r="J29" s="94"/>
      <c r="K29" s="94"/>
      <c r="L29" s="94"/>
      <c r="M29" s="94"/>
      <c r="N29" s="94"/>
      <c r="O29" s="94"/>
      <c r="P29" s="94"/>
      <c r="Q29" s="94"/>
      <c r="R29" s="94"/>
      <c r="S29" s="94"/>
      <c r="T29" s="94"/>
      <c r="U29" s="94"/>
      <c r="V29" s="94"/>
      <c r="W29" s="94"/>
      <c r="X29" s="95"/>
    </row>
    <row r="30" spans="2:27" ht="25.5">
      <c r="B30" s="92" t="s">
        <v>586</v>
      </c>
      <c r="C30" s="97" t="s">
        <v>587</v>
      </c>
      <c r="D30" s="97" t="s">
        <v>588</v>
      </c>
      <c r="E30" s="75" t="s">
        <v>589</v>
      </c>
      <c r="F30" s="104"/>
      <c r="G30" s="104"/>
      <c r="H30" s="424"/>
      <c r="I30" s="424"/>
      <c r="J30" s="424"/>
      <c r="K30" s="424"/>
      <c r="L30" s="424"/>
      <c r="M30" s="424"/>
      <c r="N30" s="424"/>
      <c r="O30" s="424"/>
      <c r="P30" s="424"/>
      <c r="Q30" s="424"/>
      <c r="R30" s="424"/>
      <c r="S30" s="369"/>
      <c r="T30" s="369"/>
      <c r="U30" s="369"/>
      <c r="V30" s="369"/>
      <c r="W30" s="369"/>
      <c r="X30" s="370"/>
    </row>
    <row r="31" spans="2:27" ht="17.649999999999999" customHeight="1">
      <c r="B31" s="101" t="s">
        <v>692</v>
      </c>
      <c r="C31" s="76">
        <f>IF(ISERROR($D$26/$D$27),0,$D$26/$D$27)</f>
        <v>0</v>
      </c>
      <c r="D31" s="77">
        <f>$E$21</f>
        <v>0.9</v>
      </c>
      <c r="E31" s="359">
        <f>AVERAGE(C31:C36)*0.25</f>
        <v>0</v>
      </c>
      <c r="F31" s="104"/>
      <c r="G31" s="104"/>
      <c r="H31" s="368"/>
      <c r="I31" s="368"/>
      <c r="J31" s="424"/>
      <c r="K31" s="424"/>
      <c r="L31" s="105"/>
      <c r="M31" s="106"/>
      <c r="N31" s="368"/>
      <c r="O31" s="368"/>
      <c r="P31" s="368"/>
      <c r="Q31" s="368"/>
      <c r="R31" s="368"/>
      <c r="S31" s="371"/>
      <c r="T31" s="371"/>
      <c r="U31" s="371"/>
      <c r="V31" s="371"/>
      <c r="W31" s="371"/>
      <c r="X31" s="372"/>
    </row>
    <row r="32" spans="2:27" ht="17.649999999999999" customHeight="1">
      <c r="B32" s="101" t="s">
        <v>694</v>
      </c>
      <c r="C32" s="76">
        <f>IF(ISERROR($G$26/$G$27),0,$G$26/$G$27)</f>
        <v>0</v>
      </c>
      <c r="D32" s="77">
        <f t="shared" ref="D32:D36" si="0">$E$21</f>
        <v>0.9</v>
      </c>
      <c r="E32" s="360"/>
      <c r="F32" s="104"/>
      <c r="G32" s="104"/>
      <c r="H32" s="424"/>
      <c r="I32" s="424"/>
      <c r="J32" s="424"/>
      <c r="K32" s="424"/>
      <c r="L32" s="107"/>
      <c r="M32" s="105"/>
      <c r="N32" s="424"/>
      <c r="O32" s="424"/>
      <c r="P32" s="424"/>
      <c r="Q32" s="424"/>
      <c r="R32" s="424"/>
      <c r="S32" s="371"/>
      <c r="T32" s="371"/>
      <c r="U32" s="371"/>
      <c r="V32" s="371"/>
      <c r="W32" s="371"/>
      <c r="X32" s="372"/>
    </row>
    <row r="33" spans="2:27" ht="17.649999999999999" customHeight="1">
      <c r="B33" s="101" t="s">
        <v>693</v>
      </c>
      <c r="C33" s="76">
        <f>IF(ISERROR($K$26/$K$27),0,$K$26/$K$27)</f>
        <v>0</v>
      </c>
      <c r="D33" s="77">
        <f t="shared" si="0"/>
        <v>0.9</v>
      </c>
      <c r="E33" s="360"/>
      <c r="F33" s="104"/>
      <c r="G33" s="104"/>
      <c r="H33" s="424"/>
      <c r="I33" s="424"/>
      <c r="J33" s="424"/>
      <c r="K33" s="424"/>
      <c r="L33" s="107"/>
      <c r="M33" s="105"/>
      <c r="N33" s="424"/>
      <c r="O33" s="424"/>
      <c r="P33" s="424"/>
      <c r="Q33" s="424"/>
      <c r="R33" s="424"/>
      <c r="S33" s="371"/>
      <c r="T33" s="371"/>
      <c r="U33" s="371"/>
      <c r="V33" s="371"/>
      <c r="W33" s="371"/>
      <c r="X33" s="372"/>
    </row>
    <row r="34" spans="2:27" ht="17.649999999999999" customHeight="1">
      <c r="B34" s="101" t="s">
        <v>695</v>
      </c>
      <c r="C34" s="76">
        <f>IF(ISERROR($N$26/$N$27),0,$N$26/$N$27)</f>
        <v>0</v>
      </c>
      <c r="D34" s="77">
        <f t="shared" si="0"/>
        <v>0.9</v>
      </c>
      <c r="E34" s="360"/>
      <c r="F34" s="104"/>
      <c r="G34" s="104"/>
      <c r="H34" s="424"/>
      <c r="I34" s="424"/>
      <c r="J34" s="424"/>
      <c r="K34" s="424"/>
      <c r="L34" s="107"/>
      <c r="M34" s="105"/>
      <c r="N34" s="424"/>
      <c r="O34" s="424"/>
      <c r="P34" s="424"/>
      <c r="Q34" s="424"/>
      <c r="R34" s="424"/>
      <c r="S34" s="371"/>
      <c r="T34" s="371"/>
      <c r="U34" s="371"/>
      <c r="V34" s="371"/>
      <c r="W34" s="371"/>
      <c r="X34" s="372"/>
    </row>
    <row r="35" spans="2:27" ht="17.649999999999999" customHeight="1">
      <c r="B35" s="101" t="s">
        <v>696</v>
      </c>
      <c r="C35" s="76">
        <f>IF(ISERROR($R$26/$R$27),0,$R$26/$R$27)</f>
        <v>0</v>
      </c>
      <c r="D35" s="77">
        <f t="shared" si="0"/>
        <v>0.9</v>
      </c>
      <c r="E35" s="360"/>
      <c r="F35" s="104"/>
      <c r="G35" s="104"/>
      <c r="H35" s="424"/>
      <c r="I35" s="424"/>
      <c r="J35" s="424"/>
      <c r="K35" s="424"/>
      <c r="L35" s="107"/>
      <c r="M35" s="105"/>
      <c r="N35" s="424"/>
      <c r="O35" s="424"/>
      <c r="P35" s="424"/>
      <c r="Q35" s="424"/>
      <c r="R35" s="424"/>
      <c r="S35" s="371"/>
      <c r="T35" s="371"/>
      <c r="U35" s="371"/>
      <c r="V35" s="371"/>
      <c r="W35" s="371"/>
      <c r="X35" s="372"/>
    </row>
    <row r="36" spans="2:27" ht="17.649999999999999" customHeight="1">
      <c r="B36" s="101" t="s">
        <v>697</v>
      </c>
      <c r="C36" s="76">
        <f>IF(ISERROR($V$26/$V$27),0,$V$26/$V$27)</f>
        <v>0</v>
      </c>
      <c r="D36" s="77">
        <f t="shared" si="0"/>
        <v>0.9</v>
      </c>
      <c r="E36" s="361"/>
      <c r="F36" s="104"/>
      <c r="G36" s="104"/>
      <c r="H36" s="424"/>
      <c r="I36" s="424"/>
      <c r="J36" s="424"/>
      <c r="K36" s="424"/>
      <c r="L36" s="107"/>
      <c r="M36" s="105"/>
      <c r="N36" s="424"/>
      <c r="O36" s="424"/>
      <c r="P36" s="424"/>
      <c r="Q36" s="424"/>
      <c r="R36" s="424"/>
      <c r="S36" s="371"/>
      <c r="T36" s="371"/>
      <c r="U36" s="371"/>
      <c r="V36" s="371"/>
      <c r="W36" s="371"/>
      <c r="X36" s="372"/>
    </row>
    <row r="37" spans="2:27" ht="30.6" customHeight="1">
      <c r="B37" s="362" t="s">
        <v>726</v>
      </c>
      <c r="C37" s="363"/>
      <c r="D37" s="363"/>
      <c r="E37" s="364"/>
      <c r="F37" s="104"/>
      <c r="G37" s="104"/>
      <c r="H37" s="424"/>
      <c r="I37" s="424"/>
      <c r="J37" s="424"/>
      <c r="K37" s="424"/>
      <c r="L37" s="107"/>
      <c r="M37" s="105"/>
      <c r="N37" s="424"/>
      <c r="O37" s="424"/>
      <c r="P37" s="424"/>
      <c r="Q37" s="424"/>
      <c r="R37" s="424"/>
      <c r="S37" s="371"/>
      <c r="T37" s="371"/>
      <c r="U37" s="371"/>
      <c r="V37" s="371"/>
      <c r="W37" s="371"/>
      <c r="X37" s="372"/>
    </row>
    <row r="38" spans="2:27" ht="17.649999999999999" customHeight="1">
      <c r="B38" s="80"/>
      <c r="C38" s="102"/>
      <c r="D38" s="103"/>
      <c r="E38" s="103"/>
      <c r="F38" s="104"/>
      <c r="G38" s="104"/>
      <c r="H38" s="424"/>
      <c r="I38" s="424"/>
      <c r="J38" s="424"/>
      <c r="K38" s="424"/>
      <c r="L38" s="107"/>
      <c r="M38" s="105"/>
      <c r="N38" s="424"/>
      <c r="O38" s="424"/>
      <c r="P38" s="424"/>
      <c r="Q38" s="424"/>
      <c r="R38" s="424"/>
      <c r="S38" s="371"/>
      <c r="T38" s="371"/>
      <c r="U38" s="371"/>
      <c r="V38" s="371"/>
      <c r="W38" s="371"/>
      <c r="X38" s="372"/>
    </row>
    <row r="39" spans="2:27" ht="17.649999999999999" customHeight="1">
      <c r="B39" s="80"/>
      <c r="C39" s="102"/>
      <c r="D39" s="103"/>
      <c r="E39" s="103"/>
      <c r="F39" s="104"/>
      <c r="G39" s="104"/>
      <c r="H39" s="424"/>
      <c r="I39" s="424"/>
      <c r="J39" s="424"/>
      <c r="K39" s="424"/>
      <c r="L39" s="107"/>
      <c r="M39" s="105"/>
      <c r="N39" s="424"/>
      <c r="O39" s="424"/>
      <c r="P39" s="424"/>
      <c r="Q39" s="424"/>
      <c r="R39" s="424"/>
      <c r="S39" s="371"/>
      <c r="T39" s="371"/>
      <c r="U39" s="371"/>
      <c r="V39" s="371"/>
      <c r="W39" s="371"/>
      <c r="X39" s="372"/>
    </row>
    <row r="40" spans="2:27" ht="17.649999999999999" customHeight="1">
      <c r="B40" s="80"/>
      <c r="C40" s="102"/>
      <c r="D40" s="103"/>
      <c r="E40" s="103"/>
      <c r="F40" s="104"/>
      <c r="G40" s="104"/>
      <c r="H40" s="424"/>
      <c r="I40" s="424"/>
      <c r="J40" s="424"/>
      <c r="K40" s="424"/>
      <c r="L40" s="107"/>
      <c r="M40" s="105"/>
      <c r="N40" s="424"/>
      <c r="O40" s="424"/>
      <c r="P40" s="424"/>
      <c r="Q40" s="424"/>
      <c r="R40" s="424"/>
      <c r="S40" s="371"/>
      <c r="T40" s="371"/>
      <c r="U40" s="371"/>
      <c r="V40" s="371"/>
      <c r="W40" s="371"/>
      <c r="X40" s="372"/>
    </row>
    <row r="41" spans="2:27" ht="17.649999999999999" customHeight="1">
      <c r="B41" s="80"/>
      <c r="C41" s="102"/>
      <c r="D41" s="103"/>
      <c r="E41" s="103"/>
      <c r="F41" s="104"/>
      <c r="G41" s="104"/>
      <c r="H41" s="424"/>
      <c r="I41" s="424"/>
      <c r="J41" s="424"/>
      <c r="K41" s="424"/>
      <c r="L41" s="107"/>
      <c r="M41" s="105"/>
      <c r="N41" s="424"/>
      <c r="O41" s="424"/>
      <c r="P41" s="424"/>
      <c r="Q41" s="424"/>
      <c r="R41" s="424"/>
      <c r="S41" s="371"/>
      <c r="T41" s="371"/>
      <c r="U41" s="371"/>
      <c r="V41" s="371"/>
      <c r="W41" s="371"/>
      <c r="X41" s="372"/>
    </row>
    <row r="42" spans="2:27" ht="17.25" customHeight="1">
      <c r="B42" s="80"/>
      <c r="C42" s="102"/>
      <c r="D42" s="103"/>
      <c r="E42" s="103"/>
      <c r="F42" s="104"/>
      <c r="G42" s="104"/>
      <c r="H42" s="424"/>
      <c r="I42" s="424"/>
      <c r="J42" s="424"/>
      <c r="K42" s="424"/>
      <c r="L42" s="107"/>
      <c r="M42" s="105"/>
      <c r="N42" s="424"/>
      <c r="O42" s="424"/>
      <c r="P42" s="424"/>
      <c r="Q42" s="424"/>
      <c r="R42" s="424"/>
      <c r="S42" s="369"/>
      <c r="T42" s="369"/>
      <c r="U42" s="369"/>
      <c r="V42" s="369"/>
      <c r="W42" s="369"/>
      <c r="X42" s="370"/>
    </row>
    <row r="43" spans="2:27" ht="17.25" customHeight="1">
      <c r="B43" s="100"/>
      <c r="C43" s="108"/>
      <c r="D43" s="109"/>
      <c r="E43" s="109"/>
      <c r="F43" s="110"/>
      <c r="G43" s="110"/>
      <c r="H43" s="110"/>
      <c r="I43" s="110"/>
      <c r="J43" s="110"/>
      <c r="K43" s="110"/>
      <c r="L43" s="111"/>
      <c r="M43" s="96"/>
      <c r="N43" s="110"/>
      <c r="O43" s="110"/>
      <c r="P43" s="110"/>
      <c r="Q43" s="110"/>
      <c r="R43" s="110"/>
      <c r="S43" s="110"/>
      <c r="T43" s="110"/>
      <c r="U43" s="110"/>
      <c r="V43" s="110"/>
      <c r="W43" s="110"/>
      <c r="X43" s="112"/>
    </row>
    <row r="44" spans="2:27" ht="15.75" customHeight="1">
      <c r="B44" s="355" t="s">
        <v>602</v>
      </c>
      <c r="C44" s="355"/>
      <c r="D44" s="355"/>
      <c r="E44" s="355"/>
      <c r="F44" s="355"/>
      <c r="G44" s="355"/>
      <c r="H44" s="355"/>
      <c r="I44" s="355"/>
      <c r="J44" s="355"/>
      <c r="K44" s="355"/>
      <c r="L44" s="355"/>
      <c r="M44" s="355"/>
      <c r="N44" s="355"/>
      <c r="O44" s="355"/>
      <c r="P44" s="355"/>
      <c r="Q44" s="355"/>
      <c r="R44" s="355"/>
      <c r="S44" s="355"/>
      <c r="T44" s="355"/>
      <c r="U44" s="355"/>
      <c r="V44" s="355"/>
      <c r="W44" s="355"/>
      <c r="X44" s="355"/>
      <c r="Z44" s="84"/>
    </row>
    <row r="45" spans="2:27" ht="37.5" customHeight="1">
      <c r="B45" s="356"/>
      <c r="C45" s="357"/>
      <c r="D45" s="357"/>
      <c r="E45" s="357"/>
      <c r="F45" s="357"/>
      <c r="G45" s="357"/>
      <c r="H45" s="357"/>
      <c r="I45" s="357"/>
      <c r="J45" s="357"/>
      <c r="K45" s="357"/>
      <c r="L45" s="357"/>
      <c r="M45" s="357"/>
      <c r="N45" s="357"/>
      <c r="O45" s="357"/>
      <c r="P45" s="357"/>
      <c r="Q45" s="357"/>
      <c r="R45" s="357"/>
      <c r="S45" s="357"/>
      <c r="T45" s="357"/>
      <c r="U45" s="357"/>
      <c r="V45" s="357"/>
      <c r="W45" s="357"/>
      <c r="X45" s="358"/>
      <c r="Y45" s="73"/>
      <c r="Z45" s="73"/>
      <c r="AA45" s="73"/>
    </row>
    <row r="46" spans="2:27" ht="18" customHeight="1">
      <c r="B46" s="347" t="s">
        <v>604</v>
      </c>
      <c r="C46" s="347"/>
      <c r="D46" s="347"/>
      <c r="E46" s="347"/>
      <c r="F46" s="347"/>
      <c r="G46" s="347"/>
      <c r="H46" s="347"/>
      <c r="I46" s="347"/>
      <c r="J46" s="347"/>
      <c r="K46" s="347"/>
      <c r="L46" s="347"/>
      <c r="M46" s="347"/>
      <c r="N46" s="347"/>
      <c r="O46" s="347"/>
      <c r="P46" s="347"/>
      <c r="Q46" s="347"/>
      <c r="R46" s="347"/>
      <c r="S46" s="347"/>
      <c r="T46" s="347"/>
      <c r="U46" s="347"/>
      <c r="V46" s="347"/>
      <c r="W46" s="347"/>
      <c r="X46" s="347"/>
      <c r="Y46" s="85"/>
      <c r="Z46" s="81"/>
      <c r="AA46" s="79"/>
    </row>
    <row r="47" spans="2:27" ht="32.25" customHeight="1">
      <c r="B47" s="348"/>
      <c r="C47" s="349"/>
      <c r="D47" s="349"/>
      <c r="E47" s="349"/>
      <c r="F47" s="349"/>
      <c r="G47" s="349"/>
      <c r="H47" s="349"/>
      <c r="I47" s="349"/>
      <c r="J47" s="349"/>
      <c r="K47" s="349"/>
      <c r="L47" s="349"/>
      <c r="M47" s="349"/>
      <c r="N47" s="349"/>
      <c r="O47" s="349"/>
      <c r="P47" s="349"/>
      <c r="Q47" s="349"/>
      <c r="R47" s="349"/>
      <c r="S47" s="349"/>
      <c r="T47" s="349"/>
      <c r="U47" s="349"/>
      <c r="V47" s="349"/>
      <c r="W47" s="349"/>
      <c r="X47" s="350"/>
      <c r="Y47" s="85"/>
      <c r="Z47" s="81"/>
      <c r="AA47" s="79"/>
    </row>
    <row r="48" spans="2:27" ht="16.149999999999999" customHeight="1">
      <c r="B48" s="347" t="s">
        <v>605</v>
      </c>
      <c r="C48" s="347"/>
      <c r="D48" s="347"/>
      <c r="E48" s="347"/>
      <c r="F48" s="347"/>
      <c r="G48" s="347"/>
      <c r="H48" s="347"/>
      <c r="I48" s="347"/>
      <c r="J48" s="347"/>
      <c r="K48" s="347"/>
      <c r="L48" s="347"/>
      <c r="M48" s="347"/>
      <c r="N48" s="347"/>
      <c r="O48" s="347"/>
      <c r="P48" s="347"/>
      <c r="Q48" s="347"/>
      <c r="R48" s="347"/>
      <c r="S48" s="347"/>
      <c r="T48" s="347"/>
      <c r="U48" s="347"/>
      <c r="V48" s="347"/>
      <c r="W48" s="347"/>
      <c r="X48" s="347"/>
      <c r="Y48" s="85"/>
      <c r="Z48" s="81"/>
      <c r="AA48" s="79"/>
    </row>
    <row r="49" spans="2:27" ht="15.6" customHeight="1">
      <c r="B49" s="86" t="s">
        <v>3</v>
      </c>
      <c r="C49" s="351" t="s">
        <v>606</v>
      </c>
      <c r="D49" s="352"/>
      <c r="E49" s="353" t="s">
        <v>607</v>
      </c>
      <c r="F49" s="351"/>
      <c r="G49" s="351"/>
      <c r="H49" s="351"/>
      <c r="I49" s="351"/>
      <c r="J49" s="351"/>
      <c r="K49" s="352"/>
      <c r="L49" s="353" t="s">
        <v>608</v>
      </c>
      <c r="M49" s="351"/>
      <c r="N49" s="351"/>
      <c r="O49" s="351"/>
      <c r="P49" s="351"/>
      <c r="Q49" s="351"/>
      <c r="R49" s="351"/>
      <c r="S49" s="352"/>
      <c r="T49" s="353" t="s">
        <v>609</v>
      </c>
      <c r="U49" s="351"/>
      <c r="V49" s="351"/>
      <c r="W49" s="351"/>
      <c r="X49" s="352"/>
      <c r="Y49" s="85"/>
      <c r="Z49" s="81"/>
      <c r="AA49" s="79"/>
    </row>
    <row r="50" spans="2:27" ht="15" customHeight="1">
      <c r="B50" s="91">
        <v>1</v>
      </c>
      <c r="C50" s="346">
        <v>44302</v>
      </c>
      <c r="D50" s="342"/>
      <c r="E50" s="342" t="s">
        <v>698</v>
      </c>
      <c r="F50" s="342"/>
      <c r="G50" s="342"/>
      <c r="H50" s="342"/>
      <c r="I50" s="342"/>
      <c r="J50" s="342"/>
      <c r="K50" s="342"/>
      <c r="L50" s="342" t="s">
        <v>699</v>
      </c>
      <c r="M50" s="342"/>
      <c r="N50" s="342"/>
      <c r="O50" s="342"/>
      <c r="P50" s="342"/>
      <c r="Q50" s="342"/>
      <c r="R50" s="342"/>
      <c r="S50" s="342"/>
      <c r="T50" s="346">
        <v>44302</v>
      </c>
      <c r="U50" s="342"/>
      <c r="V50" s="342"/>
      <c r="W50" s="342"/>
      <c r="X50" s="342"/>
      <c r="Y50" s="85"/>
      <c r="Z50" s="81"/>
      <c r="AA50" s="79"/>
    </row>
    <row r="51" spans="2:27" ht="26.25" customHeight="1">
      <c r="B51" s="87">
        <v>2</v>
      </c>
      <c r="C51" s="346">
        <v>44715</v>
      </c>
      <c r="D51" s="342"/>
      <c r="E51" s="342" t="s">
        <v>700</v>
      </c>
      <c r="F51" s="342"/>
      <c r="G51" s="342"/>
      <c r="H51" s="342"/>
      <c r="I51" s="342"/>
      <c r="J51" s="342"/>
      <c r="K51" s="342"/>
      <c r="L51" s="342" t="s">
        <v>701</v>
      </c>
      <c r="M51" s="342"/>
      <c r="N51" s="342"/>
      <c r="O51" s="342"/>
      <c r="P51" s="342"/>
      <c r="Q51" s="342"/>
      <c r="R51" s="342"/>
      <c r="S51" s="342"/>
      <c r="T51" s="346">
        <v>44763</v>
      </c>
      <c r="U51" s="342"/>
      <c r="V51" s="342"/>
      <c r="W51" s="342"/>
      <c r="X51" s="342"/>
      <c r="Y51" s="85"/>
      <c r="Z51" s="81"/>
      <c r="AA51" s="79"/>
    </row>
    <row r="52" spans="2:27" ht="15" customHeight="1">
      <c r="B52" s="87"/>
      <c r="C52" s="342"/>
      <c r="D52" s="342"/>
      <c r="E52" s="342"/>
      <c r="F52" s="342"/>
      <c r="G52" s="342"/>
      <c r="H52" s="342"/>
      <c r="I52" s="342"/>
      <c r="J52" s="342"/>
      <c r="K52" s="342"/>
      <c r="L52" s="342"/>
      <c r="M52" s="342"/>
      <c r="N52" s="342"/>
      <c r="O52" s="342"/>
      <c r="P52" s="342"/>
      <c r="Q52" s="342"/>
      <c r="R52" s="342"/>
      <c r="S52" s="342"/>
      <c r="T52" s="342"/>
      <c r="U52" s="342"/>
      <c r="V52" s="342"/>
      <c r="W52" s="342"/>
      <c r="X52" s="342"/>
      <c r="Y52" s="85"/>
      <c r="Z52" s="81"/>
      <c r="AA52" s="79"/>
    </row>
    <row r="53" spans="2:27" ht="15" customHeight="1">
      <c r="B53" s="87"/>
      <c r="C53" s="342"/>
      <c r="D53" s="342"/>
      <c r="E53" s="342"/>
      <c r="F53" s="342"/>
      <c r="G53" s="342"/>
      <c r="H53" s="342"/>
      <c r="I53" s="342"/>
      <c r="J53" s="342"/>
      <c r="K53" s="342"/>
      <c r="L53" s="342"/>
      <c r="M53" s="342"/>
      <c r="N53" s="342"/>
      <c r="O53" s="342"/>
      <c r="P53" s="342"/>
      <c r="Q53" s="342"/>
      <c r="R53" s="342"/>
      <c r="S53" s="342"/>
      <c r="T53" s="342"/>
      <c r="U53" s="342"/>
      <c r="V53" s="342"/>
      <c r="W53" s="342"/>
      <c r="X53" s="342"/>
      <c r="Y53" s="85"/>
      <c r="Z53" s="81"/>
      <c r="AA53" s="79"/>
    </row>
    <row r="54" spans="2:27" ht="15" customHeight="1">
      <c r="B54" s="87"/>
      <c r="C54" s="342"/>
      <c r="D54" s="342"/>
      <c r="E54" s="342"/>
      <c r="F54" s="342"/>
      <c r="G54" s="342"/>
      <c r="H54" s="342"/>
      <c r="I54" s="342"/>
      <c r="J54" s="342"/>
      <c r="K54" s="342"/>
      <c r="L54" s="342"/>
      <c r="M54" s="342"/>
      <c r="N54" s="342"/>
      <c r="O54" s="342"/>
      <c r="P54" s="342"/>
      <c r="Q54" s="342"/>
      <c r="R54" s="342"/>
      <c r="S54" s="342"/>
      <c r="T54" s="342"/>
      <c r="U54" s="342"/>
      <c r="V54" s="342"/>
      <c r="W54" s="342"/>
      <c r="X54" s="342"/>
      <c r="Y54" s="85"/>
      <c r="Z54" s="81"/>
      <c r="AA54" s="79"/>
    </row>
    <row r="55" spans="2:27" ht="15.6" customHeight="1">
      <c r="B55" s="343" t="s">
        <v>610</v>
      </c>
      <c r="C55" s="344"/>
      <c r="D55" s="344"/>
      <c r="E55" s="344"/>
      <c r="F55" s="344"/>
      <c r="G55" s="344"/>
      <c r="H55" s="344"/>
      <c r="I55" s="344"/>
      <c r="J55" s="344"/>
      <c r="K55" s="344"/>
      <c r="L55" s="344"/>
      <c r="M55" s="344"/>
      <c r="N55" s="344"/>
      <c r="O55" s="344"/>
      <c r="P55" s="344"/>
      <c r="Q55" s="344"/>
      <c r="R55" s="344"/>
      <c r="S55" s="344"/>
      <c r="T55" s="344"/>
      <c r="U55" s="344"/>
      <c r="V55" s="344"/>
      <c r="W55" s="344"/>
      <c r="X55" s="345"/>
      <c r="Y55" s="85"/>
      <c r="Z55" s="81"/>
      <c r="AA55" s="79"/>
    </row>
    <row r="56" spans="2:27" ht="26.65" customHeight="1">
      <c r="B56" s="88" t="s">
        <v>611</v>
      </c>
      <c r="C56" s="337" t="s">
        <v>612</v>
      </c>
      <c r="D56" s="338"/>
      <c r="E56" s="338"/>
      <c r="F56" s="338"/>
      <c r="G56" s="338"/>
      <c r="H56" s="338"/>
      <c r="I56" s="338"/>
      <c r="J56" s="338"/>
      <c r="K56" s="338"/>
      <c r="L56" s="338"/>
      <c r="M56" s="339"/>
      <c r="N56" s="340" t="s">
        <v>613</v>
      </c>
      <c r="O56" s="341"/>
      <c r="P56" s="337" t="s">
        <v>614</v>
      </c>
      <c r="Q56" s="338"/>
      <c r="R56" s="338"/>
      <c r="S56" s="338"/>
      <c r="T56" s="338"/>
      <c r="U56" s="338"/>
      <c r="V56" s="338"/>
      <c r="W56" s="338"/>
      <c r="X56" s="339"/>
    </row>
    <row r="57" spans="2:27" ht="24.6" customHeight="1">
      <c r="B57" s="88" t="s">
        <v>615</v>
      </c>
      <c r="C57" s="337" t="s">
        <v>719</v>
      </c>
      <c r="D57" s="338"/>
      <c r="E57" s="338"/>
      <c r="F57" s="338"/>
      <c r="G57" s="338"/>
      <c r="H57" s="338"/>
      <c r="I57" s="338"/>
      <c r="J57" s="338"/>
      <c r="K57" s="338"/>
      <c r="L57" s="338"/>
      <c r="M57" s="339"/>
      <c r="N57" s="340" t="s">
        <v>613</v>
      </c>
      <c r="O57" s="341"/>
      <c r="P57" s="337" t="s">
        <v>616</v>
      </c>
      <c r="Q57" s="338"/>
      <c r="R57" s="338"/>
      <c r="S57" s="338"/>
      <c r="T57" s="338"/>
      <c r="U57" s="338"/>
      <c r="V57" s="338"/>
      <c r="W57" s="338"/>
      <c r="X57" s="339"/>
    </row>
    <row r="58" spans="2:27" ht="27.6" customHeight="1">
      <c r="B58" s="88" t="s">
        <v>617</v>
      </c>
      <c r="C58" s="337" t="s">
        <v>718</v>
      </c>
      <c r="D58" s="338"/>
      <c r="E58" s="338"/>
      <c r="F58" s="338"/>
      <c r="G58" s="338"/>
      <c r="H58" s="338"/>
      <c r="I58" s="338"/>
      <c r="J58" s="338"/>
      <c r="K58" s="338"/>
      <c r="L58" s="338"/>
      <c r="M58" s="339"/>
      <c r="N58" s="340" t="s">
        <v>613</v>
      </c>
      <c r="O58" s="341"/>
      <c r="P58" s="337" t="s">
        <v>720</v>
      </c>
      <c r="Q58" s="338"/>
      <c r="R58" s="338"/>
      <c r="S58" s="338"/>
      <c r="T58" s="338"/>
      <c r="U58" s="338"/>
      <c r="V58" s="338"/>
      <c r="W58" s="338"/>
      <c r="X58" s="339"/>
    </row>
  </sheetData>
  <sheetProtection selectLockedCells="1" selectUnlockedCells="1"/>
  <mergeCells count="184">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B27:C27"/>
    <mergeCell ref="B26:C26"/>
    <mergeCell ref="B25:C25"/>
    <mergeCell ref="D25:F25"/>
    <mergeCell ref="S21:X21"/>
    <mergeCell ref="B22:M22"/>
    <mergeCell ref="N22:X22"/>
    <mergeCell ref="B23:M23"/>
    <mergeCell ref="N23:X23"/>
    <mergeCell ref="B24:X24"/>
    <mergeCell ref="C21:D21"/>
    <mergeCell ref="E21:F21"/>
    <mergeCell ref="G21:I21"/>
    <mergeCell ref="J21:L21"/>
    <mergeCell ref="M21:O21"/>
    <mergeCell ref="P21:R21"/>
    <mergeCell ref="R25:U25"/>
    <mergeCell ref="R26:U26"/>
    <mergeCell ref="R27:U27"/>
    <mergeCell ref="V25:X25"/>
    <mergeCell ref="V26:X26"/>
    <mergeCell ref="V27:X27"/>
    <mergeCell ref="D26:F26"/>
    <mergeCell ref="D27:F27"/>
    <mergeCell ref="P33:R33"/>
    <mergeCell ref="B28:X28"/>
    <mergeCell ref="H30:I31"/>
    <mergeCell ref="J30:M30"/>
    <mergeCell ref="N30:O31"/>
    <mergeCell ref="P30:R31"/>
    <mergeCell ref="S30:X30"/>
    <mergeCell ref="J31:K31"/>
    <mergeCell ref="S31:X42"/>
    <mergeCell ref="H32:I32"/>
    <mergeCell ref="J32:K32"/>
    <mergeCell ref="H36:I36"/>
    <mergeCell ref="J36:K36"/>
    <mergeCell ref="N36:O36"/>
    <mergeCell ref="P36:R36"/>
    <mergeCell ref="H37:I37"/>
    <mergeCell ref="J37:K37"/>
    <mergeCell ref="N37:O37"/>
    <mergeCell ref="P37:R37"/>
    <mergeCell ref="H41:I41"/>
    <mergeCell ref="J41:K41"/>
    <mergeCell ref="N41:O41"/>
    <mergeCell ref="P41:R41"/>
    <mergeCell ref="H38:I38"/>
    <mergeCell ref="J38:K38"/>
    <mergeCell ref="N38:O38"/>
    <mergeCell ref="P38:R38"/>
    <mergeCell ref="H39:I39"/>
    <mergeCell ref="J39:K39"/>
    <mergeCell ref="N39:O39"/>
    <mergeCell ref="P39:R39"/>
    <mergeCell ref="H40:I40"/>
    <mergeCell ref="J40:K40"/>
    <mergeCell ref="N40:O40"/>
    <mergeCell ref="P40:R40"/>
    <mergeCell ref="B46:X46"/>
    <mergeCell ref="B47:X47"/>
    <mergeCell ref="B48:X48"/>
    <mergeCell ref="C49:D49"/>
    <mergeCell ref="E49:K49"/>
    <mergeCell ref="L49:S49"/>
    <mergeCell ref="T49:X49"/>
    <mergeCell ref="H42:I42"/>
    <mergeCell ref="J42:K42"/>
    <mergeCell ref="N42:O42"/>
    <mergeCell ref="P42:R42"/>
    <mergeCell ref="B44:X44"/>
    <mergeCell ref="B45:X45"/>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E31:E36"/>
    <mergeCell ref="B37:E37"/>
    <mergeCell ref="G25:J25"/>
    <mergeCell ref="K25:M25"/>
    <mergeCell ref="G26:J26"/>
    <mergeCell ref="G27:J27"/>
    <mergeCell ref="K26:M26"/>
    <mergeCell ref="K27:M27"/>
    <mergeCell ref="N25:Q25"/>
    <mergeCell ref="N26:Q26"/>
    <mergeCell ref="N27:Q27"/>
    <mergeCell ref="H34:I34"/>
    <mergeCell ref="J34:K34"/>
    <mergeCell ref="N34:O34"/>
    <mergeCell ref="P34:R34"/>
    <mergeCell ref="H35:I35"/>
    <mergeCell ref="J35:K35"/>
    <mergeCell ref="N35:O35"/>
    <mergeCell ref="P35:R35"/>
    <mergeCell ref="N32:O32"/>
    <mergeCell ref="P32:R32"/>
    <mergeCell ref="H33:I33"/>
    <mergeCell ref="J33:K33"/>
    <mergeCell ref="N33:O33"/>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5FFAB74C-1EBB-46A6-B5B8-6FC994698E65}">
          <x14:formula1>
            <xm:f>'Lista Indicadores'!$H$1:$H$4</xm:f>
          </x14:formula1>
          <xm:sqref>B8:H8</xm:sqref>
        </x14:dataValidation>
        <x14:dataValidation type="list" allowBlank="1" showInputMessage="1" showErrorMessage="1" xr:uid="{B3067B02-9DCA-46DD-BADB-D8BA843EFD80}">
          <x14:formula1>
            <xm:f>'Lista Indicadores'!$F$1:$F$18</xm:f>
          </x14:formula1>
          <xm:sqref>I8:T8</xm:sqref>
        </x14:dataValidation>
        <x14:dataValidation type="list" allowBlank="1" showInputMessage="1" showErrorMessage="1" xr:uid="{D04B9BCC-D2F5-4094-A0C5-E5C28FCBF08F}">
          <x14:formula1>
            <xm:f>'Lista Indicadores'!$G$1:$G$18</xm:f>
          </x14:formula1>
          <xm:sqref>U8:X8</xm:sqref>
        </x14:dataValidation>
        <x14:dataValidation type="list" allowBlank="1" showInputMessage="1" showErrorMessage="1" xr:uid="{11004B10-1527-4FDD-B13A-1A7C9A6E7EAC}">
          <x14:formula1>
            <xm:f>'Lista Indicadores'!$E$1:$E$10</xm:f>
          </x14:formula1>
          <xm:sqref>B13:E13</xm:sqref>
        </x14:dataValidation>
        <x14:dataValidation type="list" allowBlank="1" showInputMessage="1" showErrorMessage="1" xr:uid="{2C76B891-2259-4864-B4F7-D7E5DDC2230A}">
          <x14:formula1>
            <xm:f>'Lista Indicadores'!$B$1:$B$7</xm:f>
          </x14:formula1>
          <xm:sqref>G16:J17</xm:sqref>
        </x14:dataValidation>
        <x14:dataValidation type="list" allowBlank="1" showInputMessage="1" showErrorMessage="1" xr:uid="{F2D6CBB5-D958-4B00-82D3-A6C46E4C0D6C}">
          <x14:formula1>
            <xm:f>'Lista Indicadores'!$A$1:$A$8</xm:f>
          </x14:formula1>
          <xm:sqref>G11:O11</xm:sqref>
        </x14:dataValidation>
        <x14:dataValidation type="list" allowBlank="1" showInputMessage="1" showErrorMessage="1" xr:uid="{97693AC5-7813-45B4-8374-EC9574D80033}">
          <x14:formula1>
            <xm:f>'Lista Indicadores'!$J$1:$J$4</xm:f>
          </x14:formula1>
          <xm:sqref>B21</xm:sqref>
        </x14:dataValidation>
        <x14:dataValidation type="list" allowBlank="1" showInputMessage="1" showErrorMessage="1" xr:uid="{84DF5413-E5B1-4F8A-B3CA-0096DD151D67}">
          <x14:formula1>
            <xm:f>'Lista Indicadores'!$D$1:$D$7</xm:f>
          </x14:formula1>
          <xm:sqref>C21:D21</xm:sqref>
        </x14:dataValidation>
        <x14:dataValidation type="list" allowBlank="1" showInputMessage="1" showErrorMessage="1" xr:uid="{DA8D78CE-C7AE-4427-A949-4B607F7557C2}">
          <x14:formula1>
            <xm:f>'Lista Indicadores'!$C$1:$C$2</xm:f>
          </x14:formula1>
          <xm:sqref>P21:R21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baseColWidth="10" defaultRowHeight="15"/>
  <cols>
    <col min="3" max="3" width="65.85546875" style="4" customWidth="1"/>
    <col min="4" max="4" width="48.42578125" style="4" customWidth="1"/>
    <col min="7" max="7" width="46.140625" customWidth="1"/>
    <col min="11" max="11" width="34.85546875" customWidth="1"/>
  </cols>
  <sheetData>
    <row r="3" spans="3:11">
      <c r="C3" s="47" t="s">
        <v>77</v>
      </c>
      <c r="D3" s="41" t="s">
        <v>78</v>
      </c>
      <c r="G3" s="44" t="s">
        <v>267</v>
      </c>
      <c r="K3" s="46" t="s">
        <v>284</v>
      </c>
    </row>
    <row r="4" spans="3:11" ht="17.25">
      <c r="C4" s="47" t="s">
        <v>76</v>
      </c>
      <c r="D4" s="42" t="s">
        <v>79</v>
      </c>
      <c r="G4" s="44" t="s">
        <v>11</v>
      </c>
      <c r="K4" s="46" t="s">
        <v>285</v>
      </c>
    </row>
    <row r="5" spans="3:11" ht="17.25">
      <c r="C5" s="47" t="s">
        <v>86</v>
      </c>
      <c r="D5" s="43" t="s">
        <v>80</v>
      </c>
      <c r="G5" s="44" t="s">
        <v>268</v>
      </c>
      <c r="K5" s="46" t="s">
        <v>286</v>
      </c>
    </row>
    <row r="6" spans="3:11" ht="34.5">
      <c r="C6" s="47" t="s">
        <v>95</v>
      </c>
      <c r="D6" s="43" t="s">
        <v>81</v>
      </c>
      <c r="G6" s="44" t="s">
        <v>269</v>
      </c>
      <c r="K6" s="46" t="s">
        <v>287</v>
      </c>
    </row>
    <row r="7" spans="3:11" ht="34.5">
      <c r="C7" s="47" t="s">
        <v>109</v>
      </c>
      <c r="D7" s="43" t="s">
        <v>82</v>
      </c>
      <c r="G7" s="44" t="s">
        <v>283</v>
      </c>
      <c r="K7" s="46" t="s">
        <v>288</v>
      </c>
    </row>
    <row r="8" spans="3:11" ht="34.5">
      <c r="C8" s="47" t="s">
        <v>120</v>
      </c>
      <c r="D8" s="43" t="s">
        <v>83</v>
      </c>
      <c r="G8" s="44" t="s">
        <v>270</v>
      </c>
      <c r="K8" s="46" t="s">
        <v>289</v>
      </c>
    </row>
    <row r="9" spans="3:11" ht="34.5">
      <c r="C9" s="47" t="s">
        <v>130</v>
      </c>
      <c r="D9" s="43" t="s">
        <v>84</v>
      </c>
      <c r="G9" s="44" t="s">
        <v>272</v>
      </c>
      <c r="K9" s="46" t="s">
        <v>290</v>
      </c>
    </row>
    <row r="10" spans="3:11" ht="51.75">
      <c r="C10" s="47" t="s">
        <v>139</v>
      </c>
      <c r="D10" s="43" t="s">
        <v>85</v>
      </c>
      <c r="G10" s="44" t="s">
        <v>271</v>
      </c>
      <c r="K10" s="46" t="s">
        <v>291</v>
      </c>
    </row>
    <row r="11" spans="3:11" ht="34.5">
      <c r="C11" s="47" t="s">
        <v>145</v>
      </c>
      <c r="D11" s="43" t="s">
        <v>87</v>
      </c>
      <c r="G11" s="44" t="s">
        <v>273</v>
      </c>
      <c r="K11" s="46" t="s">
        <v>292</v>
      </c>
    </row>
    <row r="12" spans="3:11" ht="34.5">
      <c r="C12" s="47" t="s">
        <v>158</v>
      </c>
      <c r="D12" s="43" t="s">
        <v>88</v>
      </c>
      <c r="G12" s="44" t="s">
        <v>274</v>
      </c>
      <c r="K12" s="46" t="s">
        <v>293</v>
      </c>
    </row>
    <row r="13" spans="3:11" ht="34.5">
      <c r="C13" s="47" t="s">
        <v>167</v>
      </c>
      <c r="D13" s="43" t="s">
        <v>89</v>
      </c>
      <c r="G13" s="44" t="s">
        <v>275</v>
      </c>
      <c r="K13" s="46" t="s">
        <v>294</v>
      </c>
    </row>
    <row r="14" spans="3:11" ht="34.5">
      <c r="C14" s="47" t="s">
        <v>178</v>
      </c>
      <c r="D14" s="43" t="s">
        <v>90</v>
      </c>
      <c r="G14" s="44" t="s">
        <v>276</v>
      </c>
      <c r="K14" s="46" t="s">
        <v>295</v>
      </c>
    </row>
    <row r="15" spans="3:11" ht="34.5">
      <c r="C15" s="47" t="s">
        <v>189</v>
      </c>
      <c r="D15" s="43" t="s">
        <v>91</v>
      </c>
      <c r="G15" s="44" t="s">
        <v>277</v>
      </c>
      <c r="K15" s="46" t="s">
        <v>296</v>
      </c>
    </row>
    <row r="16" spans="3:11" ht="51.75">
      <c r="C16" s="47" t="s">
        <v>201</v>
      </c>
      <c r="D16" s="43" t="s">
        <v>92</v>
      </c>
      <c r="G16" s="44" t="s">
        <v>278</v>
      </c>
      <c r="K16" s="46" t="s">
        <v>297</v>
      </c>
    </row>
    <row r="17" spans="3:11" ht="51.75">
      <c r="C17" s="47" t="s">
        <v>207</v>
      </c>
      <c r="D17" s="43" t="s">
        <v>93</v>
      </c>
      <c r="G17" s="45" t="s">
        <v>279</v>
      </c>
      <c r="K17" s="46" t="s">
        <v>298</v>
      </c>
    </row>
    <row r="18" spans="3:11" ht="51.75">
      <c r="C18" s="47" t="s">
        <v>218</v>
      </c>
      <c r="D18" s="43" t="s">
        <v>94</v>
      </c>
      <c r="G18" s="45" t="s">
        <v>280</v>
      </c>
      <c r="K18" s="46" t="s">
        <v>299</v>
      </c>
    </row>
    <row r="19" spans="3:11" ht="17.25">
      <c r="C19" s="47" t="s">
        <v>231</v>
      </c>
      <c r="D19" s="43" t="s">
        <v>96</v>
      </c>
      <c r="G19" s="44" t="s">
        <v>281</v>
      </c>
      <c r="K19" s="46" t="s">
        <v>300</v>
      </c>
    </row>
    <row r="20" spans="3:11" ht="34.5">
      <c r="C20" s="47" t="s">
        <v>244</v>
      </c>
      <c r="D20" s="43" t="s">
        <v>97</v>
      </c>
      <c r="G20" s="44" t="s">
        <v>282</v>
      </c>
      <c r="K20" s="46" t="s">
        <v>301</v>
      </c>
    </row>
    <row r="21" spans="3:11" ht="34.5">
      <c r="D21" s="43" t="s">
        <v>98</v>
      </c>
    </row>
    <row r="22" spans="3:11" ht="34.5">
      <c r="C22" s="4" t="s">
        <v>264</v>
      </c>
      <c r="D22" s="43" t="s">
        <v>99</v>
      </c>
    </row>
    <row r="23" spans="3:11" ht="17.25">
      <c r="C23" s="4" t="s">
        <v>265</v>
      </c>
      <c r="D23" s="43" t="s">
        <v>100</v>
      </c>
      <c r="G23" s="44"/>
    </row>
    <row r="24" spans="3:11" ht="17.25">
      <c r="C24" s="4" t="s">
        <v>266</v>
      </c>
      <c r="D24" s="43" t="s">
        <v>101</v>
      </c>
    </row>
    <row r="25" spans="3:11" ht="34.5">
      <c r="D25" s="43" t="s">
        <v>102</v>
      </c>
    </row>
    <row r="26" spans="3:11" ht="17.25">
      <c r="D26" s="43" t="s">
        <v>103</v>
      </c>
    </row>
    <row r="27" spans="3:11" ht="51.75">
      <c r="C27" s="48" t="s">
        <v>302</v>
      </c>
      <c r="D27" s="43" t="s">
        <v>104</v>
      </c>
    </row>
    <row r="28" spans="3:11" ht="34.5">
      <c r="C28" s="48" t="s">
        <v>303</v>
      </c>
      <c r="D28" s="43" t="s">
        <v>105</v>
      </c>
      <c r="G28" s="44"/>
    </row>
    <row r="29" spans="3:11" ht="51.75">
      <c r="C29" s="48" t="s">
        <v>304</v>
      </c>
      <c r="D29" s="43" t="s">
        <v>106</v>
      </c>
      <c r="G29" s="44"/>
    </row>
    <row r="30" spans="3:11" ht="60">
      <c r="C30" s="48" t="s">
        <v>305</v>
      </c>
      <c r="D30" s="43" t="s">
        <v>107</v>
      </c>
      <c r="G30" s="44"/>
    </row>
    <row r="31" spans="3:11" ht="34.5">
      <c r="C31" s="48" t="s">
        <v>306</v>
      </c>
      <c r="D31" s="43" t="s">
        <v>108</v>
      </c>
      <c r="G31" s="44"/>
    </row>
    <row r="32" spans="3:11" ht="30">
      <c r="C32" s="48" t="s">
        <v>307</v>
      </c>
      <c r="D32" s="43" t="s">
        <v>110</v>
      </c>
      <c r="G32" s="44"/>
    </row>
    <row r="33" spans="3:7" ht="45">
      <c r="C33" s="48" t="s">
        <v>308</v>
      </c>
      <c r="D33" s="43" t="s">
        <v>111</v>
      </c>
    </row>
    <row r="34" spans="3:7" ht="45">
      <c r="C34" s="48" t="s">
        <v>309</v>
      </c>
      <c r="D34" s="43" t="s">
        <v>112</v>
      </c>
      <c r="G34" s="44"/>
    </row>
    <row r="35" spans="3:7" ht="34.5">
      <c r="C35" s="48" t="s">
        <v>310</v>
      </c>
      <c r="D35" s="43" t="s">
        <v>113</v>
      </c>
      <c r="G35" s="44"/>
    </row>
    <row r="36" spans="3:7" ht="17.25">
      <c r="C36" s="48"/>
      <c r="D36" s="43" t="s">
        <v>114</v>
      </c>
      <c r="G36" s="44"/>
    </row>
    <row r="37" spans="3:7" ht="34.5">
      <c r="C37" s="48"/>
      <c r="D37" s="43" t="s">
        <v>115</v>
      </c>
      <c r="G37" s="44"/>
    </row>
    <row r="38" spans="3:7" ht="17.25">
      <c r="C38" s="48"/>
      <c r="D38" s="43" t="s">
        <v>116</v>
      </c>
      <c r="G38" s="44"/>
    </row>
    <row r="39" spans="3:7" ht="45">
      <c r="C39" s="48" t="s">
        <v>311</v>
      </c>
      <c r="D39" s="43" t="s">
        <v>117</v>
      </c>
      <c r="G39" s="44"/>
    </row>
    <row r="40" spans="3:7" ht="34.5">
      <c r="C40" s="48" t="s">
        <v>312</v>
      </c>
      <c r="D40" s="43" t="s">
        <v>118</v>
      </c>
      <c r="G40" s="44"/>
    </row>
    <row r="41" spans="3:7" ht="34.5">
      <c r="C41" s="48" t="s">
        <v>313</v>
      </c>
      <c r="D41" s="43" t="s">
        <v>119</v>
      </c>
    </row>
    <row r="42" spans="3:7" ht="34.5">
      <c r="C42" s="48" t="s">
        <v>314</v>
      </c>
      <c r="D42" s="43" t="s">
        <v>121</v>
      </c>
    </row>
    <row r="43" spans="3:7" ht="34.5">
      <c r="C43" s="48" t="s">
        <v>315</v>
      </c>
      <c r="D43" s="43" t="s">
        <v>122</v>
      </c>
    </row>
    <row r="44" spans="3:7" ht="45">
      <c r="C44" s="48" t="s">
        <v>316</v>
      </c>
      <c r="D44" s="43" t="s">
        <v>123</v>
      </c>
    </row>
    <row r="45" spans="3:7" ht="51.75">
      <c r="C45" s="48" t="s">
        <v>317</v>
      </c>
      <c r="D45" s="43" t="s">
        <v>124</v>
      </c>
    </row>
    <row r="46" spans="3:7" ht="34.5">
      <c r="C46" s="48" t="s">
        <v>318</v>
      </c>
      <c r="D46" s="43" t="s">
        <v>125</v>
      </c>
    </row>
    <row r="47" spans="3:7" ht="34.5">
      <c r="C47" s="48" t="s">
        <v>319</v>
      </c>
      <c r="D47" s="43" t="s">
        <v>126</v>
      </c>
    </row>
    <row r="48" spans="3:7" ht="51.75">
      <c r="C48" s="48" t="s">
        <v>320</v>
      </c>
      <c r="D48" s="43" t="s">
        <v>127</v>
      </c>
    </row>
    <row r="49" spans="3:4" ht="34.5">
      <c r="C49" s="48" t="s">
        <v>321</v>
      </c>
      <c r="D49" s="43" t="s">
        <v>128</v>
      </c>
    </row>
    <row r="50" spans="3:4" ht="51.75">
      <c r="C50" s="48" t="s">
        <v>322</v>
      </c>
      <c r="D50" s="43" t="s">
        <v>129</v>
      </c>
    </row>
    <row r="51" spans="3:4" ht="30">
      <c r="C51" s="48" t="s">
        <v>323</v>
      </c>
      <c r="D51" s="43" t="s">
        <v>131</v>
      </c>
    </row>
    <row r="52" spans="3:4" ht="34.5">
      <c r="C52" s="48" t="s">
        <v>324</v>
      </c>
      <c r="D52" s="43" t="s">
        <v>132</v>
      </c>
    </row>
    <row r="53" spans="3:4" ht="51.75">
      <c r="C53" s="48" t="s">
        <v>325</v>
      </c>
      <c r="D53" s="43" t="s">
        <v>133</v>
      </c>
    </row>
    <row r="54" spans="3:4" ht="34.5">
      <c r="C54" s="48" t="s">
        <v>326</v>
      </c>
      <c r="D54" s="43" t="s">
        <v>134</v>
      </c>
    </row>
    <row r="55" spans="3:4" ht="34.5">
      <c r="C55" s="48" t="s">
        <v>327</v>
      </c>
      <c r="D55" s="43" t="s">
        <v>135</v>
      </c>
    </row>
    <row r="56" spans="3:4" ht="34.5">
      <c r="C56" s="48" t="s">
        <v>328</v>
      </c>
      <c r="D56" s="43" t="s">
        <v>136</v>
      </c>
    </row>
    <row r="57" spans="3:4" ht="34.5">
      <c r="D57" s="43" t="s">
        <v>137</v>
      </c>
    </row>
    <row r="58" spans="3:4" ht="90">
      <c r="C58" s="48" t="s">
        <v>329</v>
      </c>
      <c r="D58" s="43" t="s">
        <v>138</v>
      </c>
    </row>
    <row r="59" spans="3:4" ht="45">
      <c r="C59" s="48" t="s">
        <v>330</v>
      </c>
      <c r="D59" s="43" t="s">
        <v>140</v>
      </c>
    </row>
    <row r="60" spans="3:4" ht="60">
      <c r="C60" s="48" t="s">
        <v>331</v>
      </c>
      <c r="D60" s="43" t="s">
        <v>141</v>
      </c>
    </row>
    <row r="61" spans="3:4" ht="60">
      <c r="C61" s="48" t="s">
        <v>332</v>
      </c>
      <c r="D61" s="43" t="s">
        <v>142</v>
      </c>
    </row>
    <row r="62" spans="3:4" ht="60">
      <c r="C62" s="48" t="s">
        <v>333</v>
      </c>
      <c r="D62" s="43" t="s">
        <v>143</v>
      </c>
    </row>
    <row r="63" spans="3:4" ht="34.5">
      <c r="C63" s="48" t="s">
        <v>334</v>
      </c>
      <c r="D63" s="43" t="s">
        <v>144</v>
      </c>
    </row>
    <row r="64" spans="3:4" ht="30">
      <c r="C64" s="48" t="s">
        <v>335</v>
      </c>
      <c r="D64" s="43" t="s">
        <v>146</v>
      </c>
    </row>
    <row r="65" spans="3:4" ht="34.5">
      <c r="C65" s="48" t="s">
        <v>336</v>
      </c>
      <c r="D65" s="43" t="s">
        <v>147</v>
      </c>
    </row>
    <row r="66" spans="3:4" ht="51.75">
      <c r="C66" s="48" t="s">
        <v>337</v>
      </c>
      <c r="D66" s="43" t="s">
        <v>148</v>
      </c>
    </row>
    <row r="67" spans="3:4" ht="34.5">
      <c r="C67" s="48" t="s">
        <v>338</v>
      </c>
      <c r="D67" s="43" t="s">
        <v>149</v>
      </c>
    </row>
    <row r="68" spans="3:4" ht="45">
      <c r="C68" s="48" t="s">
        <v>339</v>
      </c>
      <c r="D68" s="43" t="s">
        <v>150</v>
      </c>
    </row>
    <row r="69" spans="3:4" ht="30">
      <c r="C69" s="48" t="s">
        <v>340</v>
      </c>
      <c r="D69" s="43" t="s">
        <v>151</v>
      </c>
    </row>
    <row r="70" spans="3:4" ht="60">
      <c r="C70" s="48" t="s">
        <v>341</v>
      </c>
      <c r="D70" s="43" t="s">
        <v>152</v>
      </c>
    </row>
    <row r="71" spans="3:4" ht="45">
      <c r="C71" s="48" t="s">
        <v>342</v>
      </c>
      <c r="D71" s="43" t="s">
        <v>153</v>
      </c>
    </row>
    <row r="72" spans="3:4" ht="34.5">
      <c r="C72" s="48" t="s">
        <v>343</v>
      </c>
      <c r="D72" s="43" t="s">
        <v>154</v>
      </c>
    </row>
    <row r="73" spans="3:4" ht="34.5">
      <c r="C73" s="48" t="s">
        <v>366</v>
      </c>
      <c r="D73" s="43" t="s">
        <v>155</v>
      </c>
    </row>
    <row r="74" spans="3:4" ht="34.5">
      <c r="C74" s="48" t="s">
        <v>344</v>
      </c>
      <c r="D74" s="43" t="s">
        <v>156</v>
      </c>
    </row>
    <row r="75" spans="3:4" ht="60">
      <c r="C75" s="48" t="s">
        <v>345</v>
      </c>
      <c r="D75" s="43" t="s">
        <v>157</v>
      </c>
    </row>
    <row r="76" spans="3:4" ht="60">
      <c r="C76" s="48" t="s">
        <v>346</v>
      </c>
      <c r="D76" s="43" t="s">
        <v>159</v>
      </c>
    </row>
    <row r="77" spans="3:4" ht="34.5">
      <c r="C77" s="48" t="s">
        <v>347</v>
      </c>
      <c r="D77" s="43" t="s">
        <v>160</v>
      </c>
    </row>
    <row r="78" spans="3:4" ht="34.5">
      <c r="C78" s="48" t="s">
        <v>348</v>
      </c>
      <c r="D78" s="43" t="s">
        <v>161</v>
      </c>
    </row>
    <row r="79" spans="3:4" ht="45">
      <c r="C79" s="48" t="s">
        <v>349</v>
      </c>
      <c r="D79" s="43" t="s">
        <v>162</v>
      </c>
    </row>
    <row r="80" spans="3:4" ht="45">
      <c r="C80" s="48" t="s">
        <v>350</v>
      </c>
      <c r="D80" s="43" t="s">
        <v>163</v>
      </c>
    </row>
    <row r="81" spans="3:4" ht="45">
      <c r="C81" s="48" t="s">
        <v>351</v>
      </c>
      <c r="D81" s="43" t="s">
        <v>164</v>
      </c>
    </row>
    <row r="82" spans="3:4" ht="45">
      <c r="C82" s="48" t="s">
        <v>352</v>
      </c>
      <c r="D82" s="43" t="s">
        <v>165</v>
      </c>
    </row>
    <row r="83" spans="3:4" ht="34.5">
      <c r="C83" s="48" t="s">
        <v>353</v>
      </c>
      <c r="D83" s="43" t="s">
        <v>166</v>
      </c>
    </row>
    <row r="84" spans="3:4" ht="30">
      <c r="C84" s="48" t="s">
        <v>354</v>
      </c>
      <c r="D84" s="43" t="s">
        <v>168</v>
      </c>
    </row>
    <row r="85" spans="3:4" ht="34.5">
      <c r="C85" s="48" t="s">
        <v>355</v>
      </c>
      <c r="D85" s="43" t="s">
        <v>169</v>
      </c>
    </row>
    <row r="86" spans="3:4" ht="45">
      <c r="C86" s="48" t="s">
        <v>356</v>
      </c>
      <c r="D86" s="43" t="s">
        <v>170</v>
      </c>
    </row>
    <row r="87" spans="3:4" ht="34.5">
      <c r="C87" s="48" t="s">
        <v>357</v>
      </c>
      <c r="D87" s="43" t="s">
        <v>171</v>
      </c>
    </row>
    <row r="88" spans="3:4" ht="34.5">
      <c r="C88" s="48" t="s">
        <v>358</v>
      </c>
      <c r="D88" s="43" t="s">
        <v>172</v>
      </c>
    </row>
    <row r="89" spans="3:4" ht="51.75">
      <c r="C89" s="48" t="s">
        <v>359</v>
      </c>
      <c r="D89" s="43" t="s">
        <v>173</v>
      </c>
    </row>
    <row r="90" spans="3:4" ht="45">
      <c r="C90" s="48" t="s">
        <v>360</v>
      </c>
      <c r="D90" s="43" t="s">
        <v>174</v>
      </c>
    </row>
    <row r="91" spans="3:4" ht="60">
      <c r="C91" s="48" t="s">
        <v>361</v>
      </c>
      <c r="D91" s="43" t="s">
        <v>175</v>
      </c>
    </row>
    <row r="92" spans="3:4" ht="60">
      <c r="C92" s="48" t="s">
        <v>362</v>
      </c>
      <c r="D92" s="43" t="s">
        <v>176</v>
      </c>
    </row>
    <row r="93" spans="3:4" ht="45">
      <c r="C93" s="48" t="s">
        <v>363</v>
      </c>
      <c r="D93" s="43" t="s">
        <v>177</v>
      </c>
    </row>
    <row r="94" spans="3:4" ht="30">
      <c r="C94" s="48" t="s">
        <v>364</v>
      </c>
      <c r="D94" s="43" t="s">
        <v>179</v>
      </c>
    </row>
    <row r="95" spans="3:4" ht="34.5">
      <c r="C95" s="48" t="s">
        <v>365</v>
      </c>
      <c r="D95" s="43" t="s">
        <v>180</v>
      </c>
    </row>
    <row r="96" spans="3:4" ht="17.25">
      <c r="D96" s="43" t="s">
        <v>181</v>
      </c>
    </row>
    <row r="97" spans="3:4" ht="34.5">
      <c r="D97" s="43" t="s">
        <v>182</v>
      </c>
    </row>
    <row r="98" spans="3:4" ht="34.5">
      <c r="C98" s="46" t="s">
        <v>368</v>
      </c>
      <c r="D98" s="43" t="s">
        <v>183</v>
      </c>
    </row>
    <row r="99" spans="3:4" ht="34.5">
      <c r="C99" s="46" t="s">
        <v>369</v>
      </c>
      <c r="D99" s="43" t="s">
        <v>184</v>
      </c>
    </row>
    <row r="100" spans="3:4" ht="34.5">
      <c r="C100" s="46" t="s">
        <v>370</v>
      </c>
      <c r="D100" s="43" t="s">
        <v>185</v>
      </c>
    </row>
    <row r="101" spans="3:4" ht="34.5">
      <c r="C101" s="46" t="s">
        <v>371</v>
      </c>
      <c r="D101" s="43" t="s">
        <v>186</v>
      </c>
    </row>
    <row r="102" spans="3:4" ht="51.75">
      <c r="C102" s="46" t="s">
        <v>372</v>
      </c>
      <c r="D102" s="43" t="s">
        <v>187</v>
      </c>
    </row>
    <row r="103" spans="3:4" ht="51.75">
      <c r="C103" s="46" t="s">
        <v>373</v>
      </c>
      <c r="D103" s="43" t="s">
        <v>188</v>
      </c>
    </row>
    <row r="104" spans="3:4" ht="34.5">
      <c r="C104" s="46" t="s">
        <v>374</v>
      </c>
      <c r="D104" s="43" t="s">
        <v>190</v>
      </c>
    </row>
    <row r="105" spans="3:4" ht="34.5">
      <c r="C105" s="46" t="s">
        <v>375</v>
      </c>
      <c r="D105" s="43" t="s">
        <v>191</v>
      </c>
    </row>
    <row r="106" spans="3:4" ht="34.5">
      <c r="C106" s="46" t="s">
        <v>376</v>
      </c>
      <c r="D106" s="43" t="s">
        <v>192</v>
      </c>
    </row>
    <row r="107" spans="3:4" ht="34.5">
      <c r="C107" s="46" t="s">
        <v>377</v>
      </c>
      <c r="D107" s="43" t="s">
        <v>193</v>
      </c>
    </row>
    <row r="108" spans="3:4" ht="34.5">
      <c r="C108" s="46" t="s">
        <v>378</v>
      </c>
      <c r="D108" s="43" t="s">
        <v>194</v>
      </c>
    </row>
    <row r="109" spans="3:4" ht="34.5">
      <c r="C109" s="46" t="s">
        <v>379</v>
      </c>
      <c r="D109" s="43" t="s">
        <v>195</v>
      </c>
    </row>
    <row r="110" spans="3:4" ht="34.5">
      <c r="C110" s="46" t="s">
        <v>380</v>
      </c>
      <c r="D110" s="43" t="s">
        <v>196</v>
      </c>
    </row>
    <row r="111" spans="3:4" ht="34.5">
      <c r="C111" s="46" t="s">
        <v>381</v>
      </c>
      <c r="D111" s="43" t="s">
        <v>197</v>
      </c>
    </row>
    <row r="112" spans="3:4" ht="34.5">
      <c r="C112" s="46" t="s">
        <v>382</v>
      </c>
      <c r="D112" s="43" t="s">
        <v>198</v>
      </c>
    </row>
    <row r="113" spans="3:4" ht="51.75">
      <c r="C113" s="46" t="s">
        <v>383</v>
      </c>
      <c r="D113" s="43" t="s">
        <v>199</v>
      </c>
    </row>
    <row r="114" spans="3:4" ht="34.5">
      <c r="C114" s="46" t="s">
        <v>384</v>
      </c>
      <c r="D114" s="43" t="s">
        <v>200</v>
      </c>
    </row>
    <row r="115" spans="3:4" ht="51.75">
      <c r="C115" s="46" t="s">
        <v>385</v>
      </c>
      <c r="D115" s="43" t="s">
        <v>202</v>
      </c>
    </row>
    <row r="116" spans="3:4" ht="17.25">
      <c r="C116" s="46" t="s">
        <v>386</v>
      </c>
      <c r="D116" s="43" t="s">
        <v>203</v>
      </c>
    </row>
    <row r="117" spans="3:4" ht="51.75">
      <c r="C117" s="46" t="s">
        <v>387</v>
      </c>
      <c r="D117" s="43" t="s">
        <v>204</v>
      </c>
    </row>
    <row r="118" spans="3:4" ht="51.75">
      <c r="C118" s="46" t="s">
        <v>388</v>
      </c>
      <c r="D118" s="43" t="s">
        <v>205</v>
      </c>
    </row>
    <row r="119" spans="3:4" ht="34.5">
      <c r="C119" s="46" t="s">
        <v>389</v>
      </c>
      <c r="D119" s="43" t="s">
        <v>206</v>
      </c>
    </row>
    <row r="120" spans="3:4" ht="17.25">
      <c r="C120" s="46" t="s">
        <v>390</v>
      </c>
      <c r="D120" s="43" t="s">
        <v>208</v>
      </c>
    </row>
    <row r="121" spans="3:4" ht="17.25">
      <c r="C121" s="46" t="s">
        <v>391</v>
      </c>
      <c r="D121" s="43" t="s">
        <v>209</v>
      </c>
    </row>
    <row r="122" spans="3:4" ht="17.25">
      <c r="C122" s="46" t="s">
        <v>392</v>
      </c>
      <c r="D122" s="43" t="s">
        <v>210</v>
      </c>
    </row>
    <row r="123" spans="3:4" ht="17.25">
      <c r="C123" s="46" t="s">
        <v>393</v>
      </c>
      <c r="D123" s="43" t="s">
        <v>211</v>
      </c>
    </row>
    <row r="124" spans="3:4" ht="17.25">
      <c r="C124" s="46" t="s">
        <v>394</v>
      </c>
      <c r="D124" s="43" t="s">
        <v>212</v>
      </c>
    </row>
    <row r="125" spans="3:4" ht="34.5">
      <c r="C125" s="46" t="s">
        <v>395</v>
      </c>
      <c r="D125" s="43" t="s">
        <v>213</v>
      </c>
    </row>
    <row r="126" spans="3:4" ht="34.5">
      <c r="C126" s="46" t="s">
        <v>396</v>
      </c>
      <c r="D126" s="43" t="s">
        <v>214</v>
      </c>
    </row>
    <row r="127" spans="3:4" ht="51.75">
      <c r="C127" s="46" t="s">
        <v>397</v>
      </c>
      <c r="D127" s="43" t="s">
        <v>215</v>
      </c>
    </row>
    <row r="128" spans="3:4" ht="17.25">
      <c r="C128" s="46" t="s">
        <v>398</v>
      </c>
      <c r="D128" s="43" t="s">
        <v>216</v>
      </c>
    </row>
    <row r="129" spans="3:4" ht="34.5">
      <c r="C129" s="46" t="s">
        <v>399</v>
      </c>
      <c r="D129" s="43" t="s">
        <v>217</v>
      </c>
    </row>
    <row r="130" spans="3:4" ht="34.5">
      <c r="C130" s="46" t="s">
        <v>400</v>
      </c>
      <c r="D130" s="43" t="s">
        <v>219</v>
      </c>
    </row>
    <row r="131" spans="3:4" ht="34.5">
      <c r="C131" s="46" t="s">
        <v>401</v>
      </c>
      <c r="D131" s="43" t="s">
        <v>220</v>
      </c>
    </row>
    <row r="132" spans="3:4" ht="34.5">
      <c r="C132" s="46" t="s">
        <v>402</v>
      </c>
      <c r="D132" s="43" t="s">
        <v>221</v>
      </c>
    </row>
    <row r="133" spans="3:4" ht="34.5">
      <c r="C133" s="46" t="s">
        <v>403</v>
      </c>
      <c r="D133" s="43" t="s">
        <v>222</v>
      </c>
    </row>
    <row r="134" spans="3:4" ht="34.5">
      <c r="C134" s="46" t="s">
        <v>404</v>
      </c>
      <c r="D134" s="43" t="s">
        <v>223</v>
      </c>
    </row>
    <row r="135" spans="3:4" ht="51.75">
      <c r="C135" s="46" t="s">
        <v>405</v>
      </c>
      <c r="D135" s="43" t="s">
        <v>224</v>
      </c>
    </row>
    <row r="136" spans="3:4" ht="34.5">
      <c r="C136" s="46" t="s">
        <v>406</v>
      </c>
      <c r="D136" s="43" t="s">
        <v>225</v>
      </c>
    </row>
    <row r="137" spans="3:4" ht="34.5">
      <c r="C137" s="46" t="s">
        <v>407</v>
      </c>
      <c r="D137" s="43" t="s">
        <v>226</v>
      </c>
    </row>
    <row r="138" spans="3:4" ht="34.5">
      <c r="C138" s="46" t="s">
        <v>408</v>
      </c>
      <c r="D138" s="43" t="s">
        <v>227</v>
      </c>
    </row>
    <row r="139" spans="3:4" ht="51.75">
      <c r="C139" s="46" t="s">
        <v>409</v>
      </c>
      <c r="D139" s="43" t="s">
        <v>228</v>
      </c>
    </row>
    <row r="140" spans="3:4" ht="34.5">
      <c r="C140" s="46" t="s">
        <v>410</v>
      </c>
      <c r="D140" s="43" t="s">
        <v>229</v>
      </c>
    </row>
    <row r="141" spans="3:4" ht="17.25">
      <c r="C141" s="46" t="s">
        <v>411</v>
      </c>
      <c r="D141" s="43" t="s">
        <v>230</v>
      </c>
    </row>
    <row r="142" spans="3:4" ht="17.25">
      <c r="C142" s="46" t="s">
        <v>412</v>
      </c>
      <c r="D142" s="43" t="s">
        <v>232</v>
      </c>
    </row>
    <row r="143" spans="3:4" ht="34.5">
      <c r="C143" s="46" t="s">
        <v>413</v>
      </c>
      <c r="D143" s="43" t="s">
        <v>233</v>
      </c>
    </row>
    <row r="144" spans="3:4" ht="34.5">
      <c r="C144" s="46" t="s">
        <v>414</v>
      </c>
      <c r="D144" s="43" t="s">
        <v>234</v>
      </c>
    </row>
    <row r="145" spans="3:4" ht="34.5">
      <c r="C145" s="46" t="s">
        <v>415</v>
      </c>
      <c r="D145" s="43" t="s">
        <v>235</v>
      </c>
    </row>
    <row r="146" spans="3:4" ht="17.25">
      <c r="C146" s="46" t="s">
        <v>416</v>
      </c>
      <c r="D146" s="43" t="s">
        <v>236</v>
      </c>
    </row>
    <row r="147" spans="3:4" ht="34.5">
      <c r="C147" s="46" t="s">
        <v>417</v>
      </c>
      <c r="D147" s="43" t="s">
        <v>237</v>
      </c>
    </row>
    <row r="148" spans="3:4" ht="34.5">
      <c r="C148" s="46" t="s">
        <v>418</v>
      </c>
      <c r="D148" s="43" t="s">
        <v>238</v>
      </c>
    </row>
    <row r="149" spans="3:4" ht="34.5">
      <c r="C149" s="46" t="s">
        <v>419</v>
      </c>
      <c r="D149" s="43" t="s">
        <v>239</v>
      </c>
    </row>
    <row r="150" spans="3:4" ht="34.5">
      <c r="C150" s="46" t="s">
        <v>420</v>
      </c>
      <c r="D150" s="43" t="s">
        <v>240</v>
      </c>
    </row>
    <row r="151" spans="3:4" ht="51.75">
      <c r="C151" s="46" t="s">
        <v>421</v>
      </c>
      <c r="D151" s="43" t="s">
        <v>241</v>
      </c>
    </row>
    <row r="152" spans="3:4" ht="34.5">
      <c r="C152" s="46" t="s">
        <v>422</v>
      </c>
      <c r="D152" s="43" t="s">
        <v>242</v>
      </c>
    </row>
    <row r="153" spans="3:4" ht="34.5">
      <c r="C153" s="46" t="s">
        <v>423</v>
      </c>
      <c r="D153" s="43" t="s">
        <v>243</v>
      </c>
    </row>
    <row r="154" spans="3:4" ht="34.5">
      <c r="C154" s="46" t="s">
        <v>424</v>
      </c>
      <c r="D154" s="43" t="s">
        <v>245</v>
      </c>
    </row>
    <row r="155" spans="3:4" ht="34.5">
      <c r="C155" s="46" t="s">
        <v>425</v>
      </c>
      <c r="D155" s="43" t="s">
        <v>246</v>
      </c>
    </row>
    <row r="156" spans="3:4" ht="34.5">
      <c r="C156" s="46" t="s">
        <v>426</v>
      </c>
      <c r="D156" s="43" t="s">
        <v>247</v>
      </c>
    </row>
    <row r="157" spans="3:4" ht="34.5">
      <c r="C157" s="46" t="s">
        <v>427</v>
      </c>
      <c r="D157" s="43" t="s">
        <v>248</v>
      </c>
    </row>
    <row r="158" spans="3:4" ht="34.5">
      <c r="C158" s="46" t="s">
        <v>428</v>
      </c>
      <c r="D158" s="43" t="s">
        <v>249</v>
      </c>
    </row>
    <row r="159" spans="3:4" ht="34.5">
      <c r="C159" s="46" t="s">
        <v>429</v>
      </c>
      <c r="D159" s="43" t="s">
        <v>250</v>
      </c>
    </row>
    <row r="160" spans="3:4" ht="34.5">
      <c r="C160" s="46" t="s">
        <v>430</v>
      </c>
      <c r="D160" s="43" t="s">
        <v>251</v>
      </c>
    </row>
    <row r="161" spans="3:4" ht="51.75">
      <c r="C161" s="46" t="s">
        <v>431</v>
      </c>
      <c r="D161" s="43" t="s">
        <v>252</v>
      </c>
    </row>
    <row r="162" spans="3:4" ht="34.5">
      <c r="C162" s="46" t="s">
        <v>432</v>
      </c>
      <c r="D162" s="43" t="s">
        <v>253</v>
      </c>
    </row>
    <row r="163" spans="3:4" ht="34.5">
      <c r="C163" s="46" t="s">
        <v>433</v>
      </c>
      <c r="D163" s="43" t="s">
        <v>254</v>
      </c>
    </row>
    <row r="164" spans="3:4" ht="34.5">
      <c r="C164" s="46" t="s">
        <v>434</v>
      </c>
      <c r="D164" s="43" t="s">
        <v>255</v>
      </c>
    </row>
    <row r="165" spans="3:4" ht="34.5">
      <c r="C165" s="46" t="s">
        <v>435</v>
      </c>
      <c r="D165" s="43" t="s">
        <v>256</v>
      </c>
    </row>
    <row r="166" spans="3:4" ht="34.5">
      <c r="C166" s="46" t="s">
        <v>436</v>
      </c>
      <c r="D166" s="43" t="s">
        <v>257</v>
      </c>
    </row>
    <row r="167" spans="3:4" ht="34.5">
      <c r="C167" s="46" t="s">
        <v>437</v>
      </c>
      <c r="D167" s="43" t="s">
        <v>258</v>
      </c>
    </row>
    <row r="168" spans="3:4" ht="51.75">
      <c r="C168" s="46" t="s">
        <v>438</v>
      </c>
      <c r="D168" s="43" t="s">
        <v>259</v>
      </c>
    </row>
    <row r="169" spans="3:4" ht="34.5">
      <c r="C169" s="46" t="s">
        <v>439</v>
      </c>
      <c r="D169" s="43" t="s">
        <v>260</v>
      </c>
    </row>
    <row r="170" spans="3:4" ht="17.25">
      <c r="C170" s="46" t="s">
        <v>440</v>
      </c>
      <c r="D170" s="43" t="s">
        <v>261</v>
      </c>
    </row>
    <row r="171" spans="3:4" ht="34.5">
      <c r="C171" s="46" t="s">
        <v>441</v>
      </c>
      <c r="D171" s="43" t="s">
        <v>262</v>
      </c>
    </row>
    <row r="172" spans="3:4" ht="17.25">
      <c r="C172" s="46" t="s">
        <v>442</v>
      </c>
      <c r="D172" s="43" t="s">
        <v>263</v>
      </c>
    </row>
    <row r="173" spans="3:4">
      <c r="C173" s="46" t="s">
        <v>443</v>
      </c>
    </row>
    <row r="174" spans="3:4">
      <c r="C174" s="46" t="s">
        <v>444</v>
      </c>
    </row>
    <row r="175" spans="3:4">
      <c r="C175" s="46" t="s">
        <v>445</v>
      </c>
    </row>
    <row r="176" spans="3:4">
      <c r="C176" s="46" t="s">
        <v>446</v>
      </c>
    </row>
    <row r="177" spans="3:3">
      <c r="C177" s="46" t="s">
        <v>447</v>
      </c>
    </row>
    <row r="178" spans="3:3">
      <c r="C178" s="46" t="s">
        <v>448</v>
      </c>
    </row>
    <row r="179" spans="3:3">
      <c r="C179" s="46" t="s">
        <v>449</v>
      </c>
    </row>
    <row r="180" spans="3:3">
      <c r="C180" s="46" t="s">
        <v>450</v>
      </c>
    </row>
    <row r="181" spans="3:3">
      <c r="C181" s="46" t="s">
        <v>451</v>
      </c>
    </row>
    <row r="182" spans="3:3">
      <c r="C182" s="46" t="s">
        <v>452</v>
      </c>
    </row>
    <row r="183" spans="3:3">
      <c r="C183" s="46" t="s">
        <v>453</v>
      </c>
    </row>
    <row r="184" spans="3:3">
      <c r="C184" s="46" t="s">
        <v>454</v>
      </c>
    </row>
    <row r="185" spans="3:3">
      <c r="C185" s="46" t="s">
        <v>455</v>
      </c>
    </row>
    <row r="186" spans="3:3">
      <c r="C186" s="46" t="s">
        <v>456</v>
      </c>
    </row>
    <row r="187" spans="3:3">
      <c r="C187" s="46" t="s">
        <v>457</v>
      </c>
    </row>
    <row r="188" spans="3:3">
      <c r="C188" s="46" t="s">
        <v>458</v>
      </c>
    </row>
    <row r="189" spans="3:3">
      <c r="C189" s="46" t="s">
        <v>459</v>
      </c>
    </row>
    <row r="190" spans="3:3">
      <c r="C190" s="46" t="s">
        <v>460</v>
      </c>
    </row>
    <row r="191" spans="3:3">
      <c r="C191" s="46" t="s">
        <v>461</v>
      </c>
    </row>
    <row r="192" spans="3:3">
      <c r="C192" s="46" t="s">
        <v>462</v>
      </c>
    </row>
    <row r="193" spans="3:3">
      <c r="C193" s="46" t="s">
        <v>463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5BB2D-8681-47D6-8C8F-4802780C1E07}">
  <dimension ref="A1:J38"/>
  <sheetViews>
    <sheetView workbookViewId="0"/>
  </sheetViews>
  <sheetFormatPr baseColWidth="10" defaultColWidth="11.42578125" defaultRowHeight="14.25"/>
  <cols>
    <col min="1" max="1" width="28.140625" style="98" customWidth="1"/>
    <col min="2" max="8" width="11.42578125" style="98"/>
    <col min="9" max="9" width="101.140625" style="98" customWidth="1"/>
    <col min="10" max="16384" width="11.42578125" style="98"/>
  </cols>
  <sheetData>
    <row r="1" spans="1:10" ht="71.25">
      <c r="A1" s="98" t="s">
        <v>687</v>
      </c>
      <c r="B1" s="98" t="s">
        <v>686</v>
      </c>
      <c r="C1" s="98" t="s">
        <v>563</v>
      </c>
      <c r="D1" s="98" t="s">
        <v>562</v>
      </c>
      <c r="E1" s="98" t="s">
        <v>534</v>
      </c>
      <c r="F1" s="98" t="s">
        <v>522</v>
      </c>
      <c r="G1" s="98" t="s">
        <v>523</v>
      </c>
      <c r="H1" s="98" t="s">
        <v>685</v>
      </c>
      <c r="I1" s="99" t="s">
        <v>329</v>
      </c>
      <c r="J1" s="98" t="s">
        <v>625</v>
      </c>
    </row>
    <row r="2" spans="1:10" ht="28.5">
      <c r="A2" s="98" t="s">
        <v>529</v>
      </c>
      <c r="B2" s="98" t="s">
        <v>624</v>
      </c>
      <c r="C2" s="98" t="s">
        <v>626</v>
      </c>
      <c r="D2" s="98" t="s">
        <v>684</v>
      </c>
      <c r="E2" s="98" t="s">
        <v>683</v>
      </c>
      <c r="F2" s="98" t="s">
        <v>682</v>
      </c>
      <c r="G2" s="98" t="s">
        <v>681</v>
      </c>
      <c r="H2" s="98" t="s">
        <v>680</v>
      </c>
      <c r="I2" s="99" t="s">
        <v>330</v>
      </c>
      <c r="J2" s="98" t="s">
        <v>561</v>
      </c>
    </row>
    <row r="3" spans="1:10" ht="42.75">
      <c r="A3" s="98" t="s">
        <v>679</v>
      </c>
      <c r="B3" s="98" t="s">
        <v>678</v>
      </c>
      <c r="D3" s="98" t="s">
        <v>677</v>
      </c>
      <c r="E3" s="98" t="s">
        <v>676</v>
      </c>
      <c r="F3" s="98" t="s">
        <v>675</v>
      </c>
      <c r="G3" s="98" t="s">
        <v>674</v>
      </c>
      <c r="H3" s="98" t="s">
        <v>521</v>
      </c>
      <c r="I3" s="99" t="s">
        <v>331</v>
      </c>
      <c r="J3" s="98" t="s">
        <v>673</v>
      </c>
    </row>
    <row r="4" spans="1:10" ht="42.75">
      <c r="A4" s="98" t="s">
        <v>672</v>
      </c>
      <c r="B4" s="98" t="s">
        <v>544</v>
      </c>
      <c r="D4" s="98" t="s">
        <v>671</v>
      </c>
      <c r="E4" s="98" t="s">
        <v>670</v>
      </c>
      <c r="F4" s="98" t="s">
        <v>288</v>
      </c>
      <c r="G4" s="98" t="s">
        <v>669</v>
      </c>
      <c r="H4" s="98" t="s">
        <v>300</v>
      </c>
      <c r="I4" s="99" t="s">
        <v>332</v>
      </c>
      <c r="J4" s="98" t="s">
        <v>668</v>
      </c>
    </row>
    <row r="5" spans="1:10" ht="42.75">
      <c r="A5" s="98" t="s">
        <v>667</v>
      </c>
      <c r="B5" s="98" t="s">
        <v>465</v>
      </c>
      <c r="D5" s="98" t="s">
        <v>620</v>
      </c>
      <c r="E5" s="98" t="s">
        <v>666</v>
      </c>
      <c r="F5" s="98" t="s">
        <v>665</v>
      </c>
      <c r="G5" s="98" t="s">
        <v>664</v>
      </c>
      <c r="I5" s="99" t="s">
        <v>333</v>
      </c>
    </row>
    <row r="6" spans="1:10">
      <c r="A6" s="98" t="s">
        <v>623</v>
      </c>
      <c r="B6" s="98" t="s">
        <v>663</v>
      </c>
      <c r="D6" s="98" t="s">
        <v>662</v>
      </c>
      <c r="E6" s="98" t="s">
        <v>661</v>
      </c>
      <c r="F6" s="98" t="s">
        <v>660</v>
      </c>
      <c r="G6" s="98" t="s">
        <v>659</v>
      </c>
      <c r="I6" s="99" t="s">
        <v>334</v>
      </c>
    </row>
    <row r="7" spans="1:10" ht="28.5">
      <c r="A7" s="98" t="s">
        <v>658</v>
      </c>
      <c r="B7" s="98" t="s">
        <v>619</v>
      </c>
      <c r="D7" s="98" t="s">
        <v>657</v>
      </c>
      <c r="E7" s="98" t="s">
        <v>656</v>
      </c>
      <c r="F7" s="98" t="s">
        <v>655</v>
      </c>
      <c r="G7" s="98" t="s">
        <v>654</v>
      </c>
      <c r="I7" s="99" t="s">
        <v>335</v>
      </c>
    </row>
    <row r="8" spans="1:10" ht="28.5">
      <c r="A8" s="98" t="s">
        <v>653</v>
      </c>
      <c r="E8" s="98" t="s">
        <v>652</v>
      </c>
      <c r="F8" s="98" t="s">
        <v>292</v>
      </c>
      <c r="G8" s="98" t="s">
        <v>651</v>
      </c>
      <c r="I8" s="99" t="s">
        <v>336</v>
      </c>
    </row>
    <row r="9" spans="1:10">
      <c r="E9" s="98" t="s">
        <v>650</v>
      </c>
      <c r="F9" s="98" t="s">
        <v>293</v>
      </c>
      <c r="G9" s="98" t="s">
        <v>649</v>
      </c>
      <c r="I9" s="99" t="s">
        <v>337</v>
      </c>
    </row>
    <row r="10" spans="1:10">
      <c r="E10" s="98" t="s">
        <v>535</v>
      </c>
      <c r="F10" s="98" t="s">
        <v>648</v>
      </c>
      <c r="G10" s="98" t="s">
        <v>647</v>
      </c>
      <c r="I10" s="99" t="s">
        <v>338</v>
      </c>
    </row>
    <row r="11" spans="1:10" ht="42.75">
      <c r="F11" s="98" t="s">
        <v>646</v>
      </c>
      <c r="G11" s="98" t="s">
        <v>645</v>
      </c>
      <c r="I11" s="99" t="s">
        <v>339</v>
      </c>
    </row>
    <row r="12" spans="1:10" ht="28.5">
      <c r="F12" s="98" t="s">
        <v>644</v>
      </c>
      <c r="G12" s="98" t="s">
        <v>643</v>
      </c>
      <c r="I12" s="99" t="s">
        <v>340</v>
      </c>
    </row>
    <row r="13" spans="1:10" ht="42.75">
      <c r="F13" s="98" t="s">
        <v>642</v>
      </c>
      <c r="G13" s="98" t="s">
        <v>641</v>
      </c>
      <c r="I13" s="99" t="s">
        <v>341</v>
      </c>
    </row>
    <row r="14" spans="1:10" ht="28.5">
      <c r="F14" s="98" t="s">
        <v>640</v>
      </c>
      <c r="G14" s="98" t="s">
        <v>639</v>
      </c>
      <c r="I14" s="99" t="s">
        <v>342</v>
      </c>
    </row>
    <row r="15" spans="1:10">
      <c r="F15" s="98" t="s">
        <v>298</v>
      </c>
      <c r="G15" s="98" t="s">
        <v>638</v>
      </c>
      <c r="I15" s="99" t="s">
        <v>343</v>
      </c>
    </row>
    <row r="16" spans="1:10" ht="28.5">
      <c r="F16" s="98" t="s">
        <v>637</v>
      </c>
      <c r="G16" s="98" t="s">
        <v>636</v>
      </c>
      <c r="I16" s="99" t="s">
        <v>366</v>
      </c>
    </row>
    <row r="17" spans="6:9">
      <c r="F17" s="98" t="s">
        <v>300</v>
      </c>
      <c r="G17" s="98" t="s">
        <v>635</v>
      </c>
      <c r="I17" s="99" t="s">
        <v>344</v>
      </c>
    </row>
    <row r="18" spans="6:9" ht="42.75">
      <c r="F18" s="98" t="s">
        <v>634</v>
      </c>
      <c r="G18" s="98" t="s">
        <v>633</v>
      </c>
      <c r="I18" s="99" t="s">
        <v>345</v>
      </c>
    </row>
    <row r="19" spans="6:9" ht="42.75">
      <c r="I19" s="99" t="s">
        <v>346</v>
      </c>
    </row>
    <row r="20" spans="6:9">
      <c r="I20" s="99" t="s">
        <v>347</v>
      </c>
    </row>
    <row r="21" spans="6:9" ht="28.5">
      <c r="I21" s="99" t="s">
        <v>348</v>
      </c>
    </row>
    <row r="22" spans="6:9" ht="28.5">
      <c r="I22" s="99" t="s">
        <v>349</v>
      </c>
    </row>
    <row r="23" spans="6:9" ht="28.5">
      <c r="I23" s="99" t="s">
        <v>350</v>
      </c>
    </row>
    <row r="24" spans="6:9" ht="28.5">
      <c r="I24" s="99" t="s">
        <v>351</v>
      </c>
    </row>
    <row r="25" spans="6:9" ht="28.5">
      <c r="I25" s="99" t="s">
        <v>352</v>
      </c>
    </row>
    <row r="26" spans="6:9">
      <c r="I26" s="99" t="s">
        <v>353</v>
      </c>
    </row>
    <row r="27" spans="6:9">
      <c r="I27" s="99" t="s">
        <v>354</v>
      </c>
    </row>
    <row r="28" spans="6:9" ht="28.5">
      <c r="I28" s="99" t="s">
        <v>355</v>
      </c>
    </row>
    <row r="29" spans="6:9" ht="28.5">
      <c r="I29" s="99" t="s">
        <v>356</v>
      </c>
    </row>
    <row r="30" spans="6:9">
      <c r="I30" s="99" t="s">
        <v>357</v>
      </c>
    </row>
    <row r="31" spans="6:9" ht="28.5">
      <c r="I31" s="99" t="s">
        <v>358</v>
      </c>
    </row>
    <row r="32" spans="6:9">
      <c r="I32" s="99" t="s">
        <v>359</v>
      </c>
    </row>
    <row r="33" spans="9:9" ht="28.5">
      <c r="I33" s="99" t="s">
        <v>360</v>
      </c>
    </row>
    <row r="34" spans="9:9" ht="42.75">
      <c r="I34" s="99" t="s">
        <v>632</v>
      </c>
    </row>
    <row r="35" spans="9:9" ht="42.75">
      <c r="I35" s="99" t="s">
        <v>362</v>
      </c>
    </row>
    <row r="36" spans="9:9" ht="28.5">
      <c r="I36" s="99" t="s">
        <v>363</v>
      </c>
    </row>
    <row r="37" spans="9:9" ht="28.5">
      <c r="I37" s="99" t="s">
        <v>364</v>
      </c>
    </row>
    <row r="38" spans="9:9">
      <c r="I38" s="99" t="s">
        <v>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INDICADOR ESTRATEGICO 1</vt:lpstr>
      <vt:lpstr>INDICADOR ESTRATEGICO 2</vt:lpstr>
      <vt:lpstr>Hoja1</vt:lpstr>
      <vt:lpstr>Lista Indicadores</vt:lpstr>
      <vt:lpstr>'INDICADOR ESTRATEGICO 1'!Área_de_impresión</vt:lpstr>
      <vt:lpstr>'INDICADOR ESTRATEGICO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peña</dc:creator>
  <cp:lastModifiedBy>yuli peña</cp:lastModifiedBy>
  <dcterms:created xsi:type="dcterms:W3CDTF">2021-01-29T16:02:32Z</dcterms:created>
  <dcterms:modified xsi:type="dcterms:W3CDTF">2022-07-25T16:15:37Z</dcterms:modified>
</cp:coreProperties>
</file>