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xml"/>
  <Override PartName="/xl/charts/chart3.xml" ContentType="application/vnd.openxmlformats-officedocument.drawingml.chart+xml"/>
  <Override PartName="/xl/drawings/drawing5.xml" ContentType="application/vnd.openxmlformats-officedocument.drawing+xml"/>
  <Override PartName="/xl/charts/chart4.xml" ContentType="application/vnd.openxmlformats-officedocument.drawingml.chart+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defaultThemeVersion="166925"/>
  <mc:AlternateContent xmlns:mc="http://schemas.openxmlformats.org/markup-compatibility/2006">
    <mc:Choice Requires="x15">
      <x15ac:absPath xmlns:x15ac="http://schemas.microsoft.com/office/spreadsheetml/2010/11/ac" url="D:\Carolina A\IDIPRON\INDICADORES\INDICADORES FORMULADOS\APOYO\GESTIÓN AMBIENTAL\"/>
    </mc:Choice>
  </mc:AlternateContent>
  <xr:revisionPtr revIDLastSave="0" documentId="13_ncr:1_{41538EFF-FC4B-41B9-98CB-4D0072282ECB}" xr6:coauthVersionLast="47" xr6:coauthVersionMax="47" xr10:uidLastSave="{00000000-0000-0000-0000-000000000000}"/>
  <bookViews>
    <workbookView xWindow="-108" yWindow="-108" windowWidth="23256" windowHeight="12576" xr2:uid="{F6EF27A3-F1D6-4BEB-AA0F-B0CAFD72D22C}"/>
  </bookViews>
  <sheets>
    <sheet name="PLAN DE ACCION" sheetId="7" r:id="rId1"/>
    <sheet name="Consumo de agua" sheetId="22" r:id="rId2"/>
    <sheet name="Consumo de Energía" sheetId="23" r:id="rId3"/>
    <sheet name="Generación de Residuos" sheetId="21" r:id="rId4"/>
    <sheet name=" Atención de los Servicios Ambi" sheetId="20" r:id="rId5"/>
    <sheet name="lista indicadores" sheetId="24" state="hidden" r:id="rId6"/>
    <sheet name="Hoja1" sheetId="12" state="hidden" r:id="rId7"/>
  </sheets>
  <externalReferences>
    <externalReference r:id="rId8"/>
  </externalReferences>
  <definedNames>
    <definedName name="_100.000_aportes_realizados_en_la_plataforma__Bogotá_Abierta">#REF!</definedName>
    <definedName name="_100__del_marco_de_gestión_de_TI___Arquitectura_empresarial_implementado">#REF!</definedName>
    <definedName name="_1013_Formación_para_una_participación_ciudadana_incidente_en_los_asuntos_públicos_de_la_ciudad.">#REF!</definedName>
    <definedName name="_1014_Fortalecimiento_a_las_organizaciones_para_la_participación_incidente_en_la_ciudad.">#REF!</definedName>
    <definedName name="_1080_Fortalecimiento_y_modernización_de_la_gestión_institucional">#REF!</definedName>
    <definedName name="_1088_Estrategias_para_la_modernización_de_las_Organizaciones_Comunales_en_el_Distrito_Capital.__1">#REF!</definedName>
    <definedName name="_1089_Promoción_para_una_participación_incidente_en_el_Distrito_Capital.">#REF!</definedName>
    <definedName name="_1193_Modernización_de_las_herramientas_tecnológicas_del_IDPAC.">#REF!</definedName>
    <definedName name="_20_de_puntos_de_participación_IDPAC_en_las_localidades.">#REF!</definedName>
    <definedName name="_Llevar_a_un_100__la_implementación_de_las_leyes_1712_de_2014_y_1474_de_2011">#REF!</definedName>
    <definedName name="Acompañar_50acciones_de_participación_ciudadana_realizadas_por_organizaciones_de_Propiedad_horizontal.">#REF!</definedName>
    <definedName name="Acompañar_el_50__de_las_organizaciones_comunales_de_primer_grado_en_temas_relacionados_con_acción_comunal.">#REF!</definedName>
    <definedName name="Acompañar_técnicamente_100_instancias_de_participación_en_el_Distrito_Capital.">#REF!</definedName>
    <definedName name="Acompañar100__de_las_organizaciones_comunales_de_segundo_grado_en_temas_relacionados_con_acción_comunal">#REF!</definedName>
    <definedName name="Adecuar_en_un_100__las_redes_y_hardware_de_acuerdo_a_las_necesidades_del_IDPAC.">#REF!</definedName>
    <definedName name="_xlnm.Print_Area" localSheetId="4">' Atención de los Servicios Ambi'!$A$9:$Y$49</definedName>
    <definedName name="_xlnm.Print_Area" localSheetId="1">'Consumo de agua'!$A$9:$Y$47</definedName>
    <definedName name="_xlnm.Print_Area" localSheetId="2">'Consumo de Energía'!$A$9:$Y$49</definedName>
    <definedName name="_xlnm.Print_Area" localSheetId="3">'Generación de Residuos'!$A$9:$Y$49</definedName>
    <definedName name="Atender_20_puntos_de_Participación_IDPAC">#REF!</definedName>
    <definedName name="Atender_en_un_100__los_requerimientos_de_Inspección__Vigilancia_y_control_de_las_organizaciones_comunales_que_sean_identificadas_como_prioritarias_por_la_Sub_Dirección_de_Asuntos_Comunales">#REF!</definedName>
    <definedName name="Consolidar_Bogotá_Abierta_como_plataforma_digital_que_promueva_la_participación_ciudadana_en_el_Distrito.">#REF!</definedName>
    <definedName name="Desarrollar_30_obras_bajo_la_metodología_Uno___Uno___Todos__Una___Una___Todas__desarrolladas_y_entregadas_a_la_comunidad">#REF!</definedName>
    <definedName name="Desarrollar_30_obras_de_infraestructura_en_los_barrios_de_la_ciudad_con_participación_de_la_comunidad_bajo_el_modelo_Uno_Uno_Todos__Uno_Uno_Todas">#REF!</definedName>
    <definedName name="Desarrollar_una_Propuesta_de_racionalización_de_instancias_y_espacios_de_participación_en_el_distrito_capital_y_las_localidades.">#REF!</definedName>
    <definedName name="EA1_Adecuar_y_mantener_el_Sistema_Integrado_de_Gestión_del_IDPAC">#REF!</definedName>
    <definedName name="EA2_Fortalecer_las_herramientas_tecnológicas_del_IDPAC">#REF!</definedName>
    <definedName name="Elaborar_en_un_100__el_estudio_que_defina_la_metodología_y_los_mecanismos_de_implementación_de_política_pública_de_Participación_Ciudadana_y_Convivencia_en_Propiedad_Horizontal.">#REF!</definedName>
    <definedName name="Formar_10.000_ciudadanos_en_los_procesos_de_participación.">#REF!</definedName>
    <definedName name="Formar_10.000_ciudadanos_en_participación">#REF!</definedName>
    <definedName name="Formar_80_líderes_de_organizaciones_sociales_del_distrito_a_través_del_intercambio_de_experiencias_nacionales_e_internacionales_previstas_en_la_estrategia_Bogotá_líder">#REF!</definedName>
    <definedName name="Formular_48_Retos_sobre_las_necesidades_e_intereses_que_enfrenta__la_ciudad__en_una_plataforma_digital_que_promueva_la_participación_ciudadana_en_el_Distrito.">#REF!</definedName>
    <definedName name="Fortalecer__150_organizaciones_juveniles_en_espacios_y_procesos_de_participación">#REF!</definedName>
    <definedName name="Fortalecer_100__la_capacidad_operativa_en_los_procesos_estratégicos_y_de_apoyo">#REF!</definedName>
    <definedName name="Fortalecer_150_organizaciones_de_mujer_y_género_en_espacios_y_procesos_de_participación">#REF!</definedName>
    <definedName name="Fortalecer_150_organizaciones_étnicas_en_espacios_y_procesos_de_participación">#REF!</definedName>
    <definedName name="Fortalecer_50__organizaciones_sociales_de_población_con_discapacidad_en_espacios_y_procesos_de_participación">#REF!</definedName>
    <definedName name="Fortalecer_50_organizaciones_de_nuevas_expresiones_en_espacios_y_procesos_de_participación">#REF!</definedName>
    <definedName name="Fortalecer_los_19_Consejos_Locales_de_Propiedad_Horizontal_en_el_Distrito_Capital">#REF!</definedName>
    <definedName name="Generar_1_alianza_anual_con_entidad_pública_o_privada_para_el_fortalecimiento_de_las_JAC">#REF!</definedName>
    <definedName name="GM1_Modernizar_la_participación_en_el_Distrito_Capital">#REF!</definedName>
    <definedName name="GM2_Desarrollar_conocimiento_y_capacidades_de_la_ciudadanía_y_sus_organizaciones_para_ejercer_el_derecho_a_participar">#REF!</definedName>
    <definedName name="GM3_Fortalecer_la_gestión_de_la_ciudadanía_y_sus_organizaciones_desde_procesos__espacios_e_instancias_de_participación_en_el_nivel_local_y_distrital.">#REF!</definedName>
    <definedName name="Implementar_en_un_100__el_plan_de_gestión_del_cambio_al_interior_de_la_entidad">#REF!</definedName>
    <definedName name="Implementar_en_un_100__el_Sistema_de_Información_Integral_y_soporte_a_los_procesos_estratégicos__de_apoyo_y_evaluación">#REF!</definedName>
    <definedName name="Implementar_en_un_100__una_herramienta_tecnológica_que_facilite_el_seguimiento_al_grado_de_aplicabilidad_del_fortalecimiento_y_la_Inspección_Vigilancia_y_Control__a_las_Organizaciones_Comunales">#REF!</definedName>
    <definedName name="Implementar_un_Subsistema_Interno_de_Gestión_Documental_y_Archivo">#REF!</definedName>
    <definedName name="Incrementar_a_un_90__la_sostenibilidad_del_SIG_en_el_Gobierno_Distrital">#REF!</definedName>
    <definedName name="Integrar_el_modelo_de_atención_al_ciudadano__de_acuerdo_con_la_política_distrital">#REF!</definedName>
    <definedName name="Lograr_2.9_millones_de_impactos_ciudadanos_a_través_de_los_medios_de_comunicación_con_las_que_cuenta_el_IDPAC__Redes_sociales__emisora__página_web__otros">#REF!</definedName>
    <definedName name="Mantener_20_puntos_de_participación_IDPAC__con_una_infraestructura_adecuada_en_lo_que_concierne_a_puesto_de_trabajo_y_equipos_de_cómputo.">#REF!</definedName>
    <definedName name="Mejorar_las_herramientas_administrativas_del_IDPAC">#REF!</definedName>
    <definedName name="Periodicidadindicador">[1]Hoja1!$D$1:$D$4</definedName>
    <definedName name="Promover_64_acciones_de_transferencia_de_conocimiento_realizadas_por_líderes_formados_a_través_del_intercambio_de_experiencias_de_Bogotá_Líder">#REF!</definedName>
    <definedName name="Promover_y_acompañar_acciones_de_desarrollo_de_125_organizaciones_Comunales_en_el_Distrito_Capital">#REF!</definedName>
    <definedName name="Propiciar_64_espacios_de_transferencia_de_conocimiento_realizados_por_los_líderes_formados.">#REF!</definedName>
    <definedName name="Realizar_350_Acciones_de_participación_ciudadana_desarrolladas_por_organizaciones_comunales__sociales_y_comunitarias">#REF!</definedName>
    <definedName name="Realizar_4_procesos_de_promoción_de_la_participación_y_fortalecimiento_a_los_medios_de_comunicación_comunitaria_y_alternativa_en_su_función_de_informar.">#REF!</definedName>
    <definedName name="Realizar_5_eventos_de_intercambio_de_experiencias_en_participación_con_líderes_de_organizaciones_sociales.">#REF!</definedName>
    <definedName name="Registrar_40.000_ciudadanos_en_la_plataforma_Bogotá_Abierta">#REF!</definedName>
    <definedName name="RI1_Fortalecer_la_capacidad_operativa_del_IDPAC">#REF!</definedName>
    <definedName name="Sostener_en_un_100__el_Sistema_Integrado_de_Gestión___SIG">#REF!</definedName>
    <definedName name="Subdirección_de_Fortalecimiento_de_la_Organización_Social">#REF!</definedName>
    <definedName name="Subdirección_de_Promoción_de_la_Participación">#REF!</definedName>
    <definedName name="Vincular_a_80_líderes_de_las_organizaciones_sociales_en_espacios_de_intercambio_de_conocimiento_a_nivel_nacional_o_internacional">#REF!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E31" i="20" l="1"/>
  <c r="E31" i="21"/>
  <c r="E31" i="23"/>
  <c r="E31" i="22"/>
  <c r="C36" i="22"/>
  <c r="C35" i="22"/>
  <c r="C34" i="22"/>
  <c r="C33" i="22"/>
  <c r="C32" i="22"/>
  <c r="C31" i="22"/>
  <c r="D42" i="23"/>
  <c r="C42" i="23"/>
  <c r="D41" i="23"/>
  <c r="C41" i="23"/>
  <c r="D40" i="23"/>
  <c r="C40" i="23"/>
  <c r="D39" i="23"/>
  <c r="C39" i="23"/>
  <c r="D38" i="23"/>
  <c r="C38" i="23"/>
  <c r="D37" i="23"/>
  <c r="C37" i="23"/>
  <c r="D36" i="23"/>
  <c r="C36" i="23"/>
  <c r="D35" i="23"/>
  <c r="C35" i="23"/>
  <c r="D34" i="23"/>
  <c r="C34" i="23"/>
  <c r="D33" i="23"/>
  <c r="C33" i="23"/>
  <c r="D32" i="23"/>
  <c r="C32" i="23"/>
  <c r="D31" i="23"/>
  <c r="C31" i="23"/>
  <c r="D36" i="22" l="1"/>
  <c r="D35" i="22"/>
  <c r="D34" i="22"/>
  <c r="D33" i="22"/>
  <c r="D32" i="22"/>
  <c r="D31" i="22"/>
  <c r="D42" i="21" l="1"/>
  <c r="C42" i="21"/>
  <c r="D41" i="21"/>
  <c r="C41" i="21"/>
  <c r="D40" i="21"/>
  <c r="C40" i="21"/>
  <c r="D39" i="21"/>
  <c r="C39" i="21"/>
  <c r="D38" i="21"/>
  <c r="C38" i="21"/>
  <c r="D37" i="21"/>
  <c r="C37" i="21"/>
  <c r="D36" i="21"/>
  <c r="C36" i="21"/>
  <c r="D35" i="21"/>
  <c r="C35" i="21"/>
  <c r="D34" i="21"/>
  <c r="C34" i="21"/>
  <c r="D33" i="21"/>
  <c r="C33" i="21"/>
  <c r="D32" i="21"/>
  <c r="C32" i="21"/>
  <c r="D31" i="21"/>
  <c r="C31" i="21"/>
  <c r="D42" i="20" l="1"/>
  <c r="C42" i="20"/>
  <c r="D41" i="20"/>
  <c r="C41" i="20"/>
  <c r="D40" i="20"/>
  <c r="C40" i="20"/>
  <c r="D39" i="20"/>
  <c r="C39" i="20"/>
  <c r="D38" i="20"/>
  <c r="C38" i="20"/>
  <c r="D37" i="20"/>
  <c r="C37" i="20"/>
  <c r="D36" i="20"/>
  <c r="C36" i="20"/>
  <c r="D35" i="20"/>
  <c r="C35" i="20"/>
  <c r="D34" i="20"/>
  <c r="C34" i="20"/>
  <c r="D33" i="20"/>
  <c r="C33" i="20"/>
  <c r="D32" i="20"/>
  <c r="C32" i="20"/>
  <c r="D31" i="20"/>
  <c r="C31" i="20"/>
  <c r="AP164" i="7" l="1"/>
  <c r="AP163" i="7"/>
  <c r="AP162" i="7"/>
  <c r="AP161" i="7"/>
  <c r="AJ161" i="7"/>
  <c r="AP160" i="7"/>
  <c r="AP159" i="7"/>
  <c r="AP158" i="7"/>
  <c r="AP157" i="7"/>
  <c r="AJ157" i="7"/>
  <c r="AP156" i="7"/>
  <c r="AP155" i="7"/>
  <c r="AP154" i="7"/>
  <c r="AP153" i="7"/>
  <c r="AJ153" i="7"/>
  <c r="AP152" i="7"/>
  <c r="AP151" i="7"/>
  <c r="AP150" i="7"/>
  <c r="AP149" i="7"/>
  <c r="AQ149" i="7" s="1"/>
  <c r="AJ149" i="7"/>
  <c r="AP148" i="7"/>
  <c r="AP147" i="7"/>
  <c r="AP146" i="7"/>
  <c r="AP145" i="7"/>
  <c r="AJ145" i="7"/>
  <c r="AJ165" i="7"/>
  <c r="K161" i="7"/>
  <c r="K157" i="7"/>
  <c r="K153" i="7"/>
  <c r="K149" i="7"/>
  <c r="K145" i="7"/>
  <c r="K165" i="7"/>
  <c r="AP165" i="7"/>
  <c r="AP166" i="7"/>
  <c r="AP167" i="7"/>
  <c r="AP168" i="7"/>
  <c r="K169" i="7"/>
  <c r="AJ169" i="7"/>
  <c r="AP169" i="7"/>
  <c r="AP170" i="7"/>
  <c r="AP171" i="7"/>
  <c r="AP172" i="7"/>
  <c r="K173" i="7"/>
  <c r="AJ173" i="7"/>
  <c r="AP173" i="7"/>
  <c r="AP174" i="7"/>
  <c r="AP175" i="7"/>
  <c r="AP176" i="7"/>
  <c r="O122" i="7"/>
  <c r="O118" i="7"/>
  <c r="O114" i="7"/>
  <c r="O110" i="7"/>
  <c r="O106" i="7"/>
  <c r="O102" i="7"/>
  <c r="O98" i="7"/>
  <c r="O94" i="7"/>
  <c r="O90" i="7"/>
  <c r="O86" i="7"/>
  <c r="O82" i="7"/>
  <c r="O78" i="7"/>
  <c r="O74" i="7"/>
  <c r="O70" i="7"/>
  <c r="O66" i="7"/>
  <c r="O62" i="7"/>
  <c r="O58" i="7"/>
  <c r="O54" i="7"/>
  <c r="O50" i="7"/>
  <c r="O46" i="7"/>
  <c r="O42" i="7"/>
  <c r="O38" i="7"/>
  <c r="O34" i="7"/>
  <c r="O30" i="7"/>
  <c r="O26" i="7"/>
  <c r="AR77" i="7"/>
  <c r="AR76" i="7"/>
  <c r="AR75" i="7"/>
  <c r="AR74" i="7"/>
  <c r="AN74" i="7"/>
  <c r="AR73" i="7"/>
  <c r="AR72" i="7"/>
  <c r="AR71" i="7"/>
  <c r="AR70" i="7"/>
  <c r="AN70" i="7"/>
  <c r="AR69" i="7"/>
  <c r="AR68" i="7"/>
  <c r="AR67" i="7"/>
  <c r="AR66" i="7"/>
  <c r="AN66" i="7"/>
  <c r="AR65" i="7"/>
  <c r="AR64" i="7"/>
  <c r="AR63" i="7"/>
  <c r="AR62" i="7"/>
  <c r="AN62" i="7"/>
  <c r="AR61" i="7"/>
  <c r="AR60" i="7"/>
  <c r="AR59" i="7"/>
  <c r="AR58" i="7"/>
  <c r="AN58" i="7"/>
  <c r="AR57" i="7"/>
  <c r="AR56" i="7"/>
  <c r="AR55" i="7"/>
  <c r="AR54" i="7"/>
  <c r="AN54" i="7"/>
  <c r="AR53" i="7"/>
  <c r="AR52" i="7"/>
  <c r="AR51" i="7"/>
  <c r="AR50" i="7"/>
  <c r="AN50" i="7"/>
  <c r="AR49" i="7"/>
  <c r="AR48" i="7"/>
  <c r="AR47" i="7"/>
  <c r="AR46" i="7"/>
  <c r="AN46" i="7"/>
  <c r="AR45" i="7"/>
  <c r="AR44" i="7"/>
  <c r="AR43" i="7"/>
  <c r="AR42" i="7"/>
  <c r="AN42" i="7"/>
  <c r="AR41" i="7"/>
  <c r="AR40" i="7"/>
  <c r="AR39" i="7"/>
  <c r="AR38" i="7"/>
  <c r="AN38" i="7"/>
  <c r="AR37" i="7"/>
  <c r="AR36" i="7"/>
  <c r="AR35" i="7"/>
  <c r="AR34" i="7"/>
  <c r="AN34" i="7"/>
  <c r="AR33" i="7"/>
  <c r="AR32" i="7"/>
  <c r="AR31" i="7"/>
  <c r="AR30" i="7"/>
  <c r="AN30" i="7"/>
  <c r="AR101" i="7"/>
  <c r="AR100" i="7"/>
  <c r="AR99" i="7"/>
  <c r="AR98" i="7"/>
  <c r="AN98" i="7"/>
  <c r="AR97" i="7"/>
  <c r="AR96" i="7"/>
  <c r="AR95" i="7"/>
  <c r="AR94" i="7"/>
  <c r="AN94" i="7"/>
  <c r="AR93" i="7"/>
  <c r="AR92" i="7"/>
  <c r="AR91" i="7"/>
  <c r="AR90" i="7"/>
  <c r="AN90" i="7"/>
  <c r="AR89" i="7"/>
  <c r="AR88" i="7"/>
  <c r="AR87" i="7"/>
  <c r="AR86" i="7"/>
  <c r="AN86" i="7"/>
  <c r="AR85" i="7"/>
  <c r="AR84" i="7"/>
  <c r="AR83" i="7"/>
  <c r="AR82" i="7"/>
  <c r="AN82" i="7"/>
  <c r="AR81" i="7"/>
  <c r="AR80" i="7"/>
  <c r="AR79" i="7"/>
  <c r="AR78" i="7"/>
  <c r="AN78" i="7"/>
  <c r="AR113" i="7"/>
  <c r="AR112" i="7"/>
  <c r="AR111" i="7"/>
  <c r="AR110" i="7"/>
  <c r="AN110" i="7"/>
  <c r="AR109" i="7"/>
  <c r="AR108" i="7"/>
  <c r="AR107" i="7"/>
  <c r="AR106" i="7"/>
  <c r="AN106" i="7"/>
  <c r="AR105" i="7"/>
  <c r="AR104" i="7"/>
  <c r="AR103" i="7"/>
  <c r="AR102" i="7"/>
  <c r="AN102" i="7"/>
  <c r="AQ153" i="7" l="1"/>
  <c r="AQ145" i="7"/>
  <c r="AS94" i="7"/>
  <c r="AQ157" i="7"/>
  <c r="AS78" i="7"/>
  <c r="AQ169" i="7"/>
  <c r="AQ161" i="7"/>
  <c r="AS50" i="7"/>
  <c r="AQ173" i="7"/>
  <c r="AQ165" i="7"/>
  <c r="AS102" i="7"/>
  <c r="AS86" i="7"/>
  <c r="AS42" i="7"/>
  <c r="AS62" i="7"/>
  <c r="AS34" i="7"/>
  <c r="AS98" i="7"/>
  <c r="AS106" i="7"/>
  <c r="AS66" i="7"/>
  <c r="AS70" i="7"/>
  <c r="AS90" i="7"/>
  <c r="AS46" i="7"/>
  <c r="AS74" i="7"/>
  <c r="AS38" i="7"/>
  <c r="AS54" i="7"/>
  <c r="AS82" i="7"/>
  <c r="AS30" i="7"/>
  <c r="AS58" i="7"/>
  <c r="AS110" i="7"/>
  <c r="AQ177" i="7" l="1"/>
  <c r="O126" i="7"/>
  <c r="O130" i="7" l="1"/>
  <c r="AR125" i="7" l="1"/>
  <c r="AR124" i="7"/>
  <c r="AR123" i="7"/>
  <c r="AR122" i="7"/>
  <c r="AN122" i="7"/>
  <c r="AR121" i="7"/>
  <c r="AR120" i="7"/>
  <c r="AR119" i="7"/>
  <c r="AR118" i="7"/>
  <c r="AN118" i="7"/>
  <c r="AR117" i="7"/>
  <c r="AR116" i="7"/>
  <c r="AR115" i="7"/>
  <c r="AR114" i="7"/>
  <c r="AN114" i="7"/>
  <c r="AR133" i="7"/>
  <c r="AR132" i="7"/>
  <c r="AR131" i="7"/>
  <c r="AR130" i="7"/>
  <c r="AN130" i="7"/>
  <c r="AR129" i="7"/>
  <c r="AR128" i="7"/>
  <c r="AR127" i="7"/>
  <c r="AR126" i="7"/>
  <c r="AN126" i="7"/>
  <c r="AR29" i="7"/>
  <c r="AR28" i="7"/>
  <c r="AR27" i="7"/>
  <c r="AR26" i="7"/>
  <c r="AS114" i="7" l="1"/>
  <c r="AS122" i="7"/>
  <c r="AS126" i="7"/>
  <c r="AS130" i="7"/>
  <c r="AS26" i="7"/>
  <c r="AS118" i="7"/>
  <c r="AS134" i="7" l="1"/>
  <c r="R181" i="7" l="1"/>
  <c r="AN26" i="7"/>
</calcChain>
</file>

<file path=xl/sharedStrings.xml><?xml version="1.0" encoding="utf-8"?>
<sst xmlns="http://schemas.openxmlformats.org/spreadsheetml/2006/main" count="1826" uniqueCount="821">
  <si>
    <t>PLANEACIÓN</t>
  </si>
  <si>
    <t>CÓDIGO</t>
  </si>
  <si>
    <t>E-PLA-FT-003</t>
  </si>
  <si>
    <t>VERSIÓN</t>
  </si>
  <si>
    <t>FORMULACIÓN Y SEGUIMIENTO DEL PLAN DE ACCIÓN</t>
  </si>
  <si>
    <t>PÁGINA</t>
  </si>
  <si>
    <t>VIGENTE DESDE</t>
  </si>
  <si>
    <t xml:space="preserve">Fecha: </t>
  </si>
  <si>
    <t>Vigencia del plan:</t>
  </si>
  <si>
    <t>Tipo de reporte:</t>
  </si>
  <si>
    <t xml:space="preserve">Subdirección / Oficina: </t>
  </si>
  <si>
    <t>Oficina asesora de planeación</t>
  </si>
  <si>
    <t>Proceso:</t>
  </si>
  <si>
    <t>Recursos:</t>
  </si>
  <si>
    <t>ACCIONES ESTRATÉGICAS - PLAN DE ACCIÓN</t>
  </si>
  <si>
    <t>FORMULACIÓN</t>
  </si>
  <si>
    <t xml:space="preserve">SEGUIMIENTO </t>
  </si>
  <si>
    <t>Objetivo Estratégico</t>
  </si>
  <si>
    <t>Estrategia</t>
  </si>
  <si>
    <t>Actividades</t>
  </si>
  <si>
    <t>Fecha Inicio</t>
  </si>
  <si>
    <t>Fecha Final</t>
  </si>
  <si>
    <t>Peso de las actividades</t>
  </si>
  <si>
    <t xml:space="preserve">Enero </t>
  </si>
  <si>
    <t>Febrero</t>
  </si>
  <si>
    <t>Marzo</t>
  </si>
  <si>
    <t>Abril</t>
  </si>
  <si>
    <t>Mayo</t>
  </si>
  <si>
    <t>Junio</t>
  </si>
  <si>
    <t>Julio</t>
  </si>
  <si>
    <t>Agosto</t>
  </si>
  <si>
    <t>Septiembre</t>
  </si>
  <si>
    <t>Octubre</t>
  </si>
  <si>
    <t>Noviembre</t>
  </si>
  <si>
    <t>Diciembre</t>
  </si>
  <si>
    <t>Subtotal ejecutado
(Actividades)</t>
  </si>
  <si>
    <t>Soportes Avances (Actas de  Asistencia, Informes, Estudios, Informes de Convenios, etc.)</t>
  </si>
  <si>
    <t>% Avance por trimestre</t>
  </si>
  <si>
    <t>% Avance Ejecución Anual</t>
  </si>
  <si>
    <t>Desg</t>
  </si>
  <si>
    <t>Suma</t>
  </si>
  <si>
    <t>Prog</t>
  </si>
  <si>
    <t>Ejec</t>
  </si>
  <si>
    <t>Segundo Trimestre</t>
  </si>
  <si>
    <t>Tercer Trimestre</t>
  </si>
  <si>
    <t>Cuarto Trimestre</t>
  </si>
  <si>
    <t>Primer Trimestre</t>
  </si>
  <si>
    <t>** El resultado debe propender por obtener una ejecución del 100% en este componente</t>
  </si>
  <si>
    <t>OTRAS ACCIONES DEL PROCESO - PLAN OPERATIVO</t>
  </si>
  <si>
    <t>Tema/Categoría</t>
  </si>
  <si>
    <t>SEGUIMIENTO</t>
  </si>
  <si>
    <t>Total porcentaje ejecutado</t>
  </si>
  <si>
    <t>N°</t>
  </si>
  <si>
    <t>Fecha</t>
  </si>
  <si>
    <t>Observaciones y/o los cambios</t>
  </si>
  <si>
    <t>Fecha en que comienza a aplicar dicho cambio</t>
  </si>
  <si>
    <t>APROBADO  POR</t>
  </si>
  <si>
    <t xml:space="preserve">líder de proceso </t>
  </si>
  <si>
    <t>Responsable de área/dependencia</t>
  </si>
  <si>
    <t xml:space="preserve">Nombre y Cargo: </t>
  </si>
  <si>
    <t xml:space="preserve">
ELABORADO POR 
</t>
  </si>
  <si>
    <t>Iniciativa estratégica</t>
  </si>
  <si>
    <t>Área/grupo/ equipo de trabajo responsable</t>
  </si>
  <si>
    <t>Descripción de actividades desarrolladas</t>
  </si>
  <si>
    <t>Modificaciones o ajustes al plan de acción:</t>
  </si>
  <si>
    <t>Justificación</t>
  </si>
  <si>
    <t>Iniciativa estratégica y actividad que impacta</t>
  </si>
  <si>
    <t>Gestor de planeación</t>
  </si>
  <si>
    <t>Fecha de aprobación:</t>
  </si>
  <si>
    <t>Fecha de revisión :</t>
  </si>
  <si>
    <t>1 DE 1</t>
  </si>
  <si>
    <t>PROGRAMACIÓN MENSUAL</t>
  </si>
  <si>
    <t>PLAN ESTRATEGICO INSTITUCIONAL</t>
  </si>
  <si>
    <t>PLAN DE ACCION INSTITUCIONAL</t>
  </si>
  <si>
    <t>Limitantes</t>
  </si>
  <si>
    <t>1. FIN DE LA POBREZA</t>
  </si>
  <si>
    <t>OBJETIVOS</t>
  </si>
  <si>
    <t>METAS DEL OBJETIVO</t>
  </si>
  <si>
    <t>1.1 - Erradicar la extrema pobreza</t>
  </si>
  <si>
    <t>1.2 - Reducir la pobreza en, al menos, un 50%</t>
  </si>
  <si>
    <t>1.3 - Implementar sistemas de protección social</t>
  </si>
  <si>
    <t>1.4 - Igualdad de derechos a la propiedad, servicios y recursos económicos</t>
  </si>
  <si>
    <t>1.5 - Fomentar la resiliencia a desastres ambientales, económicos y sociales</t>
  </si>
  <si>
    <t>1.A - Movilizar recursos para implementar políticas tendientes a erradicar la pobreza</t>
  </si>
  <si>
    <t>1.B - Desarrollar marcos normativos focalizados a población en situación de pobreza y sensibles al género</t>
  </si>
  <si>
    <t>2. HAMBRE CERO</t>
  </si>
  <si>
    <t>2.1 - Acceso Universal a Alimentos Seguros y Nutricionales</t>
  </si>
  <si>
    <t>2.2 - Terminar con todas las formas de desnutrición</t>
  </si>
  <si>
    <t>2.3 - Duplicar la productividad y los ingresos de pequeños productores de alimentos</t>
  </si>
  <si>
    <t>2.4 - Producción sostenible de alimentos y prácticas agrícolas resilientes</t>
  </si>
  <si>
    <t>2.5 - Asegurar la diversidad genética en la producción de alimentos</t>
  </si>
  <si>
    <t>2.A - Invertir en infraestructura rural, investigación agrícola, tecnología y bancos de genes</t>
  </si>
  <si>
    <t>2.B - Prevenir restricciones al comercio agrícola, distorsiones del mercado y subsidios a la exportación</t>
  </si>
  <si>
    <t>2.C - Asegurar mercados de productos alimenticios estables y acceso oportuno a la información</t>
  </si>
  <si>
    <t>3. SALUD Y BIENESTAR</t>
  </si>
  <si>
    <t>3.1 - Reducir la mortalidad materna</t>
  </si>
  <si>
    <t>3.2 - Acabar con las muertes prevenibles de menores de 5 años de edad</t>
  </si>
  <si>
    <t>3.3 - Lucha contra las enfermedades transmisibles</t>
  </si>
  <si>
    <t>3.4 - Reducir la mortalidad por enfermedades no transmisibles</t>
  </si>
  <si>
    <t>3.5 - Prevenir y tratar el abuso de sustancias</t>
  </si>
  <si>
    <t>3.6 - Reducir lesiones y muertes en carreteras</t>
  </si>
  <si>
    <t>3.7 - Acceso universal a atención reproductiva, planificación y educación</t>
  </si>
  <si>
    <t>3.8 - Alcanzar la cobertura universal de salud</t>
  </si>
  <si>
    <t>3.9 - Reducir las enfermedades y muertes causadas por productos químicos peligrosos y contaminación</t>
  </si>
  <si>
    <t>3.A - Implementar el Convenio Marco de la OMS para el Control del Tabaco</t>
  </si>
  <si>
    <t>3.B - Apoyar la investigación, el desarrollo y el acceso universal a vacunas y medicamentos asequibles</t>
  </si>
  <si>
    <t>3.C - Aumentar la financiación de la salud y el apoyo a la fuerza laboral en los países en desarrollo</t>
  </si>
  <si>
    <t>3.D - Mejorar los sistemas de alerta temprana para los riesgos a la salud mundial</t>
  </si>
  <si>
    <t>4. EDUCACIÓN DE CALIDAD</t>
  </si>
  <si>
    <t>4.1 - Educación Básica y Media Gratuita</t>
  </si>
  <si>
    <t>4.2 - Igual acceso a educación preescolar de calidad</t>
  </si>
  <si>
    <t>4.3 - Igualdad de acceso a educación técnica, vocacional y superior</t>
  </si>
  <si>
    <t>4.4 - Aumentar el número de personas con habilidades relevantes para el éxito financiero</t>
  </si>
  <si>
    <t>4.5 - No Discriminación en la Educación</t>
  </si>
  <si>
    <t>4.6 - Alfabetización y aptitudes aritméticas Universales</t>
  </si>
  <si>
    <t>4.7 - Educación para la Ciudadanía Global</t>
  </si>
  <si>
    <t>4.A - Construir y mejorar escuelas inclusivas y seguras</t>
  </si>
  <si>
    <t>4.B - Ampliar becas de educación superior para los países en desarrollo</t>
  </si>
  <si>
    <t>4.C - Aumentar la oferta de profesores cualificados en los países en desarrollo</t>
  </si>
  <si>
    <t>5. IGUALDAD DE GÉNERO</t>
  </si>
  <si>
    <t>5.1 - Poner fin a la discriminación contra las mujeres y las niñas</t>
  </si>
  <si>
    <t>5.2 - Poner fin a toda la violencia contra las mujeres y su explotación</t>
  </si>
  <si>
    <t>5.3 - Eliminar los matrimonios forzados y la mutilación genital</t>
  </si>
  <si>
    <t>5.4 - Valorar el cuidado no remunerado y promover las responsabilidades domésticas compartidas</t>
  </si>
  <si>
    <t>5.5 - Igualdad de Oportunidades y Participación en posiciones de Liderazgo</t>
  </si>
  <si>
    <t>5.6 - Acceso Universal a los Derechos y Salud Reproductiva</t>
  </si>
  <si>
    <t>5.A - Igualdad de acceso a recursos económicos, posesión de propiedades y servicios</t>
  </si>
  <si>
    <t>5.B - Promover el empoderamiento de las mujeres a través de la tecnología</t>
  </si>
  <si>
    <t>5.C - Adoptar políticas y hacer cumplir la legislación que promueve la igualdad de género</t>
  </si>
  <si>
    <t>6. AGUA LIMPIA Y SANEAMIENTO</t>
  </si>
  <si>
    <t>6.1 - Agua potable segura y asequible</t>
  </si>
  <si>
    <t>6.2 - Erradicar la Defecación al aire libre y Proporcionar Acceso a Saneamiento e Higiene</t>
  </si>
  <si>
    <t>6.3 - Mejorar la calidad del agua, el tratamiento de aguas residuales y la reutilización segura</t>
  </si>
  <si>
    <t>6.4 - Aumentar la eficiencia en el uso del agua y asegurar los suministros de agua dulce</t>
  </si>
  <si>
    <t>6.5 - Gestión integrada de los recursos hídricos y cooperación transfronteriza</t>
  </si>
  <si>
    <t>6.6 - Proteger y Restaurar los Ecosistemas Hídricos de agua dulce</t>
  </si>
  <si>
    <t>6.A - Ampliar el apoyo en materia de agua y saneamiento para los países en desarrollo</t>
  </si>
  <si>
    <t>6.B - Apoyar el compromiso local en el manejo de agua y saneamiento</t>
  </si>
  <si>
    <t>7. ENERGÍA ASEQUIBLE Y NO CONTAMINANTE</t>
  </si>
  <si>
    <t>7.1 - Acceso universal a la energía moderna</t>
  </si>
  <si>
    <t>7.2 - Aumentar el porcentaje global de energía renovable</t>
  </si>
  <si>
    <t>7.3 - Duplicar la mejora en la eficiencia energética</t>
  </si>
  <si>
    <t>7.A - Invertir y Facilitar el Acceso a Investigación y Tecnología en Energía Limpia</t>
  </si>
  <si>
    <t>7.B - Ampliar y mejorar los servicios energéticos para los países en desarrollo</t>
  </si>
  <si>
    <t>8. TRABAJO DECENTE Y CRECIMIENTO ECONÓMICO</t>
  </si>
  <si>
    <t>8.1 - Crecimiento Económico Sostenible</t>
  </si>
  <si>
    <t>8.2 - Diversificar, innovar y mejorar la productividad económica</t>
  </si>
  <si>
    <t>8.3 - Promover políticas para apoyar la creación de empleo y el crecimiento de las empresas</t>
  </si>
  <si>
    <t>8.4 - Mejorar la eficiencia de los recursos en el consumo y la producción</t>
  </si>
  <si>
    <t>8.5 - Trabajo decente e igualdad de remuneración</t>
  </si>
  <si>
    <t>8.6 - Reducir el desempleo juvenil</t>
  </si>
  <si>
    <t>8.7 - Poner fin a la esclavitud moderna, la trata y el trabajo infantil</t>
  </si>
  <si>
    <t>8.8 - Derechos laborales universales y entornos de trabajo seguros</t>
  </si>
  <si>
    <t>8.9 - Promover Turismo Sostenible y Beneficioso</t>
  </si>
  <si>
    <t>8.10 - Acceso universal a servicios bancarios, de seguros y financieros</t>
  </si>
  <si>
    <t>8.A - Aumentar la ayuda para el comercio a los países en desarrollo</t>
  </si>
  <si>
    <t>8.B - Desarrollar una Estrategia Global de Empleo Juvenil</t>
  </si>
  <si>
    <t>9. INDUSTRIA, INNOVACIÓN E INFRAESTRUCTURA</t>
  </si>
  <si>
    <t>9.1 - Infraestructuras Sostenibles e Inclusivas</t>
  </si>
  <si>
    <t>9.2 - Promover la industrialización inclusiva y sostenible</t>
  </si>
  <si>
    <t>9.3 - Aumentar el acceso a servicios financieros y mercados</t>
  </si>
  <si>
    <t>9.4 - Mejorar todas las industrias e infraestructuras para la sostenibilidad</t>
  </si>
  <si>
    <t>9.5 - Aumentar la investigación y actualizar las tecnologías industriales</t>
  </si>
  <si>
    <t>9.A - Facilitar el desarrollo de infraestructura sostenible</t>
  </si>
  <si>
    <t>9.B - Apoyar la Diversificación Industrial Doméstica y la Adición de Valor</t>
  </si>
  <si>
    <t>9.C - Acceso universal a tecnologías de la información y las comunicaciones</t>
  </si>
  <si>
    <t>10. REDUCCIÓN DE LAS DESIGUALDADES</t>
  </si>
  <si>
    <t>10.1 - Reducir las desigualdades de ingresos</t>
  </si>
  <si>
    <t>10.2 - Promover la Inclusión Social, Económica y Política Universales</t>
  </si>
  <si>
    <t>10.3 - Garantizar la igualdad de oportunidades y poner fin a la discriminación</t>
  </si>
  <si>
    <t>10.4 - Adoptar políticas fiscales y sociales que promuevan la igualdad</t>
  </si>
  <si>
    <t>10.5 - Mejorar la regulación de los mercados e instituciones financieras mundiales</t>
  </si>
  <si>
    <t>10.6 - Garantizar la representación de los países en desarrollo en las instituciones financieras</t>
  </si>
  <si>
    <t>10.7 - Políticas de Migración Compasivas y Responsables</t>
  </si>
  <si>
    <t>10.A - Trato especial y diferenciado para los países en desarrollo</t>
  </si>
  <si>
    <t>10.B - Asistencia para el desarrollo e inversión en los países menos desarrollados</t>
  </si>
  <si>
    <t>10.C - Reducir los costos de transacción de las remesas de migrantes</t>
  </si>
  <si>
    <t>11. CIUDADES Y COMUNIDADES SOSTENIBLES</t>
  </si>
  <si>
    <t>11.1 - Vivienda segura y asequible</t>
  </si>
  <si>
    <t>11.2 - Sistemas de transporte asequibles y sostenibles</t>
  </si>
  <si>
    <t>11.3 - Urbanización inclusiva y sostenible</t>
  </si>
  <si>
    <t>11.4 - Proteger el patrimonio cultural y natural del mundo</t>
  </si>
  <si>
    <t>11.5 - Reducir los efectos adversos de los desastres naturales</t>
  </si>
  <si>
    <t>11.6 - Minimizar el impacto ambiental de las ciudades</t>
  </si>
  <si>
    <t>11.7 - Construir espacios públicos verdes, seguros e inclusivos</t>
  </si>
  <si>
    <t>11.A - Fortalecer la planeación del desarrollo nacional y regional</t>
  </si>
  <si>
    <t>11.B - Implementar Políticas para la Inclusión, la Eficiencia de los Recursos y la Reducción del Riesgo de Desastres</t>
  </si>
  <si>
    <t>11.C - Apoyo a los países menos desarrollados en la construcción sostenible y resiliente</t>
  </si>
  <si>
    <t>12. PRODUCCIÓN Y CONSUMO RESPONSABLES</t>
  </si>
  <si>
    <t>12.1 - Implementar el Marco de Consumo y Producción Sostenibles de 10 años</t>
  </si>
  <si>
    <t>12.2 - Gestión sostenible y uso de los recursos naturales</t>
  </si>
  <si>
    <t>12.3 - Reducir a la mitad los residuos mundiales de alimentos per cápita</t>
  </si>
  <si>
    <t>12.4 - Gestión responsable de productosy residuos químicos</t>
  </si>
  <si>
    <t>12.5 - Reducir sustancialmente la generación de residuos</t>
  </si>
  <si>
    <t>12.6 - Fomentar prácticas sostenibles en las empresas</t>
  </si>
  <si>
    <t>12.7 - Prácticas sostenibles de contratación pública</t>
  </si>
  <si>
    <t>12.8 - Promover la comprensión universal de los estilos de vida sostenibles</t>
  </si>
  <si>
    <t>12.A - Fortalecer la capacidad científica y tecnológica de los países en desarrollo</t>
  </si>
  <si>
    <t>12.B - Desarrollar e implementar herramientas para monitorear el turismo sostenible</t>
  </si>
  <si>
    <t>12.C - Eliminar las distorsiones del mercado que fomentan el consumo excesivo</t>
  </si>
  <si>
    <t>13. ACCIÓN POR EL CLIMA</t>
  </si>
  <si>
    <t>13.1 - Fortalecer la resiliencia y la capacidad de adaptación a los desastres relacionados con el clima</t>
  </si>
  <si>
    <t>13.2 - Integrar medidas de cambio climático</t>
  </si>
  <si>
    <t>13.3 - Construir conocimiento y capacidad para enfrentar los desafíos del cambio climático</t>
  </si>
  <si>
    <t>13.A - Implementar la Convención Marco de las Naciones Unidas sobre el Cambio Climático</t>
  </si>
  <si>
    <t>13.B - Promover mecanismos para aumentar la capacidad de planeación y gestión</t>
  </si>
  <si>
    <t>14. VIDA SUBMARINA</t>
  </si>
  <si>
    <t>14.1 - Reducir la contaminación marina</t>
  </si>
  <si>
    <t>14.2 - Proteger y Restaurar los Ecosistemas</t>
  </si>
  <si>
    <t>14.3 - Reducir la acidificación del océano</t>
  </si>
  <si>
    <t>14.4 - Pesca sostenible</t>
  </si>
  <si>
    <t>14.5 - Conservar las áreas costeras y marinas</t>
  </si>
  <si>
    <t>14.6 - Eliminar los subsidios que contribuyen a la sobrepesca</t>
  </si>
  <si>
    <t>14.7 - Fomentar el uso sostenible de los recursos marinos</t>
  </si>
  <si>
    <t>14.A - Aumentar el conocimiento científico, la investigación y la tecnología para la salud de los océanos</t>
  </si>
  <si>
    <t>14.B - Apoyar a los pescadores artesanales</t>
  </si>
  <si>
    <t>14.C - Implementar y hacer cumplir el Derecho Internacional del Mar</t>
  </si>
  <si>
    <t>15. VIDA DE ECOSISTEMAS TERRESTRES</t>
  </si>
  <si>
    <t>15.1 - Conservar y Restaurar los Ecosistemas Terrestres y de Agua Dulce</t>
  </si>
  <si>
    <t>15.2 - Administrar de manera sostenible todos los bosques</t>
  </si>
  <si>
    <t>15.3 - Detener la desertificación y restaurar la tierra degradada</t>
  </si>
  <si>
    <t>15.4 - Garantizar la conservación de los ecosistemas de montaña</t>
  </si>
  <si>
    <t>15.5 - Proteger la biodiversidad y los hábitats naturales</t>
  </si>
  <si>
    <t>15.6 - Promover una participación equitativa en los beneficios y el acceso a los recursos genéticos</t>
  </si>
  <si>
    <t>15.7 - Eliminar la caza furtiva y el tráfico de especies protegidas</t>
  </si>
  <si>
    <t>15.8 - Evitar las Especies Exóticas Invasoras en los Ecosistemas Terrestres y de Agua Dulce</t>
  </si>
  <si>
    <t>15.9 - Integrar el Ecosistema y la Biodiversidad en la Planeación Gubernamental</t>
  </si>
  <si>
    <t>15.A - Aumentar los Recursos Financieros para Conservar y Utilizar Sosteniblemente el Ecosistema y la Biodiversidad</t>
  </si>
  <si>
    <t>15.B - Financiar e Incentivar la Gestión Forestal Sostenible</t>
  </si>
  <si>
    <t>15.C - Combatir la caza furtiva y el tráfico</t>
  </si>
  <si>
    <t>16. PAZ, JUSTICIA E INSTITUCIONES SÓLIDAS</t>
  </si>
  <si>
    <t>16.1 - Reducir la violencia en todo el mundo</t>
  </si>
  <si>
    <t>16.2 - Proteger a los niños contra el abuso, la explotación, el tráfico y la violencia</t>
  </si>
  <si>
    <t>16.3 - Promover el Estado de Derecho y el Acceso a la Justicia para Todos</t>
  </si>
  <si>
    <t>16.4 - Combatir el crimen organizado y los flujos ilícitos financieros y de armas</t>
  </si>
  <si>
    <t>16.5 - Reducir la corrupción y el soborno</t>
  </si>
  <si>
    <t>16.6 - Instituciones eficaces, responsables y transparentes</t>
  </si>
  <si>
    <t>16.7 - Toma de Decisiones Responsiva, Inclusiva y Representativa</t>
  </si>
  <si>
    <t>16.8 - Participación plena de los países en desarrollo en la gobernanza mundial</t>
  </si>
  <si>
    <t>16.9 - Identidad legal universal y registro de nacimientos</t>
  </si>
  <si>
    <t>16.10 - Garantizar el acceso público a la información y proteger las libertades fundamentales</t>
  </si>
  <si>
    <t>16.A - Instituciones fuertes para prevenir la violencia, el terrorismo y el crimen</t>
  </si>
  <si>
    <t>16.B - Promover y hacer cumplir leyes no discriminatorias</t>
  </si>
  <si>
    <t>17. ALIANZAS PARA LOGRAR LOS OBJETIVOS</t>
  </si>
  <si>
    <t>17.1 - Mejorar la Capacidad Doméstica para Recaudación de Ingresos</t>
  </si>
  <si>
    <t>17.2 - Implementar todos los compromisos de ayuda al desarrollo</t>
  </si>
  <si>
    <t>17.3 - Movilizar recursos financieros para los países en desarrollo</t>
  </si>
  <si>
    <t>17.4 - Apoyar a los países en desarrollo en la sostenibilidad de la deuda</t>
  </si>
  <si>
    <t>17.5 - Implementar regímenes de promoción de inversiones</t>
  </si>
  <si>
    <t>17.6 - Aumentar la cooperación y el acceso a la ciencia, la tecnología y la innovación</t>
  </si>
  <si>
    <t>17.7 - Promover tecnologías sostenibles para los países en desarrollo</t>
  </si>
  <si>
    <t>17.8 - Operacionalizar el Banco de Tecnología, Desarrollar la Capacidad Científica y Mejorar la Tecnología de Información y Comunicación</t>
  </si>
  <si>
    <t>17.9 - Fortalecer las capacidades en los países en desarrollo</t>
  </si>
  <si>
    <t>17.10 - Promover un sistema de comercio universal en el marco de la OMC</t>
  </si>
  <si>
    <t>17.11 - Aumentar las exportaciones de los países en desarrollo</t>
  </si>
  <si>
    <t>17.12 - Proporcionar acceso a los mercados para los países menos adelantados</t>
  </si>
  <si>
    <t>17.13 - Mejorar la estabilidad macroeconómica mundial</t>
  </si>
  <si>
    <t>17.14 - Mejorar la coherencia de las políticas para el desarrollo sostenible</t>
  </si>
  <si>
    <t>17.15 - Respetar la capacidad de cada país para lograr metas de desarrollo sostenible y erradicación de la pobreza</t>
  </si>
  <si>
    <t>17.16 - Fortalecer la Alianza Global para el Desarrollo Sostenible</t>
  </si>
  <si>
    <t>17.17 - Fomentar alianzas eficaces</t>
  </si>
  <si>
    <t>17.18 - Mejorar la disponibilidad de datos confiables</t>
  </si>
  <si>
    <t>17.19 - Desarrollar Mediciones del Avance</t>
  </si>
  <si>
    <t xml:space="preserve">1. Formulación </t>
  </si>
  <si>
    <t>2.Modificación a la formulación</t>
  </si>
  <si>
    <t>3. Seguimiento al plan de acción</t>
  </si>
  <si>
    <t>Oficina de control interno</t>
  </si>
  <si>
    <t>Oficina asesora de planeación - MIPG</t>
  </si>
  <si>
    <t>Oficina asesora de planeación – Investigaciones</t>
  </si>
  <si>
    <t>Oficina asesora jurídica</t>
  </si>
  <si>
    <t>Subdirección técnica administrativa y financiera - financiera</t>
  </si>
  <si>
    <t>Subdirección técnica administrativa y financiera</t>
  </si>
  <si>
    <t>Subdirección técnica administrativa y financiera - sistemas</t>
  </si>
  <si>
    <t>Subdirección técnica administrativa y financiera – gestión documental</t>
  </si>
  <si>
    <t>Subdirección técnica administrativa y financiera - almacén e inventarios</t>
  </si>
  <si>
    <t>Subdirección técnica administrativa y financiera - gestión ambiental</t>
  </si>
  <si>
    <t>Subdirección técnica administrativa y financiera - control interno disciplinario</t>
  </si>
  <si>
    <t>Subdirección técnica administrativa y financiera – infraestructura</t>
  </si>
  <si>
    <t>Subdirección técnica administrativa y financiera - Atención a la ciudadanía</t>
  </si>
  <si>
    <t>Subdirección técnica administrativa y financiera - Convenios</t>
  </si>
  <si>
    <t>Subdirección técnica de desarrollo humano</t>
  </si>
  <si>
    <t>Subdirección técnica de métodos educativos y operativos</t>
  </si>
  <si>
    <t>Oficina asesora de planeación – Comunicaciones</t>
  </si>
  <si>
    <t xml:space="preserve"> Investigaciones</t>
  </si>
  <si>
    <t>Atención a la ciudadanía</t>
  </si>
  <si>
    <t xml:space="preserve">Comunicaciones </t>
  </si>
  <si>
    <t>Control interno disciplinario</t>
  </si>
  <si>
    <t>Gestión Ambiental</t>
  </si>
  <si>
    <t>Gestión contractual</t>
  </si>
  <si>
    <t>Gestión de Desarrollo Humano</t>
  </si>
  <si>
    <t>Gestion del mejoramiento</t>
  </si>
  <si>
    <t>Gestión Documental</t>
  </si>
  <si>
    <t>Gestión Financiera</t>
  </si>
  <si>
    <t>Gestión jurídica</t>
  </si>
  <si>
    <t>Gestión logística</t>
  </si>
  <si>
    <t xml:space="preserve">Gestión Tecnológica y de la Información </t>
  </si>
  <si>
    <t xml:space="preserve">Mantenimiento de bienes </t>
  </si>
  <si>
    <t>Modelo Pedagógico</t>
  </si>
  <si>
    <t>Planeacion</t>
  </si>
  <si>
    <t>Seguimiento y Control</t>
  </si>
  <si>
    <t>Servicios administrativos</t>
  </si>
  <si>
    <t>Ampliar, diversificar y fortalecer los servicios de la oferta pedagógica del IDIPRON</t>
  </si>
  <si>
    <t xml:space="preserve">Armonizar el modelo pedagógico a las realidades del sigo XXI </t>
  </si>
  <si>
    <t>Contribuir en la implementación y seguimiento de las políticas públicas sociales que atiendan las realidades de los niños, niñas, adolescentes y jóvenes en el contexto actual de la ciudad</t>
  </si>
  <si>
    <t>Desarrollo de estrategias para el fortalecimiento de las capacidades físicas, tecnológicas, administrativas, operativas y mejoramiento del desempeño institucional para enfrentar las necesidades del IDIPRON en el siglo XXI.</t>
  </si>
  <si>
    <t>Determinar las acciones orientadas al cierre de brechas organizacionales</t>
  </si>
  <si>
    <t>Diseñar e implementar estrategias para el posicionamiento del IDIPRON  a nivel distrital, nacional, regional y global</t>
  </si>
  <si>
    <t>Diseñar e implementar prácticas pedagógicas innovadoras para el desarrollo de capacidades, talentos  y oportunidades productivas para los jóvenes.</t>
  </si>
  <si>
    <t xml:space="preserve">Fortalecer  la gestión del conocimiento de la entidad en la atención y prevención de las diversas dinámicas de la calle que afecta a los niños, niñas, adolescentes y jóvenes </t>
  </si>
  <si>
    <t>Fortalecer el reconocimiento ciudadano del desempeño institucional del IDIPRON</t>
  </si>
  <si>
    <t xml:space="preserve"> 
Fortalecimiento del modelo pedagógico</t>
  </si>
  <si>
    <t xml:space="preserve">
Fortalecimiento de actividades de apoyo administrativo</t>
  </si>
  <si>
    <t xml:space="preserve">
Modernización del modelo pedagógico</t>
  </si>
  <si>
    <t xml:space="preserve">Ampliar y diversificar la oferta de servicios de la entidad </t>
  </si>
  <si>
    <t>Contribuir en la implementación de las Políticas Públicas Poblacionales</t>
  </si>
  <si>
    <t>Diseño e implementación de la estrategia de comunicaciones para el reconocimiento del IDIPRON en el ámbito, distrital, nacional e internacional.</t>
  </si>
  <si>
    <t>Fortalecimiento de la gestión institucional a través del autocontrol y la evaluación independiente de los procesos</t>
  </si>
  <si>
    <t>Fortalecimiento de la infraestructura  tecnológica</t>
  </si>
  <si>
    <t xml:space="preserve">Fortalecimiento de la infraestructura física </t>
  </si>
  <si>
    <t>Fortalecimiento de la oferta pedagógica institucional para el mejoramiento de la atención a los AJ</t>
  </si>
  <si>
    <t xml:space="preserve">Fortalecimiento de las capacidades administrativas y operativas del talento humano </t>
  </si>
  <si>
    <t>Fortalecimiento de los sistemas de información misional y territorial del IDIPRON</t>
  </si>
  <si>
    <t>Fortalecimiento del área de investigaciones como centro de investigación, innovación, ciencia y pensamiento</t>
  </si>
  <si>
    <t>Fortalecimiento del Modelo Integrado de Planeación y Gestión en el IDIPRON</t>
  </si>
  <si>
    <t xml:space="preserve">Implementar procesos de innovación pedagógica para la generación de capacidades de inserción socioeconómica y productiva. </t>
  </si>
  <si>
    <t>Implementar un modelo de servicio para el instituto</t>
  </si>
  <si>
    <t>Institucionalización de la Política de Transparencia, Acceso a la Información, Anticorrupción y Participación Ciudadana</t>
  </si>
  <si>
    <t>Mejoramiento de la gestión institucional para el cierre efectivo de las brechas organizacionales</t>
  </si>
  <si>
    <t xml:space="preserve">
Gestionar, documentar, divulgar y difundir  el conocimiento  y saberes de la organización para su apropiación en la entidad y conocimiento en la ciudad (estrategias, buenas prácticas y resultados de programas y proyectos misionales del Instituto. )</t>
  </si>
  <si>
    <t xml:space="preserve">
Diseñar e implementar Metodologías para la evaluación del impacto del proceso en los NNAJ</t>
  </si>
  <si>
    <t xml:space="preserve">
Diseñar y proponer políticas y mejores practicas para fortalece la gestión contractual y cerrar las brechas en materia de gestión contractual </t>
  </si>
  <si>
    <t xml:space="preserve">
Fortalecer las comunicaciones como eje fundamental para la consolidación de la gestión de la Administración, garantizando la difusión de información producida y recibida a nivel interno y externo</t>
  </si>
  <si>
    <t xml:space="preserve">
Mejorar la gestión de la Entidad y la toma oportuna de decisiones mediante la estandarización, normalización y regulación de  la producción, administración, custodia y conservación de la información.</t>
  </si>
  <si>
    <t xml:space="preserve">Actualizar, implementar e institucionalizar el modelo pedagógico del IDIPRON </t>
  </si>
  <si>
    <t>Adecuar, mantener y proveer mejoras de infraestructura física para la atención integral de NNAJ en el instituto</t>
  </si>
  <si>
    <t>Ajustar e implementar oferta institucional de servicios a las políticas publicas diferenciales dirigidas a los NNAJ</t>
  </si>
  <si>
    <t>Ajustarlos servicios del instituto a las necesidades de los NNAJ</t>
  </si>
  <si>
    <t>Cerrar las brechas organizacionales para mejorar la gestión del instituto</t>
  </si>
  <si>
    <t xml:space="preserve">Contar con  talento humano idóneo, comprometido, transparente y feliz  que contribuya a cumplir la misionalidad de la entidad
</t>
  </si>
  <si>
    <t xml:space="preserve">Contribuir a la apropiación de la cultura de autocontrol y autoevaluación en los servidores públicos del IDIPRON   </t>
  </si>
  <si>
    <t xml:space="preserve">Diseñar e implementar  estrategias territoriales conforme a las dinámicas de la calle 
</t>
  </si>
  <si>
    <t xml:space="preserve">Diseñar e implementar laboratorios como  espacios pedagógicos y productivos
</t>
  </si>
  <si>
    <t>Diseñar y desarrollar un nuevo sistema de información poblacional para la toma de decisiones</t>
  </si>
  <si>
    <t xml:space="preserve">Evaluar la gestión de los procesos del IDIPRON y la implementación del MIPG generando valor agregado </t>
  </si>
  <si>
    <t>Fortalecer el servicio de atención a la  ciudadanía bajo los principios de una atención digna, efectiva, de calidad, oportuna, cálida y confiable dando cumplimiento a la política publica distrital de servicio al ciudadano y CONPES distrital 03</t>
  </si>
  <si>
    <t>Fortalecer el servicio de atención a la  ciudadanía bajo los principios de una atención digna, efectiva, de calidad, oportuna, cálida y confiable dando cumplimiento a la política publica distrital de servicio al ciudadano y CONPES distrital 04</t>
  </si>
  <si>
    <t xml:space="preserve">Fortalecer la estrategia "Cultura Ciudadana" </t>
  </si>
  <si>
    <t>Fortalecer la gestión administrativa de la oficina de control interno disciplinario de acuerdo a la normatividad vigente</t>
  </si>
  <si>
    <t>Garantizar el funcionamiento de la entidad de manera amigable y responsable con el medio ambiente minimizando el impacto generado por las actividades propias de la gestión institucional.</t>
  </si>
  <si>
    <t xml:space="preserve">Garantizar los servicios de apoyo a la gestión para el optimo funcionamiento del instituto  (Servicios de vigilancia, aseo, cafetería y transporte) </t>
  </si>
  <si>
    <t>Generar procesos de innovación técnica en el componente de mitigación del área de salud que lo constituyan en un referente distrital y nacional</t>
  </si>
  <si>
    <t>Gestionar las estrategias que garanticen obtener los convenios necesarios para alcanzar la meta de vincular 7.000 jóvenes con oportunidades para su desarrollo socioeconómico</t>
  </si>
  <si>
    <t>Implementación, desarrollo, interiorización y apropiación de las políticas de MIPG.</t>
  </si>
  <si>
    <t>Implementar acciones que conduzcan a la sostenibilidad del sistema contable del IIDPRON</t>
  </si>
  <si>
    <t xml:space="preserve">Implementar el Centro Educación para el Trabajo y Desarrollo Humano, dinamizada por los Contextos Pedagógicos y Componentes de Derecho. </t>
  </si>
  <si>
    <t xml:space="preserve">Implementar la  "Ciudadela de los niños, niñas" y "Ciudadela de los/las jóvenes y adolescentes"  dinamizada por los Contextos Pedagógicos y Componentes de Derecho. </t>
  </si>
  <si>
    <t>Implementar y aplicar herramientas para la mitigación del daño antijurídico en la entidad</t>
  </si>
  <si>
    <t>Incorporar mejores prácticas para la efectividad del modelo de administración y disposición de los  bienes del instituto</t>
  </si>
  <si>
    <t>Incrementar  la participación de los grupos de interés y valor en la gestión de la entidad</t>
  </si>
  <si>
    <t>Mejorar el desempeño institucional frente a las políticas de Transparencia, Acceso a la Información y lucha contra la Corrupción permitiendo mitigar los riesgos de corrupción.</t>
  </si>
  <si>
    <t>Mejorar la infraestructura tecnológica y de comunicaciones del instituto para garantizar  el optimo funcionamiento madministrativo y operativo de las unidades de protección integral y las sedes administrativas</t>
  </si>
  <si>
    <t xml:space="preserve">Participar en la formulación y actualización de políticas públicas poblacionales que afectan a los NNAJ de la entidad e institucionalización de las mismas
</t>
  </si>
  <si>
    <t xml:space="preserve">Realizar investigaciones y/o estudios sobre las problemáticas y/o dinámicas de calle que afectan los NNAJ para su apropiación en la entidad y conocimiento en la ciudad </t>
  </si>
  <si>
    <t xml:space="preserve">Realizar lecturas territoriales de ciudad en las 20 localidades de Bogotá a través de la implementación del SITI y el análisis de su información. </t>
  </si>
  <si>
    <t>Rediseño , formalización e implementación de la estrategia de ESCNNA</t>
  </si>
  <si>
    <t>Caracterización de talentos, competencias y habilidades de NNAJ para la actualización constante de la oferta educativa</t>
  </si>
  <si>
    <t>Soportes  (Actas de  Asistencia, Informes, Estudios, Informes de Convenios, etc.)</t>
  </si>
  <si>
    <t>1 Portafolio de servicios adoptado y publicado en la pagina web</t>
  </si>
  <si>
    <t>100%  del cumplimiento del PIGA</t>
  </si>
  <si>
    <t>100% de baja de bienes (garantizar la baja de bienes)</t>
  </si>
  <si>
    <t>100% de cumplimiento de la política gestión documental del FURAG</t>
  </si>
  <si>
    <t xml:space="preserve">100% de cumplimiento de las actividades definidas en el tablero de control </t>
  </si>
  <si>
    <t>100% de cumplimiento de los planes de acciones definidos para la implementación de las políticas publicas</t>
  </si>
  <si>
    <t>100% de cumplimiento del PINAR</t>
  </si>
  <si>
    <t xml:space="preserve">100% de cumplimiento del plan de adecuación y sostenibilidad </t>
  </si>
  <si>
    <t>100% de cumplimiento del plan de sostenibilidad</t>
  </si>
  <si>
    <t xml:space="preserve">100% Inventarios anuales físicos realizados  a las UPIS y sedes </t>
  </si>
  <si>
    <t>23 unidades y  4 sedes administrativas con servicios operativos</t>
  </si>
  <si>
    <t>Actualización de la infraestructura tecnológica de la entidad</t>
  </si>
  <si>
    <t>Adecuación o alineación de la oferta institucional</t>
  </si>
  <si>
    <t xml:space="preserve">Asistencia y participación al 100% de las instancias de coordinación en las que tiene injerencia el instituto de acuerdo a las políticas publicas transversales en la misionalidad </t>
  </si>
  <si>
    <t>Boletines comunicativos enviados</t>
  </si>
  <si>
    <t>Ciudadelas en funcionamiento</t>
  </si>
  <si>
    <t>Cobertura en las 20 localidades de la ciudad</t>
  </si>
  <si>
    <t>Conectividad de las diferentes unidades de protección integral bajo el protocolo IPv6 en el IDIPRON</t>
  </si>
  <si>
    <t>Cumplimiento de las acciones de mejoramiento resultado de las encuestas de satisfacción</t>
  </si>
  <si>
    <t>Cumplimiento del 100%  del Plan de Mantenimiento de Infraestructura Física del IDIPRON</t>
  </si>
  <si>
    <t>Cumplimiento del 100% de los componentes PAAC</t>
  </si>
  <si>
    <t xml:space="preserve">Cumplimiento del 100% del  Plan de  Bienestar e incentivos institucionales </t>
  </si>
  <si>
    <t>Cumplimiento del 100% del  Plan de Capacitación</t>
  </si>
  <si>
    <t>Cumplimiento del 100% del  Plan de seguridad y salud en el trabajo</t>
  </si>
  <si>
    <t>Cumplimiento del 100% del  Plan Estratégico de Talento Humano.</t>
  </si>
  <si>
    <t>Cumplimiento del 100% del PETIC</t>
  </si>
  <si>
    <t>Cumplimiento del 100% del plan</t>
  </si>
  <si>
    <t>Cumplimiento del 100% del plan anual de auditorias</t>
  </si>
  <si>
    <t>Cumplimiento del 100% del plan de acción contenido en la política del daño antijuridico Diseñada en el IDIPRON</t>
  </si>
  <si>
    <t>Cumplimiento del 1000% a los compromisos asumidos en las instancias de coordinación</t>
  </si>
  <si>
    <t>Cumplimiento del 90% del Plan de Previsión de Recursos Humanos</t>
  </si>
  <si>
    <t xml:space="preserve">Cumplimiento del 90% del Plan de Vacantes </t>
  </si>
  <si>
    <t>Definir e implementar un procedimiento para la administración de los bienes de consumo entregados a las unidades de protección integral (métodos)</t>
  </si>
  <si>
    <t>Diagnostico del estado de la infraestructura tecnológica y de comunicaciones del instituto</t>
  </si>
  <si>
    <t xml:space="preserve">Diseño  de indicadores de evolución de los NNAJ </t>
  </si>
  <si>
    <t>Documentación del SIGID ajustada y actualizada</t>
  </si>
  <si>
    <t>Documento de  línea técnica exclusiva en el país de tratamiento integral para adolescentes y jóvenes.</t>
  </si>
  <si>
    <t>Documento de estudio anual</t>
  </si>
  <si>
    <t>Documento de resultados en los comportamientos y relaciones entre usuarios consumidores</t>
  </si>
  <si>
    <t>Documento técnico formalizado</t>
  </si>
  <si>
    <t>Documento técnicos del modelo oficializado</t>
  </si>
  <si>
    <t>Documento técnicos por estrategia</t>
  </si>
  <si>
    <t>Documentos formalizados</t>
  </si>
  <si>
    <t>Documentos técnicos de funcionamiento de cada ciudadela oficializado</t>
  </si>
  <si>
    <t>Documentos técnicos de funcionamiento oficializado</t>
  </si>
  <si>
    <t xml:space="preserve">Documentos técnicos de los servicios
</t>
  </si>
  <si>
    <t>Ejecución del 100% del Plan de Acción de Integridad</t>
  </si>
  <si>
    <t xml:space="preserve">Encuesta de apropiaciones políticas publicas &gt; 90 </t>
  </si>
  <si>
    <t xml:space="preserve">Encuesta de clima organizacional favorable </t>
  </si>
  <si>
    <t>Estrategia implementada</t>
  </si>
  <si>
    <t xml:space="preserve">Evaluación y diagnostico de la infraestructura de las unidades </t>
  </si>
  <si>
    <t>Formulación y cumplimiento del plan de acción sostenible</t>
  </si>
  <si>
    <t>Funcionamiento del 100%  de las herramientas informáticas y servicios tecnológicos con los que cuenta la entidad.</t>
  </si>
  <si>
    <t>Implementación de acuerdos de servicio</t>
  </si>
  <si>
    <t xml:space="preserve">Implementación de indicadores de evolución de los NNAJ </t>
  </si>
  <si>
    <t>Implementación del 100% de la herramienta de mitigación</t>
  </si>
  <si>
    <t>Implementar ejercicios de gerenciamiento territorial</t>
  </si>
  <si>
    <t>Incrementar 50% la participación de la ciudadanía en temas relacionados a los procesos de Rendición de Cuentas</t>
  </si>
  <si>
    <t>Incrementar en un 50% el números de las personas a las que se le llega con la estrategia de comunicación</t>
  </si>
  <si>
    <t>Indicadores de impacto automatizados en el sistema</t>
  </si>
  <si>
    <t>Índice de rotación de los elementos</t>
  </si>
  <si>
    <t>Índice del Desempeño Institucional mayor o igual al 90 (FURAG)</t>
  </si>
  <si>
    <t>Información del 100% en línea para la toma de decisiones (Diagnostico y plan de trabajo)</t>
  </si>
  <si>
    <t>Lectura territoriales en las 20 localidades</t>
  </si>
  <si>
    <t>Mantener  una calificación Mayor o igual al 90% en la política del FURAG</t>
  </si>
  <si>
    <t>Manual de buenas practicas en  la contratación diseñado e implementado</t>
  </si>
  <si>
    <t>Manual de políticas de contables adoptado</t>
  </si>
  <si>
    <t>Medición de la apropiación del Sistema Control Interno</t>
  </si>
  <si>
    <t>Mesas Técnicas Realizadas</t>
  </si>
  <si>
    <t>Modelo de administración del riesgo en supervisión contractual diseñado e implementado</t>
  </si>
  <si>
    <t>Modelo del Plan de Atención Individual y Familiar diseñado</t>
  </si>
  <si>
    <t>Modelo del Plan de Atención Individual y Familiar formulado implementado</t>
  </si>
  <si>
    <t>Ningún riesgos de corrupción materializado</t>
  </si>
  <si>
    <t>Nivel de implementación e interiorización mayor o igual al 90%</t>
  </si>
  <si>
    <t>Numero de AJ apoyados en emprendimiento y empleabilidad</t>
  </si>
  <si>
    <t>Numero de AJ vinculados a estrategia de desarrollo socioeconómico (Convenios)</t>
  </si>
  <si>
    <t>Numero de documentos actualizados</t>
  </si>
  <si>
    <t>Numero de estrategias difundidas</t>
  </si>
  <si>
    <t>Numero de estrategias divulgadas</t>
  </si>
  <si>
    <t>Numero de estrategias documentadas</t>
  </si>
  <si>
    <t>Número de fallos, autos interlocutorios, autos de tramite o archivo definitivo de los procesos disciplinarios activos</t>
  </si>
  <si>
    <t>Numero de investigaciones y/o estudios difundidos</t>
  </si>
  <si>
    <t>Numero de investigaciones y/o estudios divulgados</t>
  </si>
  <si>
    <t>Numero de investigaciones y/o estudios realizados</t>
  </si>
  <si>
    <t>Numero de NNAJ atendidos por estrategia</t>
  </si>
  <si>
    <t>Plan estratégico de comunicaciones elaborado y aprobado</t>
  </si>
  <si>
    <t>Programas pedagógicos en funcionamiento</t>
  </si>
  <si>
    <t>Propuesta de modificación de estructura y funciones del proceso</t>
  </si>
  <si>
    <t>Revisiones anuales a la documentación</t>
  </si>
  <si>
    <t>Satisfacción  frente a los servicios y la atención mayor o igual al 90%</t>
  </si>
  <si>
    <t>Seguimiento aleatorio semestral al cumplimiento de los procedimientos en el instituto</t>
  </si>
  <si>
    <t xml:space="preserve">Seguimiento y control mensual a la ejecución del  PAA </t>
  </si>
  <si>
    <t>Sensibilización del 100% del personal de 15 UPIS</t>
  </si>
  <si>
    <t>Test de percepción de integridad y transparencia favorable</t>
  </si>
  <si>
    <t>Ubicar la calificación del instituto en la zona de bajo riesgo del  ITB</t>
  </si>
  <si>
    <t>Un sistema de información poblacional implementado</t>
  </si>
  <si>
    <t>Meta</t>
  </si>
  <si>
    <t>Producto</t>
  </si>
  <si>
    <t>Acciones</t>
  </si>
  <si>
    <t>Definicion de iniciativa</t>
  </si>
  <si>
    <t>Criterios minimos de calidad</t>
  </si>
  <si>
    <t xml:space="preserve">Son todas las acciones que se desarrollan al interior de la entidad con el fin de lograr el cierre efectivo de los planes de mejoramiento producto de las auditorias internas y externas realizadas al IDIPRON.
</t>
  </si>
  <si>
    <t xml:space="preserve">Monitoreo de los planes de mejoramiento  
</t>
  </si>
  <si>
    <t>3 monitoreos</t>
  </si>
  <si>
    <t>No aplica</t>
  </si>
  <si>
    <t>4 monitoreos</t>
  </si>
  <si>
    <t>HOJA DE VIDA Y MONITOREO INDICADOR</t>
  </si>
  <si>
    <t>VIGENCIA DESDE</t>
  </si>
  <si>
    <t>INFORMACIÓN PROCESO</t>
  </si>
  <si>
    <t>TIPO DE PROCESO</t>
  </si>
  <si>
    <t>NOMBRE DEL PROCESO</t>
  </si>
  <si>
    <t>SIGLA</t>
  </si>
  <si>
    <t>DEFINICIÓN DEL INDICADOR</t>
  </si>
  <si>
    <t>NOMBRE DEL INDICADOR</t>
  </si>
  <si>
    <t>TIPO</t>
  </si>
  <si>
    <t>NOMBRE DEL PROYECTO</t>
  </si>
  <si>
    <t>N/A</t>
  </si>
  <si>
    <t>OBJETIVO DEL INDICADOR</t>
  </si>
  <si>
    <t>META OBJETIVO</t>
  </si>
  <si>
    <t>META</t>
  </si>
  <si>
    <t xml:space="preserve">PLAZO  DE CUMPLIMIENTO </t>
  </si>
  <si>
    <t>VIGENCIA DE CUMPLIMENTO</t>
  </si>
  <si>
    <t>2022</t>
  </si>
  <si>
    <t>INFORMACIÓN PARA LA MEDICIÓN DEL INDICADOR</t>
  </si>
  <si>
    <t xml:space="preserve"> </t>
  </si>
  <si>
    <t>UNIDAD DE MEDIDA</t>
  </si>
  <si>
    <t>FRECUENCIA DE MONITOREO</t>
  </si>
  <si>
    <t>META VIGENCIA</t>
  </si>
  <si>
    <t>RANGO DE MEDICIÓN</t>
  </si>
  <si>
    <t>ACTORES INTERESADOS EN EL RESULTADO</t>
  </si>
  <si>
    <t>NIVEL MÁXIMO</t>
  </si>
  <si>
    <t>NIVEL ACEPTABLE</t>
  </si>
  <si>
    <t>NIVEL MINÍMO</t>
  </si>
  <si>
    <t>SENTIDO DE LA MEDICIÓN</t>
  </si>
  <si>
    <t>Ascendente</t>
  </si>
  <si>
    <t>FUENTE DE INFORMACIÓN</t>
  </si>
  <si>
    <t>FÓRMULA DE CÁLCULO DEL INDICADOR</t>
  </si>
  <si>
    <t>COMPORTAMIENTO INDICADOR</t>
  </si>
  <si>
    <t>Meses:</t>
  </si>
  <si>
    <t>ENE</t>
  </si>
  <si>
    <t>FEB</t>
  </si>
  <si>
    <t>MAR</t>
  </si>
  <si>
    <t>ABR</t>
  </si>
  <si>
    <t>MAY</t>
  </si>
  <si>
    <t>JUN</t>
  </si>
  <si>
    <t>JUL</t>
  </si>
  <si>
    <t>AGOT</t>
  </si>
  <si>
    <t>SEPT</t>
  </si>
  <si>
    <t>OCT</t>
  </si>
  <si>
    <t>NOV</t>
  </si>
  <si>
    <t>DIC</t>
  </si>
  <si>
    <t>Dato Numerador:</t>
  </si>
  <si>
    <t>Dato Denominador:</t>
  </si>
  <si>
    <t>Periodo</t>
  </si>
  <si>
    <t>Resultado monitoreo</t>
  </si>
  <si>
    <t>Resultado Meta Vigencia</t>
  </si>
  <si>
    <t xml:space="preserve">Resultado Meta </t>
  </si>
  <si>
    <t>Ene</t>
  </si>
  <si>
    <t>Feb</t>
  </si>
  <si>
    <t>Mar</t>
  </si>
  <si>
    <t>Abr</t>
  </si>
  <si>
    <t>May</t>
  </si>
  <si>
    <t>Jun</t>
  </si>
  <si>
    <t>Jul</t>
  </si>
  <si>
    <t>Ago</t>
  </si>
  <si>
    <t>Sep</t>
  </si>
  <si>
    <t>Oct</t>
  </si>
  <si>
    <t>Nov</t>
  </si>
  <si>
    <t>Dic</t>
  </si>
  <si>
    <t>LIMITANTES</t>
  </si>
  <si>
    <t>FECHA</t>
  </si>
  <si>
    <t>CAMBIOS</t>
  </si>
  <si>
    <t>JUSTIFICACIÓN</t>
  </si>
  <si>
    <t>FECHA QUE APLICA LA MODIFICACIÓN</t>
  </si>
  <si>
    <t>ELABORO:</t>
  </si>
  <si>
    <t>CARGO:</t>
  </si>
  <si>
    <t>REVISO:</t>
  </si>
  <si>
    <t>Investigaciones</t>
  </si>
  <si>
    <t>Eficacia</t>
  </si>
  <si>
    <t>PAI-GA-2022-01</t>
  </si>
  <si>
    <t xml:space="preserve">Realizar el reporte de generación de residuos peligrosos de acuerdo a lo establecido en el Decreto 1076 del 2015. </t>
  </si>
  <si>
    <t xml:space="preserve">1 reporte de generación de residuos </t>
  </si>
  <si>
    <t>Certificados de reporte de las UPIS La Favorita, La Rioja, Oasis, Calle 15, Perdomo, Santa Lucia, Servita, La 32, Bosa, Calle 63, Normandía y Distrito Joven.</t>
  </si>
  <si>
    <t>PAI-GA-2022-02</t>
  </si>
  <si>
    <t>Realizar reporte de generación de los residuos aprovechables, aceites usados, construcción y demolición  de acuerdo a la normatividad aplicable</t>
  </si>
  <si>
    <t>4 reportes de generación de los residuos aprovechables</t>
  </si>
  <si>
    <t xml:space="preserve">Certificado de reporte de las UPIS y sedes administrativas que se encuentren inscritas ante la  entidad encargada y/o  autoridad ambiental.  </t>
  </si>
  <si>
    <t>PAI-GA-2022-03</t>
  </si>
  <si>
    <t>Realizar dos (2) informes de seguimiento semestrales a la generación de residuos, relacionando el avance del indicador general del programa.</t>
  </si>
  <si>
    <t>2 informes de seguimiento</t>
  </si>
  <si>
    <t xml:space="preserve">Informes de Generación de Residuos por Corriente </t>
  </si>
  <si>
    <t>PAI-GA-2022-04</t>
  </si>
  <si>
    <t>Realizar capacitación y/o sensibilización para el manejo integral de residuos en las sedes administrativas y Unidades de Protección Integral del IDIPRON habilitadas y en operación con población de NNAJ</t>
  </si>
  <si>
    <t>32 capacitaciones</t>
  </si>
  <si>
    <t xml:space="preserve">Actas de Reunión y Capacitación, Listados de asistencia  </t>
  </si>
  <si>
    <t>PAI-GA-2022-05</t>
  </si>
  <si>
    <t>Realizar dos (2) capacitaciones de residuos hospitalarios a los auxiliares de enfermería del IDIPRON.</t>
  </si>
  <si>
    <t>2 capacitaciones</t>
  </si>
  <si>
    <t>PAI-GA-2022-06</t>
  </si>
  <si>
    <t>Realizar la construcción y/o adecuación de 9 depósitos temporales de residuos peligrosos en las Unidades de Protección Integral y Sedes Administrativas</t>
  </si>
  <si>
    <t>9 depósitos temporales de residuos peligrosos construidos y/o adecuados</t>
  </si>
  <si>
    <t>Actas de Reunión de seguimiento y avance en la construcción y/o adecuación de depósitos de temporales de residuos peligrosos.</t>
  </si>
  <si>
    <t>PAI-GA-2022-07</t>
  </si>
  <si>
    <t>Realizar dos (2) campañas de comunicación (piezas de  comunicación por correo electrónico y/o físicas) para el manejo adecuado de los residuos solidos.</t>
  </si>
  <si>
    <t>Dos (2) campañas</t>
  </si>
  <si>
    <t>Piezas de comunicación Digitales y Físicas - Correos electrónicos de difusión.</t>
  </si>
  <si>
    <t>PAI-GA-2022-08</t>
  </si>
  <si>
    <t>Realizar visita semestrales a las unidades habilitadas, para reportar al área de almacén las necesidades de retiro de implementos en el marco del programa Seguridad Orden y Limpieza.</t>
  </si>
  <si>
    <t>34 visitas</t>
  </si>
  <si>
    <t>Actas de Reunión de identificación de residuos y bienes inservibles en las unidades de protección integral y sedes administrativas.</t>
  </si>
  <si>
    <t>PAI-GA-2022-09</t>
  </si>
  <si>
    <t>Implementar sistemas ahorradores de agua  en la Unidad de Protección Integral  La 32.</t>
  </si>
  <si>
    <t>Sistemas Ahorradores Instalados en la UPI 32</t>
  </si>
  <si>
    <t>Actas de Reunión de seguimiento y avance de la instalación de los sistemas ahorradores de agua</t>
  </si>
  <si>
    <t>PAI-GA-2022-10</t>
  </si>
  <si>
    <t>Instalar sistema de captación y aprovechamiento  de agua lluvia en la Unidad de Protección Integral Perdomo</t>
  </si>
  <si>
    <t xml:space="preserve">Un (1) Sistema de captación y aprovechamiento de agua lluvia instalado </t>
  </si>
  <si>
    <t>Actas de Reunión de seguimiento y avance de la instalación de los sistema de captación. Y aprovechamiento de agua lluvia.</t>
  </si>
  <si>
    <t>PAI-GA-2022-11</t>
  </si>
  <si>
    <t>Realizar capacitación y/o sensibilización para disminución de consumo de aguas en las sedes administrativas y Unidades de Protección Integral del IDIPRON habilitadas y en operación con población de NNAJ</t>
  </si>
  <si>
    <t>PAI-GA-2022-12</t>
  </si>
  <si>
    <t>Realizar dos (2) campañas de comunicación (piezas de  comunicación por correo electrónico y/o físicas) para el ahorro de agua.</t>
  </si>
  <si>
    <t>PAI-GA-2022-13</t>
  </si>
  <si>
    <t>Realizar cuatro informes de seguimiento a los consumos de agua generados en las sedes administrativas y Unidades de Protección Integral del IDIPRON</t>
  </si>
  <si>
    <t>Cuatro (4) informes de seguimiento</t>
  </si>
  <si>
    <t xml:space="preserve">Informes de Consumo de Agua Trimestral </t>
  </si>
  <si>
    <t>PAI-GA-2022-14</t>
  </si>
  <si>
    <t>Realizar capacitación y/o sensibilización para la disminución de consumos de energía eléctrica  en las sedes administrativas y Unidades de Protección Integral del IDIPRON habilitadas y en operación con población de NNAJ</t>
  </si>
  <si>
    <t>PAI-GA-2022-15</t>
  </si>
  <si>
    <t>Realizar dos (2) campañas de comunicación (piezas de  comunicación por correo electrónico y/o físicas) para el ahorro de energía.</t>
  </si>
  <si>
    <t>PAI-GA-2022-16</t>
  </si>
  <si>
    <t xml:space="preserve">Realizar la instalación de sensores de movimiento para el encendido del sistema de iluminación de los baños de la Unidad de Protección Integral Calle 15 </t>
  </si>
  <si>
    <t>Sistema de sensor de movimiento instalados en la UPI Calle 15</t>
  </si>
  <si>
    <t>Actas de Reunión de seguimiento y avance de la instalación de sensores de movimiento.</t>
  </si>
  <si>
    <t>PAI-GA-2022-17</t>
  </si>
  <si>
    <t>Realizar cuatro informes de seguimiento   a los consumos de energía generados en las sedes administrativas y Unidades de Protección Integral del IDIPRON</t>
  </si>
  <si>
    <t xml:space="preserve">Informes de Consumo de Energía Eléctrica Trimestral </t>
  </si>
  <si>
    <t>PAI-GA-2022-18</t>
  </si>
  <si>
    <t>Realizar la adecuación e instalación de  ciclo parqueaderos seguros en las sedes administrativa de Calle 15.</t>
  </si>
  <si>
    <t>Una (1) Adecuación y/o instalación de ciclo parqueadero</t>
  </si>
  <si>
    <t>Actas de Reunión de seguimiento y avance de la instalación del ciclo parqueadero sede administrativa Calle 15</t>
  </si>
  <si>
    <t>PAI-GA-2022-19</t>
  </si>
  <si>
    <t xml:space="preserve">Realizar campaña de comunicación  para promover el Uso de la Bicicleta como medio de transporte alternativo </t>
  </si>
  <si>
    <t>Doce (12) correos electrónicos</t>
  </si>
  <si>
    <t>PAI-GA-2022-20</t>
  </si>
  <si>
    <t xml:space="preserve">Realizar dos (2) campañas de comunicación de buenas prácticas para la sustitución de plásticos de un solo uso dentro de las instalaciones del IDIPRON </t>
  </si>
  <si>
    <t>PAI-GA-2022-21</t>
  </si>
  <si>
    <t xml:space="preserve">Promover el uso de la tarjeta Tu Llave por medio de una (1) jornada de personalización para los servidores y NNAJ del Instituto que les permita el desplazamiento a las Unidades de Protección  Integral </t>
  </si>
  <si>
    <t>Una (1) actividad interinstitucional</t>
  </si>
  <si>
    <t>Actas de Reunión de ejecución de la actividad interinstitucional.</t>
  </si>
  <si>
    <t>PAI-GA-2022-22</t>
  </si>
  <si>
    <t>Realizar Taller y Mantenimiento  a los sistemas de agricultura urbana o huertas escolares en las sedes (Servita, Arcadia, Bosa, Luna Park, Perdomo y San Francisco)</t>
  </si>
  <si>
    <t>Seis (6) talleres y seis (6) mantenimientos</t>
  </si>
  <si>
    <t>Actas de Reunión de ejecución de la actividad de los talles y jornadas de mantenimiento.</t>
  </si>
  <si>
    <t>PAI-GA-2022-23</t>
  </si>
  <si>
    <t>Emitir una circular donde se le informe a todos los funcionarios de la entidad que los procesos de suministro de bienes de consumo no deben contener plásticos de un solo uso y deben solicitar obligatoriamente el concepto ambiental para su inclusión en los estudios previos que adelante el IDIPRON en la vigencia 2022</t>
  </si>
  <si>
    <t>Una (1) Circular</t>
  </si>
  <si>
    <t>Circular y Correo Electrónico de difusión.</t>
  </si>
  <si>
    <t>PAI-GA-2022-24</t>
  </si>
  <si>
    <t>Incluir dentro de los proceso de contratación de suministro de bienes de consumo, el requerimiento ambiental de empaques biodegradables y/o reutilizables.</t>
  </si>
  <si>
    <t xml:space="preserve">100% de los procesos de contratación de suministro de bienes de consumo con requisito ambiental  </t>
  </si>
  <si>
    <t xml:space="preserve">Estudios previos y Contratos Suscritos </t>
  </si>
  <si>
    <t>PAI-GA-2022-25</t>
  </si>
  <si>
    <t>Realizar un Informe anual de compras verdes, seguimiento a criterios de sostenibilidad</t>
  </si>
  <si>
    <t>Un (1) informe</t>
  </si>
  <si>
    <t>Informe Anual de Compras Verdes</t>
  </si>
  <si>
    <t>Plan Institucional de Gestión Ambiental - Programa de gestión integral de residuos</t>
  </si>
  <si>
    <t>Plan Institucional de Gestión Ambiental - Programa de uso racional del Agua</t>
  </si>
  <si>
    <t>Plan Institucional de Gestión Ambiental - Programa de uso racional de la energía</t>
  </si>
  <si>
    <t>Plan Institucional de Gestión Ambiental - Programa de practicas sostenibles</t>
  </si>
  <si>
    <t>Plan Institucional de Gestión Ambiental - Programa de consumo sostenibles</t>
  </si>
  <si>
    <t>PAI-GA-2022-26</t>
  </si>
  <si>
    <t>PAI-GA-2022-27</t>
  </si>
  <si>
    <t>Plan Operacional del proceso Gestión ambiental- Cumplimiento Marco Legal Ambiental e implementación de la Política de Cero Papel</t>
  </si>
  <si>
    <t>PAO-GD-2022-01</t>
  </si>
  <si>
    <t>Realizar inscripción y ejecución de actividades del programa acercar - SDA ( Calle 61, Calle 63 y Distrito Joven)</t>
  </si>
  <si>
    <t>100% en la Participación en el Programa Acercar y ejecución de actividades del mismo</t>
  </si>
  <si>
    <t>Constancia de Inscripción e Informe de resultados obtenidos en el programa Acercar.</t>
  </si>
  <si>
    <t>PAO-GD-2022-02</t>
  </si>
  <si>
    <t>Planificar y ejecutar las actividades de las semana ambiental</t>
  </si>
  <si>
    <t>100% de la ejecución de actividades planificadas para la semana de gestión ambiental</t>
  </si>
  <si>
    <t>Plan de trabajo, Cronograma de Actividades e Informe de Resultados de la semana ambiental</t>
  </si>
  <si>
    <t>PAO-GD-2022-03</t>
  </si>
  <si>
    <t>Realizar dos (2) campañas de comunicación (piezas de  comunicación por correo electrónico y/o físicas) sobre la implementación de la política de cero papel</t>
  </si>
  <si>
    <t>PAO-GD-2022-04</t>
  </si>
  <si>
    <t xml:space="preserve">Desarrollar e implementar el centro de servicios ambientales del aplicativo Aranda </t>
  </si>
  <si>
    <t>Un (1)  aplicativo</t>
  </si>
  <si>
    <t>Aplicativo desarrollado y puesto en funcionamiento.</t>
  </si>
  <si>
    <t>PAO-GD-2022-05</t>
  </si>
  <si>
    <t>Realizar las actividades de implementación del MIPG ( actualización de documentos y reportes periódicos)</t>
  </si>
  <si>
    <t>100% en la ejecución del plan de actualización de documentos del proceso de gestión ambiental y cumplir con los reportes trimestrales y cuatrimestrales del plan de acción y mapas de riesgo del proceso</t>
  </si>
  <si>
    <t>Reportes periódicos de planes de acción, planes de mejoramiento, mapas de riesgo y actualización de documentación del proceso de gestión ambiental</t>
  </si>
  <si>
    <t>PAO-GD-2022-06</t>
  </si>
  <si>
    <t>PAO-GD-2022-07</t>
  </si>
  <si>
    <t>PAO-GD-2022-08</t>
  </si>
  <si>
    <t xml:space="preserve">Apoyo </t>
  </si>
  <si>
    <t>GAM</t>
  </si>
  <si>
    <t>CÓDIGO DE INDICADOR</t>
  </si>
  <si>
    <t>Oportunidad  y Efectividad en la atención de los Servicios Ambientales</t>
  </si>
  <si>
    <t>Indicador Estratégico / Indicador de Gestión</t>
  </si>
  <si>
    <t xml:space="preserve">OBJETIVO ESTRATÉGICO </t>
  </si>
  <si>
    <t xml:space="preserve">INICIATIVA ESTRATÉGICO </t>
  </si>
  <si>
    <t>CÓDIGO ASIGNADO AL PROYECTO DE INVERSIÓN</t>
  </si>
  <si>
    <t>2. Desarrollo de estrategias para el fortalecimiento de las capacidades físicas, tecnológicas, administrativas, operativas y mejoramiento del desempeño institucional para enfrentar las necesidades del IDIPRON en el siglo XXI.</t>
  </si>
  <si>
    <t>TIPOLOGÍA DE INDICADOR</t>
  </si>
  <si>
    <t>LÍNEA BASE</t>
  </si>
  <si>
    <t>Medir la oportunidad y efectividad en la atención de las solicitudes de servicios ambientales  atendidas por el proceso de Gestión Ambiental de acuerdo con  los requerimientos realizados por las diferentes sedes administrativas, Unidades de Protección Integral y dependencias del IDIPRON</t>
  </si>
  <si>
    <t>Efectividad</t>
  </si>
  <si>
    <t>2021</t>
  </si>
  <si>
    <t>2023</t>
  </si>
  <si>
    <t>2024</t>
  </si>
  <si>
    <t xml:space="preserve">Porcentaje </t>
  </si>
  <si>
    <t>Mensual</t>
  </si>
  <si>
    <t xml:space="preserve">Secretaria Distrital de Ambiente.
Subdirección Administrativa y Financiera del IDIPRON
</t>
  </si>
  <si>
    <t>MONITOREO INDICADOR</t>
  </si>
  <si>
    <t>ANÁLISIS RESULTADO DEL INDICADOR</t>
  </si>
  <si>
    <t>CONTROL DE CAMBIOS DEL INDICADOR</t>
  </si>
  <si>
    <t>APROBACIÓN</t>
  </si>
  <si>
    <t>Luis Ferney Garzón Atará</t>
  </si>
  <si>
    <t>LIDER DEL AREA DE TRABAJO DE GESTION AMBIENTAL -Contratista</t>
  </si>
  <si>
    <t>APROBÓ:</t>
  </si>
  <si>
    <t>SUBDIRECTOR ADMINISTRATIVO Y FINANCIERO</t>
  </si>
  <si>
    <t>Índice de desempeño frente a la generación de residuos</t>
  </si>
  <si>
    <t>Determinar la eficacia de las acciones implementadas en el programa de gestión integral de residuos solidos,  brindando el valor porcentual de la meta del mismo</t>
  </si>
  <si>
    <t>Descendente</t>
  </si>
  <si>
    <t>Manifiestos de Recolección de Residuos
Certificación de Disposciosion Final de Residuos
A-GAM-FT-005 Consolidado Integral de Generación de Residuos
Reporte de Numero de NNAJ Funcionarios y Contratistas por Sede y Unidad</t>
  </si>
  <si>
    <t>Índice de desempeño frente al consumo de agua</t>
  </si>
  <si>
    <t>Determinar la eficacia de las acciones implementadas en el programa de uso eficiente del agua, brindando el valor porcentual de la meta del mismo</t>
  </si>
  <si>
    <t>Índice de desempeño frente al consumo de energía eléctrica</t>
  </si>
  <si>
    <t>Determinar la eficacia de las acciones implementadas en el programa de uso racional de la energía, brindando el valor porcentual de la meta del mismo</t>
  </si>
  <si>
    <t>Indicador de Proyecto de inversión</t>
  </si>
  <si>
    <t>1. Fortalecer el reconocimiento ciudadano del desempeño institucional del IDIPRON.</t>
  </si>
  <si>
    <t>Atención Ciudadanía</t>
  </si>
  <si>
    <t>ACI</t>
  </si>
  <si>
    <t>Estratégicos</t>
  </si>
  <si>
    <t>Numérico</t>
  </si>
  <si>
    <t>Indicador Estratégico</t>
  </si>
  <si>
    <t>Eficiencia</t>
  </si>
  <si>
    <t>Bimestral</t>
  </si>
  <si>
    <t>Comunicaciones</t>
  </si>
  <si>
    <t>COM</t>
  </si>
  <si>
    <t>Misional</t>
  </si>
  <si>
    <t>Trimestral</t>
  </si>
  <si>
    <t>3. Determinar las acciones orientadas al cierre de brechas organizacionales.</t>
  </si>
  <si>
    <t>Control Interno disciplinario</t>
  </si>
  <si>
    <t>CID</t>
  </si>
  <si>
    <t>Grado</t>
  </si>
  <si>
    <t>Indicador Estratégico / Indicador de Riesgo</t>
  </si>
  <si>
    <t>Calidad</t>
  </si>
  <si>
    <t>Cuatrimestral</t>
  </si>
  <si>
    <t>4. Diseñar e implementar prácticas pedagógicas innovadoras para el desarrollo de capacidades, talentos y oportunidades productivas para los jóvenes.</t>
  </si>
  <si>
    <t>Nivel</t>
  </si>
  <si>
    <t>Indicador Estratégico / Indicador de Gestión / Indicador de Riesgo</t>
  </si>
  <si>
    <t>Semestral</t>
  </si>
  <si>
    <t>5. Armonizar el modelo pedagógico a las realidades del siglo XXI.</t>
  </si>
  <si>
    <t>Gestión Contractual</t>
  </si>
  <si>
    <t>GCO</t>
  </si>
  <si>
    <t>Indicador de Gestión</t>
  </si>
  <si>
    <t>Resultado</t>
  </si>
  <si>
    <t>Anual</t>
  </si>
  <si>
    <t>6. Ampliar, diversificar y fortalecer los servicios de la oferta pedagógica del IDIPRON.</t>
  </si>
  <si>
    <t>Gestión Desarrollo Humano</t>
  </si>
  <si>
    <t>GDH</t>
  </si>
  <si>
    <t>Indicador de Gestión / Indicador de Riesgo</t>
  </si>
  <si>
    <t>Impacto</t>
  </si>
  <si>
    <t>Bienal</t>
  </si>
  <si>
    <t>7. Contribuir en la implementación y seguimiento de las políticas públicas sociales que atiendan las realidades de los niños, niñas, adolescentes y jóvenes en el contexto actual de la ciudad.</t>
  </si>
  <si>
    <t>Gestión de Mejoramiento</t>
  </si>
  <si>
    <t>MEJ</t>
  </si>
  <si>
    <t>Indicador de Riesgo</t>
  </si>
  <si>
    <t>8. Fortalecer la gestión del conocimiento de la entidad en la atención y prevención de las diversas dinámicas de la calle que afecta a los niños, niñas, adolescentes y jóvenes.</t>
  </si>
  <si>
    <t>GDO</t>
  </si>
  <si>
    <t>9. Diseñar e implementar estrategias para el posicionamiento del IDIPRON a nivel distrital, nacional, regional y global.</t>
  </si>
  <si>
    <t>GFI</t>
  </si>
  <si>
    <t>Gestión Jurídica</t>
  </si>
  <si>
    <t>GJU</t>
  </si>
  <si>
    <t>Gestión Logística</t>
  </si>
  <si>
    <t>GLO</t>
  </si>
  <si>
    <t>Gestión Tecnológica y de la Información</t>
  </si>
  <si>
    <t>TIC</t>
  </si>
  <si>
    <t>Investigación</t>
  </si>
  <si>
    <t>INV</t>
  </si>
  <si>
    <t>Mantenimiento de Bienes</t>
  </si>
  <si>
    <t>MBI</t>
  </si>
  <si>
    <t>MP</t>
  </si>
  <si>
    <t>Planeación</t>
  </si>
  <si>
    <t>PLA</t>
  </si>
  <si>
    <t>SEG</t>
  </si>
  <si>
    <t>Servicios Administrativos</t>
  </si>
  <si>
    <t>SAD</t>
  </si>
  <si>
    <t>Mejorar la infraestructura tecnológica y de comunicaciones del instituto para garantizar  el optimo funcionamiento administrativo y operativo de las unidades de protección integral y las sedes administrativas</t>
  </si>
  <si>
    <t>E-PLA-FT-028</t>
  </si>
  <si>
    <t>07</t>
  </si>
  <si>
    <t>4 Años</t>
  </si>
  <si>
    <t>Bimensual</t>
  </si>
  <si>
    <t>FEBRERO</t>
  </si>
  <si>
    <t>ABRIL</t>
  </si>
  <si>
    <t>JUNIO</t>
  </si>
  <si>
    <t>AGOSTO</t>
  </si>
  <si>
    <t>OCTUBRE</t>
  </si>
  <si>
    <t>DICIEMBRE</t>
  </si>
  <si>
    <t>Creación</t>
  </si>
  <si>
    <t xml:space="preserve">Luis Ferney Garzón Atara - Delegado B MIPG </t>
  </si>
  <si>
    <t>Hugo Alberto Carrillo Gómez - Subdirector Técnico Administrativo y Financiero  Cód. 068 Grado 02</t>
  </si>
  <si>
    <t>10 monitoreos</t>
  </si>
  <si>
    <t>((Consumo m^3 mes vigencia actual/ N° de Funcionarios mes)- (Consumo m^3 mes vigencia anterior/ N° de Funcionarios mes))
/(Consumo m^3 mes vigencia anterior/ N° de Funcionarios mes)*100</t>
  </si>
  <si>
    <t>IN-PEI/GES-GAM-001</t>
  </si>
  <si>
    <t>01</t>
  </si>
  <si>
    <t>IN-PEI/GES-GAM-002</t>
  </si>
  <si>
    <t>((Consumo Kw mes vigencia actual/ N° de Funcionarios, Contratistas y NNAJ mes)- (Consumo Kw mes vigencia anterior/ N° N° de Funcionarios, Contratistas y NNAJ mes))
/(Consumo Kw mes vigencia anterior/ N° de N° de Funcionarios, Contratistas y NNAJ mes)*100</t>
  </si>
  <si>
    <t>IN-PEI/GES-GAM-003</t>
  </si>
  <si>
    <t>((Generación Kg mes vigencia actual/ N° de Funcionarios mes)- (Generación Kg mes vigencia anterior/ N° de Funcionarios mes mes))
/ (Generación Kg mes vigencia anterior/ N° de Funcionarios mes)*100</t>
  </si>
  <si>
    <t>IN-PEI/GES-GAM-004</t>
  </si>
  <si>
    <t>99% al 95%</t>
  </si>
  <si>
    <t>&lt;90%</t>
  </si>
  <si>
    <t>(N° de solicitudes de servicios ambientales atendidas oportuna y efectivamente en el mes/Total de solicitudes de servicios ambientales radicadas en el mes)*100</t>
  </si>
  <si>
    <t>Son las acciones tendientes a dar cumplimiento normativo ambiental y sensibilización a los funcionarios frente a la utilización racional de los recursos físicos que se emplean para el desarrollo de actividades administrativas y misionales del IDIPRON</t>
  </si>
  <si>
    <t>Formulación y seguimiento de los programas de gestión ambiental (Manejo integral de residuos, uso eficiente del agua, uso eficiente de la energía, compras y consumo sostenible y practicas sostenibles)</t>
  </si>
  <si>
    <t>Codigo de la accion</t>
  </si>
  <si>
    <t>Peso de las acciones</t>
  </si>
  <si>
    <t>Subtotal ejecutado
(Acciones)</t>
  </si>
  <si>
    <t>Descripción de avances</t>
  </si>
  <si>
    <t>Son todas las acciones y actividades que conducen  al mejoramiento continuo del modelo integrado de planeación y gestión MIPG</t>
  </si>
  <si>
    <t>Ejecución de actividades para el fortalecimiento de políticas del MIPG</t>
  </si>
  <si>
    <t>Realizar actividades para el fortalecimiento de la política  de  Seguimiento y evaluación del desempeño institucional mediante el seguimiento a las herramientas de gestión del proceso de gestión ambiental</t>
  </si>
  <si>
    <t>Matriz de Excel de reporte
Pantallazo de cargue en drive de las evidencias
Correo electrónico de envió del monitoreo</t>
  </si>
  <si>
    <t xml:space="preserve">Plan de adecuación y sostenibilidad - Seguimiento y evaluación del desempeño institucional </t>
  </si>
  <si>
    <t>Realizar monitoreo a los planes de mejoramiento del proceso de gestión ambiental</t>
  </si>
  <si>
    <t>Código de la actividad</t>
  </si>
  <si>
    <t>Realizar actividades para el fortalecimiento de la política  de  Seguimiento y evaluación del desempeño institucional mediante el seguimiento a las herramientas de gestión del proceso de gestión ambiental
PAI-GA-2022-26</t>
  </si>
  <si>
    <t>Realizar monitoreo del plan de acción e indicadores estratégicos</t>
  </si>
  <si>
    <t>Realizar monitoreo de indicadores de gestión</t>
  </si>
  <si>
    <t>Realizar monitoreo de mapas de riesgos de gestión y corrupción</t>
  </si>
  <si>
    <t>Guillermo Alonso Mahecha - Responsable proceso Gestión Ambiental</t>
  </si>
  <si>
    <t>Facturas de Servicios de Acueducto y Alcantarillado
Formato de Seguimiento de Servicios Públicos
Reporte de Numero de NNAJ Funcionarios y Contratistas por Sede y Unidad</t>
  </si>
  <si>
    <t xml:space="preserve">Se realiza la formulación del nuevo indicador de gestión para el proceso de gestión ambiental, el cual atiende los nuevos lineamientos establecidos en el documento E-PLA-MA-006 Manual para la formulación, monitoreo y seguimiento de Indicadores que el proceso gestión de planeación adopto dentro de su documentación. 
</t>
  </si>
  <si>
    <t>PROFESIONAL ESPECILIZADO
Contratista – Área de Trabajo de Gestión Ambiental</t>
  </si>
  <si>
    <t>Guillermo Alonso Mahecha Guzmán</t>
  </si>
  <si>
    <t>Hugo Alberto Carrillo Gómez</t>
  </si>
  <si>
    <t>Facturas de Servicios de Energía Eléctrica
Formato de Seguimiento de Servicios Públicos
Reporte de Numero de NNAJ Funcionarios y Contratistas por Sede y Unidad</t>
  </si>
  <si>
    <t>Reportes de estado de la mesa de ayuda de gestión ambiental  - ARANDA Servicie Des</t>
  </si>
  <si>
    <t>Plan institucional Decreto 612 al que pertenece la accion</t>
  </si>
  <si>
    <t>Humanos, físicos, financieros, tecnológicos e institucionales</t>
  </si>
  <si>
    <t xml:space="preserve">REVISADO POR 
</t>
  </si>
  <si>
    <t xml:space="preserve">Nelson Enrique Ramírez - Profesional equipo MIPG - STAF - </t>
  </si>
  <si>
    <t>Formulacion inicial</t>
  </si>
  <si>
    <t>Se incluye definicion y criterios de calidad de iniciativas
Se incluye iniciativas  Implementación, desarrollo, interiorización y apropiación de las políticas de MIPG y Cerrar las brechas organizacionales para mejorar la gestión del instituto a las anteriores se le formulan acciones
Se incluyen actividades para las acciones de las iniciativas  de Implementación, desarrollo, interiorización y apropiación de las políticas de MIPG.</t>
  </si>
  <si>
    <t xml:space="preserve">El ejercicio de revicion y ajuste a la formulación del plan de acción se enmarca en:
•	Instrucciones de la Dirección General en el marco de la formulación y seguimiento del plan de acción del IDIPRON
•	Encuesta semestral del sistema de Control Interno así: *Componente Ambiente de control numeral  3.3 el cual indica: Evaluación de la planeación estratégica, considerando alertas frente a posibles incumplimientos, necesidades de recursos, cambios en el entorno que puedan afectar su desarrollo, entre otros aspectos que garanticen de forma razonable su cumplimiento. *Componente Evaluación de Riesgos numeral 6.3 el cual indica: La Alta Dirección evalúa periódicamente los objetivos establecidos para asegurar que estos continúan siendo consistentes y apropiados para la Entidad.
</t>
  </si>
  <si>
    <t xml:space="preserve">
Implementación, desarrollo, interiorización y apropiación de las políticas de MIPG.
Cerrar las brechas organizacionales para mejorar la gestión del instituto
Garantizar el funcionamiento de la entidad de manera amigable y responsable con el medio ambiente minimizando el impacto generado por las actividades propias de la gestión institucional.
</t>
  </si>
  <si>
    <t>Yuli Cristel Pena Arboleda</t>
  </si>
  <si>
    <t>Ingrid Carolina Ardila Munoz</t>
  </si>
  <si>
    <t>MIPG - STAF</t>
  </si>
  <si>
    <t>* 100% anual equivale al 33% de la vigencia en comparación del cuatrienio</t>
  </si>
  <si>
    <t>* -2% anual equivale al 33% de la vigencia en comparación del cuatrienio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</si>
</sst>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 #,##0.00_);_(&quot;$&quot;\ * \(#,##0.00\);_(&quot;$&quot;\ * &quot;-&quot;??_);_(@_)"/>
    <numFmt numFmtId="165" formatCode="0.0%"/>
  </numFmts>
  <fonts count="33">
    <font>
      <sz val="11"/>
      <color rgb="FF000000"/>
      <name val="Calibri"/>
      <family val="2"/>
    </font>
    <font>
      <sz val="11"/>
      <color rgb="FF000000"/>
      <name val="Calibri"/>
      <family val="2"/>
    </font>
    <font>
      <b/>
      <sz val="8"/>
      <color rgb="FF000000"/>
      <name val="Times New Roman"/>
      <family val="1"/>
    </font>
    <font>
      <b/>
      <sz val="10"/>
      <color rgb="FF000000"/>
      <name val="Times New Roman"/>
      <family val="1"/>
    </font>
    <font>
      <sz val="10"/>
      <color rgb="FF000000"/>
      <name val="Arial"/>
      <family val="2"/>
    </font>
    <font>
      <sz val="11"/>
      <color rgb="FF000000"/>
      <name val="Arial"/>
      <family val="2"/>
    </font>
    <font>
      <b/>
      <sz val="10"/>
      <name val="Times New Roman"/>
      <family val="1"/>
    </font>
    <font>
      <b/>
      <sz val="11"/>
      <name val="Arial"/>
      <family val="2"/>
    </font>
    <font>
      <sz val="12"/>
      <name val="Arial"/>
      <family val="2"/>
    </font>
    <font>
      <sz val="11"/>
      <name val="Arial"/>
      <family val="2"/>
    </font>
    <font>
      <b/>
      <sz val="11"/>
      <color rgb="FF000000"/>
      <name val="Arial"/>
      <family val="2"/>
    </font>
    <font>
      <b/>
      <sz val="14"/>
      <name val="Arial"/>
      <family val="2"/>
    </font>
    <font>
      <b/>
      <sz val="13"/>
      <color theme="1"/>
      <name val="Arial"/>
      <family val="2"/>
    </font>
    <font>
      <sz val="12"/>
      <color theme="1"/>
      <name val="Arial"/>
      <family val="2"/>
    </font>
    <font>
      <b/>
      <sz val="18"/>
      <color theme="0"/>
      <name val="Arial"/>
      <family val="2"/>
    </font>
    <font>
      <b/>
      <sz val="14"/>
      <color rgb="FF000000"/>
      <name val="Arial"/>
      <family val="2"/>
    </font>
    <font>
      <sz val="14"/>
      <color theme="1"/>
      <name val="Arial"/>
      <family val="2"/>
    </font>
    <font>
      <sz val="12"/>
      <color rgb="FF000000"/>
      <name val="Arial"/>
      <family val="2"/>
    </font>
    <font>
      <b/>
      <sz val="12"/>
      <color rgb="FF000000"/>
      <name val="Arial"/>
      <family val="2"/>
    </font>
    <font>
      <b/>
      <sz val="14"/>
      <color theme="0"/>
      <name val="Arial"/>
      <family val="2"/>
    </font>
    <font>
      <b/>
      <sz val="11"/>
      <color theme="0"/>
      <name val="Arial"/>
      <family val="2"/>
    </font>
    <font>
      <sz val="11"/>
      <color theme="0"/>
      <name val="Arial"/>
      <family val="2"/>
    </font>
    <font>
      <i/>
      <sz val="12"/>
      <color rgb="FF808080"/>
      <name val="Arial"/>
      <family val="2"/>
    </font>
    <font>
      <sz val="12"/>
      <color rgb="FF000000"/>
      <name val="Segoe UI"/>
      <family val="2"/>
    </font>
    <font>
      <sz val="11"/>
      <color rgb="FF000000"/>
      <name val="Calibri"/>
      <family val="2"/>
      <scheme val="minor"/>
    </font>
    <font>
      <sz val="8"/>
      <name val="Calibri"/>
      <family val="2"/>
    </font>
    <font>
      <sz val="11"/>
      <color indexed="8"/>
      <name val="Arial1"/>
    </font>
    <font>
      <b/>
      <sz val="10"/>
      <color indexed="8"/>
      <name val="Times New Roman"/>
      <family val="1"/>
    </font>
    <font>
      <sz val="10"/>
      <color indexed="8"/>
      <name val="Times New Roman"/>
      <family val="1"/>
    </font>
    <font>
      <sz val="10"/>
      <color theme="0"/>
      <name val="Times New Roman"/>
      <family val="1"/>
    </font>
    <font>
      <sz val="10"/>
      <name val="Times New Roman"/>
      <family val="1"/>
    </font>
    <font>
      <b/>
      <sz val="10"/>
      <color indexed="12"/>
      <name val="Times New Roman"/>
      <family val="1"/>
    </font>
    <font>
      <sz val="10"/>
      <color rgb="FFFF0000"/>
      <name val="Times New Roman"/>
      <family val="1"/>
    </font>
  </fonts>
  <fills count="18">
    <fill>
      <patternFill patternType="none"/>
    </fill>
    <fill>
      <patternFill patternType="gray125"/>
    </fill>
    <fill>
      <patternFill patternType="solid">
        <fgColor rgb="FFFFFFFF"/>
        <bgColor rgb="FFFFFFFF"/>
      </patternFill>
    </fill>
    <fill>
      <patternFill patternType="solid">
        <fgColor theme="0"/>
        <bgColor indexed="64"/>
      </patternFill>
    </fill>
    <fill>
      <patternFill patternType="solid">
        <fgColor theme="0"/>
        <bgColor rgb="FFFFFFFF"/>
      </patternFill>
    </fill>
    <fill>
      <patternFill patternType="solid">
        <fgColor rgb="FFCC9900"/>
        <bgColor indexed="64"/>
      </patternFill>
    </fill>
    <fill>
      <patternFill patternType="solid">
        <fgColor theme="0" tint="-4.9989318521683403E-2"/>
        <bgColor indexed="64"/>
      </patternFill>
    </fill>
    <fill>
      <patternFill patternType="solid">
        <fgColor rgb="FFCC9900"/>
        <bgColor rgb="FF000000"/>
      </patternFill>
    </fill>
    <fill>
      <patternFill patternType="solid">
        <fgColor theme="0" tint="-4.9989318521683403E-2"/>
        <bgColor rgb="FF000000"/>
      </patternFill>
    </fill>
    <fill>
      <patternFill patternType="solid">
        <fgColor theme="4" tint="-0.499984740745262"/>
        <bgColor indexed="64"/>
      </patternFill>
    </fill>
    <fill>
      <patternFill patternType="solid">
        <fgColor theme="0" tint="-0.14999847407452621"/>
        <bgColor rgb="FFFFFFFF"/>
      </patternFill>
    </fill>
    <fill>
      <patternFill patternType="solid">
        <fgColor theme="0" tint="-0.14999847407452621"/>
        <bgColor indexed="64"/>
      </patternFill>
    </fill>
    <fill>
      <patternFill patternType="solid">
        <fgColor theme="0"/>
        <bgColor rgb="FF000000"/>
      </patternFill>
    </fill>
    <fill>
      <patternFill patternType="solid">
        <fgColor theme="3" tint="-0.249977111117893"/>
        <bgColor rgb="FF000000"/>
      </patternFill>
    </fill>
    <fill>
      <patternFill patternType="solid">
        <fgColor rgb="FFD9D9D9"/>
        <bgColor rgb="FF000000"/>
      </patternFill>
    </fill>
    <fill>
      <patternFill patternType="solid">
        <fgColor rgb="FFD9D9D9"/>
        <bgColor rgb="FFFFFFFF"/>
      </patternFill>
    </fill>
    <fill>
      <patternFill patternType="solid">
        <fgColor theme="5" tint="0.39997558519241921"/>
        <bgColor indexed="45"/>
      </patternFill>
    </fill>
    <fill>
      <patternFill patternType="solid">
        <fgColor theme="5" tint="0.39997558519241921"/>
        <bgColor indexed="64"/>
      </patternFill>
    </fill>
  </fills>
  <borders count="9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theme="3" tint="-0.249977111117893"/>
      </left>
      <right style="medium">
        <color theme="3" tint="-0.249977111117893"/>
      </right>
      <top style="medium">
        <color theme="3" tint="-0.249977111117893"/>
      </top>
      <bottom style="medium">
        <color theme="3" tint="-0.249977111117893"/>
      </bottom>
      <diagonal/>
    </border>
    <border>
      <left style="medium">
        <color theme="3" tint="-0.249977111117893"/>
      </left>
      <right/>
      <top style="medium">
        <color theme="3" tint="-0.249977111117893"/>
      </top>
      <bottom style="medium">
        <color theme="3" tint="-0.249977111117893"/>
      </bottom>
      <diagonal/>
    </border>
    <border>
      <left/>
      <right/>
      <top style="medium">
        <color theme="3" tint="-0.249977111117893"/>
      </top>
      <bottom style="medium">
        <color theme="3" tint="-0.249977111117893"/>
      </bottom>
      <diagonal/>
    </border>
    <border>
      <left/>
      <right style="medium">
        <color theme="3" tint="-0.249977111117893"/>
      </right>
      <top style="medium">
        <color theme="3" tint="-0.249977111117893"/>
      </top>
      <bottom style="medium">
        <color theme="3" tint="-0.249977111117893"/>
      </bottom>
      <diagonal/>
    </border>
    <border>
      <left style="medium">
        <color theme="3" tint="-0.249977111117893"/>
      </left>
      <right/>
      <top style="medium">
        <color theme="3" tint="-0.249977111117893"/>
      </top>
      <bottom/>
      <diagonal/>
    </border>
    <border>
      <left/>
      <right/>
      <top style="medium">
        <color theme="3" tint="-0.249977111117893"/>
      </top>
      <bottom/>
      <diagonal/>
    </border>
    <border>
      <left/>
      <right style="medium">
        <color theme="3" tint="-0.249977111117893"/>
      </right>
      <top style="medium">
        <color theme="3" tint="-0.249977111117893"/>
      </top>
      <bottom/>
      <diagonal/>
    </border>
    <border>
      <left style="medium">
        <color theme="3" tint="-0.249977111117893"/>
      </left>
      <right/>
      <top/>
      <bottom style="medium">
        <color theme="3" tint="-0.249977111117893"/>
      </bottom>
      <diagonal/>
    </border>
    <border>
      <left/>
      <right style="medium">
        <color theme="3" tint="-0.249977111117893"/>
      </right>
      <top/>
      <bottom style="medium">
        <color theme="3" tint="-0.249977111117893"/>
      </bottom>
      <diagonal/>
    </border>
    <border>
      <left style="medium">
        <color theme="3" tint="-0.249977111117893"/>
      </left>
      <right/>
      <top/>
      <bottom/>
      <diagonal/>
    </border>
    <border>
      <left/>
      <right style="medium">
        <color theme="3" tint="-0.249977111117893"/>
      </right>
      <top/>
      <bottom/>
      <diagonal/>
    </border>
    <border>
      <left/>
      <right/>
      <top style="medium">
        <color theme="4" tint="0.39997558519241921"/>
      </top>
      <bottom/>
      <diagonal/>
    </border>
    <border>
      <left/>
      <right/>
      <top/>
      <bottom style="medium">
        <color theme="0"/>
      </bottom>
      <diagonal/>
    </border>
    <border>
      <left/>
      <right style="medium">
        <color theme="0"/>
      </right>
      <top/>
      <bottom style="medium">
        <color theme="0"/>
      </bottom>
      <diagonal/>
    </border>
    <border>
      <left style="medium">
        <color theme="3" tint="-0.249977111117893"/>
      </left>
      <right style="medium">
        <color theme="3" tint="-0.249977111117893"/>
      </right>
      <top style="medium">
        <color theme="3" tint="-0.249977111117893"/>
      </top>
      <bottom/>
      <diagonal/>
    </border>
    <border>
      <left style="medium">
        <color theme="3" tint="-0.249977111117893"/>
      </left>
      <right style="medium">
        <color theme="3" tint="-0.249977111117893"/>
      </right>
      <top/>
      <bottom/>
      <diagonal/>
    </border>
    <border>
      <left style="medium">
        <color rgb="FF333F4F"/>
      </left>
      <right/>
      <top style="medium">
        <color rgb="FF333F4F"/>
      </top>
      <bottom/>
      <diagonal/>
    </border>
    <border>
      <left/>
      <right/>
      <top style="medium">
        <color rgb="FF333F4F"/>
      </top>
      <bottom/>
      <diagonal/>
    </border>
    <border>
      <left/>
      <right style="medium">
        <color rgb="FF333F4F"/>
      </right>
      <top style="medium">
        <color rgb="FF333F4F"/>
      </top>
      <bottom/>
      <diagonal/>
    </border>
    <border>
      <left/>
      <right/>
      <top/>
      <bottom style="medium">
        <color rgb="FF333F4F"/>
      </bottom>
      <diagonal/>
    </border>
    <border>
      <left/>
      <right style="medium">
        <color rgb="FF333F4F"/>
      </right>
      <top/>
      <bottom style="medium">
        <color rgb="FF333F4F"/>
      </bottom>
      <diagonal/>
    </border>
    <border>
      <left style="medium">
        <color rgb="FF333F4F"/>
      </left>
      <right style="medium">
        <color rgb="FF333F4F"/>
      </right>
      <top style="medium">
        <color rgb="FF333F4F"/>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medium">
        <color theme="3" tint="-0.249977111117893"/>
      </left>
      <right/>
      <top/>
      <bottom style="medium">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style="medium">
        <color theme="3" tint="-0.249977111117893"/>
      </left>
      <right style="medium">
        <color rgb="FF333F4F"/>
      </right>
      <top style="medium">
        <color rgb="FF333F4F"/>
      </top>
      <bottom/>
      <diagonal/>
    </border>
    <border>
      <left style="thin">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rgb="FF333F4F"/>
      </right>
      <top/>
      <bottom/>
      <diagonal/>
    </border>
    <border>
      <left style="thin">
        <color indexed="64"/>
      </left>
      <right style="thin">
        <color indexed="64"/>
      </right>
      <top style="thin">
        <color indexed="64"/>
      </top>
      <bottom style="medium">
        <color indexed="64"/>
      </bottom>
      <diagonal/>
    </border>
    <border>
      <left/>
      <right style="medium">
        <color indexed="64"/>
      </right>
      <top/>
      <bottom/>
      <diagonal/>
    </border>
    <border>
      <left style="medium">
        <color rgb="FF333F4F"/>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diagonal/>
    </border>
    <border>
      <left style="medium">
        <color theme="3" tint="-0.249977111117893"/>
      </left>
      <right style="medium">
        <color theme="3" tint="-0.249977111117893"/>
      </right>
      <top style="medium">
        <color indexed="64"/>
      </top>
      <bottom/>
      <diagonal/>
    </border>
    <border>
      <left style="medium">
        <color indexed="64"/>
      </left>
      <right/>
      <top/>
      <bottom style="medium">
        <color theme="3" tint="-0.249977111117893"/>
      </bottom>
      <diagonal/>
    </border>
    <border>
      <left style="medium">
        <color theme="3" tint="-0.249977111117893"/>
      </left>
      <right/>
      <top style="thin">
        <color indexed="64"/>
      </top>
      <bottom/>
      <diagonal/>
    </border>
    <border>
      <left style="medium">
        <color rgb="FF333F4F"/>
      </left>
      <right style="medium">
        <color indexed="64"/>
      </right>
      <top style="medium">
        <color indexed="64"/>
      </top>
      <bottom/>
      <diagonal/>
    </border>
    <border>
      <left/>
      <right style="medium">
        <color rgb="FF333F4F"/>
      </right>
      <top style="medium">
        <color indexed="64"/>
      </top>
      <bottom/>
      <diagonal/>
    </border>
    <border>
      <left style="medium">
        <color indexed="64"/>
      </left>
      <right style="medium">
        <color rgb="FF333F4F"/>
      </right>
      <top style="medium">
        <color indexed="64"/>
      </top>
      <bottom/>
      <diagonal/>
    </border>
    <border>
      <left style="medium">
        <color indexed="64"/>
      </left>
      <right style="medium">
        <color rgb="FF333F4F"/>
      </right>
      <top/>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top style="hair">
        <color indexed="8"/>
      </top>
      <bottom/>
      <diagonal/>
    </border>
    <border>
      <left/>
      <right style="hair">
        <color indexed="8"/>
      </right>
      <top/>
      <bottom style="hair">
        <color indexed="8"/>
      </bottom>
      <diagonal/>
    </border>
    <border>
      <left/>
      <right style="thin">
        <color indexed="64"/>
      </right>
      <top/>
      <bottom style="hair">
        <color indexed="8"/>
      </bottom>
      <diagonal/>
    </border>
    <border>
      <left style="thin">
        <color indexed="64"/>
      </left>
      <right style="hair">
        <color indexed="8"/>
      </right>
      <top style="thin">
        <color indexed="64"/>
      </top>
      <bottom style="thin">
        <color indexed="64"/>
      </bottom>
      <diagonal/>
    </border>
    <border>
      <left style="hair">
        <color indexed="8"/>
      </left>
      <right style="hair">
        <color indexed="8"/>
      </right>
      <top style="thin">
        <color indexed="64"/>
      </top>
      <bottom style="thin">
        <color indexed="64"/>
      </bottom>
      <diagonal/>
    </border>
    <border>
      <left style="hair">
        <color indexed="8"/>
      </left>
      <right style="thin">
        <color indexed="64"/>
      </right>
      <top style="thin">
        <color indexed="64"/>
      </top>
      <bottom style="thin">
        <color indexed="64"/>
      </bottom>
      <diagonal/>
    </border>
    <border>
      <left style="medium">
        <color rgb="FF333F4F"/>
      </left>
      <right style="medium">
        <color rgb="FF333F4F"/>
      </right>
      <top/>
      <bottom/>
      <diagonal/>
    </border>
    <border>
      <left style="medium">
        <color theme="3" tint="-0.249977111117893"/>
      </left>
      <right style="medium">
        <color rgb="FF333F4F"/>
      </right>
      <top/>
      <bottom/>
      <diagonal/>
    </border>
    <border>
      <left style="medium">
        <color rgb="FF333F4F"/>
      </left>
      <right/>
      <top/>
      <bottom/>
      <diagonal/>
    </border>
    <border>
      <left style="thin">
        <color indexed="64"/>
      </left>
      <right/>
      <top style="medium">
        <color indexed="64"/>
      </top>
      <bottom/>
      <diagonal/>
    </border>
    <border>
      <left style="thin">
        <color indexed="64"/>
      </left>
      <right/>
      <top/>
      <bottom/>
      <diagonal/>
    </border>
    <border>
      <left style="thin">
        <color indexed="64"/>
      </left>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hair">
        <color indexed="8"/>
      </right>
      <top/>
      <bottom/>
      <diagonal/>
    </border>
    <border>
      <left style="thick">
        <color theme="0"/>
      </left>
      <right style="thick">
        <color theme="0"/>
      </right>
      <top style="thick">
        <color theme="0"/>
      </top>
      <bottom style="thick">
        <color theme="0"/>
      </bottom>
      <diagonal/>
    </border>
    <border>
      <left style="thick">
        <color theme="0"/>
      </left>
      <right/>
      <top style="thick">
        <color theme="0"/>
      </top>
      <bottom style="thick">
        <color theme="0"/>
      </bottom>
      <diagonal/>
    </border>
    <border>
      <left/>
      <right/>
      <top style="thick">
        <color theme="0"/>
      </top>
      <bottom style="thick">
        <color theme="0"/>
      </bottom>
      <diagonal/>
    </border>
    <border>
      <left/>
      <right style="thick">
        <color theme="0"/>
      </right>
      <top style="thick">
        <color theme="0"/>
      </top>
      <bottom style="thick">
        <color theme="0"/>
      </bottom>
      <diagonal/>
    </border>
  </borders>
  <cellStyleXfs count="5">
    <xf numFmtId="0" fontId="0" fillId="0" borderId="0"/>
    <xf numFmtId="164" fontId="1" fillId="0" borderId="0" applyFont="0" applyFill="0" applyBorder="0" applyAlignment="0" applyProtection="0"/>
    <xf numFmtId="9" fontId="1" fillId="0" borderId="0" applyFont="0" applyFill="0" applyBorder="0" applyAlignment="0" applyProtection="0"/>
    <xf numFmtId="0" fontId="4" fillId="0" borderId="0" applyNumberFormat="0" applyBorder="0" applyProtection="0"/>
    <xf numFmtId="0" fontId="26" fillId="0" borderId="0"/>
  </cellStyleXfs>
  <cellXfs count="396">
    <xf numFmtId="0" fontId="0" fillId="0" borderId="0" xfId="0"/>
    <xf numFmtId="0" fontId="0" fillId="3" borderId="0" xfId="0" applyFill="1"/>
    <xf numFmtId="0" fontId="5" fillId="4" borderId="0" xfId="3" applyFont="1" applyFill="1" applyAlignment="1" applyProtection="1">
      <alignment vertical="center" wrapText="1"/>
    </xf>
    <xf numFmtId="1" fontId="12" fillId="3" borderId="0" xfId="0" applyNumberFormat="1" applyFont="1" applyFill="1" applyAlignment="1" applyProtection="1">
      <alignment vertical="center" wrapText="1"/>
      <protection locked="0"/>
    </xf>
    <xf numFmtId="0" fontId="0" fillId="0" borderId="0" xfId="0" applyAlignment="1">
      <alignment wrapText="1"/>
    </xf>
    <xf numFmtId="0" fontId="22" fillId="12" borderId="33" xfId="0" applyFont="1" applyFill="1" applyBorder="1" applyAlignment="1" applyProtection="1">
      <alignment vertical="center" wrapText="1"/>
      <protection locked="0"/>
    </xf>
    <xf numFmtId="9" fontId="10" fillId="3" borderId="10" xfId="2" applyFont="1" applyFill="1" applyBorder="1" applyAlignment="1" applyProtection="1">
      <alignment horizontal="center" vertical="center" wrapText="1"/>
      <protection locked="0"/>
    </xf>
    <xf numFmtId="0" fontId="3" fillId="0" borderId="1" xfId="0" applyFont="1" applyBorder="1" applyAlignment="1" applyProtection="1">
      <alignment vertical="center"/>
      <protection locked="0"/>
    </xf>
    <xf numFmtId="0" fontId="0" fillId="3" borderId="0" xfId="0" applyFill="1" applyProtection="1">
      <protection locked="0"/>
    </xf>
    <xf numFmtId="0" fontId="3" fillId="0" borderId="1" xfId="0" applyFont="1" applyBorder="1" applyAlignment="1" applyProtection="1">
      <alignment vertical="center" wrapText="1"/>
      <protection locked="0"/>
    </xf>
    <xf numFmtId="0" fontId="2" fillId="3" borderId="0" xfId="0" applyFont="1" applyFill="1" applyBorder="1" applyAlignment="1" applyProtection="1">
      <alignment horizontal="center" vertical="center"/>
      <protection locked="0"/>
    </xf>
    <xf numFmtId="0" fontId="6" fillId="3" borderId="0" xfId="0" applyFont="1" applyFill="1" applyBorder="1" applyAlignment="1" applyProtection="1">
      <alignment horizontal="center" vertical="center" wrapText="1"/>
      <protection locked="0"/>
    </xf>
    <xf numFmtId="0" fontId="3" fillId="3" borderId="0" xfId="0" applyFont="1" applyFill="1" applyBorder="1" applyAlignment="1" applyProtection="1">
      <alignment vertical="center" wrapText="1"/>
      <protection locked="0"/>
    </xf>
    <xf numFmtId="0" fontId="5" fillId="2" borderId="0" xfId="3" applyFont="1" applyFill="1" applyAlignment="1" applyProtection="1">
      <alignment vertical="center" wrapText="1"/>
      <protection locked="0"/>
    </xf>
    <xf numFmtId="0" fontId="5" fillId="2" borderId="0" xfId="3" applyFont="1" applyFill="1" applyAlignment="1" applyProtection="1">
      <alignment horizontal="center" vertical="center" wrapText="1"/>
      <protection locked="0"/>
    </xf>
    <xf numFmtId="0" fontId="7" fillId="5" borderId="7" xfId="0" applyFont="1" applyFill="1" applyBorder="1" applyAlignment="1" applyProtection="1">
      <alignment horizontal="left" vertical="center" wrapText="1"/>
      <protection locked="0"/>
    </xf>
    <xf numFmtId="0" fontId="0" fillId="0" borderId="0" xfId="0" applyProtection="1">
      <protection locked="0"/>
    </xf>
    <xf numFmtId="0" fontId="5" fillId="2" borderId="0" xfId="3" applyFont="1" applyFill="1" applyAlignment="1" applyProtection="1">
      <alignment horizontal="left" vertical="center" wrapText="1"/>
      <protection locked="0"/>
    </xf>
    <xf numFmtId="0" fontId="5" fillId="4" borderId="0" xfId="3" applyFont="1" applyFill="1" applyAlignment="1" applyProtection="1">
      <alignment vertical="center" wrapText="1"/>
      <protection locked="0"/>
    </xf>
    <xf numFmtId="0" fontId="7" fillId="7" borderId="7" xfId="0" applyFont="1" applyFill="1" applyBorder="1" applyAlignment="1" applyProtection="1">
      <alignment horizontal="left" vertical="center" wrapText="1"/>
      <protection locked="0"/>
    </xf>
    <xf numFmtId="0" fontId="5" fillId="3" borderId="0" xfId="3" applyFont="1" applyFill="1" applyAlignment="1" applyProtection="1">
      <alignment vertical="center" wrapText="1"/>
      <protection locked="0"/>
    </xf>
    <xf numFmtId="0" fontId="5" fillId="4" borderId="0" xfId="3" applyFont="1" applyFill="1" applyAlignment="1" applyProtection="1">
      <alignment horizontal="center" vertical="center" wrapText="1"/>
      <protection locked="0"/>
    </xf>
    <xf numFmtId="1" fontId="13" fillId="3" borderId="0" xfId="0" applyNumberFormat="1" applyFont="1" applyFill="1" applyAlignment="1" applyProtection="1">
      <alignment horizontal="center" vertical="center" wrapText="1"/>
      <protection locked="0"/>
    </xf>
    <xf numFmtId="0" fontId="7" fillId="3" borderId="0" xfId="0" applyFont="1" applyFill="1" applyAlignment="1" applyProtection="1">
      <alignment horizontal="center" vertical="center" wrapText="1"/>
      <protection locked="0"/>
    </xf>
    <xf numFmtId="0" fontId="11" fillId="11" borderId="21" xfId="0" applyFont="1" applyFill="1" applyBorder="1" applyAlignment="1" applyProtection="1">
      <alignment horizontal="center" vertical="center" wrapText="1"/>
      <protection locked="0"/>
    </xf>
    <xf numFmtId="0" fontId="11" fillId="11" borderId="13" xfId="0" applyFont="1" applyFill="1" applyBorder="1" applyAlignment="1" applyProtection="1">
      <alignment horizontal="center" vertical="center" wrapText="1"/>
      <protection locked="0"/>
    </xf>
    <xf numFmtId="164" fontId="11" fillId="11" borderId="9" xfId="1" applyFont="1" applyFill="1" applyBorder="1" applyAlignment="1" applyProtection="1">
      <alignment horizontal="center" vertical="center" wrapText="1"/>
      <protection locked="0"/>
    </xf>
    <xf numFmtId="0" fontId="15" fillId="10" borderId="7" xfId="3" applyFont="1" applyFill="1" applyBorder="1" applyAlignment="1" applyProtection="1">
      <alignment horizontal="center" vertical="center" wrapText="1"/>
      <protection locked="0"/>
    </xf>
    <xf numFmtId="0" fontId="5" fillId="2" borderId="7" xfId="3" applyFont="1" applyFill="1" applyBorder="1" applyAlignment="1" applyProtection="1">
      <alignment vertical="center" wrapText="1"/>
      <protection locked="0"/>
    </xf>
    <xf numFmtId="0" fontId="7" fillId="7" borderId="1" xfId="0" applyFont="1" applyFill="1" applyBorder="1" applyAlignment="1">
      <alignment vertical="center" wrapText="1"/>
    </xf>
    <xf numFmtId="0" fontId="5" fillId="2" borderId="0" xfId="3" applyFont="1" applyFill="1" applyAlignment="1" applyProtection="1">
      <alignment horizontal="center" vertical="center" wrapText="1"/>
      <protection locked="0"/>
    </xf>
    <xf numFmtId="0" fontId="3" fillId="0" borderId="1" xfId="0" applyFont="1" applyBorder="1" applyAlignment="1" applyProtection="1">
      <alignment horizontal="center" vertical="center"/>
      <protection locked="0"/>
    </xf>
    <xf numFmtId="14" fontId="3" fillId="0" borderId="1" xfId="0" applyNumberFormat="1" applyFont="1" applyBorder="1" applyAlignment="1" applyProtection="1">
      <alignment horizontal="center" vertical="center" wrapText="1"/>
      <protection locked="0"/>
    </xf>
    <xf numFmtId="0" fontId="0" fillId="0" borderId="1" xfId="0" applyBorder="1" applyAlignment="1">
      <alignment horizontal="center" vertical="center" wrapText="1"/>
    </xf>
    <xf numFmtId="0" fontId="5" fillId="2" borderId="0" xfId="3" applyFont="1" applyFill="1" applyAlignment="1" applyProtection="1">
      <alignment horizontal="center" vertical="center" wrapText="1"/>
      <protection locked="0"/>
    </xf>
    <xf numFmtId="0" fontId="23" fillId="0" borderId="1" xfId="0" applyFont="1" applyBorder="1" applyAlignment="1">
      <alignment vertical="center" wrapText="1"/>
    </xf>
    <xf numFmtId="0" fontId="23" fillId="0" borderId="48" xfId="0" applyFont="1" applyBorder="1" applyAlignment="1">
      <alignment vertical="center" wrapText="1"/>
    </xf>
    <xf numFmtId="0" fontId="0" fillId="0" borderId="0" xfId="0" applyAlignment="1">
      <alignment vertical="center"/>
    </xf>
    <xf numFmtId="0" fontId="24" fillId="0" borderId="0" xfId="0" applyFont="1" applyAlignment="1">
      <alignment vertical="center"/>
    </xf>
    <xf numFmtId="0" fontId="0" fillId="0" borderId="0" xfId="0" applyAlignment="1">
      <alignment horizontal="left"/>
    </xf>
    <xf numFmtId="0" fontId="0" fillId="0" borderId="1" xfId="0" applyBorder="1" applyAlignment="1">
      <alignment wrapText="1"/>
    </xf>
    <xf numFmtId="0" fontId="0" fillId="0" borderId="0" xfId="0" applyAlignment="1">
      <alignment horizontal="left" wrapText="1"/>
    </xf>
    <xf numFmtId="0" fontId="5" fillId="2" borderId="0" xfId="3" applyFont="1" applyFill="1" applyAlignment="1" applyProtection="1">
      <alignment horizontal="center" vertical="center" wrapText="1"/>
      <protection locked="0"/>
    </xf>
    <xf numFmtId="0" fontId="22" fillId="12" borderId="1" xfId="0" applyFont="1" applyFill="1" applyBorder="1" applyAlignment="1" applyProtection="1">
      <alignment vertical="center" wrapText="1"/>
      <protection locked="0"/>
    </xf>
    <xf numFmtId="9" fontId="17" fillId="12" borderId="1" xfId="0" applyNumberFormat="1" applyFont="1" applyFill="1" applyBorder="1" applyAlignment="1" applyProtection="1">
      <alignment horizontal="center" vertical="center" wrapText="1"/>
      <protection locked="0"/>
    </xf>
    <xf numFmtId="9" fontId="17" fillId="12" borderId="33" xfId="0" applyNumberFormat="1" applyFont="1" applyFill="1" applyBorder="1" applyAlignment="1" applyProtection="1">
      <alignment horizontal="center" vertical="center" wrapText="1"/>
      <protection locked="0"/>
    </xf>
    <xf numFmtId="0" fontId="22" fillId="12" borderId="54" xfId="0" applyFont="1" applyFill="1" applyBorder="1" applyAlignment="1" applyProtection="1">
      <alignment vertical="center" wrapText="1"/>
      <protection locked="0"/>
    </xf>
    <xf numFmtId="9" fontId="17" fillId="12" borderId="54" xfId="0" applyNumberFormat="1" applyFont="1" applyFill="1" applyBorder="1" applyAlignment="1" applyProtection="1">
      <alignment horizontal="center" vertical="center" wrapText="1"/>
      <protection locked="0"/>
    </xf>
    <xf numFmtId="9" fontId="10" fillId="3" borderId="29" xfId="2" applyFont="1" applyFill="1" applyBorder="1" applyAlignment="1" applyProtection="1">
      <alignment horizontal="center" vertical="center" wrapText="1"/>
      <protection locked="0"/>
    </xf>
    <xf numFmtId="9" fontId="10" fillId="3" borderId="30" xfId="2" applyFont="1" applyFill="1" applyBorder="1" applyAlignment="1" applyProtection="1">
      <alignment horizontal="center" vertical="center" wrapText="1"/>
      <protection locked="0"/>
    </xf>
    <xf numFmtId="9" fontId="10" fillId="3" borderId="31" xfId="2" applyFont="1" applyFill="1" applyBorder="1" applyAlignment="1" applyProtection="1">
      <alignment horizontal="center" vertical="center" wrapText="1"/>
      <protection locked="0"/>
    </xf>
    <xf numFmtId="0" fontId="29" fillId="0" borderId="0" xfId="4" applyFont="1"/>
    <xf numFmtId="0" fontId="27" fillId="0" borderId="0" xfId="4" applyFont="1" applyAlignment="1">
      <alignment vertical="center" wrapText="1"/>
    </xf>
    <xf numFmtId="0" fontId="31" fillId="0" borderId="0" xfId="4" applyFont="1"/>
    <xf numFmtId="0" fontId="28" fillId="0" borderId="1" xfId="4" applyFont="1" applyBorder="1" applyAlignment="1">
      <alignment horizontal="center" vertical="center" wrapText="1"/>
    </xf>
    <xf numFmtId="0" fontId="28" fillId="0" borderId="1" xfId="4" applyFont="1" applyBorder="1" applyAlignment="1">
      <alignment horizontal="center" vertical="center"/>
    </xf>
    <xf numFmtId="10" fontId="28" fillId="0" borderId="0" xfId="4" applyNumberFormat="1" applyFont="1"/>
    <xf numFmtId="0" fontId="27" fillId="0" borderId="1" xfId="4" applyFont="1" applyBorder="1" applyAlignment="1">
      <alignment horizontal="center" wrapText="1"/>
    </xf>
    <xf numFmtId="9" fontId="28" fillId="0" borderId="1" xfId="4" applyNumberFormat="1" applyFont="1" applyBorder="1" applyAlignment="1">
      <alignment horizontal="center" vertical="center"/>
    </xf>
    <xf numFmtId="9" fontId="28" fillId="0" borderId="1" xfId="4" applyNumberFormat="1" applyFont="1" applyBorder="1" applyAlignment="1">
      <alignment horizontal="center" vertical="center" wrapText="1"/>
    </xf>
    <xf numFmtId="0" fontId="27" fillId="0" borderId="0" xfId="4" applyFont="1" applyAlignment="1">
      <alignment horizontal="center" vertical="center"/>
    </xf>
    <xf numFmtId="0" fontId="27" fillId="0" borderId="0" xfId="4" applyFont="1" applyAlignment="1">
      <alignment horizontal="center"/>
    </xf>
    <xf numFmtId="10" fontId="28" fillId="0" borderId="0" xfId="4" applyNumberFormat="1" applyFont="1" applyAlignment="1">
      <alignment horizontal="center" vertical="center"/>
    </xf>
    <xf numFmtId="0" fontId="32" fillId="0" borderId="0" xfId="4" applyFont="1"/>
    <xf numFmtId="0" fontId="28" fillId="0" borderId="0" xfId="4" applyFont="1" applyAlignment="1">
      <alignment horizontal="center" vertical="center"/>
    </xf>
    <xf numFmtId="9" fontId="28" fillId="0" borderId="0" xfId="4" applyNumberFormat="1" applyFont="1" applyAlignment="1">
      <alignment horizontal="center" vertical="center"/>
    </xf>
    <xf numFmtId="0" fontId="6" fillId="0" borderId="1" xfId="4" applyFont="1" applyBorder="1" applyAlignment="1">
      <alignment horizontal="center" vertical="center"/>
    </xf>
    <xf numFmtId="0" fontId="27" fillId="0" borderId="1" xfId="4" applyFont="1" applyBorder="1" applyAlignment="1">
      <alignment horizontal="left" vertical="center"/>
    </xf>
    <xf numFmtId="0" fontId="28" fillId="0" borderId="0" xfId="4" applyFont="1" applyAlignment="1">
      <alignment wrapText="1"/>
    </xf>
    <xf numFmtId="0" fontId="30" fillId="0" borderId="1" xfId="4" applyFont="1" applyBorder="1" applyAlignment="1">
      <alignment horizontal="center" vertical="center" wrapText="1"/>
    </xf>
    <xf numFmtId="0" fontId="28" fillId="0" borderId="0" xfId="4" applyFont="1"/>
    <xf numFmtId="0" fontId="27" fillId="0" borderId="1" xfId="4" applyFont="1" applyBorder="1" applyAlignment="1">
      <alignment horizontal="center" vertical="center"/>
    </xf>
    <xf numFmtId="9" fontId="30" fillId="0" borderId="1" xfId="4" applyNumberFormat="1" applyFont="1" applyBorder="1" applyAlignment="1">
      <alignment horizontal="center" vertical="center" wrapText="1"/>
    </xf>
    <xf numFmtId="0" fontId="27" fillId="0" borderId="1" xfId="4" applyFont="1" applyBorder="1" applyAlignment="1">
      <alignment horizontal="center" vertical="center" wrapText="1"/>
    </xf>
    <xf numFmtId="9" fontId="10" fillId="3" borderId="15" xfId="2" applyFont="1" applyFill="1" applyBorder="1" applyAlignment="1" applyProtection="1">
      <alignment horizontal="center" vertical="center" wrapText="1"/>
      <protection locked="0"/>
    </xf>
    <xf numFmtId="0" fontId="22" fillId="12" borderId="68" xfId="0" applyFont="1" applyFill="1" applyBorder="1" applyAlignment="1" applyProtection="1">
      <alignment vertical="center" wrapText="1"/>
      <protection locked="0"/>
    </xf>
    <xf numFmtId="9" fontId="17" fillId="12" borderId="68" xfId="0" applyNumberFormat="1" applyFont="1" applyFill="1" applyBorder="1" applyAlignment="1" applyProtection="1">
      <alignment horizontal="center" vertical="center" wrapText="1"/>
      <protection locked="0"/>
    </xf>
    <xf numFmtId="9" fontId="17" fillId="12" borderId="68" xfId="0" applyNumberFormat="1" applyFont="1" applyFill="1" applyBorder="1" applyAlignment="1" applyProtection="1">
      <alignment horizontal="center" vertical="center" wrapText="1"/>
      <protection locked="0"/>
    </xf>
    <xf numFmtId="0" fontId="30" fillId="0" borderId="77" xfId="4" applyFont="1" applyBorder="1" applyAlignment="1">
      <alignment horizontal="center" vertical="center" wrapText="1"/>
    </xf>
    <xf numFmtId="0" fontId="27" fillId="0" borderId="1" xfId="4" applyFont="1" applyBorder="1" applyAlignment="1">
      <alignment horizontal="center" vertical="center"/>
    </xf>
    <xf numFmtId="0" fontId="27" fillId="0" borderId="2" xfId="4" applyFont="1" applyBorder="1" applyAlignment="1">
      <alignment horizontal="center" vertical="center"/>
    </xf>
    <xf numFmtId="0" fontId="27" fillId="0" borderId="3" xfId="4" applyFont="1" applyBorder="1" applyAlignment="1">
      <alignment horizontal="center" vertical="center"/>
    </xf>
    <xf numFmtId="0" fontId="27" fillId="0" borderId="78" xfId="4" applyFont="1" applyBorder="1" applyAlignment="1">
      <alignment horizontal="center" vertical="center"/>
    </xf>
    <xf numFmtId="0" fontId="27" fillId="0" borderId="5" xfId="4" applyFont="1" applyBorder="1" applyAlignment="1">
      <alignment horizontal="center" vertical="center"/>
    </xf>
    <xf numFmtId="0" fontId="27" fillId="0" borderId="1" xfId="4" applyFont="1" applyBorder="1" applyAlignment="1">
      <alignment horizontal="center" vertical="center" wrapText="1"/>
    </xf>
    <xf numFmtId="0" fontId="27" fillId="0" borderId="89" xfId="4" applyFont="1" applyBorder="1" applyAlignment="1">
      <alignment horizontal="center" vertical="center"/>
    </xf>
    <xf numFmtId="0" fontId="27" fillId="0" borderId="39" xfId="4" applyFont="1" applyBorder="1" applyAlignment="1">
      <alignment horizontal="center" vertical="center"/>
    </xf>
    <xf numFmtId="0" fontId="28" fillId="0" borderId="89" xfId="4" applyFont="1" applyBorder="1" applyAlignment="1">
      <alignment horizontal="center" vertical="center"/>
    </xf>
    <xf numFmtId="9" fontId="28" fillId="0" borderId="0" xfId="4" applyNumberFormat="1" applyFont="1" applyAlignment="1">
      <alignment horizontal="center" vertical="center" wrapText="1"/>
    </xf>
    <xf numFmtId="0" fontId="28" fillId="0" borderId="39" xfId="4" applyFont="1" applyBorder="1"/>
    <xf numFmtId="49" fontId="30" fillId="17" borderId="1" xfId="4" applyNumberFormat="1" applyFont="1" applyFill="1" applyBorder="1" applyAlignment="1">
      <alignment horizontal="center" vertical="center" wrapText="1"/>
    </xf>
    <xf numFmtId="0" fontId="26" fillId="0" borderId="0" xfId="4"/>
    <xf numFmtId="0" fontId="26" fillId="0" borderId="0" xfId="4" applyAlignment="1">
      <alignment horizontal="left" wrapText="1"/>
    </xf>
    <xf numFmtId="9" fontId="28" fillId="0" borderId="0" xfId="4" applyNumberFormat="1" applyFont="1" applyBorder="1" applyAlignment="1">
      <alignment horizontal="center" vertical="center"/>
    </xf>
    <xf numFmtId="9" fontId="28" fillId="0" borderId="0" xfId="4" applyNumberFormat="1" applyFont="1" applyBorder="1" applyAlignment="1">
      <alignment horizontal="center" vertical="center" wrapText="1"/>
    </xf>
    <xf numFmtId="0" fontId="28" fillId="0" borderId="0" xfId="4" applyFont="1" applyBorder="1"/>
    <xf numFmtId="0" fontId="27" fillId="0" borderId="0" xfId="4" applyFont="1" applyBorder="1" applyAlignment="1">
      <alignment horizontal="center" vertical="center"/>
    </xf>
    <xf numFmtId="0" fontId="27" fillId="0" borderId="0" xfId="4" applyFont="1" applyBorder="1" applyAlignment="1">
      <alignment horizontal="center"/>
    </xf>
    <xf numFmtId="10" fontId="28" fillId="0" borderId="0" xfId="4" applyNumberFormat="1" applyFont="1" applyBorder="1" applyAlignment="1">
      <alignment horizontal="center" vertical="center"/>
    </xf>
    <xf numFmtId="0" fontId="28" fillId="0" borderId="4" xfId="4" applyFont="1" applyBorder="1" applyAlignment="1">
      <alignment horizontal="center" vertical="center"/>
    </xf>
    <xf numFmtId="9" fontId="28" fillId="0" borderId="5" xfId="4" applyNumberFormat="1" applyFont="1" applyBorder="1" applyAlignment="1">
      <alignment horizontal="center" vertical="center"/>
    </xf>
    <xf numFmtId="9" fontId="28" fillId="0" borderId="5" xfId="4" applyNumberFormat="1" applyFont="1" applyBorder="1" applyAlignment="1">
      <alignment horizontal="center" vertical="center" wrapText="1"/>
    </xf>
    <xf numFmtId="0" fontId="28" fillId="0" borderId="5" xfId="4" applyFont="1" applyBorder="1"/>
    <xf numFmtId="10" fontId="28" fillId="0" borderId="5" xfId="4" applyNumberFormat="1" applyFont="1" applyBorder="1" applyAlignment="1">
      <alignment horizontal="center" vertical="center"/>
    </xf>
    <xf numFmtId="0" fontId="28" fillId="0" borderId="6" xfId="4" applyFont="1" applyBorder="1"/>
    <xf numFmtId="0" fontId="28" fillId="0" borderId="0" xfId="4" applyFont="1" applyBorder="1"/>
    <xf numFmtId="0" fontId="28" fillId="0" borderId="39" xfId="4" applyFont="1" applyBorder="1"/>
    <xf numFmtId="0" fontId="28" fillId="0" borderId="0" xfId="4" applyFont="1"/>
    <xf numFmtId="0" fontId="5" fillId="2" borderId="0" xfId="3" applyFont="1" applyFill="1" applyAlignment="1" applyProtection="1">
      <alignment horizontal="center" vertical="center" wrapText="1"/>
      <protection locked="0"/>
    </xf>
    <xf numFmtId="0" fontId="5" fillId="2" borderId="7" xfId="3" applyFont="1" applyFill="1" applyBorder="1" applyAlignment="1" applyProtection="1">
      <alignment horizontal="center" vertical="center" wrapText="1"/>
      <protection locked="0"/>
    </xf>
    <xf numFmtId="0" fontId="15" fillId="10" borderId="7" xfId="3" applyFont="1" applyFill="1" applyBorder="1" applyAlignment="1" applyProtection="1">
      <alignment horizontal="center" vertical="center" wrapText="1"/>
      <protection locked="0"/>
    </xf>
    <xf numFmtId="0" fontId="15" fillId="10" borderId="9" xfId="3" applyFont="1" applyFill="1" applyBorder="1" applyAlignment="1" applyProtection="1">
      <alignment horizontal="center" vertical="center" wrapText="1"/>
      <protection locked="0"/>
    </xf>
    <xf numFmtId="0" fontId="5" fillId="2" borderId="9" xfId="3" applyFont="1" applyFill="1" applyBorder="1" applyAlignment="1" applyProtection="1">
      <alignment horizontal="center" vertical="center" wrapText="1"/>
      <protection locked="0"/>
    </xf>
    <xf numFmtId="14" fontId="8" fillId="6" borderId="7" xfId="0" applyNumberFormat="1" applyFont="1" applyFill="1" applyBorder="1" applyAlignment="1" applyProtection="1">
      <alignment horizontal="center" vertical="center" wrapText="1"/>
      <protection locked="0"/>
    </xf>
    <xf numFmtId="1" fontId="9" fillId="8" borderId="7" xfId="0" applyNumberFormat="1" applyFont="1" applyFill="1" applyBorder="1" applyAlignment="1" applyProtection="1">
      <alignment horizontal="center" vertical="center" wrapText="1"/>
      <protection locked="0"/>
    </xf>
    <xf numFmtId="0" fontId="0" fillId="3" borderId="0" xfId="0" applyFill="1" applyAlignment="1" applyProtection="1">
      <alignment horizontal="center"/>
      <protection locked="0"/>
    </xf>
    <xf numFmtId="14" fontId="5" fillId="2" borderId="7" xfId="3" applyNumberFormat="1" applyFont="1" applyFill="1" applyBorder="1" applyAlignment="1" applyProtection="1">
      <alignment horizontal="center" vertical="center" wrapText="1"/>
      <protection locked="0"/>
    </xf>
    <xf numFmtId="0" fontId="15" fillId="10" borderId="68" xfId="3" applyFont="1" applyFill="1" applyBorder="1" applyAlignment="1" applyProtection="1">
      <alignment horizontal="center" vertical="center" wrapText="1"/>
      <protection locked="0"/>
    </xf>
    <xf numFmtId="0" fontId="5" fillId="2" borderId="68" xfId="3" applyFont="1" applyFill="1" applyBorder="1" applyAlignment="1" applyProtection="1">
      <alignment horizontal="center" vertical="center" wrapText="1"/>
      <protection locked="0"/>
    </xf>
    <xf numFmtId="0" fontId="15" fillId="10" borderId="8" xfId="3" applyFont="1" applyFill="1" applyBorder="1" applyAlignment="1" applyProtection="1">
      <alignment vertical="center" wrapText="1"/>
      <protection locked="0"/>
    </xf>
    <xf numFmtId="0" fontId="5" fillId="2" borderId="8" xfId="3" applyFont="1" applyFill="1" applyBorder="1" applyAlignment="1" applyProtection="1">
      <alignment vertical="center" wrapText="1"/>
      <protection locked="0"/>
    </xf>
    <xf numFmtId="0" fontId="21" fillId="13" borderId="95" xfId="0" applyFont="1" applyFill="1" applyBorder="1" applyAlignment="1" applyProtection="1">
      <alignment vertical="center" wrapText="1"/>
      <protection locked="0"/>
    </xf>
    <xf numFmtId="0" fontId="5" fillId="12" borderId="19" xfId="0" applyFont="1" applyFill="1" applyBorder="1" applyAlignment="1" applyProtection="1">
      <alignment vertical="center"/>
      <protection locked="0"/>
    </xf>
    <xf numFmtId="0" fontId="5" fillId="12" borderId="20" xfId="0" applyFont="1" applyFill="1" applyBorder="1" applyAlignment="1" applyProtection="1">
      <alignment vertical="center"/>
      <protection locked="0"/>
    </xf>
    <xf numFmtId="14" fontId="5" fillId="2" borderId="68" xfId="3" applyNumberFormat="1" applyFont="1" applyFill="1" applyBorder="1" applyAlignment="1" applyProtection="1">
      <alignment horizontal="center" vertical="center" wrapText="1"/>
      <protection locked="0"/>
    </xf>
    <xf numFmtId="0" fontId="10" fillId="10" borderId="95" xfId="3" applyFont="1" applyFill="1" applyBorder="1" applyAlignment="1" applyProtection="1">
      <alignment horizontal="center" vertical="center" wrapText="1"/>
      <protection locked="0"/>
    </xf>
    <xf numFmtId="9" fontId="20" fillId="13" borderId="95" xfId="0" applyNumberFormat="1" applyFont="1" applyFill="1" applyBorder="1" applyAlignment="1" applyProtection="1">
      <alignment horizontal="center" vertical="center" wrapText="1"/>
      <protection locked="0"/>
    </xf>
    <xf numFmtId="0" fontId="5" fillId="8" borderId="95" xfId="0" applyFont="1" applyFill="1" applyBorder="1" applyAlignment="1" applyProtection="1">
      <alignment horizontal="center" vertical="center"/>
      <protection locked="0"/>
    </xf>
    <xf numFmtId="14" fontId="5" fillId="8" borderId="95" xfId="0" applyNumberFormat="1" applyFont="1" applyFill="1" applyBorder="1" applyAlignment="1" applyProtection="1">
      <alignment horizontal="center" vertical="center"/>
      <protection locked="0"/>
    </xf>
    <xf numFmtId="0" fontId="5" fillId="8" borderId="96" xfId="0" applyFont="1" applyFill="1" applyBorder="1" applyAlignment="1" applyProtection="1">
      <alignment horizontal="center" vertical="center"/>
      <protection locked="0"/>
    </xf>
    <xf numFmtId="0" fontId="5" fillId="8" borderId="97" xfId="0" applyFont="1" applyFill="1" applyBorder="1" applyAlignment="1" applyProtection="1">
      <alignment horizontal="center" vertical="center"/>
      <protection locked="0"/>
    </xf>
    <xf numFmtId="0" fontId="5" fillId="8" borderId="98" xfId="0" applyFont="1" applyFill="1" applyBorder="1" applyAlignment="1" applyProtection="1">
      <alignment horizontal="center" vertical="center"/>
      <protection locked="0"/>
    </xf>
    <xf numFmtId="0" fontId="22" fillId="12" borderId="72" xfId="0" applyFont="1" applyFill="1" applyBorder="1" applyAlignment="1" applyProtection="1">
      <alignment horizontal="center" vertical="center" wrapText="1"/>
      <protection locked="0"/>
    </xf>
    <xf numFmtId="0" fontId="22" fillId="12" borderId="73" xfId="0" applyFont="1" applyFill="1" applyBorder="1" applyAlignment="1" applyProtection="1">
      <alignment horizontal="center" vertical="center" wrapText="1"/>
      <protection locked="0"/>
    </xf>
    <xf numFmtId="0" fontId="22" fillId="12" borderId="74"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12" borderId="70" xfId="0" applyFont="1" applyFill="1" applyBorder="1" applyAlignment="1" applyProtection="1">
      <alignment horizontal="center" vertical="center" wrapText="1"/>
      <protection locked="0"/>
    </xf>
    <xf numFmtId="0" fontId="22" fillId="12" borderId="71" xfId="0" applyFont="1" applyFill="1" applyBorder="1" applyAlignment="1" applyProtection="1">
      <alignment horizontal="center" vertical="center" wrapText="1"/>
      <protection locked="0"/>
    </xf>
    <xf numFmtId="0" fontId="22" fillId="12" borderId="75" xfId="0" applyFont="1" applyFill="1" applyBorder="1" applyAlignment="1" applyProtection="1">
      <alignment horizontal="center" vertical="center" wrapText="1"/>
      <protection locked="0"/>
    </xf>
    <xf numFmtId="0" fontId="22" fillId="12" borderId="76" xfId="0" applyFont="1" applyFill="1" applyBorder="1" applyAlignment="1" applyProtection="1">
      <alignment horizontal="center" vertical="center" wrapText="1"/>
      <protection locked="0"/>
    </xf>
    <xf numFmtId="0" fontId="22" fillId="12" borderId="45" xfId="0" applyFont="1" applyFill="1" applyBorder="1" applyAlignment="1" applyProtection="1">
      <alignment horizontal="center" vertical="center" wrapText="1"/>
      <protection locked="0"/>
    </xf>
    <xf numFmtId="9" fontId="17" fillId="12" borderId="46" xfId="0" applyNumberFormat="1" applyFont="1" applyFill="1" applyBorder="1" applyAlignment="1" applyProtection="1">
      <alignment horizontal="center" vertical="center" wrapText="1"/>
      <protection locked="0"/>
    </xf>
    <xf numFmtId="9" fontId="17" fillId="12" borderId="47" xfId="0" applyNumberFormat="1" applyFont="1" applyFill="1" applyBorder="1" applyAlignment="1" applyProtection="1">
      <alignment horizontal="center" vertical="center" wrapText="1"/>
      <protection locked="0"/>
    </xf>
    <xf numFmtId="9" fontId="17" fillId="12" borderId="50" xfId="0" applyNumberFormat="1" applyFont="1" applyFill="1" applyBorder="1" applyAlignment="1" applyProtection="1">
      <alignment horizontal="center" vertical="center" wrapText="1"/>
      <protection locked="0"/>
    </xf>
    <xf numFmtId="165" fontId="18" fillId="3" borderId="46" xfId="2" applyNumberFormat="1" applyFont="1" applyFill="1" applyBorder="1" applyAlignment="1" applyProtection="1">
      <alignment horizontal="center" vertical="center" wrapText="1"/>
      <protection locked="0"/>
    </xf>
    <xf numFmtId="165" fontId="18" fillId="3" borderId="47" xfId="2" applyNumberFormat="1" applyFont="1" applyFill="1" applyBorder="1" applyAlignment="1" applyProtection="1">
      <alignment horizontal="center" vertical="center" wrapText="1"/>
      <protection locked="0"/>
    </xf>
    <xf numFmtId="165" fontId="18" fillId="3" borderId="50" xfId="2" applyNumberFormat="1" applyFont="1" applyFill="1" applyBorder="1" applyAlignment="1" applyProtection="1">
      <alignment horizontal="center" vertical="center" wrapText="1"/>
      <protection locked="0"/>
    </xf>
    <xf numFmtId="0" fontId="13" fillId="3" borderId="41" xfId="0" applyFont="1" applyFill="1" applyBorder="1" applyAlignment="1" applyProtection="1">
      <alignment horizontal="center" vertical="center" wrapText="1"/>
      <protection locked="0"/>
    </xf>
    <xf numFmtId="0" fontId="13" fillId="3" borderId="42" xfId="0" applyFont="1" applyFill="1" applyBorder="1" applyAlignment="1" applyProtection="1">
      <alignment horizontal="center" vertical="center" wrapText="1"/>
      <protection locked="0"/>
    </xf>
    <xf numFmtId="0" fontId="13" fillId="3" borderId="32" xfId="0" applyFont="1" applyFill="1" applyBorder="1" applyAlignment="1" applyProtection="1">
      <alignment horizontal="center" vertical="center" wrapText="1"/>
      <protection locked="0"/>
    </xf>
    <xf numFmtId="0" fontId="13" fillId="3" borderId="0" xfId="0" applyFont="1" applyFill="1" applyBorder="1" applyAlignment="1" applyProtection="1">
      <alignment horizontal="center" vertical="center" wrapText="1"/>
      <protection locked="0"/>
    </xf>
    <xf numFmtId="0" fontId="13" fillId="3" borderId="43" xfId="0" applyFont="1" applyFill="1" applyBorder="1" applyAlignment="1" applyProtection="1">
      <alignment horizontal="center" vertical="center" wrapText="1"/>
      <protection locked="0"/>
    </xf>
    <xf numFmtId="0" fontId="13" fillId="3" borderId="44" xfId="0" applyFont="1" applyFill="1" applyBorder="1" applyAlignment="1" applyProtection="1">
      <alignment horizontal="center" vertical="center" wrapText="1"/>
      <protection locked="0"/>
    </xf>
    <xf numFmtId="14" fontId="13" fillId="3" borderId="41" xfId="0" applyNumberFormat="1" applyFont="1" applyFill="1" applyBorder="1" applyAlignment="1" applyProtection="1">
      <alignment horizontal="center" vertical="center" wrapText="1"/>
      <protection locked="0"/>
    </xf>
    <xf numFmtId="14" fontId="17" fillId="3" borderId="34" xfId="0" applyNumberFormat="1" applyFont="1" applyFill="1" applyBorder="1" applyAlignment="1" applyProtection="1">
      <alignment horizontal="center" vertical="center" wrapText="1"/>
      <protection locked="0"/>
    </xf>
    <xf numFmtId="14" fontId="17" fillId="3" borderId="35" xfId="0" applyNumberFormat="1" applyFont="1" applyFill="1" applyBorder="1" applyAlignment="1" applyProtection="1">
      <alignment horizontal="center" vertical="center" wrapText="1"/>
      <protection locked="0"/>
    </xf>
    <xf numFmtId="14" fontId="17" fillId="3" borderId="36" xfId="0" applyNumberFormat="1" applyFont="1" applyFill="1" applyBorder="1" applyAlignment="1" applyProtection="1">
      <alignment horizontal="center" vertical="center" wrapText="1"/>
      <protection locked="0"/>
    </xf>
    <xf numFmtId="9" fontId="17" fillId="3" borderId="34" xfId="2" applyFont="1" applyFill="1" applyBorder="1" applyAlignment="1" applyProtection="1">
      <alignment horizontal="center" vertical="center" wrapText="1"/>
      <protection locked="0"/>
    </xf>
    <xf numFmtId="9" fontId="17" fillId="3" borderId="35" xfId="2" applyFont="1" applyFill="1" applyBorder="1" applyAlignment="1" applyProtection="1">
      <alignment horizontal="center" vertical="center" wrapText="1"/>
      <protection locked="0"/>
    </xf>
    <xf numFmtId="9" fontId="17" fillId="3" borderId="36" xfId="2" applyFont="1" applyFill="1" applyBorder="1" applyAlignment="1" applyProtection="1">
      <alignment horizontal="center" vertical="center" wrapText="1"/>
      <protection locked="0"/>
    </xf>
    <xf numFmtId="0" fontId="8" fillId="3" borderId="88" xfId="0" applyFont="1" applyFill="1" applyBorder="1" applyAlignment="1" applyProtection="1">
      <alignment horizontal="center" vertical="center" wrapText="1"/>
      <protection locked="0"/>
    </xf>
    <xf numFmtId="0" fontId="8" fillId="3" borderId="89" xfId="0" applyFont="1" applyFill="1" applyBorder="1" applyAlignment="1" applyProtection="1">
      <alignment horizontal="center" vertical="center" wrapText="1"/>
      <protection locked="0"/>
    </xf>
    <xf numFmtId="0" fontId="8" fillId="3" borderId="90" xfId="0" applyFont="1" applyFill="1" applyBorder="1" applyAlignment="1" applyProtection="1">
      <alignment horizontal="center" vertical="center" wrapText="1"/>
      <protection locked="0"/>
    </xf>
    <xf numFmtId="0" fontId="13" fillId="3" borderId="57" xfId="0" applyFont="1" applyFill="1" applyBorder="1" applyAlignment="1" applyProtection="1">
      <alignment horizontal="center" vertical="center" wrapText="1"/>
      <protection locked="0"/>
    </xf>
    <xf numFmtId="0" fontId="13" fillId="3" borderId="58" xfId="0" applyFont="1" applyFill="1" applyBorder="1" applyAlignment="1" applyProtection="1">
      <alignment horizontal="center" vertical="center" wrapText="1"/>
      <protection locked="0"/>
    </xf>
    <xf numFmtId="0" fontId="13" fillId="3" borderId="59" xfId="0" applyFont="1" applyFill="1" applyBorder="1" applyAlignment="1" applyProtection="1">
      <alignment horizontal="center" vertical="center" wrapText="1"/>
      <protection locked="0"/>
    </xf>
    <xf numFmtId="9" fontId="13" fillId="0" borderId="57" xfId="0" applyNumberFormat="1" applyFont="1" applyBorder="1" applyAlignment="1" applyProtection="1">
      <alignment horizontal="center" vertical="center" wrapText="1"/>
      <protection locked="0"/>
    </xf>
    <xf numFmtId="0" fontId="13" fillId="0" borderId="58" xfId="0" applyFont="1" applyBorder="1" applyAlignment="1" applyProtection="1">
      <alignment horizontal="center" vertical="center" wrapText="1"/>
      <protection locked="0"/>
    </xf>
    <xf numFmtId="0" fontId="13" fillId="0" borderId="59" xfId="0" applyFont="1" applyBorder="1" applyAlignment="1" applyProtection="1">
      <alignment horizontal="center" vertical="center" wrapText="1"/>
      <protection locked="0"/>
    </xf>
    <xf numFmtId="165" fontId="18" fillId="3" borderId="68" xfId="2" applyNumberFormat="1" applyFont="1" applyFill="1" applyBorder="1" applyAlignment="1" applyProtection="1">
      <alignment horizontal="center" vertical="center" wrapText="1"/>
      <protection locked="0"/>
    </xf>
    <xf numFmtId="9" fontId="17" fillId="12" borderId="68" xfId="0" applyNumberFormat="1" applyFont="1" applyFill="1" applyBorder="1" applyAlignment="1" applyProtection="1">
      <alignment horizontal="center" vertical="center" wrapText="1"/>
      <protection locked="0"/>
    </xf>
    <xf numFmtId="0" fontId="13" fillId="3" borderId="0" xfId="0" applyFont="1" applyFill="1" applyAlignment="1" applyProtection="1">
      <alignment horizontal="center" vertical="center" wrapText="1"/>
      <protection locked="0"/>
    </xf>
    <xf numFmtId="0" fontId="17" fillId="3" borderId="41" xfId="0" applyFont="1" applyFill="1" applyBorder="1" applyAlignment="1" applyProtection="1">
      <alignment horizontal="center" vertical="center" wrapText="1"/>
      <protection locked="0"/>
    </xf>
    <xf numFmtId="0" fontId="17" fillId="3" borderId="32" xfId="0" applyFont="1" applyFill="1" applyBorder="1" applyAlignment="1" applyProtection="1">
      <alignment horizontal="center" vertical="center" wrapText="1"/>
      <protection locked="0"/>
    </xf>
    <xf numFmtId="0" fontId="17" fillId="3" borderId="43" xfId="0" applyFont="1" applyFill="1" applyBorder="1" applyAlignment="1" applyProtection="1">
      <alignment horizontal="center" vertical="center" wrapText="1"/>
      <protection locked="0"/>
    </xf>
    <xf numFmtId="0" fontId="17" fillId="0" borderId="41" xfId="0" applyFont="1" applyBorder="1" applyAlignment="1" applyProtection="1">
      <alignment horizontal="center" vertical="center" wrapText="1"/>
      <protection locked="0"/>
    </xf>
    <xf numFmtId="0" fontId="17" fillId="0" borderId="32" xfId="0" applyFont="1" applyBorder="1" applyAlignment="1" applyProtection="1">
      <alignment horizontal="center" vertical="center" wrapText="1"/>
      <protection locked="0"/>
    </xf>
    <xf numFmtId="0" fontId="17" fillId="0" borderId="43" xfId="0" applyFont="1" applyBorder="1" applyAlignment="1" applyProtection="1">
      <alignment horizontal="center" vertical="center" wrapText="1"/>
      <protection locked="0"/>
    </xf>
    <xf numFmtId="0" fontId="17" fillId="3" borderId="1" xfId="0" applyFont="1" applyFill="1" applyBorder="1" applyAlignment="1" applyProtection="1">
      <alignment horizontal="center" vertical="center" wrapText="1"/>
      <protection locked="0"/>
    </xf>
    <xf numFmtId="165" fontId="13" fillId="3" borderId="38" xfId="0" applyNumberFormat="1" applyFont="1" applyFill="1" applyBorder="1" applyAlignment="1" applyProtection="1">
      <alignment horizontal="center" vertical="center" wrapText="1"/>
      <protection locked="0"/>
    </xf>
    <xf numFmtId="165" fontId="13" fillId="3" borderId="39" xfId="0" applyNumberFormat="1" applyFont="1" applyFill="1" applyBorder="1" applyAlignment="1" applyProtection="1">
      <alignment horizontal="center" vertical="center" wrapText="1"/>
      <protection locked="0"/>
    </xf>
    <xf numFmtId="165" fontId="13" fillId="3" borderId="40" xfId="0" applyNumberFormat="1" applyFont="1" applyFill="1" applyBorder="1" applyAlignment="1" applyProtection="1">
      <alignment horizontal="center" vertical="center" wrapText="1"/>
      <protection locked="0"/>
    </xf>
    <xf numFmtId="0" fontId="17" fillId="3" borderId="57" xfId="0" applyFont="1" applyFill="1" applyBorder="1" applyAlignment="1" applyProtection="1">
      <alignment horizontal="center" vertical="center" wrapText="1"/>
      <protection locked="0"/>
    </xf>
    <xf numFmtId="0" fontId="17" fillId="3" borderId="58" xfId="0" applyFont="1" applyFill="1" applyBorder="1" applyAlignment="1" applyProtection="1">
      <alignment horizontal="center" vertical="center" wrapText="1"/>
      <protection locked="0"/>
    </xf>
    <xf numFmtId="0" fontId="17" fillId="3" borderId="59" xfId="0" applyFont="1" applyFill="1" applyBorder="1" applyAlignment="1" applyProtection="1">
      <alignment horizontal="center" vertical="center" wrapText="1"/>
      <protection locked="0"/>
    </xf>
    <xf numFmtId="0" fontId="17" fillId="0" borderId="1" xfId="0" applyFont="1" applyBorder="1" applyAlignment="1" applyProtection="1">
      <alignment horizontal="center" vertical="center" wrapText="1"/>
      <protection locked="0"/>
    </xf>
    <xf numFmtId="9" fontId="17" fillId="0" borderId="41" xfId="0" applyNumberFormat="1" applyFont="1" applyBorder="1" applyAlignment="1" applyProtection="1">
      <alignment horizontal="center" vertical="center" wrapText="1"/>
      <protection locked="0"/>
    </xf>
    <xf numFmtId="165" fontId="13" fillId="3" borderId="34" xfId="0" applyNumberFormat="1" applyFont="1" applyFill="1" applyBorder="1" applyAlignment="1" applyProtection="1">
      <alignment horizontal="center" vertical="center" wrapText="1"/>
      <protection locked="0"/>
    </xf>
    <xf numFmtId="165" fontId="13" fillId="3" borderId="35" xfId="0" applyNumberFormat="1" applyFont="1" applyFill="1" applyBorder="1" applyAlignment="1" applyProtection="1">
      <alignment horizontal="center" vertical="center" wrapText="1"/>
      <protection locked="0"/>
    </xf>
    <xf numFmtId="165" fontId="13" fillId="3" borderId="36" xfId="0" applyNumberFormat="1" applyFont="1" applyFill="1" applyBorder="1" applyAlignment="1" applyProtection="1">
      <alignment horizontal="center" vertical="center" wrapText="1"/>
      <protection locked="0"/>
    </xf>
    <xf numFmtId="9" fontId="17" fillId="3" borderId="41" xfId="0" applyNumberFormat="1" applyFont="1" applyFill="1" applyBorder="1" applyAlignment="1" applyProtection="1">
      <alignment horizontal="center" vertical="center" wrapText="1"/>
      <protection locked="0"/>
    </xf>
    <xf numFmtId="0" fontId="11" fillId="3" borderId="57" xfId="0" applyFont="1" applyFill="1" applyBorder="1" applyAlignment="1" applyProtection="1">
      <alignment horizontal="center" vertical="center" wrapText="1"/>
      <protection locked="0"/>
    </xf>
    <xf numFmtId="0" fontId="11" fillId="3" borderId="58" xfId="0" applyFont="1" applyFill="1" applyBorder="1" applyAlignment="1" applyProtection="1">
      <alignment horizontal="center" vertical="center" wrapText="1"/>
      <protection locked="0"/>
    </xf>
    <xf numFmtId="0" fontId="11" fillId="3" borderId="59" xfId="0" applyFont="1" applyFill="1" applyBorder="1" applyAlignment="1" applyProtection="1">
      <alignment horizontal="center" vertical="center" wrapText="1"/>
      <protection locked="0"/>
    </xf>
    <xf numFmtId="0" fontId="16" fillId="3" borderId="68" xfId="0" applyFont="1" applyFill="1" applyBorder="1" applyAlignment="1" applyProtection="1">
      <alignment horizontal="center" vertical="center" wrapText="1"/>
      <protection locked="0"/>
    </xf>
    <xf numFmtId="0" fontId="13" fillId="3" borderId="68" xfId="0" applyFont="1" applyFill="1" applyBorder="1" applyAlignment="1" applyProtection="1">
      <alignment horizontal="center" vertical="center" wrapText="1"/>
      <protection locked="0"/>
    </xf>
    <xf numFmtId="9" fontId="17" fillId="3" borderId="68" xfId="2" applyFont="1" applyFill="1" applyBorder="1" applyAlignment="1" applyProtection="1">
      <alignment horizontal="center" vertical="center" wrapText="1"/>
      <protection locked="0"/>
    </xf>
    <xf numFmtId="14" fontId="17" fillId="3" borderId="68" xfId="0" applyNumberFormat="1" applyFont="1" applyFill="1" applyBorder="1" applyAlignment="1" applyProtection="1">
      <alignment horizontal="center" vertical="center" wrapText="1"/>
      <protection locked="0"/>
    </xf>
    <xf numFmtId="165" fontId="13" fillId="3" borderId="68" xfId="0" applyNumberFormat="1" applyFont="1" applyFill="1" applyBorder="1" applyAlignment="1" applyProtection="1">
      <alignment horizontal="center" vertical="center" wrapText="1"/>
      <protection locked="0"/>
    </xf>
    <xf numFmtId="0" fontId="16" fillId="3" borderId="58" xfId="0" applyFont="1" applyFill="1" applyBorder="1" applyAlignment="1" applyProtection="1">
      <alignment horizontal="center" vertical="center" wrapText="1"/>
      <protection locked="0"/>
    </xf>
    <xf numFmtId="0" fontId="15" fillId="15" borderId="41" xfId="0" applyFont="1" applyFill="1" applyBorder="1" applyAlignment="1" applyProtection="1">
      <alignment horizontal="center" vertical="center" wrapText="1"/>
      <protection locked="0"/>
    </xf>
    <xf numFmtId="0" fontId="15" fillId="15" borderId="42" xfId="0" applyFont="1" applyFill="1" applyBorder="1" applyAlignment="1" applyProtection="1">
      <alignment horizontal="center" vertical="center" wrapText="1"/>
      <protection locked="0"/>
    </xf>
    <xf numFmtId="0" fontId="15" fillId="15" borderId="51" xfId="0" applyFont="1" applyFill="1" applyBorder="1" applyAlignment="1" applyProtection="1">
      <alignment horizontal="center" vertical="center" wrapText="1"/>
      <protection locked="0"/>
    </xf>
    <xf numFmtId="0" fontId="15" fillId="15" borderId="43" xfId="0" applyFont="1" applyFill="1" applyBorder="1" applyAlignment="1" applyProtection="1">
      <alignment horizontal="center" vertical="center" wrapText="1"/>
      <protection locked="0"/>
    </xf>
    <xf numFmtId="0" fontId="15" fillId="15" borderId="44" xfId="0" applyFont="1" applyFill="1" applyBorder="1" applyAlignment="1" applyProtection="1">
      <alignment horizontal="center" vertical="center" wrapText="1"/>
      <protection locked="0"/>
    </xf>
    <xf numFmtId="0" fontId="15" fillId="15" borderId="52" xfId="0" applyFont="1" applyFill="1" applyBorder="1" applyAlignment="1" applyProtection="1">
      <alignment horizontal="center" vertical="center" wrapText="1"/>
      <protection locked="0"/>
    </xf>
    <xf numFmtId="0" fontId="11" fillId="14" borderId="41" xfId="0" applyFont="1" applyFill="1" applyBorder="1" applyAlignment="1" applyProtection="1">
      <alignment horizontal="center" vertical="center" wrapText="1"/>
      <protection locked="0"/>
    </xf>
    <xf numFmtId="0" fontId="11" fillId="14" borderId="42" xfId="0" applyFont="1" applyFill="1" applyBorder="1" applyAlignment="1" applyProtection="1">
      <alignment horizontal="center" vertical="center" wrapText="1"/>
      <protection locked="0"/>
    </xf>
    <xf numFmtId="0" fontId="11" fillId="14" borderId="65" xfId="0" applyFont="1" applyFill="1" applyBorder="1" applyAlignment="1" applyProtection="1">
      <alignment horizontal="center" vertical="center" wrapText="1"/>
      <protection locked="0"/>
    </xf>
    <xf numFmtId="0" fontId="11" fillId="14" borderId="32" xfId="0" applyFont="1" applyFill="1" applyBorder="1" applyAlignment="1" applyProtection="1">
      <alignment horizontal="center" vertical="center" wrapText="1"/>
      <protection locked="0"/>
    </xf>
    <xf numFmtId="0" fontId="11" fillId="14" borderId="0" xfId="0" applyFont="1" applyFill="1" applyBorder="1" applyAlignment="1" applyProtection="1">
      <alignment horizontal="center" vertical="center" wrapText="1"/>
      <protection locked="0"/>
    </xf>
    <xf numFmtId="0" fontId="11" fillId="14" borderId="53" xfId="0" applyFont="1" applyFill="1" applyBorder="1" applyAlignment="1" applyProtection="1">
      <alignment horizontal="center" vertical="center" wrapText="1"/>
      <protection locked="0"/>
    </xf>
    <xf numFmtId="0" fontId="11" fillId="14" borderId="64" xfId="0" applyFont="1" applyFill="1" applyBorder="1" applyAlignment="1" applyProtection="1">
      <alignment horizontal="center" vertical="center" wrapText="1"/>
      <protection locked="0"/>
    </xf>
    <xf numFmtId="0" fontId="11" fillId="14" borderId="56" xfId="0" applyFont="1" applyFill="1" applyBorder="1" applyAlignment="1" applyProtection="1">
      <alignment horizontal="center" vertical="center" wrapText="1"/>
      <protection locked="0"/>
    </xf>
    <xf numFmtId="0" fontId="11" fillId="14" borderId="57" xfId="0" applyFont="1" applyFill="1" applyBorder="1" applyAlignment="1" applyProtection="1">
      <alignment horizontal="center" vertical="center" wrapText="1"/>
      <protection locked="0"/>
    </xf>
    <xf numFmtId="0" fontId="11" fillId="14" borderId="58" xfId="0" applyFont="1" applyFill="1" applyBorder="1" applyAlignment="1" applyProtection="1">
      <alignment horizontal="center" vertical="center" wrapText="1"/>
      <protection locked="0"/>
    </xf>
    <xf numFmtId="0" fontId="11" fillId="11" borderId="41" xfId="0" applyFont="1" applyFill="1" applyBorder="1" applyAlignment="1" applyProtection="1">
      <alignment horizontal="center" vertical="center" wrapText="1"/>
      <protection locked="0"/>
    </xf>
    <xf numFmtId="0" fontId="11" fillId="11" borderId="51" xfId="0" applyFont="1" applyFill="1" applyBorder="1" applyAlignment="1" applyProtection="1">
      <alignment horizontal="center" vertical="center" wrapText="1"/>
      <protection locked="0"/>
    </xf>
    <xf numFmtId="0" fontId="11" fillId="11" borderId="32" xfId="0" applyFont="1" applyFill="1" applyBorder="1" applyAlignment="1" applyProtection="1">
      <alignment horizontal="center" vertical="center" wrapText="1"/>
      <protection locked="0"/>
    </xf>
    <xf numFmtId="0" fontId="11" fillId="11" borderId="55" xfId="0" applyFont="1" applyFill="1" applyBorder="1" applyAlignment="1" applyProtection="1">
      <alignment horizontal="center" vertical="center" wrapText="1"/>
      <protection locked="0"/>
    </xf>
    <xf numFmtId="0" fontId="11" fillId="11" borderId="43" xfId="0" applyFont="1" applyFill="1" applyBorder="1" applyAlignment="1" applyProtection="1">
      <alignment horizontal="center" vertical="center" wrapText="1"/>
      <protection locked="0"/>
    </xf>
    <xf numFmtId="0" fontId="11" fillId="11" borderId="52" xfId="0" applyFont="1" applyFill="1" applyBorder="1" applyAlignment="1" applyProtection="1">
      <alignment horizontal="center" vertical="center" wrapText="1"/>
      <protection locked="0"/>
    </xf>
    <xf numFmtId="0" fontId="13" fillId="3" borderId="51" xfId="0" applyFont="1" applyFill="1" applyBorder="1" applyAlignment="1" applyProtection="1">
      <alignment horizontal="center" vertical="center" wrapText="1"/>
      <protection locked="0"/>
    </xf>
    <xf numFmtId="0" fontId="13" fillId="3" borderId="55" xfId="0" applyFont="1" applyFill="1" applyBorder="1" applyAlignment="1" applyProtection="1">
      <alignment horizontal="center" vertical="center" wrapText="1"/>
      <protection locked="0"/>
    </xf>
    <xf numFmtId="0" fontId="13" fillId="3" borderId="52" xfId="0" applyFont="1" applyFill="1" applyBorder="1" applyAlignment="1" applyProtection="1">
      <alignment horizontal="center" vertical="center" wrapText="1"/>
      <protection locked="0"/>
    </xf>
    <xf numFmtId="0" fontId="11" fillId="10" borderId="11" xfId="3" applyFont="1" applyFill="1" applyBorder="1" applyAlignment="1" applyProtection="1">
      <alignment horizontal="center" vertical="center" wrapText="1"/>
      <protection locked="0"/>
    </xf>
    <xf numFmtId="0" fontId="11" fillId="10" borderId="12" xfId="3" applyFont="1" applyFill="1" applyBorder="1" applyAlignment="1" applyProtection="1">
      <alignment horizontal="center" vertical="center" wrapText="1"/>
      <protection locked="0"/>
    </xf>
    <xf numFmtId="0" fontId="11" fillId="11" borderId="29" xfId="0" applyFont="1" applyFill="1" applyBorder="1" applyAlignment="1" applyProtection="1">
      <alignment horizontal="center" vertical="center" wrapText="1"/>
      <protection locked="0"/>
    </xf>
    <xf numFmtId="0" fontId="11" fillId="11" borderId="30" xfId="0" applyFont="1" applyFill="1" applyBorder="1" applyAlignment="1" applyProtection="1">
      <alignment horizontal="center" vertical="center" wrapText="1"/>
      <protection locked="0"/>
    </xf>
    <xf numFmtId="0" fontId="11" fillId="11" borderId="31" xfId="0" applyFont="1" applyFill="1" applyBorder="1" applyAlignment="1" applyProtection="1">
      <alignment horizontal="center" vertical="center" wrapText="1"/>
      <protection locked="0"/>
    </xf>
    <xf numFmtId="0" fontId="15" fillId="15" borderId="24" xfId="0" applyFont="1" applyFill="1" applyBorder="1" applyAlignment="1" applyProtection="1">
      <alignment horizontal="center" vertical="center" wrapText="1"/>
      <protection locked="0"/>
    </xf>
    <xf numFmtId="0" fontId="15" fillId="15" borderId="25" xfId="0" applyFont="1" applyFill="1" applyBorder="1" applyAlignment="1" applyProtection="1">
      <alignment horizontal="center" vertical="center" wrapText="1"/>
      <protection locked="0"/>
    </xf>
    <xf numFmtId="0" fontId="15" fillId="15" borderId="26" xfId="0" applyFont="1" applyFill="1" applyBorder="1" applyAlignment="1" applyProtection="1">
      <alignment horizontal="center" vertical="center" wrapText="1"/>
      <protection locked="0"/>
    </xf>
    <xf numFmtId="0" fontId="15" fillId="15" borderId="0" xfId="0" applyFont="1" applyFill="1" applyBorder="1" applyAlignment="1" applyProtection="1">
      <alignment horizontal="center" vertical="center" wrapText="1"/>
      <protection locked="0"/>
    </xf>
    <xf numFmtId="0" fontId="15" fillId="15" borderId="27" xfId="0" applyFont="1" applyFill="1" applyBorder="1" applyAlignment="1" applyProtection="1">
      <alignment horizontal="center" vertical="center" wrapText="1"/>
      <protection locked="0"/>
    </xf>
    <xf numFmtId="0" fontId="11" fillId="14" borderId="49" xfId="0" applyFont="1" applyFill="1" applyBorder="1" applyAlignment="1" applyProtection="1">
      <alignment horizontal="center" vertical="center" wrapText="1"/>
      <protection locked="0"/>
    </xf>
    <xf numFmtId="0" fontId="11" fillId="14" borderId="86" xfId="0" applyFont="1" applyFill="1" applyBorder="1" applyAlignment="1" applyProtection="1">
      <alignment horizontal="center" vertical="center" wrapText="1"/>
      <protection locked="0"/>
    </xf>
    <xf numFmtId="0" fontId="11" fillId="14" borderId="23" xfId="0" applyFont="1" applyFill="1" applyBorder="1" applyAlignment="1" applyProtection="1">
      <alignment horizontal="center" vertical="center" wrapText="1"/>
      <protection locked="0"/>
    </xf>
    <xf numFmtId="0" fontId="11" fillId="14" borderId="87" xfId="0" applyFont="1" applyFill="1" applyBorder="1" applyAlignment="1" applyProtection="1">
      <alignment horizontal="center" vertical="center" wrapText="1"/>
      <protection locked="0"/>
    </xf>
    <xf numFmtId="0" fontId="11" fillId="14" borderId="25" xfId="0" applyFont="1" applyFill="1" applyBorder="1" applyAlignment="1" applyProtection="1">
      <alignment horizontal="center" vertical="center" wrapText="1"/>
      <protection locked="0"/>
    </xf>
    <xf numFmtId="0" fontId="11" fillId="14" borderId="28" xfId="0" applyFont="1" applyFill="1" applyBorder="1" applyAlignment="1" applyProtection="1">
      <alignment horizontal="center" vertical="center" wrapText="1"/>
      <protection locked="0"/>
    </xf>
    <xf numFmtId="0" fontId="11" fillId="14" borderId="85" xfId="0" applyFont="1" applyFill="1" applyBorder="1" applyAlignment="1" applyProtection="1">
      <alignment horizontal="center" vertical="center" wrapText="1"/>
      <protection locked="0"/>
    </xf>
    <xf numFmtId="0" fontId="11" fillId="11" borderId="16" xfId="0" applyFont="1" applyFill="1" applyBorder="1" applyAlignment="1" applyProtection="1">
      <alignment horizontal="center" vertical="center" wrapText="1"/>
      <protection locked="0"/>
    </xf>
    <xf numFmtId="0" fontId="11" fillId="11" borderId="17" xfId="0" applyFont="1" applyFill="1" applyBorder="1" applyAlignment="1" applyProtection="1">
      <alignment horizontal="center" vertical="center" wrapText="1"/>
      <protection locked="0"/>
    </xf>
    <xf numFmtId="0" fontId="11" fillId="11" borderId="14" xfId="0" applyFont="1" applyFill="1" applyBorder="1" applyAlignment="1" applyProtection="1">
      <alignment horizontal="center" vertical="center" wrapText="1"/>
      <protection locked="0"/>
    </xf>
    <xf numFmtId="0" fontId="11" fillId="11" borderId="15" xfId="0" applyFont="1" applyFill="1" applyBorder="1" applyAlignment="1" applyProtection="1">
      <alignment horizontal="center" vertical="center" wrapText="1"/>
      <protection locked="0"/>
    </xf>
    <xf numFmtId="0" fontId="11" fillId="11" borderId="22" xfId="0" applyFont="1" applyFill="1" applyBorder="1" applyAlignment="1" applyProtection="1">
      <alignment horizontal="center" vertical="center" textRotation="90" wrapText="1"/>
      <protection locked="0"/>
    </xf>
    <xf numFmtId="0" fontId="11" fillId="11" borderId="0" xfId="0" applyFont="1" applyFill="1" applyBorder="1" applyAlignment="1" applyProtection="1">
      <alignment horizontal="center" vertical="center" wrapText="1"/>
      <protection locked="0"/>
    </xf>
    <xf numFmtId="0" fontId="11" fillId="11" borderId="68" xfId="0" applyFont="1" applyFill="1" applyBorder="1" applyAlignment="1" applyProtection="1">
      <alignment horizontal="center" vertical="center" wrapText="1"/>
      <protection locked="0"/>
    </xf>
    <xf numFmtId="0" fontId="15" fillId="11" borderId="41" xfId="0" applyFont="1" applyFill="1" applyBorder="1" applyAlignment="1" applyProtection="1">
      <alignment horizontal="center" vertical="center"/>
      <protection locked="0"/>
    </xf>
    <xf numFmtId="0" fontId="15" fillId="11" borderId="42" xfId="0" applyFont="1" applyFill="1" applyBorder="1" applyAlignment="1" applyProtection="1">
      <alignment horizontal="center" vertical="center"/>
      <protection locked="0"/>
    </xf>
    <xf numFmtId="0" fontId="15" fillId="11" borderId="51" xfId="0" applyFont="1" applyFill="1" applyBorder="1" applyAlignment="1" applyProtection="1">
      <alignment horizontal="center" vertical="center"/>
      <protection locked="0"/>
    </xf>
    <xf numFmtId="0" fontId="15" fillId="11" borderId="29" xfId="0" applyFont="1" applyFill="1" applyBorder="1" applyAlignment="1" applyProtection="1">
      <alignment horizontal="center" vertical="center"/>
      <protection locked="0"/>
    </xf>
    <xf numFmtId="0" fontId="15" fillId="11" borderId="30" xfId="0" applyFont="1" applyFill="1" applyBorder="1" applyAlignment="1" applyProtection="1">
      <alignment horizontal="center" vertical="center"/>
      <protection locked="0"/>
    </xf>
    <xf numFmtId="0" fontId="15" fillId="11" borderId="31" xfId="0" applyFont="1" applyFill="1" applyBorder="1" applyAlignment="1" applyProtection="1">
      <alignment horizontal="center" vertical="center"/>
      <protection locked="0"/>
    </xf>
    <xf numFmtId="0" fontId="8" fillId="3" borderId="68" xfId="0" applyFont="1" applyFill="1" applyBorder="1" applyAlignment="1" applyProtection="1">
      <alignment horizontal="center" vertical="center" wrapText="1"/>
      <protection locked="0"/>
    </xf>
    <xf numFmtId="0" fontId="11" fillId="11" borderId="57" xfId="0" applyFont="1" applyFill="1" applyBorder="1" applyAlignment="1" applyProtection="1">
      <alignment horizontal="center" vertical="center" wrapText="1"/>
      <protection locked="0"/>
    </xf>
    <xf numFmtId="0" fontId="11" fillId="11" borderId="58" xfId="0" applyFont="1" applyFill="1" applyBorder="1" applyAlignment="1" applyProtection="1">
      <alignment horizontal="center" vertical="center" wrapText="1"/>
      <protection locked="0"/>
    </xf>
    <xf numFmtId="0" fontId="11" fillId="11" borderId="59" xfId="0" applyFont="1" applyFill="1" applyBorder="1" applyAlignment="1" applyProtection="1">
      <alignment horizontal="center" vertical="center" wrapText="1"/>
      <protection locked="0"/>
    </xf>
    <xf numFmtId="9" fontId="17" fillId="3" borderId="57" xfId="2" applyFont="1" applyFill="1" applyBorder="1" applyAlignment="1" applyProtection="1">
      <alignment horizontal="center" vertical="center" wrapText="1"/>
      <protection locked="0"/>
    </xf>
    <xf numFmtId="9" fontId="17" fillId="3" borderId="58" xfId="2" applyFont="1" applyFill="1" applyBorder="1" applyAlignment="1" applyProtection="1">
      <alignment horizontal="center" vertical="center" wrapText="1"/>
      <protection locked="0"/>
    </xf>
    <xf numFmtId="9" fontId="17" fillId="3" borderId="59" xfId="2" applyFont="1" applyFill="1" applyBorder="1" applyAlignment="1" applyProtection="1">
      <alignment horizontal="center" vertical="center" wrapText="1"/>
      <protection locked="0"/>
    </xf>
    <xf numFmtId="0" fontId="11" fillId="14" borderId="66" xfId="0" applyFont="1" applyFill="1" applyBorder="1" applyAlignment="1" applyProtection="1">
      <alignment horizontal="center" vertical="center" wrapText="1"/>
      <protection locked="0"/>
    </xf>
    <xf numFmtId="0" fontId="11" fillId="14" borderId="67" xfId="0" applyFont="1" applyFill="1" applyBorder="1" applyAlignment="1" applyProtection="1">
      <alignment horizontal="center" vertical="center" wrapText="1"/>
      <protection locked="0"/>
    </xf>
    <xf numFmtId="0" fontId="11" fillId="11" borderId="63" xfId="0" applyFont="1" applyFill="1" applyBorder="1" applyAlignment="1" applyProtection="1">
      <alignment horizontal="center" vertical="center" textRotation="90" wrapText="1"/>
      <protection locked="0"/>
    </xf>
    <xf numFmtId="0" fontId="11" fillId="11" borderId="16" xfId="0" applyFont="1" applyFill="1" applyBorder="1" applyAlignment="1" applyProtection="1">
      <alignment horizontal="center" vertical="center" textRotation="90" wrapText="1"/>
      <protection locked="0"/>
    </xf>
    <xf numFmtId="0" fontId="11" fillId="11" borderId="37" xfId="0" applyFont="1" applyFill="1" applyBorder="1" applyAlignment="1" applyProtection="1">
      <alignment horizontal="center" vertical="center" textRotation="90" wrapText="1"/>
      <protection locked="0"/>
    </xf>
    <xf numFmtId="0" fontId="11" fillId="11" borderId="62" xfId="0" applyFont="1" applyFill="1" applyBorder="1" applyAlignment="1" applyProtection="1">
      <alignment horizontal="center" vertical="center" wrapText="1"/>
      <protection locked="0"/>
    </xf>
    <xf numFmtId="9" fontId="17" fillId="3" borderId="91" xfId="2" applyFont="1" applyFill="1" applyBorder="1" applyAlignment="1" applyProtection="1">
      <alignment horizontal="center" vertical="center" wrapText="1"/>
      <protection locked="0"/>
    </xf>
    <xf numFmtId="9" fontId="17" fillId="3" borderId="92" xfId="2" applyFont="1" applyFill="1" applyBorder="1" applyAlignment="1" applyProtection="1">
      <alignment horizontal="center" vertical="center" wrapText="1"/>
      <protection locked="0"/>
    </xf>
    <xf numFmtId="9" fontId="17" fillId="3" borderId="93" xfId="2" applyFont="1" applyFill="1" applyBorder="1" applyAlignment="1" applyProtection="1">
      <alignment horizontal="center" vertical="center" wrapText="1"/>
      <protection locked="0"/>
    </xf>
    <xf numFmtId="0" fontId="14" fillId="9" borderId="0" xfId="0" applyFont="1" applyFill="1" applyAlignment="1" applyProtection="1">
      <alignment horizontal="center" vertical="center" wrapText="1"/>
      <protection locked="0"/>
    </xf>
    <xf numFmtId="0" fontId="11" fillId="11" borderId="22" xfId="0" applyFont="1" applyFill="1" applyBorder="1" applyAlignment="1" applyProtection="1">
      <alignment horizontal="center" vertical="center" wrapText="1"/>
      <protection locked="0"/>
    </xf>
    <xf numFmtId="9" fontId="10" fillId="3" borderId="43" xfId="2" applyFont="1" applyFill="1" applyBorder="1" applyAlignment="1" applyProtection="1">
      <alignment horizontal="center" vertical="center" wrapText="1"/>
      <protection locked="0"/>
    </xf>
    <xf numFmtId="9" fontId="10" fillId="3" borderId="44" xfId="2" applyFont="1" applyFill="1" applyBorder="1" applyAlignment="1" applyProtection="1">
      <alignment horizontal="center" vertical="center" wrapText="1"/>
      <protection locked="0"/>
    </xf>
    <xf numFmtId="9" fontId="10" fillId="3" borderId="52" xfId="2" applyFont="1" applyFill="1" applyBorder="1" applyAlignment="1" applyProtection="1">
      <alignment horizontal="center" vertical="center" wrapText="1"/>
      <protection locked="0"/>
    </xf>
    <xf numFmtId="0" fontId="11" fillId="11" borderId="61" xfId="0" applyFont="1" applyFill="1" applyBorder="1" applyAlignment="1" applyProtection="1">
      <alignment horizontal="center" vertical="center" wrapText="1"/>
      <protection locked="0"/>
    </xf>
    <xf numFmtId="0" fontId="19" fillId="9" borderId="0" xfId="0" applyFont="1" applyFill="1" applyAlignment="1" applyProtection="1">
      <alignment horizontal="center" vertical="center" wrapText="1"/>
      <protection locked="0"/>
    </xf>
    <xf numFmtId="0" fontId="8" fillId="3" borderId="57" xfId="0" applyFont="1" applyFill="1" applyBorder="1" applyAlignment="1" applyProtection="1">
      <alignment horizontal="center" vertical="center" wrapText="1"/>
      <protection locked="0"/>
    </xf>
    <xf numFmtId="0" fontId="8" fillId="3" borderId="58" xfId="0" applyFont="1" applyFill="1" applyBorder="1" applyAlignment="1" applyProtection="1">
      <alignment horizontal="center" vertical="center" wrapText="1"/>
      <protection locked="0"/>
    </xf>
    <xf numFmtId="0" fontId="8" fillId="3" borderId="59" xfId="0" applyFont="1" applyFill="1" applyBorder="1" applyAlignment="1" applyProtection="1">
      <alignment horizontal="center" vertical="center" wrapText="1"/>
      <protection locked="0"/>
    </xf>
    <xf numFmtId="14" fontId="13" fillId="3" borderId="57" xfId="0" applyNumberFormat="1" applyFont="1" applyFill="1" applyBorder="1" applyAlignment="1" applyProtection="1">
      <alignment horizontal="center" vertical="center" wrapText="1"/>
      <protection locked="0"/>
    </xf>
    <xf numFmtId="14" fontId="13" fillId="3" borderId="58" xfId="0" applyNumberFormat="1" applyFont="1" applyFill="1" applyBorder="1" applyAlignment="1" applyProtection="1">
      <alignment horizontal="center" vertical="center" wrapText="1"/>
      <protection locked="0"/>
    </xf>
    <xf numFmtId="14" fontId="13" fillId="3" borderId="59" xfId="0" applyNumberFormat="1" applyFont="1" applyFill="1" applyBorder="1" applyAlignment="1" applyProtection="1">
      <alignment horizontal="center" vertical="center" wrapText="1"/>
      <protection locked="0"/>
    </xf>
    <xf numFmtId="0" fontId="11" fillId="11" borderId="1" xfId="0" applyFont="1" applyFill="1" applyBorder="1" applyAlignment="1" applyProtection="1">
      <alignment horizontal="center" vertical="center" wrapText="1"/>
      <protection locked="0"/>
    </xf>
    <xf numFmtId="164" fontId="11" fillId="11" borderId="8" xfId="1" applyFont="1" applyFill="1" applyBorder="1" applyAlignment="1" applyProtection="1">
      <alignment horizontal="center" vertical="center" wrapText="1"/>
      <protection locked="0"/>
    </xf>
    <xf numFmtId="164" fontId="11" fillId="11" borderId="9" xfId="1" applyFont="1" applyFill="1" applyBorder="1" applyAlignment="1" applyProtection="1">
      <alignment horizontal="center" vertical="center" wrapText="1"/>
      <protection locked="0"/>
    </xf>
    <xf numFmtId="9" fontId="11" fillId="11" borderId="9" xfId="1" applyNumberFormat="1" applyFont="1" applyFill="1" applyBorder="1" applyAlignment="1" applyProtection="1">
      <alignment horizontal="center" vertical="center" wrapText="1"/>
      <protection locked="0"/>
    </xf>
    <xf numFmtId="9" fontId="11" fillId="11" borderId="10" xfId="1" applyNumberFormat="1" applyFont="1" applyFill="1" applyBorder="1" applyAlignment="1" applyProtection="1">
      <alignment horizontal="center" vertical="center" wrapText="1"/>
      <protection locked="0"/>
    </xf>
    <xf numFmtId="0" fontId="5" fillId="2" borderId="0" xfId="3" applyFont="1" applyFill="1" applyAlignment="1" applyProtection="1">
      <alignment horizontal="center" vertical="center" wrapText="1"/>
      <protection locked="0"/>
    </xf>
    <xf numFmtId="0" fontId="5" fillId="2" borderId="18" xfId="3" applyFont="1" applyFill="1" applyBorder="1" applyAlignment="1" applyProtection="1">
      <alignment horizontal="center" vertical="center" wrapText="1"/>
      <protection locked="0"/>
    </xf>
    <xf numFmtId="0" fontId="13" fillId="0" borderId="57" xfId="0" applyFont="1" applyBorder="1" applyAlignment="1" applyProtection="1">
      <alignment horizontal="center" vertical="center" wrapText="1"/>
      <protection locked="0"/>
    </xf>
    <xf numFmtId="0" fontId="15" fillId="2" borderId="0" xfId="3" applyFont="1" applyFill="1" applyAlignment="1" applyProtection="1">
      <alignment horizontal="left" vertical="center" wrapText="1"/>
      <protection locked="0"/>
    </xf>
    <xf numFmtId="0" fontId="5" fillId="2" borderId="0" xfId="3" applyFont="1" applyFill="1" applyBorder="1" applyAlignment="1" applyProtection="1">
      <alignment horizontal="center" vertical="center" wrapText="1"/>
      <protection locked="0"/>
    </xf>
    <xf numFmtId="0" fontId="15" fillId="10" borderId="68" xfId="3" applyFont="1" applyFill="1" applyBorder="1" applyAlignment="1" applyProtection="1">
      <alignment horizontal="center" vertical="center" wrapText="1"/>
      <protection locked="0"/>
    </xf>
    <xf numFmtId="0" fontId="5" fillId="2" borderId="68" xfId="3" applyFont="1" applyFill="1" applyBorder="1" applyAlignment="1" applyProtection="1">
      <alignment horizontal="center" vertical="center" wrapText="1"/>
      <protection locked="0"/>
    </xf>
    <xf numFmtId="0" fontId="3" fillId="0" borderId="2" xfId="0" applyFont="1" applyBorder="1" applyAlignment="1" applyProtection="1">
      <alignment horizontal="center" vertical="center" wrapText="1"/>
      <protection locked="0"/>
    </xf>
    <xf numFmtId="0" fontId="3" fillId="0" borderId="3" xfId="0" applyFont="1" applyBorder="1" applyAlignment="1" applyProtection="1">
      <alignment horizontal="center" vertical="center" wrapText="1"/>
      <protection locked="0"/>
    </xf>
    <xf numFmtId="0" fontId="3" fillId="0" borderId="4" xfId="0" applyFont="1" applyBorder="1" applyAlignment="1" applyProtection="1">
      <alignment horizontal="center" vertical="center" wrapText="1"/>
      <protection locked="0"/>
    </xf>
    <xf numFmtId="0" fontId="3" fillId="0" borderId="5" xfId="0" applyFont="1" applyBorder="1" applyAlignment="1" applyProtection="1">
      <alignment horizontal="center" vertical="center" wrapText="1"/>
      <protection locked="0"/>
    </xf>
    <xf numFmtId="0" fontId="6" fillId="0" borderId="2" xfId="0" applyFont="1" applyBorder="1" applyAlignment="1" applyProtection="1">
      <alignment horizontal="center" vertical="center" wrapText="1"/>
      <protection locked="0"/>
    </xf>
    <xf numFmtId="0" fontId="6" fillId="0" borderId="3" xfId="0" applyFont="1" applyBorder="1" applyAlignment="1" applyProtection="1">
      <alignment horizontal="center" vertical="center" wrapText="1"/>
      <protection locked="0"/>
    </xf>
    <xf numFmtId="0" fontId="6" fillId="0" borderId="4" xfId="0" applyFont="1" applyBorder="1" applyAlignment="1" applyProtection="1">
      <alignment horizontal="center" vertical="center" wrapText="1"/>
      <protection locked="0"/>
    </xf>
    <xf numFmtId="0" fontId="6" fillId="0" borderId="5" xfId="0" applyFont="1" applyBorder="1" applyAlignment="1" applyProtection="1">
      <alignment horizontal="center" vertical="center" wrapText="1"/>
      <protection locked="0"/>
    </xf>
    <xf numFmtId="0" fontId="2" fillId="0" borderId="60" xfId="0" applyFont="1" applyBorder="1" applyAlignment="1" applyProtection="1">
      <alignment horizontal="center" vertical="center"/>
      <protection locked="0"/>
    </xf>
    <xf numFmtId="0" fontId="2" fillId="0" borderId="35" xfId="0" applyFont="1" applyBorder="1" applyAlignment="1" applyProtection="1">
      <alignment horizontal="center" vertical="center"/>
      <protection locked="0"/>
    </xf>
    <xf numFmtId="0" fontId="2" fillId="0" borderId="48" xfId="0" applyFont="1" applyBorder="1" applyAlignment="1" applyProtection="1">
      <alignment horizontal="center" vertical="center"/>
      <protection locked="0"/>
    </xf>
    <xf numFmtId="9" fontId="13" fillId="0" borderId="41" xfId="0" applyNumberFormat="1" applyFont="1" applyBorder="1" applyAlignment="1" applyProtection="1">
      <alignment horizontal="center" vertical="center" wrapText="1"/>
      <protection locked="0"/>
    </xf>
    <xf numFmtId="0" fontId="13" fillId="0" borderId="32" xfId="0" applyFont="1" applyBorder="1" applyAlignment="1" applyProtection="1">
      <alignment horizontal="center" vertical="center" wrapText="1"/>
      <protection locked="0"/>
    </xf>
    <xf numFmtId="0" fontId="13" fillId="0" borderId="43" xfId="0" applyFont="1" applyBorder="1" applyAlignment="1" applyProtection="1">
      <alignment horizontal="center" vertical="center" wrapText="1"/>
      <protection locked="0"/>
    </xf>
    <xf numFmtId="0" fontId="13" fillId="3" borderId="1" xfId="0" applyFont="1" applyFill="1" applyBorder="1" applyAlignment="1" applyProtection="1">
      <alignment horizontal="center" vertical="center" wrapText="1"/>
      <protection locked="0"/>
    </xf>
    <xf numFmtId="9" fontId="13" fillId="3" borderId="57" xfId="0" applyNumberFormat="1" applyFont="1" applyFill="1" applyBorder="1" applyAlignment="1" applyProtection="1">
      <alignment horizontal="center" vertical="center" wrapText="1"/>
      <protection locked="0"/>
    </xf>
    <xf numFmtId="9" fontId="13" fillId="3" borderId="58" xfId="0" applyNumberFormat="1" applyFont="1" applyFill="1" applyBorder="1" applyAlignment="1" applyProtection="1">
      <alignment horizontal="center" vertical="center" wrapText="1"/>
      <protection locked="0"/>
    </xf>
    <xf numFmtId="9" fontId="13" fillId="3" borderId="59" xfId="0" applyNumberFormat="1" applyFont="1" applyFill="1" applyBorder="1" applyAlignment="1" applyProtection="1">
      <alignment horizontal="center" vertical="center" wrapText="1"/>
      <protection locked="0"/>
    </xf>
    <xf numFmtId="0" fontId="30" fillId="0" borderId="77" xfId="4" applyFont="1" applyBorder="1" applyAlignment="1">
      <alignment horizontal="center" vertical="center" wrapText="1"/>
    </xf>
    <xf numFmtId="0" fontId="30" fillId="0" borderId="73" xfId="4" applyFont="1" applyBorder="1" applyAlignment="1">
      <alignment horizontal="center" vertical="center" wrapText="1"/>
    </xf>
    <xf numFmtId="0" fontId="30" fillId="0" borderId="74" xfId="4" applyFont="1" applyBorder="1" applyAlignment="1">
      <alignment horizontal="center" vertical="center" wrapText="1"/>
    </xf>
    <xf numFmtId="0" fontId="6" fillId="0" borderId="77" xfId="4" applyFont="1" applyBorder="1" applyAlignment="1">
      <alignment horizontal="left" vertical="center"/>
    </xf>
    <xf numFmtId="0" fontId="6" fillId="0" borderId="74" xfId="4" applyFont="1" applyBorder="1" applyAlignment="1">
      <alignment horizontal="left" vertical="center"/>
    </xf>
    <xf numFmtId="0" fontId="30" fillId="0" borderId="1" xfId="4" applyFont="1" applyBorder="1" applyAlignment="1">
      <alignment horizontal="center" vertical="center" wrapText="1"/>
    </xf>
    <xf numFmtId="0" fontId="27" fillId="17" borderId="77" xfId="4" applyFont="1" applyFill="1" applyBorder="1" applyAlignment="1">
      <alignment horizontal="center" vertical="center" wrapText="1"/>
    </xf>
    <xf numFmtId="0" fontId="27" fillId="17" borderId="73" xfId="4" applyFont="1" applyFill="1" applyBorder="1" applyAlignment="1">
      <alignment horizontal="center" vertical="center" wrapText="1"/>
    </xf>
    <xf numFmtId="0" fontId="27" fillId="17" borderId="74" xfId="4" applyFont="1" applyFill="1" applyBorder="1" applyAlignment="1">
      <alignment horizontal="center" vertical="center" wrapText="1"/>
    </xf>
    <xf numFmtId="14" fontId="30" fillId="0" borderId="1" xfId="4" applyNumberFormat="1" applyFont="1" applyBorder="1" applyAlignment="1">
      <alignment horizontal="center" vertical="center" wrapText="1"/>
    </xf>
    <xf numFmtId="0" fontId="6" fillId="17" borderId="1" xfId="4" applyFont="1" applyFill="1" applyBorder="1" applyAlignment="1">
      <alignment horizontal="center" vertical="center"/>
    </xf>
    <xf numFmtId="0" fontId="30" fillId="0" borderId="82" xfId="4" applyFont="1" applyBorder="1" applyAlignment="1">
      <alignment horizontal="left" vertical="center"/>
    </xf>
    <xf numFmtId="0" fontId="30" fillId="0" borderId="83" xfId="4" applyFont="1" applyBorder="1" applyAlignment="1">
      <alignment horizontal="left" vertical="center"/>
    </xf>
    <xf numFmtId="0" fontId="30" fillId="0" borderId="84" xfId="4" applyFont="1" applyBorder="1" applyAlignment="1">
      <alignment horizontal="left" vertical="center"/>
    </xf>
    <xf numFmtId="0" fontId="6" fillId="0" borderId="73" xfId="4" applyFont="1" applyBorder="1" applyAlignment="1">
      <alignment horizontal="center" vertical="center"/>
    </xf>
    <xf numFmtId="0" fontId="6" fillId="0" borderId="74" xfId="4" applyFont="1" applyBorder="1" applyAlignment="1">
      <alignment horizontal="center" vertical="center"/>
    </xf>
    <xf numFmtId="0" fontId="6" fillId="0" borderId="77" xfId="4" applyFont="1" applyBorder="1" applyAlignment="1">
      <alignment horizontal="center" vertical="center"/>
    </xf>
    <xf numFmtId="0" fontId="28" fillId="0" borderId="0" xfId="4" applyFont="1" applyBorder="1"/>
    <xf numFmtId="0" fontId="27" fillId="17" borderId="1" xfId="4" applyFont="1" applyFill="1" applyBorder="1" applyAlignment="1">
      <alignment horizontal="center" vertical="center"/>
    </xf>
    <xf numFmtId="0" fontId="30" fillId="0" borderId="2" xfId="4" applyFont="1" applyBorder="1" applyAlignment="1">
      <alignment horizontal="left" vertical="center" wrapText="1"/>
    </xf>
    <xf numFmtId="0" fontId="30" fillId="0" borderId="3" xfId="4" applyFont="1" applyBorder="1" applyAlignment="1">
      <alignment horizontal="left" vertical="center" wrapText="1"/>
    </xf>
    <xf numFmtId="0" fontId="30" fillId="0" borderId="78" xfId="4" applyFont="1" applyBorder="1" applyAlignment="1">
      <alignment horizontal="left" vertical="center" wrapText="1"/>
    </xf>
    <xf numFmtId="0" fontId="27" fillId="0" borderId="1" xfId="4" applyFont="1" applyBorder="1" applyAlignment="1">
      <alignment horizontal="left" vertical="center" wrapText="1"/>
    </xf>
    <xf numFmtId="0" fontId="28" fillId="0" borderId="77" xfId="4" applyFont="1" applyBorder="1" applyAlignment="1">
      <alignment horizontal="center" vertical="center" wrapText="1"/>
    </xf>
    <xf numFmtId="0" fontId="28" fillId="0" borderId="73" xfId="4" applyFont="1" applyBorder="1" applyAlignment="1">
      <alignment horizontal="center" vertical="center" wrapText="1"/>
    </xf>
    <xf numFmtId="0" fontId="28" fillId="0" borderId="74" xfId="4" applyFont="1" applyBorder="1" applyAlignment="1">
      <alignment horizontal="center" vertical="center" wrapText="1"/>
    </xf>
    <xf numFmtId="0" fontId="28" fillId="0" borderId="77" xfId="4" applyFont="1" applyBorder="1" applyAlignment="1">
      <alignment horizontal="center" vertical="center"/>
    </xf>
    <xf numFmtId="0" fontId="28" fillId="0" borderId="73" xfId="4" applyFont="1" applyBorder="1" applyAlignment="1">
      <alignment horizontal="center" vertical="center"/>
    </xf>
    <xf numFmtId="0" fontId="28" fillId="0" borderId="74" xfId="4" applyFont="1" applyBorder="1" applyAlignment="1">
      <alignment horizontal="center" vertical="center"/>
    </xf>
    <xf numFmtId="0" fontId="27" fillId="16" borderId="1" xfId="4" applyFont="1" applyFill="1" applyBorder="1" applyAlignment="1">
      <alignment horizontal="center" vertical="center"/>
    </xf>
    <xf numFmtId="0" fontId="28" fillId="0" borderId="79" xfId="4" applyFont="1" applyBorder="1"/>
    <xf numFmtId="0" fontId="28" fillId="0" borderId="94" xfId="4" applyFont="1" applyBorder="1"/>
    <xf numFmtId="0" fontId="28" fillId="0" borderId="39" xfId="4" applyFont="1" applyBorder="1"/>
    <xf numFmtId="0" fontId="28" fillId="0" borderId="80" xfId="4" applyFont="1" applyBorder="1"/>
    <xf numFmtId="0" fontId="28" fillId="0" borderId="81" xfId="4" applyFont="1" applyBorder="1"/>
    <xf numFmtId="0" fontId="27" fillId="0" borderId="77" xfId="4" applyFont="1" applyBorder="1" applyAlignment="1">
      <alignment horizontal="left" vertical="center" wrapText="1"/>
    </xf>
    <xf numFmtId="0" fontId="27" fillId="0" borderId="74" xfId="4" applyFont="1" applyBorder="1" applyAlignment="1">
      <alignment horizontal="left" vertical="center" wrapText="1"/>
    </xf>
    <xf numFmtId="0" fontId="27" fillId="0" borderId="77" xfId="4" applyFont="1" applyBorder="1" applyAlignment="1">
      <alignment horizontal="center" vertical="center" wrapText="1"/>
    </xf>
    <xf numFmtId="0" fontId="27" fillId="0" borderId="73" xfId="4" applyFont="1" applyBorder="1" applyAlignment="1">
      <alignment horizontal="center" vertical="center" wrapText="1"/>
    </xf>
    <xf numFmtId="0" fontId="27" fillId="0" borderId="74" xfId="4" applyFont="1" applyBorder="1" applyAlignment="1">
      <alignment horizontal="center" vertical="center" wrapText="1"/>
    </xf>
    <xf numFmtId="0" fontId="27" fillId="0" borderId="77" xfId="4" applyFont="1" applyBorder="1" applyAlignment="1">
      <alignment horizontal="center" vertical="center"/>
    </xf>
    <xf numFmtId="0" fontId="27" fillId="0" borderId="73" xfId="4" applyFont="1" applyBorder="1" applyAlignment="1">
      <alignment horizontal="center" vertical="center"/>
    </xf>
    <xf numFmtId="0" fontId="27" fillId="0" borderId="74" xfId="4" applyFont="1" applyBorder="1" applyAlignment="1">
      <alignment horizontal="center" vertical="center"/>
    </xf>
    <xf numFmtId="0" fontId="27" fillId="0" borderId="1" xfId="4" applyFont="1" applyBorder="1" applyAlignment="1">
      <alignment horizontal="center" vertical="center"/>
    </xf>
    <xf numFmtId="0" fontId="27" fillId="16" borderId="77" xfId="4" applyFont="1" applyFill="1" applyBorder="1" applyAlignment="1">
      <alignment horizontal="center" vertical="center"/>
    </xf>
    <xf numFmtId="0" fontId="27" fillId="16" borderId="73" xfId="4" applyFont="1" applyFill="1" applyBorder="1" applyAlignment="1">
      <alignment horizontal="center" vertical="center"/>
    </xf>
    <xf numFmtId="0" fontId="27" fillId="16" borderId="74" xfId="4" applyFont="1" applyFill="1" applyBorder="1" applyAlignment="1">
      <alignment horizontal="center" vertical="center"/>
    </xf>
    <xf numFmtId="9" fontId="30" fillId="0" borderId="77" xfId="4" applyNumberFormat="1" applyFont="1" applyBorder="1" applyAlignment="1">
      <alignment horizontal="center" vertical="center" wrapText="1"/>
    </xf>
    <xf numFmtId="9" fontId="30" fillId="0" borderId="74" xfId="4" applyNumberFormat="1" applyFont="1" applyBorder="1" applyAlignment="1">
      <alignment horizontal="center" vertical="center" wrapText="1"/>
    </xf>
    <xf numFmtId="0" fontId="27" fillId="0" borderId="60" xfId="4" applyFont="1" applyBorder="1" applyAlignment="1">
      <alignment horizontal="center" vertical="center" wrapText="1"/>
    </xf>
    <xf numFmtId="0" fontId="27" fillId="0" borderId="48" xfId="4" applyFont="1" applyBorder="1" applyAlignment="1">
      <alignment horizontal="center" vertical="center" wrapText="1"/>
    </xf>
    <xf numFmtId="0" fontId="27" fillId="0" borderId="2" xfId="4" applyFont="1" applyBorder="1" applyAlignment="1">
      <alignment horizontal="center" vertical="center" wrapText="1"/>
    </xf>
    <xf numFmtId="0" fontId="27" fillId="0" borderId="78" xfId="4" applyFont="1" applyBorder="1" applyAlignment="1">
      <alignment horizontal="center" vertical="center" wrapText="1"/>
    </xf>
    <xf numFmtId="0" fontId="27" fillId="0" borderId="4" xfId="4" applyFont="1" applyBorder="1" applyAlignment="1">
      <alignment horizontal="center" vertical="center" wrapText="1"/>
    </xf>
    <xf numFmtId="0" fontId="27" fillId="0" borderId="6" xfId="4" applyFont="1" applyBorder="1" applyAlignment="1">
      <alignment horizontal="center" vertical="center" wrapText="1"/>
    </xf>
    <xf numFmtId="0" fontId="27" fillId="3" borderId="77" xfId="4" applyFont="1" applyFill="1" applyBorder="1" applyAlignment="1">
      <alignment horizontal="center" vertical="center"/>
    </xf>
    <xf numFmtId="0" fontId="27" fillId="3" borderId="73" xfId="4" applyFont="1" applyFill="1" applyBorder="1" applyAlignment="1">
      <alignment horizontal="center" vertical="center"/>
    </xf>
    <xf numFmtId="0" fontId="27" fillId="3" borderId="74" xfId="4" applyFont="1" applyFill="1" applyBorder="1" applyAlignment="1">
      <alignment horizontal="center" vertical="center"/>
    </xf>
    <xf numFmtId="0" fontId="27" fillId="0" borderId="3" xfId="4" applyFont="1" applyBorder="1" applyAlignment="1">
      <alignment horizontal="center" vertical="center" wrapText="1"/>
    </xf>
    <xf numFmtId="0" fontId="27" fillId="0" borderId="5" xfId="4" applyFont="1" applyBorder="1" applyAlignment="1">
      <alignment horizontal="center" vertical="center" wrapText="1"/>
    </xf>
    <xf numFmtId="9" fontId="30" fillId="0" borderId="1" xfId="4" applyNumberFormat="1" applyFont="1" applyBorder="1" applyAlignment="1">
      <alignment horizontal="center" vertical="center" wrapText="1"/>
    </xf>
    <xf numFmtId="49" fontId="30" fillId="0" borderId="1" xfId="4" applyNumberFormat="1" applyFont="1" applyBorder="1" applyAlignment="1">
      <alignment horizontal="center" vertical="center" wrapText="1"/>
    </xf>
    <xf numFmtId="0" fontId="30" fillId="0" borderId="1" xfId="4" applyFont="1" applyFill="1" applyBorder="1" applyAlignment="1">
      <alignment horizontal="center" vertical="center" wrapText="1"/>
    </xf>
    <xf numFmtId="0" fontId="27" fillId="0" borderId="2" xfId="4" applyFont="1" applyBorder="1" applyAlignment="1">
      <alignment horizontal="center" vertical="center"/>
    </xf>
    <xf numFmtId="0" fontId="27" fillId="0" borderId="3" xfId="4" applyFont="1" applyBorder="1" applyAlignment="1">
      <alignment horizontal="center" vertical="center"/>
    </xf>
    <xf numFmtId="0" fontId="27" fillId="0" borderId="78" xfId="4" applyFont="1" applyBorder="1" applyAlignment="1">
      <alignment horizontal="center" vertical="center"/>
    </xf>
    <xf numFmtId="0" fontId="27" fillId="0" borderId="4" xfId="4" applyFont="1" applyBorder="1" applyAlignment="1">
      <alignment horizontal="center" vertical="center"/>
    </xf>
    <xf numFmtId="0" fontId="27" fillId="0" borderId="5" xfId="4" applyFont="1" applyBorder="1" applyAlignment="1">
      <alignment horizontal="center" vertical="center"/>
    </xf>
    <xf numFmtId="0" fontId="27" fillId="0" borderId="6" xfId="4" applyFont="1" applyBorder="1" applyAlignment="1">
      <alignment horizontal="center" vertical="center"/>
    </xf>
    <xf numFmtId="49" fontId="30" fillId="0" borderId="77" xfId="4" applyNumberFormat="1" applyFont="1" applyBorder="1" applyAlignment="1">
      <alignment horizontal="center" vertical="center" wrapText="1"/>
    </xf>
    <xf numFmtId="49" fontId="30" fillId="0" borderId="73" xfId="4" applyNumberFormat="1" applyFont="1" applyBorder="1" applyAlignment="1">
      <alignment horizontal="center" vertical="center" wrapText="1"/>
    </xf>
    <xf numFmtId="49" fontId="30" fillId="0" borderId="74" xfId="4" applyNumberFormat="1" applyFont="1" applyBorder="1" applyAlignment="1">
      <alignment horizontal="center" vertical="center" wrapText="1"/>
    </xf>
    <xf numFmtId="0" fontId="27" fillId="0" borderId="1" xfId="4" applyFont="1" applyBorder="1" applyAlignment="1">
      <alignment horizontal="center" vertical="center" wrapText="1"/>
    </xf>
    <xf numFmtId="9" fontId="28" fillId="0" borderId="60" xfId="4" applyNumberFormat="1" applyFont="1" applyBorder="1" applyAlignment="1">
      <alignment horizontal="center" vertical="center" wrapText="1"/>
    </xf>
    <xf numFmtId="9" fontId="28" fillId="0" borderId="35" xfId="4" applyNumberFormat="1" applyFont="1" applyBorder="1" applyAlignment="1">
      <alignment horizontal="center" vertical="center" wrapText="1"/>
    </xf>
    <xf numFmtId="9" fontId="28" fillId="0" borderId="48" xfId="4" applyNumberFormat="1" applyFont="1" applyBorder="1" applyAlignment="1">
      <alignment horizontal="center" vertical="center" wrapText="1"/>
    </xf>
    <xf numFmtId="14" fontId="27" fillId="0" borderId="1" xfId="0" applyNumberFormat="1" applyFont="1" applyBorder="1" applyAlignment="1">
      <alignment horizontal="center" vertical="center"/>
    </xf>
    <xf numFmtId="0" fontId="27" fillId="0" borderId="1" xfId="0" applyFont="1" applyBorder="1" applyAlignment="1">
      <alignment horizontal="center" vertical="center"/>
    </xf>
    <xf numFmtId="0" fontId="27" fillId="0" borderId="1" xfId="4" applyFont="1" applyBorder="1" applyAlignment="1">
      <alignment horizontal="center"/>
    </xf>
    <xf numFmtId="0" fontId="27" fillId="0" borderId="1" xfId="0" applyFont="1" applyBorder="1" applyAlignment="1">
      <alignment horizontal="center"/>
    </xf>
    <xf numFmtId="49" fontId="27" fillId="0" borderId="1" xfId="0" applyNumberFormat="1" applyFont="1" applyBorder="1" applyAlignment="1">
      <alignment horizontal="center"/>
    </xf>
    <xf numFmtId="0" fontId="28" fillId="0" borderId="0" xfId="4" applyFont="1"/>
  </cellXfs>
  <cellStyles count="5">
    <cellStyle name="Moneda" xfId="1" builtinId="4"/>
    <cellStyle name="Normal" xfId="0" builtinId="0"/>
    <cellStyle name="Normal 2" xfId="3" xr:uid="{A3B91B24-86BD-421F-AD2C-89D8CA9AC621}"/>
    <cellStyle name="Normal 3" xfId="4" xr:uid="{204FFD06-D4F8-4798-BB8B-8361FE1AF542}"/>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270135067970731"/>
          <c:y val="4.6715430904187887E-2"/>
          <c:w val="0.8752504841069052"/>
          <c:h val="0.73875284020941046"/>
        </c:manualLayout>
      </c:layout>
      <c:barChart>
        <c:barDir val="col"/>
        <c:grouping val="clustered"/>
        <c:varyColors val="0"/>
        <c:ser>
          <c:idx val="0"/>
          <c:order val="0"/>
          <c:tx>
            <c:strRef>
              <c:f>'Consumo de agua'!$C$30</c:f>
              <c:strCache>
                <c:ptCount val="1"/>
                <c:pt idx="0">
                  <c:v>Resultado monitoreo</c:v>
                </c:pt>
              </c:strCache>
            </c:strRef>
          </c:tx>
          <c:spPr>
            <a:solidFill>
              <a:srgbClr val="004586"/>
            </a:solidFill>
            <a:ln w="25400">
              <a:noFill/>
            </a:ln>
          </c:spPr>
          <c:invertIfNegative val="0"/>
          <c:cat>
            <c:strRef>
              <c:f>'Consumo de agua'!$B$31:$B$42</c:f>
              <c:strCache>
                <c:ptCount val="7"/>
                <c:pt idx="0">
                  <c:v>Febrero</c:v>
                </c:pt>
                <c:pt idx="1">
                  <c:v>Abril</c:v>
                </c:pt>
                <c:pt idx="2">
                  <c:v>Junio</c:v>
                </c:pt>
                <c:pt idx="3">
                  <c:v>Agosto</c:v>
                </c:pt>
                <c:pt idx="4">
                  <c:v>Octubre</c:v>
                </c:pt>
                <c:pt idx="5">
                  <c:v>Diciembre</c:v>
                </c:pt>
                <c:pt idx="6">
                  <c:v>* -2% anual equivale al 33% de la vigencia en comparación del cuatrienio</c:v>
                </c:pt>
              </c:strCache>
            </c:strRef>
          </c:cat>
          <c:val>
            <c:numRef>
              <c:f>'Consumo de agua'!$C$31:$C$36</c:f>
              <c:numCache>
                <c:formatCode>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74A1-46DB-AD0A-9F8DE3297736}"/>
            </c:ext>
          </c:extLst>
        </c:ser>
        <c:dLbls>
          <c:showLegendKey val="0"/>
          <c:showVal val="0"/>
          <c:showCatName val="0"/>
          <c:showSerName val="0"/>
          <c:showPercent val="0"/>
          <c:showBubbleSize val="0"/>
        </c:dLbls>
        <c:gapWidth val="150"/>
        <c:axId val="-374232096"/>
        <c:axId val="-304958032"/>
      </c:barChart>
      <c:lineChart>
        <c:grouping val="standard"/>
        <c:varyColors val="0"/>
        <c:ser>
          <c:idx val="1"/>
          <c:order val="1"/>
          <c:tx>
            <c:strRef>
              <c:f>'Consumo de agua'!$D$30</c:f>
              <c:strCache>
                <c:ptCount val="1"/>
                <c:pt idx="0">
                  <c:v>Resultado Meta Vigencia</c:v>
                </c:pt>
              </c:strCache>
            </c:strRef>
          </c:tx>
          <c:marker>
            <c:symbol val="none"/>
          </c:marker>
          <c:cat>
            <c:strRef>
              <c:f>'Consumo de agua'!$B$31:$B$42</c:f>
              <c:strCache>
                <c:ptCount val="7"/>
                <c:pt idx="0">
                  <c:v>Febrero</c:v>
                </c:pt>
                <c:pt idx="1">
                  <c:v>Abril</c:v>
                </c:pt>
                <c:pt idx="2">
                  <c:v>Junio</c:v>
                </c:pt>
                <c:pt idx="3">
                  <c:v>Agosto</c:v>
                </c:pt>
                <c:pt idx="4">
                  <c:v>Octubre</c:v>
                </c:pt>
                <c:pt idx="5">
                  <c:v>Diciembre</c:v>
                </c:pt>
                <c:pt idx="6">
                  <c:v>* -2% anual equivale al 33% de la vigencia en comparación del cuatrienio</c:v>
                </c:pt>
              </c:strCache>
            </c:strRef>
          </c:cat>
          <c:val>
            <c:numRef>
              <c:f>'Consumo de agua'!$D$31:$D$36</c:f>
              <c:numCache>
                <c:formatCode>0%</c:formatCode>
                <c:ptCount val="6"/>
                <c:pt idx="0">
                  <c:v>-0.02</c:v>
                </c:pt>
                <c:pt idx="1">
                  <c:v>-0.02</c:v>
                </c:pt>
                <c:pt idx="2">
                  <c:v>-0.02</c:v>
                </c:pt>
                <c:pt idx="3">
                  <c:v>-0.02</c:v>
                </c:pt>
                <c:pt idx="4">
                  <c:v>-0.02</c:v>
                </c:pt>
                <c:pt idx="5">
                  <c:v>-0.02</c:v>
                </c:pt>
              </c:numCache>
            </c:numRef>
          </c:val>
          <c:smooth val="0"/>
          <c:extLst>
            <c:ext xmlns:c16="http://schemas.microsoft.com/office/drawing/2014/chart" uri="{C3380CC4-5D6E-409C-BE32-E72D297353CC}">
              <c16:uniqueId val="{00000001-74A1-46DB-AD0A-9F8DE3297736}"/>
            </c:ext>
          </c:extLst>
        </c:ser>
        <c:dLbls>
          <c:showLegendKey val="0"/>
          <c:showVal val="0"/>
          <c:showCatName val="0"/>
          <c:showSerName val="0"/>
          <c:showPercent val="0"/>
          <c:showBubbleSize val="0"/>
        </c:dLbls>
        <c:marker val="1"/>
        <c:smooth val="0"/>
        <c:axId val="-374232096"/>
        <c:axId val="-304958032"/>
      </c:lineChart>
      <c:catAx>
        <c:axId val="-374232096"/>
        <c:scaling>
          <c:orientation val="minMax"/>
        </c:scaling>
        <c:delete val="0"/>
        <c:axPos val="b"/>
        <c:numFmt formatCode="General" sourceLinked="0"/>
        <c:majorTickMark val="none"/>
        <c:minorTickMark val="none"/>
        <c:tickLblPos val="low"/>
        <c:spPr>
          <a:ln w="12700">
            <a:solidFill>
              <a:srgbClr val="B3B3B3"/>
            </a:solidFill>
            <a:prstDash val="solid"/>
          </a:ln>
        </c:spPr>
        <c:txPr>
          <a:bodyPr rot="0" vert="horz"/>
          <a:lstStyle/>
          <a:p>
            <a:pPr>
              <a:defRPr sz="800" b="0" i="0" u="none" strike="noStrike" baseline="0">
                <a:solidFill>
                  <a:srgbClr val="000000"/>
                </a:solidFill>
                <a:latin typeface="Arial" pitchFamily="34" charset="0"/>
                <a:ea typeface="Calibri"/>
                <a:cs typeface="Arial" pitchFamily="34" charset="0"/>
              </a:defRPr>
            </a:pPr>
            <a:endParaRPr lang="es-CO"/>
          </a:p>
        </c:txPr>
        <c:crossAx val="-304958032"/>
        <c:crossesAt val="0"/>
        <c:auto val="1"/>
        <c:lblAlgn val="ctr"/>
        <c:lblOffset val="100"/>
        <c:tickLblSkip val="1"/>
        <c:tickMarkSkip val="1"/>
        <c:noMultiLvlLbl val="0"/>
      </c:catAx>
      <c:valAx>
        <c:axId val="-304958032"/>
        <c:scaling>
          <c:orientation val="minMax"/>
        </c:scaling>
        <c:delete val="0"/>
        <c:axPos val="l"/>
        <c:majorGridlines>
          <c:spPr>
            <a:ln w="12700">
              <a:solidFill>
                <a:srgbClr val="B3B3B3"/>
              </a:solidFill>
              <a:prstDash val="solid"/>
            </a:ln>
          </c:spPr>
        </c:majorGridlines>
        <c:numFmt formatCode="0%" sourceLinked="0"/>
        <c:majorTickMark val="none"/>
        <c:minorTickMark val="none"/>
        <c:tickLblPos val="nextTo"/>
        <c:spPr>
          <a:ln w="12700">
            <a:solidFill>
              <a:srgbClr val="B3B3B3"/>
            </a:solidFill>
            <a:prstDash val="solid"/>
          </a:ln>
        </c:spPr>
        <c:txPr>
          <a:bodyPr rot="0" vert="horz"/>
          <a:lstStyle/>
          <a:p>
            <a:pPr>
              <a:defRPr sz="1000" b="0" i="0" u="none" strike="noStrike" baseline="0">
                <a:solidFill>
                  <a:srgbClr val="000000"/>
                </a:solidFill>
                <a:latin typeface="Calibri"/>
                <a:ea typeface="Calibri"/>
                <a:cs typeface="Calibri"/>
              </a:defRPr>
            </a:pPr>
            <a:endParaRPr lang="es-CO"/>
          </a:p>
        </c:txPr>
        <c:crossAx val="-374232096"/>
        <c:crosses val="autoZero"/>
        <c:crossBetween val="between"/>
      </c:valAx>
      <c:spPr>
        <a:noFill/>
        <a:ln w="12700">
          <a:solidFill>
            <a:srgbClr val="B3B3B3"/>
          </a:solidFill>
          <a:prstDash val="solid"/>
        </a:ln>
      </c:spPr>
    </c:plotArea>
    <c:legend>
      <c:legendPos val="r"/>
      <c:layout>
        <c:manualLayout>
          <c:xMode val="edge"/>
          <c:yMode val="edge"/>
          <c:x val="4.117793851392669E-2"/>
          <c:y val="0.88003921147692976"/>
          <c:w val="0.89871430648313566"/>
          <c:h val="9.7927954121738298E-2"/>
        </c:manualLayout>
      </c:layout>
      <c:overlay val="0"/>
      <c:spPr>
        <a:noFill/>
        <a:ln w="25400">
          <a:noFill/>
        </a:ln>
      </c:spPr>
      <c:txPr>
        <a:bodyPr/>
        <a:lstStyle/>
        <a:p>
          <a:pPr>
            <a:defRPr sz="775" b="0" i="0" u="none" strike="noStrike" baseline="0">
              <a:solidFill>
                <a:srgbClr val="000000"/>
              </a:solidFill>
              <a:latin typeface="Calibri"/>
              <a:ea typeface="Calibri"/>
              <a:cs typeface="Calibri"/>
            </a:defRPr>
          </a:pPr>
          <a:endParaRPr lang="es-CO"/>
        </a:p>
      </c:txPr>
    </c:legend>
    <c:plotVisOnly val="0"/>
    <c:dispBlanksAs val="gap"/>
    <c:showDLblsOverMax val="0"/>
  </c:chart>
  <c:spPr>
    <a:solidFill>
      <a:srgbClr val="FFFFFF"/>
    </a:solidFill>
    <a:ln w="9525">
      <a:noFill/>
    </a:ln>
  </c:spPr>
  <c:txPr>
    <a:bodyPr/>
    <a:lstStyle/>
    <a:p>
      <a:pPr>
        <a:defRPr sz="1100" b="0" i="0" u="none" strike="noStrike" baseline="0">
          <a:solidFill>
            <a:srgbClr val="000000"/>
          </a:solidFill>
          <a:latin typeface="Arial1"/>
          <a:ea typeface="Arial1"/>
          <a:cs typeface="Arial1"/>
        </a:defRPr>
      </a:pPr>
      <a:endParaRPr lang="es-CO"/>
    </a:p>
  </c:txPr>
  <c:printSettings>
    <c:headerFooter alignWithMargins="0"/>
    <c:pageMargins b="1" l="0.75" r="0.75" t="1" header="0.51180555555555551" footer="0.51180555555555551"/>
    <c:pageSetup firstPageNumber="0"/>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270135067970731"/>
          <c:y val="4.6715430904187887E-2"/>
          <c:w val="0.8752504841069052"/>
          <c:h val="0.73875284020941046"/>
        </c:manualLayout>
      </c:layout>
      <c:barChart>
        <c:barDir val="col"/>
        <c:grouping val="clustered"/>
        <c:varyColors val="0"/>
        <c:ser>
          <c:idx val="0"/>
          <c:order val="0"/>
          <c:tx>
            <c:strRef>
              <c:f>'Consumo de Energía'!$C$30</c:f>
              <c:strCache>
                <c:ptCount val="1"/>
                <c:pt idx="0">
                  <c:v>Resultado monitoreo</c:v>
                </c:pt>
              </c:strCache>
            </c:strRef>
          </c:tx>
          <c:spPr>
            <a:solidFill>
              <a:srgbClr val="004586"/>
            </a:solidFill>
            <a:ln w="25400">
              <a:noFill/>
            </a:ln>
          </c:spPr>
          <c:invertIfNegative val="0"/>
          <c:cat>
            <c:strRef>
              <c:f>'Consumo de Energía'!$B$31:$B$42</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'Consumo de Energía'!$C$31:$C$42</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2C4C-4F2A-BBF1-C6077FE542F0}"/>
            </c:ext>
          </c:extLst>
        </c:ser>
        <c:dLbls>
          <c:showLegendKey val="0"/>
          <c:showVal val="0"/>
          <c:showCatName val="0"/>
          <c:showSerName val="0"/>
          <c:showPercent val="0"/>
          <c:showBubbleSize val="0"/>
        </c:dLbls>
        <c:gapWidth val="150"/>
        <c:axId val="-374232096"/>
        <c:axId val="-304958032"/>
      </c:barChart>
      <c:lineChart>
        <c:grouping val="standard"/>
        <c:varyColors val="0"/>
        <c:ser>
          <c:idx val="1"/>
          <c:order val="1"/>
          <c:tx>
            <c:strRef>
              <c:f>'Consumo de Energía'!$D$30</c:f>
              <c:strCache>
                <c:ptCount val="1"/>
                <c:pt idx="0">
                  <c:v>Resultado Meta Vigencia</c:v>
                </c:pt>
              </c:strCache>
            </c:strRef>
          </c:tx>
          <c:marker>
            <c:symbol val="none"/>
          </c:marker>
          <c:cat>
            <c:strRef>
              <c:f>'Consumo de Energía'!$B$31:$B$42</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'Consumo de Energía'!$D$31:$D$42</c:f>
              <c:numCache>
                <c:formatCode>0%</c:formatCode>
                <c:ptCount val="12"/>
                <c:pt idx="0">
                  <c:v>-0.02</c:v>
                </c:pt>
                <c:pt idx="1">
                  <c:v>-0.02</c:v>
                </c:pt>
                <c:pt idx="2">
                  <c:v>-0.02</c:v>
                </c:pt>
                <c:pt idx="3">
                  <c:v>-0.02</c:v>
                </c:pt>
                <c:pt idx="4">
                  <c:v>-0.02</c:v>
                </c:pt>
                <c:pt idx="5">
                  <c:v>-0.02</c:v>
                </c:pt>
                <c:pt idx="6">
                  <c:v>-0.02</c:v>
                </c:pt>
                <c:pt idx="7">
                  <c:v>-0.02</c:v>
                </c:pt>
                <c:pt idx="8">
                  <c:v>-0.02</c:v>
                </c:pt>
                <c:pt idx="9">
                  <c:v>-0.02</c:v>
                </c:pt>
                <c:pt idx="10">
                  <c:v>-0.02</c:v>
                </c:pt>
                <c:pt idx="11">
                  <c:v>-0.02</c:v>
                </c:pt>
              </c:numCache>
            </c:numRef>
          </c:val>
          <c:smooth val="0"/>
          <c:extLst>
            <c:ext xmlns:c16="http://schemas.microsoft.com/office/drawing/2014/chart" uri="{C3380CC4-5D6E-409C-BE32-E72D297353CC}">
              <c16:uniqueId val="{00000001-2C4C-4F2A-BBF1-C6077FE542F0}"/>
            </c:ext>
          </c:extLst>
        </c:ser>
        <c:dLbls>
          <c:showLegendKey val="0"/>
          <c:showVal val="0"/>
          <c:showCatName val="0"/>
          <c:showSerName val="0"/>
          <c:showPercent val="0"/>
          <c:showBubbleSize val="0"/>
        </c:dLbls>
        <c:marker val="1"/>
        <c:smooth val="0"/>
        <c:axId val="-374232096"/>
        <c:axId val="-304958032"/>
      </c:lineChart>
      <c:catAx>
        <c:axId val="-374232096"/>
        <c:scaling>
          <c:orientation val="minMax"/>
        </c:scaling>
        <c:delete val="0"/>
        <c:axPos val="b"/>
        <c:numFmt formatCode="General" sourceLinked="0"/>
        <c:majorTickMark val="none"/>
        <c:minorTickMark val="none"/>
        <c:tickLblPos val="low"/>
        <c:spPr>
          <a:ln w="12700">
            <a:solidFill>
              <a:srgbClr val="B3B3B3"/>
            </a:solidFill>
            <a:prstDash val="solid"/>
          </a:ln>
        </c:spPr>
        <c:txPr>
          <a:bodyPr rot="0" vert="horz"/>
          <a:lstStyle/>
          <a:p>
            <a:pPr>
              <a:defRPr sz="800" b="0" i="0" u="none" strike="noStrike" baseline="0">
                <a:solidFill>
                  <a:srgbClr val="000000"/>
                </a:solidFill>
                <a:latin typeface="Arial" pitchFamily="34" charset="0"/>
                <a:ea typeface="Calibri"/>
                <a:cs typeface="Arial" pitchFamily="34" charset="0"/>
              </a:defRPr>
            </a:pPr>
            <a:endParaRPr lang="es-CO"/>
          </a:p>
        </c:txPr>
        <c:crossAx val="-304958032"/>
        <c:crossesAt val="0"/>
        <c:auto val="1"/>
        <c:lblAlgn val="ctr"/>
        <c:lblOffset val="100"/>
        <c:tickLblSkip val="1"/>
        <c:tickMarkSkip val="1"/>
        <c:noMultiLvlLbl val="0"/>
      </c:catAx>
      <c:valAx>
        <c:axId val="-304958032"/>
        <c:scaling>
          <c:orientation val="minMax"/>
        </c:scaling>
        <c:delete val="0"/>
        <c:axPos val="l"/>
        <c:majorGridlines>
          <c:spPr>
            <a:ln w="12700">
              <a:solidFill>
                <a:srgbClr val="B3B3B3"/>
              </a:solidFill>
              <a:prstDash val="solid"/>
            </a:ln>
          </c:spPr>
        </c:majorGridlines>
        <c:numFmt formatCode="0%" sourceLinked="0"/>
        <c:majorTickMark val="none"/>
        <c:minorTickMark val="none"/>
        <c:tickLblPos val="nextTo"/>
        <c:spPr>
          <a:ln w="12700">
            <a:solidFill>
              <a:srgbClr val="B3B3B3"/>
            </a:solidFill>
            <a:prstDash val="solid"/>
          </a:ln>
        </c:spPr>
        <c:txPr>
          <a:bodyPr rot="0" vert="horz"/>
          <a:lstStyle/>
          <a:p>
            <a:pPr>
              <a:defRPr sz="1000" b="0" i="0" u="none" strike="noStrike" baseline="0">
                <a:solidFill>
                  <a:srgbClr val="000000"/>
                </a:solidFill>
                <a:latin typeface="Calibri"/>
                <a:ea typeface="Calibri"/>
                <a:cs typeface="Calibri"/>
              </a:defRPr>
            </a:pPr>
            <a:endParaRPr lang="es-CO"/>
          </a:p>
        </c:txPr>
        <c:crossAx val="-374232096"/>
        <c:crosses val="autoZero"/>
        <c:crossBetween val="between"/>
      </c:valAx>
      <c:spPr>
        <a:noFill/>
        <a:ln w="12700">
          <a:solidFill>
            <a:srgbClr val="B3B3B3"/>
          </a:solidFill>
          <a:prstDash val="solid"/>
        </a:ln>
      </c:spPr>
    </c:plotArea>
    <c:legend>
      <c:legendPos val="r"/>
      <c:layout>
        <c:manualLayout>
          <c:xMode val="edge"/>
          <c:yMode val="edge"/>
          <c:x val="4.117793851392669E-2"/>
          <c:y val="0.88003921147692976"/>
          <c:w val="0.89871430648313566"/>
          <c:h val="9.7927954121738298E-2"/>
        </c:manualLayout>
      </c:layout>
      <c:overlay val="0"/>
      <c:spPr>
        <a:noFill/>
        <a:ln w="25400">
          <a:noFill/>
        </a:ln>
      </c:spPr>
      <c:txPr>
        <a:bodyPr/>
        <a:lstStyle/>
        <a:p>
          <a:pPr>
            <a:defRPr sz="775" b="0" i="0" u="none" strike="noStrike" baseline="0">
              <a:solidFill>
                <a:srgbClr val="000000"/>
              </a:solidFill>
              <a:latin typeface="Calibri"/>
              <a:ea typeface="Calibri"/>
              <a:cs typeface="Calibri"/>
            </a:defRPr>
          </a:pPr>
          <a:endParaRPr lang="es-CO"/>
        </a:p>
      </c:txPr>
    </c:legend>
    <c:plotVisOnly val="0"/>
    <c:dispBlanksAs val="gap"/>
    <c:showDLblsOverMax val="0"/>
  </c:chart>
  <c:spPr>
    <a:solidFill>
      <a:srgbClr val="FFFFFF"/>
    </a:solidFill>
    <a:ln w="9525">
      <a:noFill/>
    </a:ln>
  </c:spPr>
  <c:txPr>
    <a:bodyPr/>
    <a:lstStyle/>
    <a:p>
      <a:pPr>
        <a:defRPr sz="1100" b="0" i="0" u="none" strike="noStrike" baseline="0">
          <a:solidFill>
            <a:srgbClr val="000000"/>
          </a:solidFill>
          <a:latin typeface="Arial1"/>
          <a:ea typeface="Arial1"/>
          <a:cs typeface="Arial1"/>
        </a:defRPr>
      </a:pPr>
      <a:endParaRPr lang="es-CO"/>
    </a:p>
  </c:txPr>
  <c:printSettings>
    <c:headerFooter alignWithMargins="0"/>
    <c:pageMargins b="1" l="0.75" r="0.75" t="1" header="0.51180555555555551" footer="0.51180555555555551"/>
    <c:pageSetup firstPageNumber="0"/>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270135067970731"/>
          <c:y val="4.6715430904187887E-2"/>
          <c:w val="0.8752504841069052"/>
          <c:h val="0.73875284020941046"/>
        </c:manualLayout>
      </c:layout>
      <c:barChart>
        <c:barDir val="col"/>
        <c:grouping val="clustered"/>
        <c:varyColors val="0"/>
        <c:ser>
          <c:idx val="0"/>
          <c:order val="0"/>
          <c:tx>
            <c:strRef>
              <c:f>'Generación de Residuos'!$C$30</c:f>
              <c:strCache>
                <c:ptCount val="1"/>
                <c:pt idx="0">
                  <c:v>Resultado monitoreo</c:v>
                </c:pt>
              </c:strCache>
            </c:strRef>
          </c:tx>
          <c:spPr>
            <a:solidFill>
              <a:srgbClr val="004586"/>
            </a:solidFill>
            <a:ln w="25400">
              <a:noFill/>
            </a:ln>
          </c:spPr>
          <c:invertIfNegative val="0"/>
          <c:cat>
            <c:strRef>
              <c:f>'Generación de Residuos'!$B$31:$B$42</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'Generación de Residuos'!$C$31:$C$42</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198A-4639-9477-933DF875B97A}"/>
            </c:ext>
          </c:extLst>
        </c:ser>
        <c:dLbls>
          <c:showLegendKey val="0"/>
          <c:showVal val="0"/>
          <c:showCatName val="0"/>
          <c:showSerName val="0"/>
          <c:showPercent val="0"/>
          <c:showBubbleSize val="0"/>
        </c:dLbls>
        <c:gapWidth val="150"/>
        <c:axId val="-374232096"/>
        <c:axId val="-304958032"/>
      </c:barChart>
      <c:lineChart>
        <c:grouping val="standard"/>
        <c:varyColors val="0"/>
        <c:ser>
          <c:idx val="1"/>
          <c:order val="1"/>
          <c:tx>
            <c:strRef>
              <c:f>'Generación de Residuos'!$D$30</c:f>
              <c:strCache>
                <c:ptCount val="1"/>
                <c:pt idx="0">
                  <c:v>Resultado Meta Vigencia</c:v>
                </c:pt>
              </c:strCache>
            </c:strRef>
          </c:tx>
          <c:marker>
            <c:symbol val="none"/>
          </c:marker>
          <c:cat>
            <c:strRef>
              <c:f>'Generación de Residuos'!$B$31:$B$42</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'Generación de Residuos'!$D$31:$D$42</c:f>
              <c:numCache>
                <c:formatCode>0%</c:formatCode>
                <c:ptCount val="12"/>
                <c:pt idx="0">
                  <c:v>-0.02</c:v>
                </c:pt>
                <c:pt idx="1">
                  <c:v>-0.02</c:v>
                </c:pt>
                <c:pt idx="2">
                  <c:v>-0.02</c:v>
                </c:pt>
                <c:pt idx="3">
                  <c:v>-0.02</c:v>
                </c:pt>
                <c:pt idx="4">
                  <c:v>-0.02</c:v>
                </c:pt>
                <c:pt idx="5">
                  <c:v>-0.02</c:v>
                </c:pt>
                <c:pt idx="6">
                  <c:v>-0.02</c:v>
                </c:pt>
                <c:pt idx="7">
                  <c:v>-0.02</c:v>
                </c:pt>
                <c:pt idx="8">
                  <c:v>-0.02</c:v>
                </c:pt>
                <c:pt idx="9">
                  <c:v>-0.02</c:v>
                </c:pt>
                <c:pt idx="10">
                  <c:v>-0.02</c:v>
                </c:pt>
                <c:pt idx="11">
                  <c:v>-0.02</c:v>
                </c:pt>
              </c:numCache>
            </c:numRef>
          </c:val>
          <c:smooth val="0"/>
          <c:extLst>
            <c:ext xmlns:c16="http://schemas.microsoft.com/office/drawing/2014/chart" uri="{C3380CC4-5D6E-409C-BE32-E72D297353CC}">
              <c16:uniqueId val="{00000001-198A-4639-9477-933DF875B97A}"/>
            </c:ext>
          </c:extLst>
        </c:ser>
        <c:dLbls>
          <c:showLegendKey val="0"/>
          <c:showVal val="0"/>
          <c:showCatName val="0"/>
          <c:showSerName val="0"/>
          <c:showPercent val="0"/>
          <c:showBubbleSize val="0"/>
        </c:dLbls>
        <c:marker val="1"/>
        <c:smooth val="0"/>
        <c:axId val="-374232096"/>
        <c:axId val="-304958032"/>
      </c:lineChart>
      <c:catAx>
        <c:axId val="-374232096"/>
        <c:scaling>
          <c:orientation val="minMax"/>
        </c:scaling>
        <c:delete val="0"/>
        <c:axPos val="b"/>
        <c:numFmt formatCode="General" sourceLinked="0"/>
        <c:majorTickMark val="none"/>
        <c:minorTickMark val="none"/>
        <c:tickLblPos val="low"/>
        <c:spPr>
          <a:ln w="12700">
            <a:solidFill>
              <a:srgbClr val="B3B3B3"/>
            </a:solidFill>
            <a:prstDash val="solid"/>
          </a:ln>
        </c:spPr>
        <c:txPr>
          <a:bodyPr rot="0" vert="horz"/>
          <a:lstStyle/>
          <a:p>
            <a:pPr>
              <a:defRPr sz="800" b="0" i="0" u="none" strike="noStrike" baseline="0">
                <a:solidFill>
                  <a:srgbClr val="000000"/>
                </a:solidFill>
                <a:latin typeface="Arial" pitchFamily="34" charset="0"/>
                <a:ea typeface="Calibri"/>
                <a:cs typeface="Arial" pitchFamily="34" charset="0"/>
              </a:defRPr>
            </a:pPr>
            <a:endParaRPr lang="es-CO"/>
          </a:p>
        </c:txPr>
        <c:crossAx val="-304958032"/>
        <c:crossesAt val="0"/>
        <c:auto val="1"/>
        <c:lblAlgn val="ctr"/>
        <c:lblOffset val="100"/>
        <c:tickLblSkip val="1"/>
        <c:tickMarkSkip val="1"/>
        <c:noMultiLvlLbl val="0"/>
      </c:catAx>
      <c:valAx>
        <c:axId val="-304958032"/>
        <c:scaling>
          <c:orientation val="minMax"/>
        </c:scaling>
        <c:delete val="0"/>
        <c:axPos val="l"/>
        <c:majorGridlines>
          <c:spPr>
            <a:ln w="12700">
              <a:solidFill>
                <a:srgbClr val="B3B3B3"/>
              </a:solidFill>
              <a:prstDash val="solid"/>
            </a:ln>
          </c:spPr>
        </c:majorGridlines>
        <c:numFmt formatCode="0%" sourceLinked="0"/>
        <c:majorTickMark val="none"/>
        <c:minorTickMark val="none"/>
        <c:tickLblPos val="nextTo"/>
        <c:spPr>
          <a:ln w="12700">
            <a:solidFill>
              <a:srgbClr val="B3B3B3"/>
            </a:solidFill>
            <a:prstDash val="solid"/>
          </a:ln>
        </c:spPr>
        <c:txPr>
          <a:bodyPr rot="0" vert="horz"/>
          <a:lstStyle/>
          <a:p>
            <a:pPr>
              <a:defRPr sz="1000" b="0" i="0" u="none" strike="noStrike" baseline="0">
                <a:solidFill>
                  <a:srgbClr val="000000"/>
                </a:solidFill>
                <a:latin typeface="Calibri"/>
                <a:ea typeface="Calibri"/>
                <a:cs typeface="Calibri"/>
              </a:defRPr>
            </a:pPr>
            <a:endParaRPr lang="es-CO"/>
          </a:p>
        </c:txPr>
        <c:crossAx val="-374232096"/>
        <c:crosses val="autoZero"/>
        <c:crossBetween val="between"/>
      </c:valAx>
      <c:spPr>
        <a:noFill/>
        <a:ln w="12700">
          <a:solidFill>
            <a:srgbClr val="B3B3B3"/>
          </a:solidFill>
          <a:prstDash val="solid"/>
        </a:ln>
      </c:spPr>
    </c:plotArea>
    <c:legend>
      <c:legendPos val="r"/>
      <c:layout>
        <c:manualLayout>
          <c:xMode val="edge"/>
          <c:yMode val="edge"/>
          <c:x val="4.117793851392669E-2"/>
          <c:y val="0.88003921147692976"/>
          <c:w val="0.89871430648313566"/>
          <c:h val="9.7927954121738298E-2"/>
        </c:manualLayout>
      </c:layout>
      <c:overlay val="0"/>
      <c:spPr>
        <a:noFill/>
        <a:ln w="25400">
          <a:noFill/>
        </a:ln>
      </c:spPr>
      <c:txPr>
        <a:bodyPr/>
        <a:lstStyle/>
        <a:p>
          <a:pPr>
            <a:defRPr sz="775" b="0" i="0" u="none" strike="noStrike" baseline="0">
              <a:solidFill>
                <a:srgbClr val="000000"/>
              </a:solidFill>
              <a:latin typeface="Calibri"/>
              <a:ea typeface="Calibri"/>
              <a:cs typeface="Calibri"/>
            </a:defRPr>
          </a:pPr>
          <a:endParaRPr lang="es-CO"/>
        </a:p>
      </c:txPr>
    </c:legend>
    <c:plotVisOnly val="0"/>
    <c:dispBlanksAs val="gap"/>
    <c:showDLblsOverMax val="0"/>
  </c:chart>
  <c:spPr>
    <a:solidFill>
      <a:srgbClr val="FFFFFF"/>
    </a:solidFill>
    <a:ln w="9525">
      <a:noFill/>
    </a:ln>
  </c:spPr>
  <c:txPr>
    <a:bodyPr/>
    <a:lstStyle/>
    <a:p>
      <a:pPr>
        <a:defRPr sz="1100" b="0" i="0" u="none" strike="noStrike" baseline="0">
          <a:solidFill>
            <a:srgbClr val="000000"/>
          </a:solidFill>
          <a:latin typeface="Arial1"/>
          <a:ea typeface="Arial1"/>
          <a:cs typeface="Arial1"/>
        </a:defRPr>
      </a:pPr>
      <a:endParaRPr lang="es-CO"/>
    </a:p>
  </c:txPr>
  <c:printSettings>
    <c:headerFooter alignWithMargins="0"/>
    <c:pageMargins b="1" l="0.75" r="0.75" t="1" header="0.51180555555555551" footer="0.51180555555555551"/>
    <c:pageSetup firstPageNumber="0"/>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270135067970731"/>
          <c:y val="4.6715430904187887E-2"/>
          <c:w val="0.8752504841069052"/>
          <c:h val="0.73875284020941046"/>
        </c:manualLayout>
      </c:layout>
      <c:barChart>
        <c:barDir val="col"/>
        <c:grouping val="clustered"/>
        <c:varyColors val="0"/>
        <c:ser>
          <c:idx val="0"/>
          <c:order val="0"/>
          <c:tx>
            <c:strRef>
              <c:f>' Atención de los Servicios Ambi'!$C$30</c:f>
              <c:strCache>
                <c:ptCount val="1"/>
                <c:pt idx="0">
                  <c:v>Resultado monitoreo</c:v>
                </c:pt>
              </c:strCache>
            </c:strRef>
          </c:tx>
          <c:spPr>
            <a:solidFill>
              <a:srgbClr val="004586"/>
            </a:solidFill>
            <a:ln w="25400">
              <a:noFill/>
            </a:ln>
          </c:spPr>
          <c:invertIfNegative val="0"/>
          <c:cat>
            <c:strRef>
              <c:f>' Atención de los Servicios Ambi'!$B$31:$B$42</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 Atención de los Servicios Ambi'!$C$31:$C$42</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1B7B-428E-B042-2BCA363AA9EC}"/>
            </c:ext>
          </c:extLst>
        </c:ser>
        <c:dLbls>
          <c:showLegendKey val="0"/>
          <c:showVal val="0"/>
          <c:showCatName val="0"/>
          <c:showSerName val="0"/>
          <c:showPercent val="0"/>
          <c:showBubbleSize val="0"/>
        </c:dLbls>
        <c:gapWidth val="150"/>
        <c:axId val="-374232096"/>
        <c:axId val="-304958032"/>
      </c:barChart>
      <c:lineChart>
        <c:grouping val="standard"/>
        <c:varyColors val="0"/>
        <c:ser>
          <c:idx val="1"/>
          <c:order val="1"/>
          <c:tx>
            <c:strRef>
              <c:f>' Atención de los Servicios Ambi'!$D$30</c:f>
              <c:strCache>
                <c:ptCount val="1"/>
                <c:pt idx="0">
                  <c:v>Resultado Meta Vigencia</c:v>
                </c:pt>
              </c:strCache>
            </c:strRef>
          </c:tx>
          <c:marker>
            <c:symbol val="none"/>
          </c:marker>
          <c:cat>
            <c:strRef>
              <c:f>' Atención de los Servicios Ambi'!$B$31:$B$42</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 Atención de los Servicios Ambi'!$D$31:$D$42</c:f>
              <c:numCache>
                <c:formatCode>0%</c:formatCode>
                <c:ptCount val="12"/>
                <c:pt idx="0">
                  <c:v>1</c:v>
                </c:pt>
                <c:pt idx="1">
                  <c:v>1</c:v>
                </c:pt>
                <c:pt idx="2">
                  <c:v>1</c:v>
                </c:pt>
                <c:pt idx="3">
                  <c:v>1</c:v>
                </c:pt>
                <c:pt idx="4">
                  <c:v>1</c:v>
                </c:pt>
                <c:pt idx="5">
                  <c:v>1</c:v>
                </c:pt>
                <c:pt idx="6">
                  <c:v>1</c:v>
                </c:pt>
                <c:pt idx="7">
                  <c:v>1</c:v>
                </c:pt>
                <c:pt idx="8">
                  <c:v>1</c:v>
                </c:pt>
                <c:pt idx="9">
                  <c:v>1</c:v>
                </c:pt>
                <c:pt idx="10">
                  <c:v>1</c:v>
                </c:pt>
                <c:pt idx="11">
                  <c:v>1</c:v>
                </c:pt>
              </c:numCache>
            </c:numRef>
          </c:val>
          <c:smooth val="0"/>
          <c:extLst>
            <c:ext xmlns:c16="http://schemas.microsoft.com/office/drawing/2014/chart" uri="{C3380CC4-5D6E-409C-BE32-E72D297353CC}">
              <c16:uniqueId val="{00000001-1B7B-428E-B042-2BCA363AA9EC}"/>
            </c:ext>
          </c:extLst>
        </c:ser>
        <c:dLbls>
          <c:showLegendKey val="0"/>
          <c:showVal val="0"/>
          <c:showCatName val="0"/>
          <c:showSerName val="0"/>
          <c:showPercent val="0"/>
          <c:showBubbleSize val="0"/>
        </c:dLbls>
        <c:marker val="1"/>
        <c:smooth val="0"/>
        <c:axId val="-374232096"/>
        <c:axId val="-304958032"/>
      </c:lineChart>
      <c:catAx>
        <c:axId val="-374232096"/>
        <c:scaling>
          <c:orientation val="minMax"/>
        </c:scaling>
        <c:delete val="0"/>
        <c:axPos val="b"/>
        <c:numFmt formatCode="General" sourceLinked="0"/>
        <c:majorTickMark val="none"/>
        <c:minorTickMark val="none"/>
        <c:tickLblPos val="low"/>
        <c:spPr>
          <a:ln w="12700">
            <a:solidFill>
              <a:srgbClr val="B3B3B3"/>
            </a:solidFill>
            <a:prstDash val="solid"/>
          </a:ln>
        </c:spPr>
        <c:txPr>
          <a:bodyPr rot="0" vert="horz"/>
          <a:lstStyle/>
          <a:p>
            <a:pPr>
              <a:defRPr sz="800" b="0" i="0" u="none" strike="noStrike" baseline="0">
                <a:solidFill>
                  <a:srgbClr val="000000"/>
                </a:solidFill>
                <a:latin typeface="Arial" pitchFamily="34" charset="0"/>
                <a:ea typeface="Calibri"/>
                <a:cs typeface="Arial" pitchFamily="34" charset="0"/>
              </a:defRPr>
            </a:pPr>
            <a:endParaRPr lang="es-CO"/>
          </a:p>
        </c:txPr>
        <c:crossAx val="-304958032"/>
        <c:crossesAt val="0"/>
        <c:auto val="1"/>
        <c:lblAlgn val="ctr"/>
        <c:lblOffset val="100"/>
        <c:tickLblSkip val="1"/>
        <c:tickMarkSkip val="1"/>
        <c:noMultiLvlLbl val="0"/>
      </c:catAx>
      <c:valAx>
        <c:axId val="-304958032"/>
        <c:scaling>
          <c:orientation val="minMax"/>
        </c:scaling>
        <c:delete val="0"/>
        <c:axPos val="l"/>
        <c:majorGridlines>
          <c:spPr>
            <a:ln w="12700">
              <a:solidFill>
                <a:srgbClr val="B3B3B3"/>
              </a:solidFill>
              <a:prstDash val="solid"/>
            </a:ln>
          </c:spPr>
        </c:majorGridlines>
        <c:numFmt formatCode="0%" sourceLinked="0"/>
        <c:majorTickMark val="none"/>
        <c:minorTickMark val="none"/>
        <c:tickLblPos val="nextTo"/>
        <c:spPr>
          <a:ln w="12700">
            <a:solidFill>
              <a:srgbClr val="B3B3B3"/>
            </a:solidFill>
            <a:prstDash val="solid"/>
          </a:ln>
        </c:spPr>
        <c:txPr>
          <a:bodyPr rot="0" vert="horz"/>
          <a:lstStyle/>
          <a:p>
            <a:pPr>
              <a:defRPr sz="1000" b="0" i="0" u="none" strike="noStrike" baseline="0">
                <a:solidFill>
                  <a:srgbClr val="000000"/>
                </a:solidFill>
                <a:latin typeface="Calibri"/>
                <a:ea typeface="Calibri"/>
                <a:cs typeface="Calibri"/>
              </a:defRPr>
            </a:pPr>
            <a:endParaRPr lang="es-CO"/>
          </a:p>
        </c:txPr>
        <c:crossAx val="-374232096"/>
        <c:crosses val="autoZero"/>
        <c:crossBetween val="between"/>
      </c:valAx>
      <c:spPr>
        <a:noFill/>
        <a:ln w="12700">
          <a:solidFill>
            <a:srgbClr val="B3B3B3"/>
          </a:solidFill>
          <a:prstDash val="solid"/>
        </a:ln>
      </c:spPr>
    </c:plotArea>
    <c:legend>
      <c:legendPos val="r"/>
      <c:layout>
        <c:manualLayout>
          <c:xMode val="edge"/>
          <c:yMode val="edge"/>
          <c:x val="4.117793851392669E-2"/>
          <c:y val="0.88003921147692976"/>
          <c:w val="0.89871430648313566"/>
          <c:h val="9.7927954121738298E-2"/>
        </c:manualLayout>
      </c:layout>
      <c:overlay val="0"/>
      <c:spPr>
        <a:noFill/>
        <a:ln w="25400">
          <a:noFill/>
        </a:ln>
      </c:spPr>
      <c:txPr>
        <a:bodyPr/>
        <a:lstStyle/>
        <a:p>
          <a:pPr>
            <a:defRPr sz="775" b="0" i="0" u="none" strike="noStrike" baseline="0">
              <a:solidFill>
                <a:srgbClr val="000000"/>
              </a:solidFill>
              <a:latin typeface="Calibri"/>
              <a:ea typeface="Calibri"/>
              <a:cs typeface="Calibri"/>
            </a:defRPr>
          </a:pPr>
          <a:endParaRPr lang="es-CO"/>
        </a:p>
      </c:txPr>
    </c:legend>
    <c:plotVisOnly val="0"/>
    <c:dispBlanksAs val="gap"/>
    <c:showDLblsOverMax val="0"/>
  </c:chart>
  <c:spPr>
    <a:solidFill>
      <a:srgbClr val="FFFFFF"/>
    </a:solidFill>
    <a:ln w="9525">
      <a:noFill/>
    </a:ln>
  </c:spPr>
  <c:txPr>
    <a:bodyPr/>
    <a:lstStyle/>
    <a:p>
      <a:pPr>
        <a:defRPr sz="1100" b="0" i="0" u="none" strike="noStrike" baseline="0">
          <a:solidFill>
            <a:srgbClr val="000000"/>
          </a:solidFill>
          <a:latin typeface="Arial1"/>
          <a:ea typeface="Arial1"/>
          <a:cs typeface="Arial1"/>
        </a:defRPr>
      </a:pPr>
      <a:endParaRPr lang="es-CO"/>
    </a:p>
  </c:txPr>
  <c:printSettings>
    <c:headerFooter alignWithMargins="0"/>
    <c:pageMargins b="1" l="0.75" r="0.75" t="1" header="0.51180555555555551" footer="0.51180555555555551"/>
    <c:pageSetup firstPageNumber="0"/>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editAs="oneCell">
    <xdr:from>
      <xdr:col>0</xdr:col>
      <xdr:colOff>533400</xdr:colOff>
      <xdr:row>0</xdr:row>
      <xdr:rowOff>122767</xdr:rowOff>
    </xdr:from>
    <xdr:to>
      <xdr:col>0</xdr:col>
      <xdr:colOff>1851025</xdr:colOff>
      <xdr:row>3</xdr:row>
      <xdr:rowOff>161925</xdr:rowOff>
    </xdr:to>
    <xdr:pic>
      <xdr:nvPicPr>
        <xdr:cNvPr id="2" name="image1.jpg">
          <a:extLst>
            <a:ext uri="{FF2B5EF4-FFF2-40B4-BE49-F238E27FC236}">
              <a16:creationId xmlns:a16="http://schemas.microsoft.com/office/drawing/2014/main" id="{00000000-0008-0000-0000-00000200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3400" y="122767"/>
          <a:ext cx="1317625" cy="953558"/>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twoCellAnchor>
</xdr:wsDr>
</file>

<file path=xl/drawings/drawing2.xml><?xml version="1.0" encoding="utf-8"?>
<xdr:wsDr xmlns:xdr="http://schemas.openxmlformats.org/drawingml/2006/spreadsheetDrawing" xmlns:a="http://schemas.openxmlformats.org/drawingml/2006/main">
  <xdr:absoluteAnchor>
    <xdr:pos x="5974080" y="10982325"/>
    <xdr:ext cx="6046470" cy="2592705"/>
    <xdr:graphicFrame macro="">
      <xdr:nvGraphicFramePr>
        <xdr:cNvPr id="2" name="Gráfico 3">
          <a:extLst>
            <a:ext uri="{FF2B5EF4-FFF2-40B4-BE49-F238E27FC236}">
              <a16:creationId xmlns:a16="http://schemas.microsoft.com/office/drawing/2014/main" id="{C19C5983-ACBB-4F73-9CFF-C9AFF47E29A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twoCellAnchor editAs="oneCell">
    <xdr:from>
      <xdr:col>1</xdr:col>
      <xdr:colOff>373380</xdr:colOff>
      <xdr:row>0</xdr:row>
      <xdr:rowOff>45720</xdr:rowOff>
    </xdr:from>
    <xdr:to>
      <xdr:col>2</xdr:col>
      <xdr:colOff>248385</xdr:colOff>
      <xdr:row>3</xdr:row>
      <xdr:rowOff>137160</xdr:rowOff>
    </xdr:to>
    <xdr:pic>
      <xdr:nvPicPr>
        <xdr:cNvPr id="3" name="Imagen 22">
          <a:extLst>
            <a:ext uri="{FF2B5EF4-FFF2-40B4-BE49-F238E27FC236}">
              <a16:creationId xmlns:a16="http://schemas.microsoft.com/office/drawing/2014/main" id="{5C77183A-83AD-469C-8287-A0C04C228A0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25805" y="45720"/>
          <a:ext cx="713205" cy="6057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absoluteAnchor>
    <xdr:pos x="6179820" y="11035665"/>
    <xdr:ext cx="6046470" cy="2592705"/>
    <xdr:graphicFrame macro="">
      <xdr:nvGraphicFramePr>
        <xdr:cNvPr id="2" name="Gráfico 3">
          <a:extLst>
            <a:ext uri="{FF2B5EF4-FFF2-40B4-BE49-F238E27FC236}">
              <a16:creationId xmlns:a16="http://schemas.microsoft.com/office/drawing/2014/main" id="{0A76274C-9491-44E4-9622-540C2BDCAC5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twoCellAnchor editAs="oneCell">
    <xdr:from>
      <xdr:col>1</xdr:col>
      <xdr:colOff>373380</xdr:colOff>
      <xdr:row>0</xdr:row>
      <xdr:rowOff>45720</xdr:rowOff>
    </xdr:from>
    <xdr:to>
      <xdr:col>2</xdr:col>
      <xdr:colOff>248385</xdr:colOff>
      <xdr:row>3</xdr:row>
      <xdr:rowOff>137160</xdr:rowOff>
    </xdr:to>
    <xdr:pic>
      <xdr:nvPicPr>
        <xdr:cNvPr id="3" name="Imagen 22">
          <a:extLst>
            <a:ext uri="{FF2B5EF4-FFF2-40B4-BE49-F238E27FC236}">
              <a16:creationId xmlns:a16="http://schemas.microsoft.com/office/drawing/2014/main" id="{BB523D99-7188-44E4-A0E2-995F58B411F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25805" y="45720"/>
          <a:ext cx="713205" cy="6057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absoluteAnchor>
    <xdr:pos x="5958840" y="10860405"/>
    <xdr:ext cx="6046470" cy="2592705"/>
    <xdr:graphicFrame macro="">
      <xdr:nvGraphicFramePr>
        <xdr:cNvPr id="2" name="Gráfico 3">
          <a:extLst>
            <a:ext uri="{FF2B5EF4-FFF2-40B4-BE49-F238E27FC236}">
              <a16:creationId xmlns:a16="http://schemas.microsoft.com/office/drawing/2014/main" id="{F52E2014-DE90-403E-A6FC-2F0611A8BAC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twoCellAnchor editAs="oneCell">
    <xdr:from>
      <xdr:col>1</xdr:col>
      <xdr:colOff>373380</xdr:colOff>
      <xdr:row>0</xdr:row>
      <xdr:rowOff>45720</xdr:rowOff>
    </xdr:from>
    <xdr:to>
      <xdr:col>2</xdr:col>
      <xdr:colOff>248385</xdr:colOff>
      <xdr:row>3</xdr:row>
      <xdr:rowOff>137160</xdr:rowOff>
    </xdr:to>
    <xdr:pic>
      <xdr:nvPicPr>
        <xdr:cNvPr id="3" name="Imagen 22">
          <a:extLst>
            <a:ext uri="{FF2B5EF4-FFF2-40B4-BE49-F238E27FC236}">
              <a16:creationId xmlns:a16="http://schemas.microsoft.com/office/drawing/2014/main" id="{F0116F79-B290-4DDE-BE53-05FC64384AA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25805" y="45720"/>
          <a:ext cx="713205" cy="6057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absoluteAnchor>
    <xdr:pos x="5981700" y="10868025"/>
    <xdr:ext cx="6046470" cy="2592705"/>
    <xdr:graphicFrame macro="">
      <xdr:nvGraphicFramePr>
        <xdr:cNvPr id="2" name="Gráfico 3">
          <a:extLst>
            <a:ext uri="{FF2B5EF4-FFF2-40B4-BE49-F238E27FC236}">
              <a16:creationId xmlns:a16="http://schemas.microsoft.com/office/drawing/2014/main" id="{DDE4F507-614C-4B7D-A070-E8C71559C62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twoCellAnchor editAs="oneCell">
    <xdr:from>
      <xdr:col>1</xdr:col>
      <xdr:colOff>373380</xdr:colOff>
      <xdr:row>0</xdr:row>
      <xdr:rowOff>45720</xdr:rowOff>
    </xdr:from>
    <xdr:to>
      <xdr:col>2</xdr:col>
      <xdr:colOff>248385</xdr:colOff>
      <xdr:row>3</xdr:row>
      <xdr:rowOff>137160</xdr:rowOff>
    </xdr:to>
    <xdr:pic>
      <xdr:nvPicPr>
        <xdr:cNvPr id="3" name="Imagen 22">
          <a:extLst>
            <a:ext uri="{FF2B5EF4-FFF2-40B4-BE49-F238E27FC236}">
              <a16:creationId xmlns:a16="http://schemas.microsoft.com/office/drawing/2014/main" id="{E3553EDD-ED9A-4395-ACCB-108B4641E4D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25805" y="45720"/>
          <a:ext cx="713205" cy="6057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3</xdr:col>
      <xdr:colOff>19050</xdr:colOff>
      <xdr:row>63</xdr:row>
      <xdr:rowOff>352425</xdr:rowOff>
    </xdr:from>
    <xdr:to>
      <xdr:col>3</xdr:col>
      <xdr:colOff>323850</xdr:colOff>
      <xdr:row>64</xdr:row>
      <xdr:rowOff>276225</xdr:rowOff>
    </xdr:to>
    <xdr:sp macro="" textlink="">
      <xdr:nvSpPr>
        <xdr:cNvPr id="2" name="AutoShape 41" descr="8.2 - Diversificar, innovar y mejorar la productividad económica">
          <a:extLst>
            <a:ext uri="{FF2B5EF4-FFF2-40B4-BE49-F238E27FC236}">
              <a16:creationId xmlns:a16="http://schemas.microsoft.com/office/drawing/2014/main" id="{00000000-0008-0000-0300-000002000000}"/>
            </a:ext>
          </a:extLst>
        </xdr:cNvPr>
        <xdr:cNvSpPr>
          <a:spLocks noChangeAspect="1" noChangeArrowheads="1"/>
        </xdr:cNvSpPr>
      </xdr:nvSpPr>
      <xdr:spPr bwMode="auto">
        <a:xfrm>
          <a:off x="5448300" y="3865245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twoCellAnchor>
  <xdr:twoCellAnchor editAs="oneCell">
    <xdr:from>
      <xdr:col>3</xdr:col>
      <xdr:colOff>19050</xdr:colOff>
      <xdr:row>64</xdr:row>
      <xdr:rowOff>352425</xdr:rowOff>
    </xdr:from>
    <xdr:to>
      <xdr:col>3</xdr:col>
      <xdr:colOff>323850</xdr:colOff>
      <xdr:row>65</xdr:row>
      <xdr:rowOff>219075</xdr:rowOff>
    </xdr:to>
    <xdr:sp macro="" textlink="">
      <xdr:nvSpPr>
        <xdr:cNvPr id="3" name="AutoShape 42" descr="8.3 - Promover políticas para apoyar la creación de empleo y el crecimiento de las empresas">
          <a:extLst>
            <a:ext uri="{FF2B5EF4-FFF2-40B4-BE49-F238E27FC236}">
              <a16:creationId xmlns:a16="http://schemas.microsoft.com/office/drawing/2014/main" id="{00000000-0008-0000-0300-000003000000}"/>
            </a:ext>
          </a:extLst>
        </xdr:cNvPr>
        <xdr:cNvSpPr>
          <a:spLocks noChangeAspect="1" noChangeArrowheads="1"/>
        </xdr:cNvSpPr>
      </xdr:nvSpPr>
      <xdr:spPr bwMode="auto">
        <a:xfrm>
          <a:off x="5448300" y="3960495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twoCellAnchor>
  <xdr:twoCellAnchor editAs="oneCell">
    <xdr:from>
      <xdr:col>3</xdr:col>
      <xdr:colOff>19050</xdr:colOff>
      <xdr:row>65</xdr:row>
      <xdr:rowOff>361950</xdr:rowOff>
    </xdr:from>
    <xdr:to>
      <xdr:col>3</xdr:col>
      <xdr:colOff>323850</xdr:colOff>
      <xdr:row>66</xdr:row>
      <xdr:rowOff>9525</xdr:rowOff>
    </xdr:to>
    <xdr:sp macro="" textlink="">
      <xdr:nvSpPr>
        <xdr:cNvPr id="4" name="AutoShape 43" descr="8.4 - Mejorar la eficiencia de los recursos en el consumo y la producción">
          <a:extLst>
            <a:ext uri="{FF2B5EF4-FFF2-40B4-BE49-F238E27FC236}">
              <a16:creationId xmlns:a16="http://schemas.microsoft.com/office/drawing/2014/main" id="{00000000-0008-0000-0300-000004000000}"/>
            </a:ext>
          </a:extLst>
        </xdr:cNvPr>
        <xdr:cNvSpPr>
          <a:spLocks noChangeAspect="1" noChangeArrowheads="1"/>
        </xdr:cNvSpPr>
      </xdr:nvSpPr>
      <xdr:spPr bwMode="auto">
        <a:xfrm>
          <a:off x="5448300" y="4027170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twoCellAnchor>
  <xdr:twoCellAnchor editAs="oneCell">
    <xdr:from>
      <xdr:col>3</xdr:col>
      <xdr:colOff>19050</xdr:colOff>
      <xdr:row>66</xdr:row>
      <xdr:rowOff>152400</xdr:rowOff>
    </xdr:from>
    <xdr:to>
      <xdr:col>3</xdr:col>
      <xdr:colOff>323850</xdr:colOff>
      <xdr:row>67</xdr:row>
      <xdr:rowOff>19050</xdr:rowOff>
    </xdr:to>
    <xdr:sp macro="" textlink="">
      <xdr:nvSpPr>
        <xdr:cNvPr id="5" name="AutoShape 44" descr="8.5 - Trabajo decente e igualdad de remuneración">
          <a:extLst>
            <a:ext uri="{FF2B5EF4-FFF2-40B4-BE49-F238E27FC236}">
              <a16:creationId xmlns:a16="http://schemas.microsoft.com/office/drawing/2014/main" id="{00000000-0008-0000-0300-000005000000}"/>
            </a:ext>
          </a:extLst>
        </xdr:cNvPr>
        <xdr:cNvSpPr>
          <a:spLocks noChangeAspect="1" noChangeArrowheads="1"/>
        </xdr:cNvSpPr>
      </xdr:nvSpPr>
      <xdr:spPr bwMode="auto">
        <a:xfrm>
          <a:off x="5448300" y="4093845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twoCellAnchor>
  <xdr:twoCellAnchor editAs="oneCell">
    <xdr:from>
      <xdr:col>3</xdr:col>
      <xdr:colOff>19050</xdr:colOff>
      <xdr:row>67</xdr:row>
      <xdr:rowOff>161925</xdr:rowOff>
    </xdr:from>
    <xdr:to>
      <xdr:col>3</xdr:col>
      <xdr:colOff>323850</xdr:colOff>
      <xdr:row>67</xdr:row>
      <xdr:rowOff>466725</xdr:rowOff>
    </xdr:to>
    <xdr:sp macro="" textlink="">
      <xdr:nvSpPr>
        <xdr:cNvPr id="6" name="AutoShape 45" descr="8.6 - Reducir el desempleo juvenil">
          <a:extLst>
            <a:ext uri="{FF2B5EF4-FFF2-40B4-BE49-F238E27FC236}">
              <a16:creationId xmlns:a16="http://schemas.microsoft.com/office/drawing/2014/main" id="{00000000-0008-0000-0300-000006000000}"/>
            </a:ext>
          </a:extLst>
        </xdr:cNvPr>
        <xdr:cNvSpPr>
          <a:spLocks noChangeAspect="1" noChangeArrowheads="1"/>
        </xdr:cNvSpPr>
      </xdr:nvSpPr>
      <xdr:spPr bwMode="auto">
        <a:xfrm>
          <a:off x="5448300" y="4160520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twoCellAnchor>
  <xdr:twoCellAnchor editAs="oneCell">
    <xdr:from>
      <xdr:col>3</xdr:col>
      <xdr:colOff>19050</xdr:colOff>
      <xdr:row>68</xdr:row>
      <xdr:rowOff>390525</xdr:rowOff>
    </xdr:from>
    <xdr:to>
      <xdr:col>3</xdr:col>
      <xdr:colOff>323850</xdr:colOff>
      <xdr:row>69</xdr:row>
      <xdr:rowOff>304800</xdr:rowOff>
    </xdr:to>
    <xdr:sp macro="" textlink="">
      <xdr:nvSpPr>
        <xdr:cNvPr id="7" name="AutoShape 46" descr="8.7 - Poner fin a la esclavitud moderna, la trata y el trabajo infantil">
          <a:extLst>
            <a:ext uri="{FF2B5EF4-FFF2-40B4-BE49-F238E27FC236}">
              <a16:creationId xmlns:a16="http://schemas.microsoft.com/office/drawing/2014/main" id="{00000000-0008-0000-0300-000007000000}"/>
            </a:ext>
          </a:extLst>
        </xdr:cNvPr>
        <xdr:cNvSpPr>
          <a:spLocks noChangeAspect="1" noChangeArrowheads="1"/>
        </xdr:cNvSpPr>
      </xdr:nvSpPr>
      <xdr:spPr bwMode="auto">
        <a:xfrm>
          <a:off x="5448300" y="4227195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twoCellAnchor>
  <xdr:twoCellAnchor editAs="oneCell">
    <xdr:from>
      <xdr:col>3</xdr:col>
      <xdr:colOff>19050</xdr:colOff>
      <xdr:row>69</xdr:row>
      <xdr:rowOff>390525</xdr:rowOff>
    </xdr:from>
    <xdr:to>
      <xdr:col>3</xdr:col>
      <xdr:colOff>323850</xdr:colOff>
      <xdr:row>69</xdr:row>
      <xdr:rowOff>695325</xdr:rowOff>
    </xdr:to>
    <xdr:sp macro="" textlink="">
      <xdr:nvSpPr>
        <xdr:cNvPr id="8" name="AutoShape 47" descr="8.8 - Derechos laborales universales y entornos de trabajo seguros ">
          <a:extLst>
            <a:ext uri="{FF2B5EF4-FFF2-40B4-BE49-F238E27FC236}">
              <a16:creationId xmlns:a16="http://schemas.microsoft.com/office/drawing/2014/main" id="{00000000-0008-0000-0300-000008000000}"/>
            </a:ext>
          </a:extLst>
        </xdr:cNvPr>
        <xdr:cNvSpPr>
          <a:spLocks noChangeAspect="1" noChangeArrowheads="1"/>
        </xdr:cNvSpPr>
      </xdr:nvSpPr>
      <xdr:spPr bwMode="auto">
        <a:xfrm>
          <a:off x="5448300" y="4271010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twoCellAnchor>
  <xdr:twoCellAnchor editAs="oneCell">
    <xdr:from>
      <xdr:col>3</xdr:col>
      <xdr:colOff>19050</xdr:colOff>
      <xdr:row>70</xdr:row>
      <xdr:rowOff>400050</xdr:rowOff>
    </xdr:from>
    <xdr:to>
      <xdr:col>3</xdr:col>
      <xdr:colOff>323850</xdr:colOff>
      <xdr:row>71</xdr:row>
      <xdr:rowOff>133350</xdr:rowOff>
    </xdr:to>
    <xdr:sp macro="" textlink="">
      <xdr:nvSpPr>
        <xdr:cNvPr id="9" name="AutoShape 48" descr="8.9 - Promover Turismo Sostenible y Beneficioso">
          <a:extLst>
            <a:ext uri="{FF2B5EF4-FFF2-40B4-BE49-F238E27FC236}">
              <a16:creationId xmlns:a16="http://schemas.microsoft.com/office/drawing/2014/main" id="{00000000-0008-0000-0300-000009000000}"/>
            </a:ext>
          </a:extLst>
        </xdr:cNvPr>
        <xdr:cNvSpPr>
          <a:spLocks noChangeAspect="1" noChangeArrowheads="1"/>
        </xdr:cNvSpPr>
      </xdr:nvSpPr>
      <xdr:spPr bwMode="auto">
        <a:xfrm>
          <a:off x="5448300" y="4337685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twoCellAnchor>
  <xdr:twoCellAnchor editAs="oneCell">
    <xdr:from>
      <xdr:col>3</xdr:col>
      <xdr:colOff>19050</xdr:colOff>
      <xdr:row>71</xdr:row>
      <xdr:rowOff>409575</xdr:rowOff>
    </xdr:from>
    <xdr:to>
      <xdr:col>3</xdr:col>
      <xdr:colOff>323850</xdr:colOff>
      <xdr:row>72</xdr:row>
      <xdr:rowOff>276225</xdr:rowOff>
    </xdr:to>
    <xdr:sp macro="" textlink="">
      <xdr:nvSpPr>
        <xdr:cNvPr id="10" name="AutoShape 49" descr="8.10 - Acceso universal a servicios bancarios, de seguros y financieros">
          <a:extLst>
            <a:ext uri="{FF2B5EF4-FFF2-40B4-BE49-F238E27FC236}">
              <a16:creationId xmlns:a16="http://schemas.microsoft.com/office/drawing/2014/main" id="{00000000-0008-0000-0300-00000A000000}"/>
            </a:ext>
          </a:extLst>
        </xdr:cNvPr>
        <xdr:cNvSpPr>
          <a:spLocks noChangeAspect="1" noChangeArrowheads="1"/>
        </xdr:cNvSpPr>
      </xdr:nvSpPr>
      <xdr:spPr bwMode="auto">
        <a:xfrm>
          <a:off x="5448300" y="4404360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twoCellAnchor>
  <xdr:twoCellAnchor editAs="oneCell">
    <xdr:from>
      <xdr:col>3</xdr:col>
      <xdr:colOff>19050</xdr:colOff>
      <xdr:row>73</xdr:row>
      <xdr:rowOff>409575</xdr:rowOff>
    </xdr:from>
    <xdr:to>
      <xdr:col>3</xdr:col>
      <xdr:colOff>323850</xdr:colOff>
      <xdr:row>74</xdr:row>
      <xdr:rowOff>276225</xdr:rowOff>
    </xdr:to>
    <xdr:sp macro="" textlink="">
      <xdr:nvSpPr>
        <xdr:cNvPr id="11" name="AutoShape 50" descr="8.a - Aumentar la ayuda para el comercio a los países en desarrollo">
          <a:extLst>
            <a:ext uri="{FF2B5EF4-FFF2-40B4-BE49-F238E27FC236}">
              <a16:creationId xmlns:a16="http://schemas.microsoft.com/office/drawing/2014/main" id="{00000000-0008-0000-0300-00000B000000}"/>
            </a:ext>
          </a:extLst>
        </xdr:cNvPr>
        <xdr:cNvSpPr>
          <a:spLocks noChangeAspect="1" noChangeArrowheads="1"/>
        </xdr:cNvSpPr>
      </xdr:nvSpPr>
      <xdr:spPr bwMode="auto">
        <a:xfrm>
          <a:off x="5448300" y="4491990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twoCellAnchor>
  <xdr:twoCellAnchor editAs="oneCell">
    <xdr:from>
      <xdr:col>3</xdr:col>
      <xdr:colOff>19050</xdr:colOff>
      <xdr:row>73</xdr:row>
      <xdr:rowOff>409575</xdr:rowOff>
    </xdr:from>
    <xdr:to>
      <xdr:col>3</xdr:col>
      <xdr:colOff>323850</xdr:colOff>
      <xdr:row>74</xdr:row>
      <xdr:rowOff>276225</xdr:rowOff>
    </xdr:to>
    <xdr:sp macro="" textlink="">
      <xdr:nvSpPr>
        <xdr:cNvPr id="12" name="AutoShape 51" descr="8.b - Desarrollar una Estrategia Global de Empleo Juvenil">
          <a:extLst>
            <a:ext uri="{FF2B5EF4-FFF2-40B4-BE49-F238E27FC236}">
              <a16:creationId xmlns:a16="http://schemas.microsoft.com/office/drawing/2014/main" id="{00000000-0008-0000-0300-00000C000000}"/>
            </a:ext>
          </a:extLst>
        </xdr:cNvPr>
        <xdr:cNvSpPr>
          <a:spLocks noChangeAspect="1" noChangeArrowheads="1"/>
        </xdr:cNvSpPr>
      </xdr:nvSpPr>
      <xdr:spPr bwMode="auto">
        <a:xfrm>
          <a:off x="5448300" y="4491990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Users\vviracacha\Downloads\SPI%20-%20Indicadores%20de%20gesti&#243;n%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E"/>
      <sheetName val="INSTRUCCIÓN DE DILIGENCIAMIENTO"/>
      <sheetName val="1. SEGUIMIENTO EJECUCIÓN PRESU"/>
      <sheetName val="Cronograma Mensual"/>
      <sheetName val="2. SEGUIMIENTO METAS PRODUCTO"/>
      <sheetName val="2.1. SEGUIM. ACTIVIDADES TAREAS"/>
      <sheetName val="2.2 TERRITORIALIZACIÓN METAS"/>
      <sheetName val="3.1 TERRITORIALIZACIÓN POBLAC"/>
      <sheetName val="3. INFORMACIÓN POBLACIONAL"/>
      <sheetName val="4. METAS PDD"/>
      <sheetName val="Listas desplegables"/>
      <sheetName val="5. INDICADORES DE GESTIÓN"/>
      <sheetName val="Hoja1"/>
      <sheetName val="GLOSARIO"/>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1">
          <cell r="B1" t="str">
            <v>Eficacia</v>
          </cell>
          <cell r="D1" t="str">
            <v>Mensual</v>
          </cell>
        </row>
        <row r="2">
          <cell r="D2" t="str">
            <v>Trimestral</v>
          </cell>
        </row>
        <row r="3">
          <cell r="D3" t="str">
            <v>Semestral</v>
          </cell>
        </row>
        <row r="4">
          <cell r="D4" t="str">
            <v>Anual</v>
          </cell>
        </row>
      </sheetData>
      <sheetData sheetId="1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FB6C73-A2EF-48D0-84E4-C84BC9B23626}">
  <dimension ref="A1:AW223"/>
  <sheetViews>
    <sheetView tabSelected="1" zoomScale="50" zoomScaleNormal="50" workbookViewId="0">
      <selection activeCell="H212" sqref="H212"/>
    </sheetView>
  </sheetViews>
  <sheetFormatPr baseColWidth="10" defaultColWidth="11.44140625" defaultRowHeight="14.4"/>
  <cols>
    <col min="1" max="1" width="60.88671875" style="1" customWidth="1"/>
    <col min="2" max="2" width="29.33203125" style="1" customWidth="1"/>
    <col min="3" max="3" width="55.44140625" style="1" customWidth="1"/>
    <col min="4" max="4" width="48.5546875" style="1" customWidth="1"/>
    <col min="5" max="5" width="70.44140625" style="1" customWidth="1"/>
    <col min="6" max="6" width="74.44140625" style="1" customWidth="1"/>
    <col min="7" max="9" width="53.33203125" style="1" customWidth="1"/>
    <col min="10" max="10" width="43.6640625" style="1" customWidth="1"/>
    <col min="11" max="11" width="39.33203125" style="1" customWidth="1"/>
    <col min="12" max="12" width="35.44140625" style="1" customWidth="1"/>
    <col min="13" max="13" width="25" style="1" customWidth="1"/>
    <col min="14" max="39" width="11.44140625" style="1"/>
    <col min="40" max="40" width="33.33203125" style="1" customWidth="1"/>
    <col min="41" max="41" width="37" style="1" customWidth="1"/>
    <col min="42" max="42" width="46.88671875" style="1" customWidth="1"/>
    <col min="43" max="43" width="44.88671875" style="1" customWidth="1"/>
    <col min="44" max="44" width="22.5546875" style="1" customWidth="1"/>
    <col min="45" max="45" width="27.6640625" style="1" customWidth="1"/>
    <col min="46" max="16384" width="11.44140625" style="1"/>
  </cols>
  <sheetData>
    <row r="1" spans="1:49" ht="24" customHeight="1">
      <c r="A1" s="304"/>
      <c r="B1" s="296" t="s">
        <v>0</v>
      </c>
      <c r="C1" s="297"/>
      <c r="D1" s="297"/>
      <c r="E1" s="297"/>
      <c r="F1" s="297"/>
      <c r="G1" s="297"/>
      <c r="H1" s="297"/>
      <c r="I1" s="297"/>
      <c r="J1" s="297"/>
      <c r="K1" s="297"/>
      <c r="L1" s="297"/>
      <c r="M1" s="297"/>
      <c r="N1" s="297"/>
      <c r="O1" s="297"/>
      <c r="P1" s="297"/>
      <c r="Q1" s="297"/>
      <c r="R1" s="297"/>
      <c r="S1" s="297"/>
      <c r="T1" s="297"/>
      <c r="U1" s="297"/>
      <c r="V1" s="297"/>
      <c r="W1" s="297"/>
      <c r="X1" s="297"/>
      <c r="Y1" s="297"/>
      <c r="Z1" s="297"/>
      <c r="AA1" s="297"/>
      <c r="AB1" s="297"/>
      <c r="AC1" s="297"/>
      <c r="AD1" s="297"/>
      <c r="AE1" s="297"/>
      <c r="AF1" s="297"/>
      <c r="AG1" s="297"/>
      <c r="AH1" s="297"/>
      <c r="AI1" s="297"/>
      <c r="AJ1" s="297"/>
      <c r="AK1" s="297"/>
      <c r="AL1" s="297"/>
      <c r="AM1" s="297"/>
      <c r="AN1" s="297"/>
      <c r="AO1" s="297"/>
      <c r="AP1" s="297"/>
      <c r="AQ1" s="297"/>
      <c r="AR1" s="7" t="s">
        <v>1</v>
      </c>
      <c r="AS1" s="31" t="s">
        <v>2</v>
      </c>
      <c r="AT1" s="8"/>
      <c r="AU1" s="8"/>
      <c r="AV1" s="8"/>
      <c r="AW1" s="8"/>
    </row>
    <row r="2" spans="1:49" ht="24" customHeight="1">
      <c r="A2" s="305"/>
      <c r="B2" s="298"/>
      <c r="C2" s="299"/>
      <c r="D2" s="299"/>
      <c r="E2" s="299"/>
      <c r="F2" s="299"/>
      <c r="G2" s="299"/>
      <c r="H2" s="299"/>
      <c r="I2" s="299"/>
      <c r="J2" s="299"/>
      <c r="K2" s="299"/>
      <c r="L2" s="299"/>
      <c r="M2" s="299"/>
      <c r="N2" s="299"/>
      <c r="O2" s="299"/>
      <c r="P2" s="299"/>
      <c r="Q2" s="299"/>
      <c r="R2" s="299"/>
      <c r="S2" s="299"/>
      <c r="T2" s="299"/>
      <c r="U2" s="299"/>
      <c r="V2" s="299"/>
      <c r="W2" s="299"/>
      <c r="X2" s="299"/>
      <c r="Y2" s="299"/>
      <c r="Z2" s="299"/>
      <c r="AA2" s="299"/>
      <c r="AB2" s="299"/>
      <c r="AC2" s="299"/>
      <c r="AD2" s="299"/>
      <c r="AE2" s="299"/>
      <c r="AF2" s="299"/>
      <c r="AG2" s="299"/>
      <c r="AH2" s="299"/>
      <c r="AI2" s="299"/>
      <c r="AJ2" s="299"/>
      <c r="AK2" s="299"/>
      <c r="AL2" s="299"/>
      <c r="AM2" s="299"/>
      <c r="AN2" s="299"/>
      <c r="AO2" s="299"/>
      <c r="AP2" s="299"/>
      <c r="AQ2" s="299"/>
      <c r="AR2" s="7" t="s">
        <v>3</v>
      </c>
      <c r="AS2" s="31">
        <v>14</v>
      </c>
      <c r="AT2" s="8"/>
      <c r="AU2" s="8"/>
      <c r="AV2" s="8"/>
      <c r="AW2" s="8"/>
    </row>
    <row r="3" spans="1:49" ht="24" customHeight="1">
      <c r="A3" s="305"/>
      <c r="B3" s="300" t="s">
        <v>4</v>
      </c>
      <c r="C3" s="301"/>
      <c r="D3" s="301"/>
      <c r="E3" s="301"/>
      <c r="F3" s="301"/>
      <c r="G3" s="301"/>
      <c r="H3" s="301"/>
      <c r="I3" s="301"/>
      <c r="J3" s="301"/>
      <c r="K3" s="301"/>
      <c r="L3" s="301"/>
      <c r="M3" s="301"/>
      <c r="N3" s="301"/>
      <c r="O3" s="301"/>
      <c r="P3" s="301"/>
      <c r="Q3" s="301"/>
      <c r="R3" s="301"/>
      <c r="S3" s="301"/>
      <c r="T3" s="301"/>
      <c r="U3" s="301"/>
      <c r="V3" s="301"/>
      <c r="W3" s="301"/>
      <c r="X3" s="301"/>
      <c r="Y3" s="301"/>
      <c r="Z3" s="301"/>
      <c r="AA3" s="301"/>
      <c r="AB3" s="301"/>
      <c r="AC3" s="301"/>
      <c r="AD3" s="301"/>
      <c r="AE3" s="301"/>
      <c r="AF3" s="301"/>
      <c r="AG3" s="301"/>
      <c r="AH3" s="301"/>
      <c r="AI3" s="301"/>
      <c r="AJ3" s="301"/>
      <c r="AK3" s="301"/>
      <c r="AL3" s="301"/>
      <c r="AM3" s="301"/>
      <c r="AN3" s="301"/>
      <c r="AO3" s="301"/>
      <c r="AP3" s="301"/>
      <c r="AQ3" s="301"/>
      <c r="AR3" s="7" t="s">
        <v>5</v>
      </c>
      <c r="AS3" s="31" t="s">
        <v>70</v>
      </c>
      <c r="AT3" s="8"/>
      <c r="AU3" s="8"/>
      <c r="AV3" s="8"/>
      <c r="AW3" s="8"/>
    </row>
    <row r="4" spans="1:49" ht="24" customHeight="1">
      <c r="A4" s="306"/>
      <c r="B4" s="302"/>
      <c r="C4" s="303"/>
      <c r="D4" s="303"/>
      <c r="E4" s="303"/>
      <c r="F4" s="303"/>
      <c r="G4" s="303"/>
      <c r="H4" s="303"/>
      <c r="I4" s="303"/>
      <c r="J4" s="303"/>
      <c r="K4" s="303"/>
      <c r="L4" s="303"/>
      <c r="M4" s="303"/>
      <c r="N4" s="303"/>
      <c r="O4" s="303"/>
      <c r="P4" s="303"/>
      <c r="Q4" s="303"/>
      <c r="R4" s="303"/>
      <c r="S4" s="303"/>
      <c r="T4" s="303"/>
      <c r="U4" s="303"/>
      <c r="V4" s="303"/>
      <c r="W4" s="303"/>
      <c r="X4" s="303"/>
      <c r="Y4" s="303"/>
      <c r="Z4" s="303"/>
      <c r="AA4" s="303"/>
      <c r="AB4" s="303"/>
      <c r="AC4" s="303"/>
      <c r="AD4" s="303"/>
      <c r="AE4" s="303"/>
      <c r="AF4" s="303"/>
      <c r="AG4" s="303"/>
      <c r="AH4" s="303"/>
      <c r="AI4" s="303"/>
      <c r="AJ4" s="303"/>
      <c r="AK4" s="303"/>
      <c r="AL4" s="303"/>
      <c r="AM4" s="303"/>
      <c r="AN4" s="303"/>
      <c r="AO4" s="303"/>
      <c r="AP4" s="303"/>
      <c r="AQ4" s="303"/>
      <c r="AR4" s="9" t="s">
        <v>6</v>
      </c>
      <c r="AS4" s="32">
        <v>44728</v>
      </c>
      <c r="AT4" s="8"/>
      <c r="AU4" s="8"/>
      <c r="AV4" s="8"/>
      <c r="AW4" s="8"/>
    </row>
    <row r="5" spans="1:49">
      <c r="A5" s="10"/>
      <c r="B5" s="10"/>
      <c r="C5" s="11"/>
      <c r="D5" s="11"/>
      <c r="E5" s="11"/>
      <c r="F5" s="11"/>
      <c r="G5" s="11"/>
      <c r="H5" s="11"/>
      <c r="I5" s="11"/>
      <c r="J5" s="11"/>
      <c r="K5" s="11"/>
      <c r="L5" s="11"/>
      <c r="M5" s="11"/>
      <c r="N5" s="11"/>
      <c r="O5" s="11"/>
      <c r="P5" s="11"/>
      <c r="Q5" s="11"/>
      <c r="R5" s="11"/>
      <c r="S5" s="11"/>
      <c r="T5" s="11"/>
      <c r="U5" s="11"/>
      <c r="V5" s="11"/>
      <c r="W5" s="11"/>
      <c r="X5" s="11"/>
      <c r="Y5" s="11"/>
      <c r="Z5" s="11"/>
      <c r="AA5" s="11"/>
      <c r="AB5" s="11"/>
      <c r="AC5" s="11"/>
      <c r="AD5" s="11"/>
      <c r="AE5" s="11"/>
      <c r="AF5" s="11"/>
      <c r="AG5" s="11"/>
      <c r="AH5" s="11"/>
      <c r="AI5" s="11"/>
      <c r="AJ5" s="11"/>
      <c r="AK5" s="11"/>
      <c r="AL5" s="11"/>
      <c r="AM5" s="11"/>
      <c r="AN5" s="11"/>
      <c r="AO5" s="11"/>
      <c r="AP5" s="11"/>
      <c r="AQ5" s="11"/>
      <c r="AR5" s="12"/>
      <c r="AS5" s="12"/>
      <c r="AT5" s="8"/>
      <c r="AU5" s="8"/>
      <c r="AV5" s="8"/>
      <c r="AW5" s="8"/>
    </row>
    <row r="6" spans="1:49" ht="15" thickBot="1">
      <c r="A6" s="13"/>
      <c r="B6" s="13"/>
      <c r="C6" s="13"/>
      <c r="D6" s="13"/>
      <c r="E6" s="13"/>
      <c r="F6" s="13"/>
      <c r="G6" s="13"/>
      <c r="H6" s="13"/>
      <c r="I6" s="13"/>
      <c r="J6" s="13"/>
      <c r="K6" s="13"/>
      <c r="L6" s="13"/>
      <c r="M6" s="13"/>
      <c r="N6" s="13"/>
      <c r="O6" s="13"/>
      <c r="P6" s="13"/>
      <c r="Q6" s="13"/>
      <c r="R6" s="13"/>
      <c r="S6" s="8"/>
      <c r="T6" s="8"/>
      <c r="U6" s="8"/>
      <c r="V6" s="8"/>
      <c r="W6" s="8"/>
      <c r="X6" s="8"/>
      <c r="Y6" s="8"/>
      <c r="Z6" s="8"/>
      <c r="AA6" s="8"/>
      <c r="AB6" s="8"/>
      <c r="AC6" s="8"/>
      <c r="AD6" s="8"/>
      <c r="AE6" s="8"/>
      <c r="AF6" s="8"/>
      <c r="AG6" s="8"/>
      <c r="AH6" s="8"/>
      <c r="AI6" s="8"/>
      <c r="AJ6" s="8"/>
      <c r="AK6" s="8"/>
      <c r="AL6" s="14"/>
      <c r="AM6" s="14"/>
      <c r="AN6" s="14"/>
      <c r="AO6" s="14"/>
      <c r="AP6" s="14"/>
      <c r="AQ6" s="14"/>
      <c r="AR6" s="14"/>
      <c r="AS6" s="8"/>
      <c r="AT6" s="8"/>
      <c r="AU6" s="8"/>
      <c r="AV6" s="8"/>
      <c r="AW6" s="8"/>
    </row>
    <row r="7" spans="1:49" ht="15.6" thickBot="1">
      <c r="A7" s="15" t="s">
        <v>7</v>
      </c>
      <c r="B7" s="16"/>
      <c r="C7" s="113">
        <v>44764</v>
      </c>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row>
    <row r="8" spans="1:49" ht="15" thickBot="1">
      <c r="A8" s="17"/>
      <c r="B8" s="13"/>
      <c r="C8" s="108"/>
      <c r="D8" s="18"/>
      <c r="E8" s="18"/>
      <c r="F8" s="18"/>
      <c r="G8" s="18"/>
      <c r="H8" s="18"/>
      <c r="I8" s="18"/>
      <c r="J8" s="8"/>
      <c r="K8" s="8"/>
      <c r="L8" s="8"/>
      <c r="M8" s="8"/>
      <c r="N8" s="8"/>
      <c r="O8" s="8"/>
      <c r="P8" s="8"/>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8"/>
    </row>
    <row r="9" spans="1:49" ht="15" thickBot="1">
      <c r="A9" s="19" t="s">
        <v>8</v>
      </c>
      <c r="B9" s="13"/>
      <c r="C9" s="114">
        <v>2022</v>
      </c>
      <c r="D9" s="8"/>
      <c r="E9" s="8"/>
      <c r="F9" s="8"/>
      <c r="G9" s="8"/>
      <c r="H9" s="8"/>
      <c r="I9" s="8"/>
      <c r="J9" s="8"/>
      <c r="K9" s="8"/>
      <c r="L9" s="8"/>
      <c r="M9" s="8"/>
      <c r="N9" s="8"/>
      <c r="O9" s="8"/>
      <c r="P9" s="8"/>
      <c r="Q9" s="8"/>
      <c r="R9" s="8"/>
      <c r="S9" s="8"/>
      <c r="T9" s="8"/>
      <c r="U9" s="8"/>
      <c r="V9" s="8"/>
      <c r="W9" s="8"/>
      <c r="X9" s="8"/>
      <c r="Y9" s="8"/>
      <c r="Z9" s="8"/>
      <c r="AA9" s="8"/>
      <c r="AB9" s="8"/>
      <c r="AC9" s="8"/>
      <c r="AD9" s="8"/>
      <c r="AE9" s="8"/>
      <c r="AF9" s="8"/>
      <c r="AG9" s="8"/>
      <c r="AH9" s="8"/>
      <c r="AI9" s="8"/>
      <c r="AJ9" s="8"/>
      <c r="AK9" s="8"/>
      <c r="AL9" s="8"/>
      <c r="AM9" s="8"/>
      <c r="AN9" s="8"/>
      <c r="AO9" s="8"/>
      <c r="AP9" s="8"/>
      <c r="AQ9" s="8"/>
      <c r="AR9" s="8"/>
      <c r="AS9" s="8"/>
      <c r="AT9" s="8"/>
      <c r="AU9" s="8"/>
      <c r="AV9" s="8"/>
      <c r="AW9" s="8"/>
    </row>
    <row r="10" spans="1:49" ht="15" thickBot="1">
      <c r="A10" s="17"/>
      <c r="B10" s="13"/>
      <c r="C10" s="108"/>
      <c r="D10" s="18"/>
      <c r="E10" s="18"/>
      <c r="F10" s="18"/>
      <c r="G10" s="18"/>
      <c r="H10" s="18"/>
      <c r="I10" s="18"/>
      <c r="J10" s="8"/>
      <c r="K10" s="8"/>
      <c r="L10" s="8"/>
      <c r="M10" s="8"/>
      <c r="N10" s="8"/>
      <c r="O10" s="8"/>
      <c r="P10" s="8"/>
      <c r="Q10" s="8"/>
      <c r="R10" s="8"/>
      <c r="S10" s="8"/>
      <c r="T10" s="8"/>
      <c r="U10" s="8"/>
      <c r="V10" s="8"/>
      <c r="W10" s="8"/>
      <c r="X10" s="8"/>
      <c r="Y10" s="8"/>
      <c r="Z10" s="8"/>
      <c r="AA10" s="8"/>
      <c r="AB10" s="8"/>
      <c r="AC10" s="8"/>
      <c r="AD10" s="8"/>
      <c r="AE10" s="8"/>
      <c r="AF10" s="8"/>
      <c r="AG10" s="8"/>
      <c r="AH10" s="8"/>
      <c r="AI10" s="8"/>
      <c r="AJ10" s="8"/>
      <c r="AK10" s="8"/>
      <c r="AL10" s="8"/>
      <c r="AM10" s="8"/>
      <c r="AN10" s="8"/>
      <c r="AO10" s="8"/>
      <c r="AP10" s="8"/>
      <c r="AQ10" s="8"/>
      <c r="AR10" s="8"/>
      <c r="AS10" s="8"/>
      <c r="AT10" s="8"/>
      <c r="AU10" s="8"/>
      <c r="AV10" s="8"/>
      <c r="AW10" s="8"/>
    </row>
    <row r="11" spans="1:49" ht="15" thickBot="1">
      <c r="A11" s="19" t="s">
        <v>9</v>
      </c>
      <c r="B11" s="16"/>
      <c r="C11" s="114" t="s">
        <v>264</v>
      </c>
      <c r="D11" s="18"/>
      <c r="E11" s="18"/>
      <c r="F11" s="18"/>
      <c r="G11" s="18"/>
      <c r="H11" s="18"/>
      <c r="I11" s="18"/>
      <c r="J11" s="8"/>
      <c r="K11" s="8"/>
      <c r="L11" s="8"/>
      <c r="M11" s="8"/>
      <c r="N11" s="8"/>
      <c r="O11" s="8"/>
      <c r="P11" s="8"/>
      <c r="Q11" s="8"/>
      <c r="R11" s="8"/>
      <c r="S11" s="8"/>
      <c r="T11" s="8"/>
      <c r="U11" s="8"/>
      <c r="V11" s="8"/>
      <c r="W11" s="8"/>
      <c r="X11" s="8"/>
      <c r="Y11" s="8"/>
      <c r="Z11" s="8"/>
      <c r="AA11" s="8"/>
      <c r="AB11" s="8"/>
      <c r="AC11" s="8"/>
      <c r="AD11" s="8"/>
      <c r="AE11" s="8"/>
      <c r="AF11" s="8"/>
      <c r="AG11" s="8"/>
      <c r="AH11" s="8"/>
      <c r="AI11" s="8"/>
      <c r="AJ11" s="8"/>
      <c r="AK11" s="8"/>
      <c r="AL11" s="8"/>
      <c r="AM11" s="8"/>
      <c r="AN11" s="8"/>
      <c r="AO11" s="8"/>
      <c r="AP11" s="8"/>
      <c r="AQ11" s="8"/>
      <c r="AR11" s="8"/>
      <c r="AS11" s="8"/>
      <c r="AT11" s="8"/>
      <c r="AU11" s="8"/>
      <c r="AV11" s="8"/>
      <c r="AW11" s="8"/>
    </row>
    <row r="12" spans="1:49" ht="15" thickBot="1">
      <c r="A12" s="17"/>
      <c r="B12" s="13"/>
      <c r="C12" s="108"/>
      <c r="D12" s="18"/>
      <c r="E12" s="18"/>
      <c r="F12" s="18"/>
      <c r="G12" s="18"/>
      <c r="H12" s="18"/>
      <c r="I12" s="18"/>
      <c r="J12" s="8"/>
      <c r="K12" s="8"/>
      <c r="L12" s="8"/>
      <c r="M12" s="8"/>
      <c r="N12" s="8"/>
      <c r="O12" s="8"/>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8"/>
    </row>
    <row r="13" spans="1:49" ht="28.2" thickBot="1">
      <c r="A13" s="15" t="s">
        <v>10</v>
      </c>
      <c r="B13" s="13"/>
      <c r="C13" s="114" t="s">
        <v>275</v>
      </c>
      <c r="D13" s="18"/>
      <c r="E13" s="18"/>
      <c r="F13" s="18"/>
      <c r="G13" s="18"/>
      <c r="H13" s="18"/>
      <c r="I13" s="18"/>
      <c r="J13" s="8"/>
      <c r="K13" s="8"/>
      <c r="L13" s="8"/>
      <c r="M13" s="8"/>
      <c r="N13" s="8"/>
      <c r="O13" s="8"/>
      <c r="P13" s="8"/>
      <c r="Q13" s="8"/>
      <c r="R13" s="8"/>
      <c r="S13" s="8"/>
      <c r="T13" s="8"/>
      <c r="U13" s="8"/>
      <c r="V13" s="8"/>
      <c r="W13" s="8"/>
      <c r="X13" s="8"/>
      <c r="Y13" s="8"/>
      <c r="Z13" s="8"/>
      <c r="AA13" s="8"/>
      <c r="AB13" s="8"/>
      <c r="AC13" s="8"/>
      <c r="AD13" s="8"/>
      <c r="AE13" s="8"/>
      <c r="AF13" s="8"/>
      <c r="AG13" s="8"/>
      <c r="AH13" s="8"/>
      <c r="AI13" s="8"/>
      <c r="AJ13" s="8"/>
      <c r="AK13" s="8"/>
      <c r="AL13" s="8"/>
      <c r="AM13" s="8"/>
      <c r="AN13" s="8"/>
      <c r="AO13" s="8"/>
      <c r="AP13" s="8"/>
      <c r="AQ13" s="8"/>
      <c r="AR13" s="8"/>
      <c r="AS13" s="8"/>
      <c r="AT13" s="8"/>
      <c r="AU13" s="8"/>
      <c r="AV13" s="8"/>
      <c r="AW13" s="8"/>
    </row>
    <row r="14" spans="1:49" ht="15" thickBot="1">
      <c r="A14" s="17"/>
      <c r="B14" s="13"/>
      <c r="C14" s="108"/>
      <c r="D14" s="18"/>
      <c r="E14" s="18"/>
      <c r="F14" s="18"/>
      <c r="G14" s="18"/>
      <c r="H14" s="18"/>
      <c r="I14" s="18"/>
      <c r="J14" s="8"/>
      <c r="K14" s="8"/>
      <c r="L14" s="8"/>
      <c r="M14" s="8"/>
      <c r="N14" s="8"/>
      <c r="O14" s="8"/>
      <c r="P14" s="8"/>
      <c r="Q14" s="8"/>
      <c r="R14" s="8"/>
      <c r="S14" s="8"/>
      <c r="T14" s="8"/>
      <c r="U14" s="8"/>
      <c r="V14" s="8"/>
      <c r="W14" s="8"/>
      <c r="X14" s="8"/>
      <c r="Y14" s="8"/>
      <c r="Z14" s="8"/>
      <c r="AA14" s="8"/>
      <c r="AB14" s="8"/>
      <c r="AC14" s="8"/>
      <c r="AD14" s="8"/>
      <c r="AE14" s="8"/>
      <c r="AF14" s="8"/>
      <c r="AG14" s="8"/>
      <c r="AH14" s="8"/>
      <c r="AI14" s="8"/>
      <c r="AJ14" s="8"/>
      <c r="AK14" s="8"/>
      <c r="AL14" s="8"/>
      <c r="AM14" s="8"/>
      <c r="AN14" s="8"/>
      <c r="AO14" s="8"/>
      <c r="AP14" s="8"/>
      <c r="AQ14" s="8"/>
      <c r="AR14" s="8"/>
      <c r="AS14" s="8"/>
      <c r="AT14" s="8"/>
      <c r="AU14" s="8"/>
      <c r="AV14" s="8"/>
      <c r="AW14" s="8"/>
    </row>
    <row r="15" spans="1:49" ht="15" thickBot="1">
      <c r="A15" s="15" t="s">
        <v>12</v>
      </c>
      <c r="B15" s="16"/>
      <c r="C15" s="114" t="s">
        <v>287</v>
      </c>
      <c r="D15" s="18"/>
      <c r="E15" s="18"/>
      <c r="F15" s="18"/>
      <c r="G15" s="18"/>
      <c r="H15" s="18"/>
      <c r="I15" s="18"/>
      <c r="J15" s="8"/>
      <c r="K15" s="8"/>
      <c r="L15" s="8"/>
      <c r="M15" s="8"/>
      <c r="N15" s="8"/>
      <c r="O15" s="8"/>
      <c r="P15" s="8"/>
      <c r="Q15" s="8"/>
      <c r="R15" s="8"/>
      <c r="S15" s="8"/>
      <c r="T15" s="8"/>
      <c r="U15" s="8"/>
      <c r="V15" s="8"/>
      <c r="W15" s="8"/>
      <c r="X15" s="8"/>
      <c r="Y15" s="8"/>
      <c r="Z15" s="8"/>
      <c r="AA15" s="8"/>
      <c r="AB15" s="8"/>
      <c r="AC15" s="8"/>
      <c r="AD15" s="8"/>
      <c r="AE15" s="8"/>
      <c r="AF15" s="8"/>
      <c r="AG15" s="8"/>
      <c r="AH15" s="8"/>
      <c r="AI15" s="8"/>
      <c r="AJ15" s="8"/>
      <c r="AK15" s="8"/>
      <c r="AL15" s="8"/>
      <c r="AM15" s="8"/>
      <c r="AN15" s="8"/>
      <c r="AO15" s="8"/>
      <c r="AP15" s="8"/>
      <c r="AQ15" s="8"/>
      <c r="AR15" s="8"/>
      <c r="AS15" s="8"/>
      <c r="AT15" s="8"/>
      <c r="AU15" s="8"/>
      <c r="AV15" s="8"/>
      <c r="AW15" s="8"/>
    </row>
    <row r="16" spans="1:49" ht="15" thickBot="1">
      <c r="A16" s="8"/>
      <c r="B16" s="8"/>
      <c r="C16" s="115"/>
      <c r="D16" s="8"/>
      <c r="E16" s="8"/>
      <c r="F16" s="8"/>
      <c r="G16" s="8"/>
      <c r="H16" s="8"/>
      <c r="I16" s="8"/>
      <c r="J16" s="8"/>
      <c r="K16" s="8"/>
      <c r="L16" s="8"/>
      <c r="M16" s="8"/>
      <c r="N16" s="8"/>
      <c r="O16" s="8"/>
      <c r="P16" s="8"/>
      <c r="Q16" s="8"/>
      <c r="R16" s="8"/>
      <c r="S16" s="8"/>
      <c r="T16" s="8"/>
      <c r="U16" s="8"/>
      <c r="V16" s="8"/>
      <c r="W16" s="8"/>
      <c r="X16" s="8"/>
      <c r="Y16" s="8"/>
      <c r="Z16" s="8"/>
      <c r="AA16" s="8"/>
      <c r="AB16" s="8"/>
      <c r="AC16" s="8"/>
      <c r="AD16" s="8"/>
      <c r="AE16" s="8"/>
      <c r="AF16" s="8"/>
      <c r="AG16" s="8"/>
      <c r="AH16" s="8"/>
      <c r="AI16" s="8"/>
      <c r="AJ16" s="8"/>
      <c r="AK16" s="8"/>
      <c r="AL16" s="8"/>
      <c r="AM16" s="8"/>
      <c r="AN16" s="8"/>
      <c r="AO16" s="8"/>
      <c r="AP16" s="8"/>
      <c r="AQ16" s="8"/>
      <c r="AR16" s="8"/>
      <c r="AS16" s="8"/>
      <c r="AT16" s="8"/>
      <c r="AU16" s="8"/>
      <c r="AV16" s="8"/>
      <c r="AW16" s="8"/>
    </row>
    <row r="17" spans="1:49" ht="66.75" customHeight="1" thickBot="1">
      <c r="A17" s="29" t="s">
        <v>13</v>
      </c>
      <c r="B17"/>
      <c r="C17" s="114" t="s">
        <v>809</v>
      </c>
      <c r="D17" s="8"/>
      <c r="E17" s="8"/>
      <c r="F17" s="8"/>
      <c r="G17" s="8"/>
      <c r="H17" s="8"/>
      <c r="I17" s="8"/>
      <c r="J17" s="8"/>
      <c r="K17" s="8"/>
      <c r="L17" s="8"/>
      <c r="M17" s="8"/>
      <c r="N17" s="8"/>
      <c r="O17" s="8"/>
      <c r="P17" s="8"/>
      <c r="Q17" s="8"/>
      <c r="R17" s="8"/>
      <c r="S17" s="8"/>
      <c r="T17" s="8"/>
      <c r="U17" s="8"/>
      <c r="V17" s="8"/>
      <c r="W17" s="8"/>
      <c r="X17" s="8"/>
      <c r="Y17" s="8"/>
      <c r="Z17" s="8"/>
      <c r="AA17" s="8"/>
      <c r="AB17" s="8"/>
      <c r="AC17" s="8"/>
      <c r="AD17" s="8"/>
      <c r="AE17" s="8"/>
      <c r="AF17" s="8"/>
      <c r="AG17" s="8"/>
      <c r="AH17" s="8"/>
      <c r="AI17" s="8"/>
      <c r="AJ17" s="8"/>
      <c r="AK17" s="8"/>
      <c r="AL17" s="8"/>
      <c r="AM17" s="8"/>
      <c r="AN17" s="8"/>
      <c r="AO17" s="8"/>
      <c r="AP17" s="8"/>
      <c r="AQ17" s="8"/>
      <c r="AR17" s="8"/>
      <c r="AS17" s="8"/>
      <c r="AT17" s="8"/>
      <c r="AU17" s="8"/>
      <c r="AV17" s="8"/>
      <c r="AW17" s="8"/>
    </row>
    <row r="18" spans="1:49" ht="16.8">
      <c r="A18" s="18"/>
      <c r="B18" s="18"/>
      <c r="C18" s="18"/>
      <c r="D18" s="18"/>
      <c r="E18" s="18"/>
      <c r="F18" s="18"/>
      <c r="G18" s="18"/>
      <c r="H18" s="18"/>
      <c r="I18" s="18"/>
      <c r="J18" s="18"/>
      <c r="K18" s="18"/>
      <c r="L18" s="20"/>
      <c r="M18" s="18"/>
      <c r="N18" s="18"/>
      <c r="O18" s="18"/>
      <c r="P18" s="18"/>
      <c r="Q18" s="18"/>
      <c r="R18" s="18"/>
      <c r="S18" s="18"/>
      <c r="T18" s="18"/>
      <c r="U18" s="20"/>
      <c r="V18" s="21"/>
      <c r="W18" s="22"/>
      <c r="X18" s="21"/>
      <c r="Y18" s="21"/>
      <c r="Z18" s="21"/>
      <c r="AA18" s="21"/>
      <c r="AB18" s="21"/>
      <c r="AC18" s="23"/>
      <c r="AD18" s="21"/>
      <c r="AE18" s="21"/>
      <c r="AF18" s="21"/>
      <c r="AG18" s="3"/>
      <c r="AH18" s="3"/>
      <c r="AI18" s="3"/>
      <c r="AJ18" s="3"/>
      <c r="AK18" s="3"/>
      <c r="AL18" s="21"/>
      <c r="AM18" s="21"/>
      <c r="AN18" s="21"/>
      <c r="AO18" s="21"/>
      <c r="AP18" s="21"/>
      <c r="AQ18" s="21"/>
      <c r="AR18" s="21"/>
      <c r="AS18" s="21"/>
      <c r="AT18" s="8"/>
      <c r="AU18" s="8"/>
      <c r="AV18" s="8"/>
      <c r="AW18" s="8"/>
    </row>
    <row r="19" spans="1:49" ht="64.5" customHeight="1">
      <c r="A19" s="271" t="s">
        <v>14</v>
      </c>
      <c r="B19" s="271"/>
      <c r="C19" s="271"/>
      <c r="D19" s="271"/>
      <c r="E19" s="271"/>
      <c r="F19" s="271"/>
      <c r="G19" s="271"/>
      <c r="H19" s="271"/>
      <c r="I19" s="271"/>
      <c r="J19" s="271"/>
      <c r="K19" s="271"/>
      <c r="L19" s="271"/>
      <c r="M19" s="271"/>
      <c r="N19" s="271"/>
      <c r="O19" s="271"/>
      <c r="P19" s="271"/>
      <c r="Q19" s="271"/>
      <c r="R19" s="271"/>
      <c r="S19" s="271"/>
      <c r="T19" s="271"/>
      <c r="U19" s="271"/>
      <c r="V19" s="271"/>
      <c r="W19" s="271"/>
      <c r="X19" s="271"/>
      <c r="Y19" s="271"/>
      <c r="Z19" s="271"/>
      <c r="AA19" s="271"/>
      <c r="AB19" s="271"/>
      <c r="AC19" s="271"/>
      <c r="AD19" s="271"/>
      <c r="AE19" s="271"/>
      <c r="AF19" s="271"/>
      <c r="AG19" s="271"/>
      <c r="AH19" s="271"/>
      <c r="AI19" s="271"/>
      <c r="AJ19" s="271"/>
      <c r="AK19" s="271"/>
      <c r="AL19" s="271"/>
      <c r="AM19" s="271"/>
      <c r="AN19" s="271"/>
      <c r="AO19" s="271"/>
      <c r="AP19" s="271"/>
      <c r="AQ19" s="271"/>
      <c r="AR19" s="271"/>
      <c r="AS19" s="271"/>
      <c r="AT19" s="8"/>
      <c r="AU19" s="8"/>
      <c r="AV19" s="8"/>
      <c r="AW19" s="8"/>
    </row>
    <row r="20" spans="1:49">
      <c r="A20" s="8"/>
      <c r="B20" s="8"/>
      <c r="C20" s="8"/>
      <c r="D20" s="8"/>
      <c r="E20" s="8"/>
      <c r="F20" s="8"/>
      <c r="G20" s="8"/>
      <c r="H20" s="8"/>
      <c r="I20" s="8"/>
      <c r="J20" s="8"/>
      <c r="K20" s="8"/>
      <c r="L20" s="8"/>
      <c r="M20" s="8"/>
      <c r="N20" s="8"/>
      <c r="O20" s="8"/>
      <c r="P20" s="8"/>
      <c r="Q20" s="8"/>
      <c r="R20" s="8"/>
      <c r="S20" s="8"/>
      <c r="T20" s="8"/>
      <c r="U20" s="8"/>
      <c r="V20" s="8"/>
      <c r="W20" s="8"/>
      <c r="X20" s="8"/>
      <c r="Y20" s="8"/>
      <c r="Z20" s="8"/>
      <c r="AA20" s="8"/>
      <c r="AB20" s="8"/>
      <c r="AC20" s="8"/>
      <c r="AD20" s="8"/>
      <c r="AE20" s="8"/>
      <c r="AF20" s="8"/>
      <c r="AG20" s="8"/>
      <c r="AH20" s="8"/>
      <c r="AI20" s="8"/>
      <c r="AJ20" s="8"/>
      <c r="AK20" s="8"/>
      <c r="AL20" s="8"/>
      <c r="AM20" s="8"/>
      <c r="AN20" s="8"/>
      <c r="AO20" s="8"/>
      <c r="AP20" s="8"/>
      <c r="AQ20" s="8"/>
      <c r="AR20" s="8"/>
      <c r="AS20" s="8"/>
      <c r="AT20" s="8"/>
      <c r="AU20" s="8"/>
      <c r="AV20" s="8"/>
      <c r="AW20" s="8"/>
    </row>
    <row r="21" spans="1:49" ht="15" thickBot="1">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row>
    <row r="22" spans="1:49" ht="18" thickBot="1">
      <c r="A22" s="225" t="s">
        <v>15</v>
      </c>
      <c r="B22" s="226"/>
      <c r="C22" s="226"/>
      <c r="D22" s="226"/>
      <c r="E22" s="226"/>
      <c r="F22" s="226"/>
      <c r="G22" s="226"/>
      <c r="H22" s="226"/>
      <c r="I22" s="226"/>
      <c r="J22" s="226"/>
      <c r="K22" s="226"/>
      <c r="L22" s="226"/>
      <c r="M22" s="226"/>
      <c r="N22" s="227" t="s">
        <v>71</v>
      </c>
      <c r="O22" s="228"/>
      <c r="P22" s="228"/>
      <c r="Q22" s="228"/>
      <c r="R22" s="228"/>
      <c r="S22" s="228"/>
      <c r="T22" s="228"/>
      <c r="U22" s="228"/>
      <c r="V22" s="228"/>
      <c r="W22" s="228"/>
      <c r="X22" s="228"/>
      <c r="Y22" s="228"/>
      <c r="Z22" s="228"/>
      <c r="AA22" s="228"/>
      <c r="AB22" s="228"/>
      <c r="AC22" s="228"/>
      <c r="AD22" s="228"/>
      <c r="AE22" s="228"/>
      <c r="AF22" s="228"/>
      <c r="AG22" s="228"/>
      <c r="AH22" s="228"/>
      <c r="AI22" s="228"/>
      <c r="AJ22" s="228"/>
      <c r="AK22" s="228"/>
      <c r="AL22" s="228"/>
      <c r="AM22" s="228"/>
      <c r="AN22" s="229"/>
      <c r="AO22" s="230" t="s">
        <v>50</v>
      </c>
      <c r="AP22" s="230"/>
      <c r="AQ22" s="230"/>
      <c r="AR22" s="230"/>
      <c r="AS22" s="231"/>
      <c r="AT22" s="8"/>
      <c r="AU22" s="8"/>
      <c r="AV22" s="8"/>
      <c r="AW22" s="8"/>
    </row>
    <row r="23" spans="1:49" ht="27.75" customHeight="1" thickBot="1">
      <c r="A23" s="249" t="s">
        <v>72</v>
      </c>
      <c r="B23" s="250"/>
      <c r="C23" s="250"/>
      <c r="D23" s="250"/>
      <c r="E23" s="251"/>
      <c r="F23" s="252" t="s">
        <v>73</v>
      </c>
      <c r="G23" s="253"/>
      <c r="H23" s="253"/>
      <c r="I23" s="253"/>
      <c r="J23" s="253"/>
      <c r="K23" s="253"/>
      <c r="L23" s="253"/>
      <c r="M23" s="254"/>
      <c r="N23" s="247" t="s">
        <v>786</v>
      </c>
      <c r="O23" s="243"/>
      <c r="P23" s="242" t="s">
        <v>23</v>
      </c>
      <c r="Q23" s="243"/>
      <c r="R23" s="242" t="s">
        <v>24</v>
      </c>
      <c r="S23" s="243"/>
      <c r="T23" s="242" t="s">
        <v>25</v>
      </c>
      <c r="U23" s="243"/>
      <c r="V23" s="242" t="s">
        <v>26</v>
      </c>
      <c r="W23" s="243"/>
      <c r="X23" s="242" t="s">
        <v>27</v>
      </c>
      <c r="Y23" s="243"/>
      <c r="Z23" s="242" t="s">
        <v>28</v>
      </c>
      <c r="AA23" s="243"/>
      <c r="AB23" s="242" t="s">
        <v>29</v>
      </c>
      <c r="AC23" s="243"/>
      <c r="AD23" s="242" t="s">
        <v>30</v>
      </c>
      <c r="AE23" s="243"/>
      <c r="AF23" s="242" t="s">
        <v>31</v>
      </c>
      <c r="AG23" s="243"/>
      <c r="AH23" s="242" t="s">
        <v>32</v>
      </c>
      <c r="AI23" s="243"/>
      <c r="AJ23" s="242" t="s">
        <v>33</v>
      </c>
      <c r="AK23" s="243"/>
      <c r="AL23" s="242" t="s">
        <v>34</v>
      </c>
      <c r="AM23" s="243"/>
      <c r="AN23" s="246" t="s">
        <v>787</v>
      </c>
      <c r="AO23" s="232"/>
      <c r="AP23" s="232"/>
      <c r="AQ23" s="233"/>
      <c r="AR23" s="232"/>
      <c r="AS23" s="234"/>
      <c r="AT23" s="8"/>
      <c r="AU23" s="8"/>
      <c r="AV23" s="8"/>
      <c r="AW23" s="8"/>
    </row>
    <row r="24" spans="1:49" ht="48.75" customHeight="1" thickBot="1">
      <c r="A24" s="248" t="s">
        <v>17</v>
      </c>
      <c r="B24" s="248" t="s">
        <v>18</v>
      </c>
      <c r="C24" s="248" t="s">
        <v>61</v>
      </c>
      <c r="D24" s="248" t="s">
        <v>466</v>
      </c>
      <c r="E24" s="248" t="s">
        <v>467</v>
      </c>
      <c r="F24" s="247" t="s">
        <v>785</v>
      </c>
      <c r="G24" s="242" t="s">
        <v>465</v>
      </c>
      <c r="H24" s="276" t="s">
        <v>463</v>
      </c>
      <c r="I24" s="276" t="s">
        <v>464</v>
      </c>
      <c r="J24" s="272" t="s">
        <v>808</v>
      </c>
      <c r="K24" s="272" t="s">
        <v>20</v>
      </c>
      <c r="L24" s="272" t="s">
        <v>21</v>
      </c>
      <c r="M24" s="272" t="s">
        <v>62</v>
      </c>
      <c r="N24" s="244"/>
      <c r="O24" s="245"/>
      <c r="P24" s="244"/>
      <c r="Q24" s="245"/>
      <c r="R24" s="244"/>
      <c r="S24" s="245"/>
      <c r="T24" s="244"/>
      <c r="U24" s="245"/>
      <c r="V24" s="244"/>
      <c r="W24" s="245"/>
      <c r="X24" s="244"/>
      <c r="Y24" s="245"/>
      <c r="Z24" s="244"/>
      <c r="AA24" s="245"/>
      <c r="AB24" s="244"/>
      <c r="AC24" s="245"/>
      <c r="AD24" s="244"/>
      <c r="AE24" s="245"/>
      <c r="AF24" s="244"/>
      <c r="AG24" s="245"/>
      <c r="AH24" s="244" t="s">
        <v>24</v>
      </c>
      <c r="AI24" s="245"/>
      <c r="AJ24" s="244"/>
      <c r="AK24" s="245"/>
      <c r="AL24" s="244" t="s">
        <v>24</v>
      </c>
      <c r="AM24" s="245"/>
      <c r="AN24" s="246"/>
      <c r="AO24" s="235" t="s">
        <v>788</v>
      </c>
      <c r="AP24" s="237" t="s">
        <v>366</v>
      </c>
      <c r="AQ24" s="214" t="s">
        <v>74</v>
      </c>
      <c r="AR24" s="239" t="s">
        <v>37</v>
      </c>
      <c r="AS24" s="240" t="s">
        <v>38</v>
      </c>
      <c r="AT24" s="8"/>
      <c r="AU24" s="8"/>
      <c r="AV24" s="8"/>
      <c r="AW24" s="8"/>
    </row>
    <row r="25" spans="1:49" ht="36.75" customHeight="1" thickBot="1">
      <c r="A25" s="248"/>
      <c r="B25" s="248"/>
      <c r="C25" s="248"/>
      <c r="D25" s="248"/>
      <c r="E25" s="248"/>
      <c r="F25" s="247"/>
      <c r="G25" s="242"/>
      <c r="H25" s="272"/>
      <c r="I25" s="272"/>
      <c r="J25" s="272"/>
      <c r="K25" s="272"/>
      <c r="L25" s="272"/>
      <c r="M25" s="272"/>
      <c r="N25" s="24" t="s">
        <v>39</v>
      </c>
      <c r="O25" s="24" t="s">
        <v>40</v>
      </c>
      <c r="P25" s="24" t="s">
        <v>41</v>
      </c>
      <c r="Q25" s="24" t="s">
        <v>42</v>
      </c>
      <c r="R25" s="24" t="s">
        <v>41</v>
      </c>
      <c r="S25" s="24" t="s">
        <v>42</v>
      </c>
      <c r="T25" s="24" t="s">
        <v>41</v>
      </c>
      <c r="U25" s="24" t="s">
        <v>42</v>
      </c>
      <c r="V25" s="24" t="s">
        <v>41</v>
      </c>
      <c r="W25" s="24" t="s">
        <v>42</v>
      </c>
      <c r="X25" s="24" t="s">
        <v>41</v>
      </c>
      <c r="Y25" s="24" t="s">
        <v>42</v>
      </c>
      <c r="Z25" s="24" t="s">
        <v>41</v>
      </c>
      <c r="AA25" s="24" t="s">
        <v>42</v>
      </c>
      <c r="AB25" s="24" t="s">
        <v>41</v>
      </c>
      <c r="AC25" s="24" t="s">
        <v>42</v>
      </c>
      <c r="AD25" s="24" t="s">
        <v>41</v>
      </c>
      <c r="AE25" s="24" t="s">
        <v>42</v>
      </c>
      <c r="AF25" s="24" t="s">
        <v>41</v>
      </c>
      <c r="AG25" s="24" t="s">
        <v>42</v>
      </c>
      <c r="AH25" s="24" t="s">
        <v>41</v>
      </c>
      <c r="AI25" s="24" t="s">
        <v>42</v>
      </c>
      <c r="AJ25" s="24" t="s">
        <v>41</v>
      </c>
      <c r="AK25" s="24" t="s">
        <v>42</v>
      </c>
      <c r="AL25" s="24" t="s">
        <v>41</v>
      </c>
      <c r="AM25" s="24" t="s">
        <v>42</v>
      </c>
      <c r="AN25" s="246"/>
      <c r="AO25" s="236"/>
      <c r="AP25" s="238"/>
      <c r="AQ25" s="215"/>
      <c r="AR25" s="211"/>
      <c r="AS25" s="241"/>
      <c r="AT25" s="8"/>
      <c r="AU25" s="8"/>
      <c r="AV25" s="8"/>
      <c r="AW25" s="8"/>
    </row>
    <row r="26" spans="1:49" ht="33.75" hidden="1" customHeight="1" thickBot="1">
      <c r="A26" s="199" t="s">
        <v>304</v>
      </c>
      <c r="B26" s="199" t="s">
        <v>311</v>
      </c>
      <c r="C26" s="199" t="s">
        <v>348</v>
      </c>
      <c r="D26" s="199" t="s">
        <v>783</v>
      </c>
      <c r="E26" s="199" t="s">
        <v>784</v>
      </c>
      <c r="F26" s="148" t="s">
        <v>546</v>
      </c>
      <c r="G26" s="147" t="s">
        <v>547</v>
      </c>
      <c r="H26" s="307" t="s">
        <v>548</v>
      </c>
      <c r="I26" s="310" t="s">
        <v>549</v>
      </c>
      <c r="J26" s="179" t="s">
        <v>633</v>
      </c>
      <c r="K26" s="154">
        <v>44621</v>
      </c>
      <c r="L26" s="154">
        <v>44650</v>
      </c>
      <c r="M26" s="160" t="s">
        <v>287</v>
      </c>
      <c r="N26" s="157">
        <v>0.04</v>
      </c>
      <c r="O26" s="157">
        <f>N26*(P26+R26+T26+V26+X26+Z26+AB26+AD26+AF26+AH26+AJ26+AL26)</f>
        <v>0.04</v>
      </c>
      <c r="P26" s="157"/>
      <c r="Q26" s="157"/>
      <c r="R26" s="157"/>
      <c r="S26" s="157"/>
      <c r="T26" s="157">
        <v>1</v>
      </c>
      <c r="U26" s="157"/>
      <c r="V26" s="157"/>
      <c r="W26" s="157"/>
      <c r="X26" s="157"/>
      <c r="Y26" s="157"/>
      <c r="Z26" s="157"/>
      <c r="AA26" s="157"/>
      <c r="AB26" s="157"/>
      <c r="AC26" s="157"/>
      <c r="AD26" s="157"/>
      <c r="AE26" s="157"/>
      <c r="AF26" s="157"/>
      <c r="AG26" s="157"/>
      <c r="AH26" s="157"/>
      <c r="AI26" s="157"/>
      <c r="AJ26" s="157"/>
      <c r="AK26" s="157"/>
      <c r="AL26" s="157"/>
      <c r="AM26" s="157"/>
      <c r="AN26" s="169">
        <f>N26*(Q26+S26+U26+W26+Y26+AA26+AC26+AE26+AG26+AI26+AK26+AM26)</f>
        <v>0</v>
      </c>
      <c r="AO26" s="75" t="s">
        <v>46</v>
      </c>
      <c r="AP26" s="75" t="s">
        <v>46</v>
      </c>
      <c r="AQ26" s="75" t="s">
        <v>46</v>
      </c>
      <c r="AR26" s="76">
        <f>Q26+S26+U26</f>
        <v>0</v>
      </c>
      <c r="AS26" s="170">
        <f>SUM(AR26:AR29)</f>
        <v>0</v>
      </c>
      <c r="AT26" s="8"/>
      <c r="AU26" s="8"/>
      <c r="AV26" s="8"/>
      <c r="AW26" s="8"/>
    </row>
    <row r="27" spans="1:49" ht="33.75" hidden="1" customHeight="1" thickBot="1">
      <c r="A27" s="199"/>
      <c r="B27" s="199"/>
      <c r="C27" s="199"/>
      <c r="D27" s="199"/>
      <c r="E27" s="199"/>
      <c r="F27" s="171"/>
      <c r="G27" s="149"/>
      <c r="H27" s="308"/>
      <c r="I27" s="310"/>
      <c r="J27" s="180"/>
      <c r="K27" s="155"/>
      <c r="L27" s="155"/>
      <c r="M27" s="161"/>
      <c r="N27" s="158"/>
      <c r="O27" s="158"/>
      <c r="P27" s="158"/>
      <c r="Q27" s="158"/>
      <c r="R27" s="158"/>
      <c r="S27" s="158"/>
      <c r="T27" s="158"/>
      <c r="U27" s="158"/>
      <c r="V27" s="158"/>
      <c r="W27" s="158"/>
      <c r="X27" s="158"/>
      <c r="Y27" s="158"/>
      <c r="Z27" s="158"/>
      <c r="AA27" s="158"/>
      <c r="AB27" s="158"/>
      <c r="AC27" s="158"/>
      <c r="AD27" s="158"/>
      <c r="AE27" s="158"/>
      <c r="AF27" s="158"/>
      <c r="AG27" s="158"/>
      <c r="AH27" s="158"/>
      <c r="AI27" s="158"/>
      <c r="AJ27" s="158"/>
      <c r="AK27" s="158"/>
      <c r="AL27" s="158"/>
      <c r="AM27" s="158"/>
      <c r="AN27" s="169"/>
      <c r="AO27" s="75" t="s">
        <v>43</v>
      </c>
      <c r="AP27" s="75" t="s">
        <v>43</v>
      </c>
      <c r="AQ27" s="75" t="s">
        <v>43</v>
      </c>
      <c r="AR27" s="76">
        <f>W26+Y26+AA26</f>
        <v>0</v>
      </c>
      <c r="AS27" s="170"/>
      <c r="AT27" s="8"/>
      <c r="AU27" s="8"/>
      <c r="AV27" s="8"/>
      <c r="AW27" s="8"/>
    </row>
    <row r="28" spans="1:49" ht="33.75" hidden="1" customHeight="1" thickBot="1">
      <c r="A28" s="199"/>
      <c r="B28" s="199"/>
      <c r="C28" s="199"/>
      <c r="D28" s="199"/>
      <c r="E28" s="199"/>
      <c r="F28" s="171"/>
      <c r="G28" s="149"/>
      <c r="H28" s="308"/>
      <c r="I28" s="310"/>
      <c r="J28" s="180"/>
      <c r="K28" s="155"/>
      <c r="L28" s="155"/>
      <c r="M28" s="161"/>
      <c r="N28" s="158"/>
      <c r="O28" s="158"/>
      <c r="P28" s="158"/>
      <c r="Q28" s="158"/>
      <c r="R28" s="158"/>
      <c r="S28" s="158"/>
      <c r="T28" s="158"/>
      <c r="U28" s="158"/>
      <c r="V28" s="158"/>
      <c r="W28" s="158"/>
      <c r="X28" s="158"/>
      <c r="Y28" s="158"/>
      <c r="Z28" s="158"/>
      <c r="AA28" s="158"/>
      <c r="AB28" s="158"/>
      <c r="AC28" s="158"/>
      <c r="AD28" s="158"/>
      <c r="AE28" s="158"/>
      <c r="AF28" s="158"/>
      <c r="AG28" s="158"/>
      <c r="AH28" s="158"/>
      <c r="AI28" s="158"/>
      <c r="AJ28" s="158"/>
      <c r="AK28" s="158"/>
      <c r="AL28" s="158"/>
      <c r="AM28" s="158"/>
      <c r="AN28" s="169"/>
      <c r="AO28" s="75" t="s">
        <v>44</v>
      </c>
      <c r="AP28" s="75" t="s">
        <v>44</v>
      </c>
      <c r="AQ28" s="75" t="s">
        <v>44</v>
      </c>
      <c r="AR28" s="76">
        <f>AC26+AE26+AG26</f>
        <v>0</v>
      </c>
      <c r="AS28" s="170"/>
      <c r="AT28" s="8"/>
      <c r="AU28" s="8"/>
      <c r="AV28" s="8"/>
      <c r="AW28" s="8"/>
    </row>
    <row r="29" spans="1:49" ht="33.75" hidden="1" customHeight="1" thickBot="1">
      <c r="A29" s="199"/>
      <c r="B29" s="199"/>
      <c r="C29" s="199"/>
      <c r="D29" s="199"/>
      <c r="E29" s="199"/>
      <c r="F29" s="152"/>
      <c r="G29" s="151"/>
      <c r="H29" s="309"/>
      <c r="I29" s="310"/>
      <c r="J29" s="181"/>
      <c r="K29" s="156"/>
      <c r="L29" s="156"/>
      <c r="M29" s="162"/>
      <c r="N29" s="159"/>
      <c r="O29" s="159"/>
      <c r="P29" s="159"/>
      <c r="Q29" s="159"/>
      <c r="R29" s="159"/>
      <c r="S29" s="159"/>
      <c r="T29" s="159"/>
      <c r="U29" s="159"/>
      <c r="V29" s="159"/>
      <c r="W29" s="159"/>
      <c r="X29" s="159"/>
      <c r="Y29" s="159"/>
      <c r="Z29" s="159"/>
      <c r="AA29" s="159"/>
      <c r="AB29" s="159"/>
      <c r="AC29" s="159"/>
      <c r="AD29" s="159"/>
      <c r="AE29" s="159"/>
      <c r="AF29" s="159"/>
      <c r="AG29" s="159"/>
      <c r="AH29" s="159"/>
      <c r="AI29" s="159"/>
      <c r="AJ29" s="159"/>
      <c r="AK29" s="159"/>
      <c r="AL29" s="159"/>
      <c r="AM29" s="159"/>
      <c r="AN29" s="169"/>
      <c r="AO29" s="75" t="s">
        <v>45</v>
      </c>
      <c r="AP29" s="75" t="s">
        <v>45</v>
      </c>
      <c r="AQ29" s="75" t="s">
        <v>45</v>
      </c>
      <c r="AR29" s="76">
        <f>AI26+AK26+AM26</f>
        <v>0</v>
      </c>
      <c r="AS29" s="170"/>
      <c r="AT29" s="8"/>
      <c r="AU29" s="8"/>
      <c r="AV29" s="8"/>
      <c r="AW29" s="8"/>
    </row>
    <row r="30" spans="1:49" ht="33.75" hidden="1" customHeight="1" thickBot="1">
      <c r="A30" s="199"/>
      <c r="B30" s="199"/>
      <c r="C30" s="199"/>
      <c r="D30" s="199"/>
      <c r="E30" s="199"/>
      <c r="F30" s="148" t="s">
        <v>550</v>
      </c>
      <c r="G30" s="172" t="s">
        <v>551</v>
      </c>
      <c r="H30" s="186" t="s">
        <v>552</v>
      </c>
      <c r="I30" s="178" t="s">
        <v>553</v>
      </c>
      <c r="J30" s="179" t="s">
        <v>633</v>
      </c>
      <c r="K30" s="154">
        <v>44621</v>
      </c>
      <c r="L30" s="154">
        <v>44925</v>
      </c>
      <c r="M30" s="160" t="s">
        <v>287</v>
      </c>
      <c r="N30" s="157">
        <v>0.04</v>
      </c>
      <c r="O30" s="157">
        <f>N30*(P30+R30+T30+V30+X30+Z30+AB30+AD30+AF30+AH30+AJ30+AL30)</f>
        <v>0.04</v>
      </c>
      <c r="P30" s="157"/>
      <c r="Q30" s="157"/>
      <c r="R30" s="157"/>
      <c r="S30" s="157"/>
      <c r="T30" s="157">
        <v>0.25</v>
      </c>
      <c r="U30" s="157"/>
      <c r="V30" s="157"/>
      <c r="W30" s="157"/>
      <c r="X30" s="157"/>
      <c r="Y30" s="157"/>
      <c r="Z30" s="157">
        <v>0.25</v>
      </c>
      <c r="AA30" s="157"/>
      <c r="AB30" s="157"/>
      <c r="AC30" s="157"/>
      <c r="AD30" s="157"/>
      <c r="AE30" s="157"/>
      <c r="AF30" s="157">
        <v>0.25</v>
      </c>
      <c r="AG30" s="157"/>
      <c r="AH30" s="157"/>
      <c r="AI30" s="157"/>
      <c r="AJ30" s="157"/>
      <c r="AK30" s="157"/>
      <c r="AL30" s="157">
        <v>0.25</v>
      </c>
      <c r="AM30" s="157"/>
      <c r="AN30" s="169">
        <f>N30*(Q30+S30+U30+W30+Y30+AA30+AC30+AE30+AG30+AI30+AK30+AM30)</f>
        <v>0</v>
      </c>
      <c r="AO30" s="75" t="s">
        <v>46</v>
      </c>
      <c r="AP30" s="75" t="s">
        <v>46</v>
      </c>
      <c r="AQ30" s="75" t="s">
        <v>46</v>
      </c>
      <c r="AR30" s="77">
        <f>Q30+S30+U30</f>
        <v>0</v>
      </c>
      <c r="AS30" s="170">
        <f t="shared" ref="AS30" si="0">SUM(AR30:AR33)</f>
        <v>0</v>
      </c>
      <c r="AT30" s="8"/>
      <c r="AU30" s="8"/>
      <c r="AV30" s="8"/>
      <c r="AW30" s="8"/>
    </row>
    <row r="31" spans="1:49" ht="33.75" hidden="1" customHeight="1" thickBot="1">
      <c r="A31" s="199"/>
      <c r="B31" s="199"/>
      <c r="C31" s="199"/>
      <c r="D31" s="199"/>
      <c r="E31" s="199"/>
      <c r="F31" s="171"/>
      <c r="G31" s="173"/>
      <c r="H31" s="176"/>
      <c r="I31" s="178"/>
      <c r="J31" s="180"/>
      <c r="K31" s="155"/>
      <c r="L31" s="155"/>
      <c r="M31" s="161"/>
      <c r="N31" s="158"/>
      <c r="O31" s="158"/>
      <c r="P31" s="158"/>
      <c r="Q31" s="158"/>
      <c r="R31" s="158"/>
      <c r="S31" s="158"/>
      <c r="T31" s="158"/>
      <c r="U31" s="158"/>
      <c r="V31" s="158"/>
      <c r="W31" s="158"/>
      <c r="X31" s="158"/>
      <c r="Y31" s="158"/>
      <c r="Z31" s="158"/>
      <c r="AA31" s="158"/>
      <c r="AB31" s="158"/>
      <c r="AC31" s="158"/>
      <c r="AD31" s="158"/>
      <c r="AE31" s="158"/>
      <c r="AF31" s="158"/>
      <c r="AG31" s="158"/>
      <c r="AH31" s="158"/>
      <c r="AI31" s="158"/>
      <c r="AJ31" s="158"/>
      <c r="AK31" s="158"/>
      <c r="AL31" s="158"/>
      <c r="AM31" s="158"/>
      <c r="AN31" s="169"/>
      <c r="AO31" s="75" t="s">
        <v>43</v>
      </c>
      <c r="AP31" s="75" t="s">
        <v>43</v>
      </c>
      <c r="AQ31" s="75" t="s">
        <v>43</v>
      </c>
      <c r="AR31" s="77">
        <f>W30+Y30+AA30</f>
        <v>0</v>
      </c>
      <c r="AS31" s="170"/>
      <c r="AT31" s="8"/>
      <c r="AU31" s="8"/>
      <c r="AV31" s="8"/>
      <c r="AW31" s="8"/>
    </row>
    <row r="32" spans="1:49" ht="33.75" hidden="1" customHeight="1" thickBot="1">
      <c r="A32" s="199"/>
      <c r="B32" s="199"/>
      <c r="C32" s="199"/>
      <c r="D32" s="199"/>
      <c r="E32" s="199"/>
      <c r="F32" s="171"/>
      <c r="G32" s="173"/>
      <c r="H32" s="176"/>
      <c r="I32" s="178"/>
      <c r="J32" s="180"/>
      <c r="K32" s="155"/>
      <c r="L32" s="155"/>
      <c r="M32" s="161"/>
      <c r="N32" s="158"/>
      <c r="O32" s="158"/>
      <c r="P32" s="158"/>
      <c r="Q32" s="158"/>
      <c r="R32" s="158"/>
      <c r="S32" s="158"/>
      <c r="T32" s="158"/>
      <c r="U32" s="158"/>
      <c r="V32" s="158"/>
      <c r="W32" s="158"/>
      <c r="X32" s="158"/>
      <c r="Y32" s="158"/>
      <c r="Z32" s="158"/>
      <c r="AA32" s="158"/>
      <c r="AB32" s="158"/>
      <c r="AC32" s="158"/>
      <c r="AD32" s="158"/>
      <c r="AE32" s="158"/>
      <c r="AF32" s="158"/>
      <c r="AG32" s="158"/>
      <c r="AH32" s="158"/>
      <c r="AI32" s="158"/>
      <c r="AJ32" s="158"/>
      <c r="AK32" s="158"/>
      <c r="AL32" s="158"/>
      <c r="AM32" s="158"/>
      <c r="AN32" s="169"/>
      <c r="AO32" s="75" t="s">
        <v>44</v>
      </c>
      <c r="AP32" s="75" t="s">
        <v>44</v>
      </c>
      <c r="AQ32" s="75" t="s">
        <v>44</v>
      </c>
      <c r="AR32" s="77">
        <f>AC30+AE30+AG30</f>
        <v>0</v>
      </c>
      <c r="AS32" s="170"/>
      <c r="AT32" s="8"/>
      <c r="AU32" s="8"/>
      <c r="AV32" s="8"/>
      <c r="AW32" s="8"/>
    </row>
    <row r="33" spans="1:49" ht="33.75" hidden="1" customHeight="1" thickBot="1">
      <c r="A33" s="199"/>
      <c r="B33" s="199"/>
      <c r="C33" s="199"/>
      <c r="D33" s="199"/>
      <c r="E33" s="199"/>
      <c r="F33" s="152"/>
      <c r="G33" s="174"/>
      <c r="H33" s="177"/>
      <c r="I33" s="178"/>
      <c r="J33" s="181"/>
      <c r="K33" s="156"/>
      <c r="L33" s="156"/>
      <c r="M33" s="162"/>
      <c r="N33" s="159"/>
      <c r="O33" s="159"/>
      <c r="P33" s="159"/>
      <c r="Q33" s="159"/>
      <c r="R33" s="159"/>
      <c r="S33" s="159"/>
      <c r="T33" s="159"/>
      <c r="U33" s="159"/>
      <c r="V33" s="159"/>
      <c r="W33" s="159"/>
      <c r="X33" s="159"/>
      <c r="Y33" s="159"/>
      <c r="Z33" s="159"/>
      <c r="AA33" s="159"/>
      <c r="AB33" s="159"/>
      <c r="AC33" s="159"/>
      <c r="AD33" s="159"/>
      <c r="AE33" s="159"/>
      <c r="AF33" s="159"/>
      <c r="AG33" s="159"/>
      <c r="AH33" s="159"/>
      <c r="AI33" s="159"/>
      <c r="AJ33" s="159"/>
      <c r="AK33" s="159"/>
      <c r="AL33" s="159"/>
      <c r="AM33" s="159"/>
      <c r="AN33" s="169"/>
      <c r="AO33" s="75" t="s">
        <v>45</v>
      </c>
      <c r="AP33" s="75" t="s">
        <v>45</v>
      </c>
      <c r="AQ33" s="75" t="s">
        <v>45</v>
      </c>
      <c r="AR33" s="77">
        <f>AI30+AK30+AM30</f>
        <v>0</v>
      </c>
      <c r="AS33" s="170"/>
      <c r="AT33" s="8"/>
      <c r="AU33" s="8"/>
      <c r="AV33" s="8"/>
      <c r="AW33" s="8"/>
    </row>
    <row r="34" spans="1:49" ht="44.25" hidden="1" customHeight="1" thickBot="1">
      <c r="A34" s="199"/>
      <c r="B34" s="199"/>
      <c r="C34" s="199"/>
      <c r="D34" s="199"/>
      <c r="E34" s="199"/>
      <c r="F34" s="148" t="s">
        <v>554</v>
      </c>
      <c r="G34" s="172" t="s">
        <v>555</v>
      </c>
      <c r="H34" s="175" t="s">
        <v>556</v>
      </c>
      <c r="I34" s="178" t="s">
        <v>557</v>
      </c>
      <c r="J34" s="179" t="s">
        <v>633</v>
      </c>
      <c r="K34" s="154">
        <v>44713</v>
      </c>
      <c r="L34" s="154">
        <v>44925</v>
      </c>
      <c r="M34" s="160" t="s">
        <v>287</v>
      </c>
      <c r="N34" s="157">
        <v>0.04</v>
      </c>
      <c r="O34" s="157">
        <f>N34*(P34+R34+T34+V34+X34+Z34+AB34+AD34+AF34+AH34+AJ34+AL34)</f>
        <v>0.04</v>
      </c>
      <c r="P34" s="157"/>
      <c r="Q34" s="157"/>
      <c r="R34" s="157"/>
      <c r="S34" s="157"/>
      <c r="T34" s="157"/>
      <c r="U34" s="157"/>
      <c r="V34" s="157"/>
      <c r="W34" s="157"/>
      <c r="X34" s="157"/>
      <c r="Y34" s="157"/>
      <c r="Z34" s="157">
        <v>0.5</v>
      </c>
      <c r="AA34" s="157"/>
      <c r="AB34" s="157"/>
      <c r="AC34" s="157"/>
      <c r="AD34" s="157"/>
      <c r="AE34" s="157"/>
      <c r="AF34" s="157"/>
      <c r="AG34" s="157"/>
      <c r="AH34" s="157"/>
      <c r="AI34" s="157"/>
      <c r="AJ34" s="157"/>
      <c r="AK34" s="157"/>
      <c r="AL34" s="157">
        <v>0.5</v>
      </c>
      <c r="AM34" s="157"/>
      <c r="AN34" s="169">
        <f>N34*(Q34+S34+U34+W34+Y34+AA34+AC34+AE34+AG34+AI34+AK34+AM34)</f>
        <v>0</v>
      </c>
      <c r="AO34" s="75" t="s">
        <v>46</v>
      </c>
      <c r="AP34" s="75" t="s">
        <v>46</v>
      </c>
      <c r="AQ34" s="75" t="s">
        <v>46</v>
      </c>
      <c r="AR34" s="77">
        <f>Q34+S34+U34</f>
        <v>0</v>
      </c>
      <c r="AS34" s="170">
        <f t="shared" ref="AS34" si="1">SUM(AR34:AR37)</f>
        <v>0</v>
      </c>
      <c r="AT34" s="8"/>
      <c r="AU34" s="8"/>
      <c r="AV34" s="8"/>
      <c r="AW34" s="8"/>
    </row>
    <row r="35" spans="1:49" ht="44.25" hidden="1" customHeight="1" thickBot="1">
      <c r="A35" s="199"/>
      <c r="B35" s="199"/>
      <c r="C35" s="199"/>
      <c r="D35" s="199"/>
      <c r="E35" s="199"/>
      <c r="F35" s="171"/>
      <c r="G35" s="173"/>
      <c r="H35" s="176"/>
      <c r="I35" s="178"/>
      <c r="J35" s="180"/>
      <c r="K35" s="155"/>
      <c r="L35" s="155"/>
      <c r="M35" s="161"/>
      <c r="N35" s="158"/>
      <c r="O35" s="158"/>
      <c r="P35" s="158"/>
      <c r="Q35" s="158"/>
      <c r="R35" s="158"/>
      <c r="S35" s="158"/>
      <c r="T35" s="158"/>
      <c r="U35" s="158"/>
      <c r="V35" s="158"/>
      <c r="W35" s="158"/>
      <c r="X35" s="158"/>
      <c r="Y35" s="158"/>
      <c r="Z35" s="158"/>
      <c r="AA35" s="158"/>
      <c r="AB35" s="158"/>
      <c r="AC35" s="158"/>
      <c r="AD35" s="158"/>
      <c r="AE35" s="158"/>
      <c r="AF35" s="158"/>
      <c r="AG35" s="158"/>
      <c r="AH35" s="158"/>
      <c r="AI35" s="158"/>
      <c r="AJ35" s="158"/>
      <c r="AK35" s="158"/>
      <c r="AL35" s="158"/>
      <c r="AM35" s="158"/>
      <c r="AN35" s="169"/>
      <c r="AO35" s="75" t="s">
        <v>43</v>
      </c>
      <c r="AP35" s="75" t="s">
        <v>43</v>
      </c>
      <c r="AQ35" s="75" t="s">
        <v>43</v>
      </c>
      <c r="AR35" s="77">
        <f>W34+Y34+AA34</f>
        <v>0</v>
      </c>
      <c r="AS35" s="170"/>
      <c r="AT35" s="8"/>
      <c r="AU35" s="8"/>
      <c r="AV35" s="8"/>
      <c r="AW35" s="8"/>
    </row>
    <row r="36" spans="1:49" ht="44.25" hidden="1" customHeight="1" thickBot="1">
      <c r="A36" s="199"/>
      <c r="B36" s="199"/>
      <c r="C36" s="199"/>
      <c r="D36" s="199"/>
      <c r="E36" s="199"/>
      <c r="F36" s="171"/>
      <c r="G36" s="173"/>
      <c r="H36" s="176"/>
      <c r="I36" s="178"/>
      <c r="J36" s="180"/>
      <c r="K36" s="155"/>
      <c r="L36" s="155"/>
      <c r="M36" s="161"/>
      <c r="N36" s="158"/>
      <c r="O36" s="158"/>
      <c r="P36" s="158"/>
      <c r="Q36" s="158"/>
      <c r="R36" s="158"/>
      <c r="S36" s="158"/>
      <c r="T36" s="158"/>
      <c r="U36" s="158"/>
      <c r="V36" s="158"/>
      <c r="W36" s="158"/>
      <c r="X36" s="158"/>
      <c r="Y36" s="158"/>
      <c r="Z36" s="158"/>
      <c r="AA36" s="158"/>
      <c r="AB36" s="158"/>
      <c r="AC36" s="158"/>
      <c r="AD36" s="158"/>
      <c r="AE36" s="158"/>
      <c r="AF36" s="158"/>
      <c r="AG36" s="158"/>
      <c r="AH36" s="158"/>
      <c r="AI36" s="158"/>
      <c r="AJ36" s="158"/>
      <c r="AK36" s="158"/>
      <c r="AL36" s="158"/>
      <c r="AM36" s="158"/>
      <c r="AN36" s="169"/>
      <c r="AO36" s="75" t="s">
        <v>44</v>
      </c>
      <c r="AP36" s="75" t="s">
        <v>44</v>
      </c>
      <c r="AQ36" s="75" t="s">
        <v>44</v>
      </c>
      <c r="AR36" s="77">
        <f>AC34+AE34+AG34</f>
        <v>0</v>
      </c>
      <c r="AS36" s="170"/>
      <c r="AT36" s="8"/>
      <c r="AU36" s="8"/>
      <c r="AV36" s="8"/>
      <c r="AW36" s="8"/>
    </row>
    <row r="37" spans="1:49" ht="44.25" hidden="1" customHeight="1" thickBot="1">
      <c r="A37" s="199"/>
      <c r="B37" s="199"/>
      <c r="C37" s="199"/>
      <c r="D37" s="199"/>
      <c r="E37" s="199"/>
      <c r="F37" s="152"/>
      <c r="G37" s="174"/>
      <c r="H37" s="177"/>
      <c r="I37" s="178"/>
      <c r="J37" s="181"/>
      <c r="K37" s="156"/>
      <c r="L37" s="156"/>
      <c r="M37" s="162"/>
      <c r="N37" s="159"/>
      <c r="O37" s="159"/>
      <c r="P37" s="159"/>
      <c r="Q37" s="159"/>
      <c r="R37" s="159"/>
      <c r="S37" s="159"/>
      <c r="T37" s="159"/>
      <c r="U37" s="159"/>
      <c r="V37" s="159"/>
      <c r="W37" s="159"/>
      <c r="X37" s="159"/>
      <c r="Y37" s="159"/>
      <c r="Z37" s="159"/>
      <c r="AA37" s="159"/>
      <c r="AB37" s="159"/>
      <c r="AC37" s="159"/>
      <c r="AD37" s="159"/>
      <c r="AE37" s="159"/>
      <c r="AF37" s="159"/>
      <c r="AG37" s="159"/>
      <c r="AH37" s="159"/>
      <c r="AI37" s="159"/>
      <c r="AJ37" s="159"/>
      <c r="AK37" s="159"/>
      <c r="AL37" s="159"/>
      <c r="AM37" s="159"/>
      <c r="AN37" s="169"/>
      <c r="AO37" s="75" t="s">
        <v>45</v>
      </c>
      <c r="AP37" s="75" t="s">
        <v>45</v>
      </c>
      <c r="AQ37" s="75" t="s">
        <v>45</v>
      </c>
      <c r="AR37" s="77">
        <f>AI34+AK34+AM34</f>
        <v>0</v>
      </c>
      <c r="AS37" s="170"/>
      <c r="AT37" s="8"/>
      <c r="AU37" s="8"/>
      <c r="AV37" s="8"/>
      <c r="AW37" s="8"/>
    </row>
    <row r="38" spans="1:49" ht="29.25" hidden="1" customHeight="1" thickBot="1">
      <c r="A38" s="199"/>
      <c r="B38" s="199"/>
      <c r="C38" s="199"/>
      <c r="D38" s="199"/>
      <c r="E38" s="199"/>
      <c r="F38" s="148" t="s">
        <v>558</v>
      </c>
      <c r="G38" s="172" t="s">
        <v>559</v>
      </c>
      <c r="H38" s="172" t="s">
        <v>560</v>
      </c>
      <c r="I38" s="185" t="s">
        <v>561</v>
      </c>
      <c r="J38" s="179" t="s">
        <v>633</v>
      </c>
      <c r="K38" s="154">
        <v>44593</v>
      </c>
      <c r="L38" s="154">
        <v>44834</v>
      </c>
      <c r="M38" s="160" t="s">
        <v>287</v>
      </c>
      <c r="N38" s="157">
        <v>0.04</v>
      </c>
      <c r="O38" s="157">
        <f>N38*(P38+R38+T38+V38+X38+Z38+AB38+AD38+AF38+AH38+AJ38+AL38)</f>
        <v>0.04</v>
      </c>
      <c r="P38" s="157"/>
      <c r="Q38" s="157"/>
      <c r="R38" s="157">
        <v>0.5</v>
      </c>
      <c r="S38" s="157"/>
      <c r="T38" s="157"/>
      <c r="U38" s="157"/>
      <c r="V38" s="157"/>
      <c r="W38" s="157"/>
      <c r="X38" s="157"/>
      <c r="Y38" s="157"/>
      <c r="Z38" s="157"/>
      <c r="AA38" s="157"/>
      <c r="AB38" s="157"/>
      <c r="AC38" s="157"/>
      <c r="AD38" s="157">
        <v>0.5</v>
      </c>
      <c r="AE38" s="157"/>
      <c r="AF38" s="157"/>
      <c r="AG38" s="157"/>
      <c r="AH38" s="157"/>
      <c r="AI38" s="157"/>
      <c r="AJ38" s="157"/>
      <c r="AK38" s="157"/>
      <c r="AL38" s="157"/>
      <c r="AM38" s="157"/>
      <c r="AN38" s="169">
        <f>N38*(Q38+S38+U38+W38+Y38+AA38+AC38+AE38+AG38+AI38+AK38+AM38)</f>
        <v>0</v>
      </c>
      <c r="AO38" s="75" t="s">
        <v>46</v>
      </c>
      <c r="AP38" s="75" t="s">
        <v>46</v>
      </c>
      <c r="AQ38" s="75" t="s">
        <v>46</v>
      </c>
      <c r="AR38" s="77">
        <f>Q38+S38+U38</f>
        <v>0</v>
      </c>
      <c r="AS38" s="170">
        <f t="shared" ref="AS38" si="2">SUM(AR38:AR41)</f>
        <v>0</v>
      </c>
      <c r="AT38" s="8"/>
      <c r="AU38" s="8"/>
      <c r="AV38" s="8"/>
      <c r="AW38" s="8"/>
    </row>
    <row r="39" spans="1:49" ht="29.25" hidden="1" customHeight="1" thickBot="1">
      <c r="A39" s="199"/>
      <c r="B39" s="199"/>
      <c r="C39" s="199"/>
      <c r="D39" s="199"/>
      <c r="E39" s="199"/>
      <c r="F39" s="171"/>
      <c r="G39" s="173"/>
      <c r="H39" s="173"/>
      <c r="I39" s="185"/>
      <c r="J39" s="180"/>
      <c r="K39" s="155"/>
      <c r="L39" s="155"/>
      <c r="M39" s="161"/>
      <c r="N39" s="158"/>
      <c r="O39" s="158"/>
      <c r="P39" s="158"/>
      <c r="Q39" s="158"/>
      <c r="R39" s="158"/>
      <c r="S39" s="158"/>
      <c r="T39" s="158"/>
      <c r="U39" s="158"/>
      <c r="V39" s="158"/>
      <c r="W39" s="158"/>
      <c r="X39" s="158"/>
      <c r="Y39" s="158"/>
      <c r="Z39" s="158"/>
      <c r="AA39" s="158"/>
      <c r="AB39" s="158"/>
      <c r="AC39" s="158"/>
      <c r="AD39" s="158"/>
      <c r="AE39" s="158"/>
      <c r="AF39" s="158"/>
      <c r="AG39" s="158"/>
      <c r="AH39" s="158"/>
      <c r="AI39" s="158"/>
      <c r="AJ39" s="158"/>
      <c r="AK39" s="158"/>
      <c r="AL39" s="158"/>
      <c r="AM39" s="158"/>
      <c r="AN39" s="169"/>
      <c r="AO39" s="75" t="s">
        <v>43</v>
      </c>
      <c r="AP39" s="75" t="s">
        <v>43</v>
      </c>
      <c r="AQ39" s="75" t="s">
        <v>43</v>
      </c>
      <c r="AR39" s="77">
        <f>W38+Y38+AA38</f>
        <v>0</v>
      </c>
      <c r="AS39" s="170"/>
      <c r="AT39" s="8"/>
      <c r="AU39" s="8"/>
      <c r="AV39" s="8"/>
      <c r="AW39" s="8"/>
    </row>
    <row r="40" spans="1:49" ht="29.25" hidden="1" customHeight="1" thickBot="1">
      <c r="A40" s="199"/>
      <c r="B40" s="199"/>
      <c r="C40" s="199"/>
      <c r="D40" s="199"/>
      <c r="E40" s="199"/>
      <c r="F40" s="171"/>
      <c r="G40" s="173"/>
      <c r="H40" s="173"/>
      <c r="I40" s="185"/>
      <c r="J40" s="180"/>
      <c r="K40" s="155"/>
      <c r="L40" s="155"/>
      <c r="M40" s="161"/>
      <c r="N40" s="158"/>
      <c r="O40" s="158"/>
      <c r="P40" s="158"/>
      <c r="Q40" s="158"/>
      <c r="R40" s="158"/>
      <c r="S40" s="158"/>
      <c r="T40" s="158"/>
      <c r="U40" s="158"/>
      <c r="V40" s="158"/>
      <c r="W40" s="158"/>
      <c r="X40" s="158"/>
      <c r="Y40" s="158"/>
      <c r="Z40" s="158"/>
      <c r="AA40" s="158"/>
      <c r="AB40" s="158"/>
      <c r="AC40" s="158"/>
      <c r="AD40" s="158"/>
      <c r="AE40" s="158"/>
      <c r="AF40" s="158"/>
      <c r="AG40" s="158"/>
      <c r="AH40" s="158"/>
      <c r="AI40" s="158"/>
      <c r="AJ40" s="158"/>
      <c r="AK40" s="158"/>
      <c r="AL40" s="158"/>
      <c r="AM40" s="158"/>
      <c r="AN40" s="169"/>
      <c r="AO40" s="75" t="s">
        <v>44</v>
      </c>
      <c r="AP40" s="75" t="s">
        <v>44</v>
      </c>
      <c r="AQ40" s="75" t="s">
        <v>44</v>
      </c>
      <c r="AR40" s="77">
        <f>AC38+AE38+AG38</f>
        <v>0</v>
      </c>
      <c r="AS40" s="170"/>
      <c r="AT40" s="8"/>
      <c r="AU40" s="8"/>
      <c r="AV40" s="8"/>
      <c r="AW40" s="8"/>
    </row>
    <row r="41" spans="1:49" ht="29.25" hidden="1" customHeight="1" thickBot="1">
      <c r="A41" s="199"/>
      <c r="B41" s="199"/>
      <c r="C41" s="199"/>
      <c r="D41" s="199"/>
      <c r="E41" s="199"/>
      <c r="F41" s="152"/>
      <c r="G41" s="174"/>
      <c r="H41" s="174"/>
      <c r="I41" s="185"/>
      <c r="J41" s="181"/>
      <c r="K41" s="156"/>
      <c r="L41" s="156"/>
      <c r="M41" s="162"/>
      <c r="N41" s="159"/>
      <c r="O41" s="159"/>
      <c r="P41" s="159"/>
      <c r="Q41" s="159"/>
      <c r="R41" s="159"/>
      <c r="S41" s="159"/>
      <c r="T41" s="159"/>
      <c r="U41" s="159"/>
      <c r="V41" s="159"/>
      <c r="W41" s="159"/>
      <c r="X41" s="159"/>
      <c r="Y41" s="159"/>
      <c r="Z41" s="159"/>
      <c r="AA41" s="159"/>
      <c r="AB41" s="159"/>
      <c r="AC41" s="159"/>
      <c r="AD41" s="159"/>
      <c r="AE41" s="159"/>
      <c r="AF41" s="159"/>
      <c r="AG41" s="159"/>
      <c r="AH41" s="159"/>
      <c r="AI41" s="159"/>
      <c r="AJ41" s="159"/>
      <c r="AK41" s="159"/>
      <c r="AL41" s="159"/>
      <c r="AM41" s="159"/>
      <c r="AN41" s="169"/>
      <c r="AO41" s="75" t="s">
        <v>45</v>
      </c>
      <c r="AP41" s="75" t="s">
        <v>45</v>
      </c>
      <c r="AQ41" s="75" t="s">
        <v>45</v>
      </c>
      <c r="AR41" s="77">
        <f>AI38+AK38+AM38</f>
        <v>0</v>
      </c>
      <c r="AS41" s="170"/>
      <c r="AT41" s="8"/>
      <c r="AU41" s="8"/>
      <c r="AV41" s="8"/>
      <c r="AW41" s="8"/>
    </row>
    <row r="42" spans="1:49" ht="33.75" hidden="1" customHeight="1" thickBot="1">
      <c r="A42" s="199"/>
      <c r="B42" s="199"/>
      <c r="C42" s="199"/>
      <c r="D42" s="199"/>
      <c r="E42" s="199"/>
      <c r="F42" s="148" t="s">
        <v>562</v>
      </c>
      <c r="G42" s="172" t="s">
        <v>563</v>
      </c>
      <c r="H42" s="172" t="s">
        <v>564</v>
      </c>
      <c r="I42" s="178" t="s">
        <v>561</v>
      </c>
      <c r="J42" s="179" t="s">
        <v>633</v>
      </c>
      <c r="K42" s="154">
        <v>44652</v>
      </c>
      <c r="L42" s="154">
        <v>44834</v>
      </c>
      <c r="M42" s="160" t="s">
        <v>287</v>
      </c>
      <c r="N42" s="157">
        <v>0.04</v>
      </c>
      <c r="O42" s="157">
        <f>N42*(P42+R42+T42+V42+X42+Z42+AB42+AD42+AF42+AH42+AJ42+AL42)</f>
        <v>0.04</v>
      </c>
      <c r="P42" s="157"/>
      <c r="Q42" s="157"/>
      <c r="R42" s="157"/>
      <c r="S42" s="157"/>
      <c r="T42" s="157"/>
      <c r="U42" s="157"/>
      <c r="V42" s="157">
        <v>0.5</v>
      </c>
      <c r="W42" s="157"/>
      <c r="X42" s="157"/>
      <c r="Y42" s="157"/>
      <c r="Z42" s="157"/>
      <c r="AA42" s="157"/>
      <c r="AB42" s="157"/>
      <c r="AC42" s="157"/>
      <c r="AD42" s="157"/>
      <c r="AE42" s="157"/>
      <c r="AF42" s="157">
        <v>0.5</v>
      </c>
      <c r="AG42" s="157"/>
      <c r="AH42" s="157"/>
      <c r="AI42" s="157"/>
      <c r="AJ42" s="157"/>
      <c r="AK42" s="157"/>
      <c r="AL42" s="157"/>
      <c r="AM42" s="157"/>
      <c r="AN42" s="169">
        <f>N42*(Q42+S42+U42+W42+Y42+AA42+AC42+AE42+AG42+AI42+AK42+AM42)</f>
        <v>0</v>
      </c>
      <c r="AO42" s="75" t="s">
        <v>46</v>
      </c>
      <c r="AP42" s="75" t="s">
        <v>46</v>
      </c>
      <c r="AQ42" s="75" t="s">
        <v>46</v>
      </c>
      <c r="AR42" s="77">
        <f>Q42+S42+U42</f>
        <v>0</v>
      </c>
      <c r="AS42" s="170">
        <f t="shared" ref="AS42" si="3">SUM(AR42:AR45)</f>
        <v>0</v>
      </c>
      <c r="AT42" s="8"/>
      <c r="AU42" s="8"/>
      <c r="AV42" s="8"/>
      <c r="AW42" s="8"/>
    </row>
    <row r="43" spans="1:49" ht="33.75" hidden="1" customHeight="1" thickBot="1">
      <c r="A43" s="199"/>
      <c r="B43" s="199"/>
      <c r="C43" s="199"/>
      <c r="D43" s="199"/>
      <c r="E43" s="199"/>
      <c r="F43" s="171"/>
      <c r="G43" s="173"/>
      <c r="H43" s="173"/>
      <c r="I43" s="178"/>
      <c r="J43" s="180"/>
      <c r="K43" s="155"/>
      <c r="L43" s="155"/>
      <c r="M43" s="161"/>
      <c r="N43" s="158"/>
      <c r="O43" s="158"/>
      <c r="P43" s="158"/>
      <c r="Q43" s="158"/>
      <c r="R43" s="158"/>
      <c r="S43" s="158"/>
      <c r="T43" s="158"/>
      <c r="U43" s="158"/>
      <c r="V43" s="158"/>
      <c r="W43" s="158"/>
      <c r="X43" s="158"/>
      <c r="Y43" s="158"/>
      <c r="Z43" s="158"/>
      <c r="AA43" s="158"/>
      <c r="AB43" s="158"/>
      <c r="AC43" s="158"/>
      <c r="AD43" s="158"/>
      <c r="AE43" s="158"/>
      <c r="AF43" s="158"/>
      <c r="AG43" s="158"/>
      <c r="AH43" s="158"/>
      <c r="AI43" s="158"/>
      <c r="AJ43" s="158"/>
      <c r="AK43" s="158"/>
      <c r="AL43" s="158"/>
      <c r="AM43" s="158"/>
      <c r="AN43" s="169"/>
      <c r="AO43" s="75" t="s">
        <v>43</v>
      </c>
      <c r="AP43" s="75" t="s">
        <v>43</v>
      </c>
      <c r="AQ43" s="75" t="s">
        <v>43</v>
      </c>
      <c r="AR43" s="77">
        <f>W42+Y42+AA42</f>
        <v>0</v>
      </c>
      <c r="AS43" s="170"/>
      <c r="AT43" s="8"/>
      <c r="AU43" s="8"/>
      <c r="AV43" s="8"/>
      <c r="AW43" s="8"/>
    </row>
    <row r="44" spans="1:49" ht="33.75" hidden="1" customHeight="1" thickBot="1">
      <c r="A44" s="199"/>
      <c r="B44" s="199"/>
      <c r="C44" s="199"/>
      <c r="D44" s="199"/>
      <c r="E44" s="199"/>
      <c r="F44" s="171"/>
      <c r="G44" s="173"/>
      <c r="H44" s="173"/>
      <c r="I44" s="178"/>
      <c r="J44" s="180"/>
      <c r="K44" s="155"/>
      <c r="L44" s="155"/>
      <c r="M44" s="161"/>
      <c r="N44" s="158"/>
      <c r="O44" s="158"/>
      <c r="P44" s="158"/>
      <c r="Q44" s="158"/>
      <c r="R44" s="158"/>
      <c r="S44" s="158"/>
      <c r="T44" s="158"/>
      <c r="U44" s="158"/>
      <c r="V44" s="158"/>
      <c r="W44" s="158"/>
      <c r="X44" s="158"/>
      <c r="Y44" s="158"/>
      <c r="Z44" s="158"/>
      <c r="AA44" s="158"/>
      <c r="AB44" s="158"/>
      <c r="AC44" s="158"/>
      <c r="AD44" s="158"/>
      <c r="AE44" s="158"/>
      <c r="AF44" s="158"/>
      <c r="AG44" s="158"/>
      <c r="AH44" s="158"/>
      <c r="AI44" s="158"/>
      <c r="AJ44" s="158"/>
      <c r="AK44" s="158"/>
      <c r="AL44" s="158"/>
      <c r="AM44" s="158"/>
      <c r="AN44" s="169"/>
      <c r="AO44" s="75" t="s">
        <v>44</v>
      </c>
      <c r="AP44" s="75" t="s">
        <v>44</v>
      </c>
      <c r="AQ44" s="75" t="s">
        <v>44</v>
      </c>
      <c r="AR44" s="77">
        <f>AC42+AE42+AG42</f>
        <v>0</v>
      </c>
      <c r="AS44" s="170"/>
      <c r="AT44" s="8"/>
      <c r="AU44" s="8"/>
      <c r="AV44" s="8"/>
      <c r="AW44" s="8"/>
    </row>
    <row r="45" spans="1:49" ht="33.75" hidden="1" customHeight="1" thickBot="1">
      <c r="A45" s="199"/>
      <c r="B45" s="199"/>
      <c r="C45" s="199"/>
      <c r="D45" s="199"/>
      <c r="E45" s="199"/>
      <c r="F45" s="152"/>
      <c r="G45" s="174"/>
      <c r="H45" s="174"/>
      <c r="I45" s="178"/>
      <c r="J45" s="181"/>
      <c r="K45" s="156"/>
      <c r="L45" s="156"/>
      <c r="M45" s="162"/>
      <c r="N45" s="159"/>
      <c r="O45" s="159"/>
      <c r="P45" s="159"/>
      <c r="Q45" s="159"/>
      <c r="R45" s="159"/>
      <c r="S45" s="159"/>
      <c r="T45" s="159"/>
      <c r="U45" s="159"/>
      <c r="V45" s="159"/>
      <c r="W45" s="159"/>
      <c r="X45" s="159"/>
      <c r="Y45" s="159"/>
      <c r="Z45" s="159"/>
      <c r="AA45" s="159"/>
      <c r="AB45" s="159"/>
      <c r="AC45" s="159"/>
      <c r="AD45" s="159"/>
      <c r="AE45" s="159"/>
      <c r="AF45" s="159"/>
      <c r="AG45" s="159"/>
      <c r="AH45" s="159"/>
      <c r="AI45" s="159"/>
      <c r="AJ45" s="159"/>
      <c r="AK45" s="159"/>
      <c r="AL45" s="159"/>
      <c r="AM45" s="159"/>
      <c r="AN45" s="169"/>
      <c r="AO45" s="75" t="s">
        <v>45</v>
      </c>
      <c r="AP45" s="75" t="s">
        <v>45</v>
      </c>
      <c r="AQ45" s="75" t="s">
        <v>45</v>
      </c>
      <c r="AR45" s="77">
        <f>AI42+AK42+AM42</f>
        <v>0</v>
      </c>
      <c r="AS45" s="170"/>
      <c r="AT45" s="8"/>
      <c r="AU45" s="8"/>
      <c r="AV45" s="8"/>
      <c r="AW45" s="8"/>
    </row>
    <row r="46" spans="1:49" ht="44.25" hidden="1" customHeight="1" thickBot="1">
      <c r="A46" s="199"/>
      <c r="B46" s="199"/>
      <c r="C46" s="199"/>
      <c r="D46" s="199"/>
      <c r="E46" s="199"/>
      <c r="F46" s="148" t="s">
        <v>565</v>
      </c>
      <c r="G46" s="172" t="s">
        <v>566</v>
      </c>
      <c r="H46" s="172" t="s">
        <v>567</v>
      </c>
      <c r="I46" s="178" t="s">
        <v>568</v>
      </c>
      <c r="J46" s="179" t="s">
        <v>633</v>
      </c>
      <c r="K46" s="154">
        <v>44713</v>
      </c>
      <c r="L46" s="154">
        <v>44925</v>
      </c>
      <c r="M46" s="160" t="s">
        <v>287</v>
      </c>
      <c r="N46" s="157">
        <v>0.04</v>
      </c>
      <c r="O46" s="157">
        <f>N46*(P46+R46+T46+V46+X46+Z46+AB46+AD46+AF46+AH46+AJ46+AL46)</f>
        <v>0.04</v>
      </c>
      <c r="P46" s="157"/>
      <c r="Q46" s="157"/>
      <c r="R46" s="157"/>
      <c r="S46" s="157"/>
      <c r="T46" s="157"/>
      <c r="U46" s="157"/>
      <c r="V46" s="157"/>
      <c r="W46" s="157"/>
      <c r="X46" s="157"/>
      <c r="Y46" s="157"/>
      <c r="Z46" s="157">
        <v>0.4</v>
      </c>
      <c r="AA46" s="157"/>
      <c r="AB46" s="157"/>
      <c r="AC46" s="157"/>
      <c r="AD46" s="157"/>
      <c r="AE46" s="157"/>
      <c r="AF46" s="157"/>
      <c r="AG46" s="157"/>
      <c r="AH46" s="157"/>
      <c r="AI46" s="157"/>
      <c r="AJ46" s="157"/>
      <c r="AK46" s="157"/>
      <c r="AL46" s="157">
        <v>0.6</v>
      </c>
      <c r="AM46" s="157"/>
      <c r="AN46" s="169">
        <f>N46*(Q46+S46+U46+W46+Y46+AA46+AC46+AE46+AG46+AI46+AK46+AM46)</f>
        <v>0</v>
      </c>
      <c r="AO46" s="75" t="s">
        <v>46</v>
      </c>
      <c r="AP46" s="75" t="s">
        <v>46</v>
      </c>
      <c r="AQ46" s="75" t="s">
        <v>46</v>
      </c>
      <c r="AR46" s="77">
        <f>Q46+S46+U46</f>
        <v>0</v>
      </c>
      <c r="AS46" s="170">
        <f t="shared" ref="AS46" si="4">SUM(AR46:AR49)</f>
        <v>0</v>
      </c>
      <c r="AT46" s="8"/>
      <c r="AU46" s="8"/>
      <c r="AV46" s="8"/>
      <c r="AW46" s="8"/>
    </row>
    <row r="47" spans="1:49" ht="44.25" hidden="1" customHeight="1" thickBot="1">
      <c r="A47" s="199"/>
      <c r="B47" s="199"/>
      <c r="C47" s="199"/>
      <c r="D47" s="199"/>
      <c r="E47" s="199"/>
      <c r="F47" s="171"/>
      <c r="G47" s="173"/>
      <c r="H47" s="173"/>
      <c r="I47" s="178"/>
      <c r="J47" s="180"/>
      <c r="K47" s="155"/>
      <c r="L47" s="155"/>
      <c r="M47" s="161"/>
      <c r="N47" s="158"/>
      <c r="O47" s="158"/>
      <c r="P47" s="158"/>
      <c r="Q47" s="158"/>
      <c r="R47" s="158"/>
      <c r="S47" s="158"/>
      <c r="T47" s="158"/>
      <c r="U47" s="158"/>
      <c r="V47" s="158"/>
      <c r="W47" s="158"/>
      <c r="X47" s="158"/>
      <c r="Y47" s="158"/>
      <c r="Z47" s="158"/>
      <c r="AA47" s="158"/>
      <c r="AB47" s="158"/>
      <c r="AC47" s="158"/>
      <c r="AD47" s="158"/>
      <c r="AE47" s="158"/>
      <c r="AF47" s="158"/>
      <c r="AG47" s="158"/>
      <c r="AH47" s="158"/>
      <c r="AI47" s="158"/>
      <c r="AJ47" s="158"/>
      <c r="AK47" s="158"/>
      <c r="AL47" s="158"/>
      <c r="AM47" s="158"/>
      <c r="AN47" s="169"/>
      <c r="AO47" s="75" t="s">
        <v>43</v>
      </c>
      <c r="AP47" s="75" t="s">
        <v>43</v>
      </c>
      <c r="AQ47" s="75" t="s">
        <v>43</v>
      </c>
      <c r="AR47" s="77">
        <f>W46+Y46+AA46</f>
        <v>0</v>
      </c>
      <c r="AS47" s="170"/>
      <c r="AT47" s="8"/>
      <c r="AU47" s="8"/>
      <c r="AV47" s="8"/>
      <c r="AW47" s="8"/>
    </row>
    <row r="48" spans="1:49" ht="44.25" hidden="1" customHeight="1" thickBot="1">
      <c r="A48" s="199"/>
      <c r="B48" s="199"/>
      <c r="C48" s="199"/>
      <c r="D48" s="199"/>
      <c r="E48" s="199"/>
      <c r="F48" s="171"/>
      <c r="G48" s="173"/>
      <c r="H48" s="173"/>
      <c r="I48" s="178"/>
      <c r="J48" s="180"/>
      <c r="K48" s="155"/>
      <c r="L48" s="155"/>
      <c r="M48" s="161"/>
      <c r="N48" s="158"/>
      <c r="O48" s="158"/>
      <c r="P48" s="158"/>
      <c r="Q48" s="158"/>
      <c r="R48" s="158"/>
      <c r="S48" s="158"/>
      <c r="T48" s="158"/>
      <c r="U48" s="158"/>
      <c r="V48" s="158"/>
      <c r="W48" s="158"/>
      <c r="X48" s="158"/>
      <c r="Y48" s="158"/>
      <c r="Z48" s="158"/>
      <c r="AA48" s="158"/>
      <c r="AB48" s="158"/>
      <c r="AC48" s="158"/>
      <c r="AD48" s="158"/>
      <c r="AE48" s="158"/>
      <c r="AF48" s="158"/>
      <c r="AG48" s="158"/>
      <c r="AH48" s="158"/>
      <c r="AI48" s="158"/>
      <c r="AJ48" s="158"/>
      <c r="AK48" s="158"/>
      <c r="AL48" s="158"/>
      <c r="AM48" s="158"/>
      <c r="AN48" s="169"/>
      <c r="AO48" s="75" t="s">
        <v>44</v>
      </c>
      <c r="AP48" s="75" t="s">
        <v>44</v>
      </c>
      <c r="AQ48" s="75" t="s">
        <v>44</v>
      </c>
      <c r="AR48" s="77">
        <f>AC46+AE46+AG46</f>
        <v>0</v>
      </c>
      <c r="AS48" s="170"/>
      <c r="AT48" s="8"/>
      <c r="AU48" s="8"/>
      <c r="AV48" s="8"/>
      <c r="AW48" s="8"/>
    </row>
    <row r="49" spans="1:49" ht="44.25" hidden="1" customHeight="1" thickBot="1">
      <c r="A49" s="199"/>
      <c r="B49" s="199"/>
      <c r="C49" s="199"/>
      <c r="D49" s="199"/>
      <c r="E49" s="199"/>
      <c r="F49" s="152"/>
      <c r="G49" s="174"/>
      <c r="H49" s="174"/>
      <c r="I49" s="178"/>
      <c r="J49" s="181"/>
      <c r="K49" s="156"/>
      <c r="L49" s="156"/>
      <c r="M49" s="162"/>
      <c r="N49" s="159"/>
      <c r="O49" s="159"/>
      <c r="P49" s="159"/>
      <c r="Q49" s="159"/>
      <c r="R49" s="159"/>
      <c r="S49" s="159"/>
      <c r="T49" s="159"/>
      <c r="U49" s="159"/>
      <c r="V49" s="159"/>
      <c r="W49" s="159"/>
      <c r="X49" s="159"/>
      <c r="Y49" s="159"/>
      <c r="Z49" s="159"/>
      <c r="AA49" s="159"/>
      <c r="AB49" s="159"/>
      <c r="AC49" s="159"/>
      <c r="AD49" s="159"/>
      <c r="AE49" s="159"/>
      <c r="AF49" s="159"/>
      <c r="AG49" s="159"/>
      <c r="AH49" s="159"/>
      <c r="AI49" s="159"/>
      <c r="AJ49" s="159"/>
      <c r="AK49" s="159"/>
      <c r="AL49" s="159"/>
      <c r="AM49" s="159"/>
      <c r="AN49" s="169"/>
      <c r="AO49" s="75" t="s">
        <v>45</v>
      </c>
      <c r="AP49" s="75" t="s">
        <v>45</v>
      </c>
      <c r="AQ49" s="75" t="s">
        <v>45</v>
      </c>
      <c r="AR49" s="77">
        <f>AI46+AK46+AM46</f>
        <v>0</v>
      </c>
      <c r="AS49" s="170"/>
      <c r="AT49" s="8"/>
      <c r="AU49" s="8"/>
      <c r="AV49" s="8"/>
      <c r="AW49" s="8"/>
    </row>
    <row r="50" spans="1:49" ht="29.25" hidden="1" customHeight="1" thickBot="1">
      <c r="A50" s="199"/>
      <c r="B50" s="199"/>
      <c r="C50" s="199"/>
      <c r="D50" s="199"/>
      <c r="E50" s="199"/>
      <c r="F50" s="148" t="s">
        <v>569</v>
      </c>
      <c r="G50" s="172" t="s">
        <v>570</v>
      </c>
      <c r="H50" s="175" t="s">
        <v>571</v>
      </c>
      <c r="I50" s="178" t="s">
        <v>572</v>
      </c>
      <c r="J50" s="179" t="s">
        <v>633</v>
      </c>
      <c r="K50" s="154">
        <v>44682</v>
      </c>
      <c r="L50" s="154">
        <v>44895</v>
      </c>
      <c r="M50" s="160" t="s">
        <v>287</v>
      </c>
      <c r="N50" s="157">
        <v>0.04</v>
      </c>
      <c r="O50" s="157">
        <f>N50*(P50+R50+T50+V50+X50+Z50+AB50+AD50+AF50+AH50+AJ50+AL50)</f>
        <v>0.04</v>
      </c>
      <c r="P50" s="157"/>
      <c r="Q50" s="157"/>
      <c r="R50" s="157"/>
      <c r="S50" s="157"/>
      <c r="T50" s="157"/>
      <c r="U50" s="157"/>
      <c r="V50" s="157"/>
      <c r="W50" s="157"/>
      <c r="X50" s="157">
        <v>0.5</v>
      </c>
      <c r="Y50" s="157"/>
      <c r="Z50" s="157"/>
      <c r="AA50" s="157"/>
      <c r="AB50" s="157"/>
      <c r="AC50" s="157"/>
      <c r="AD50" s="157"/>
      <c r="AE50" s="157"/>
      <c r="AF50" s="157"/>
      <c r="AG50" s="157"/>
      <c r="AH50" s="157"/>
      <c r="AI50" s="157"/>
      <c r="AJ50" s="157">
        <v>0.5</v>
      </c>
      <c r="AK50" s="157"/>
      <c r="AL50" s="157"/>
      <c r="AM50" s="157"/>
      <c r="AN50" s="169">
        <f>N50*(Q50+S50+U50+W50+Y50+AA50+AC50+AE50+AG50+AI50+AK50+AM50)</f>
        <v>0</v>
      </c>
      <c r="AO50" s="75" t="s">
        <v>46</v>
      </c>
      <c r="AP50" s="75" t="s">
        <v>46</v>
      </c>
      <c r="AQ50" s="75" t="s">
        <v>46</v>
      </c>
      <c r="AR50" s="77">
        <f>Q50+S50+U50</f>
        <v>0</v>
      </c>
      <c r="AS50" s="170">
        <f t="shared" ref="AS50" si="5">SUM(AR50:AR53)</f>
        <v>0</v>
      </c>
      <c r="AT50" s="8"/>
      <c r="AU50" s="8"/>
      <c r="AV50" s="8"/>
      <c r="AW50" s="8"/>
    </row>
    <row r="51" spans="1:49" ht="29.25" hidden="1" customHeight="1" thickBot="1">
      <c r="A51" s="199"/>
      <c r="B51" s="199"/>
      <c r="C51" s="199"/>
      <c r="D51" s="199"/>
      <c r="E51" s="199"/>
      <c r="F51" s="171"/>
      <c r="G51" s="173"/>
      <c r="H51" s="176"/>
      <c r="I51" s="178"/>
      <c r="J51" s="180"/>
      <c r="K51" s="155"/>
      <c r="L51" s="155"/>
      <c r="M51" s="161"/>
      <c r="N51" s="158"/>
      <c r="O51" s="158"/>
      <c r="P51" s="158"/>
      <c r="Q51" s="158"/>
      <c r="R51" s="158"/>
      <c r="S51" s="158"/>
      <c r="T51" s="158"/>
      <c r="U51" s="158"/>
      <c r="V51" s="158"/>
      <c r="W51" s="158"/>
      <c r="X51" s="158"/>
      <c r="Y51" s="158"/>
      <c r="Z51" s="158"/>
      <c r="AA51" s="158"/>
      <c r="AB51" s="158"/>
      <c r="AC51" s="158"/>
      <c r="AD51" s="158"/>
      <c r="AE51" s="158"/>
      <c r="AF51" s="158"/>
      <c r="AG51" s="158"/>
      <c r="AH51" s="158"/>
      <c r="AI51" s="158"/>
      <c r="AJ51" s="158"/>
      <c r="AK51" s="158"/>
      <c r="AL51" s="158"/>
      <c r="AM51" s="158"/>
      <c r="AN51" s="169"/>
      <c r="AO51" s="75" t="s">
        <v>43</v>
      </c>
      <c r="AP51" s="75" t="s">
        <v>43</v>
      </c>
      <c r="AQ51" s="75" t="s">
        <v>43</v>
      </c>
      <c r="AR51" s="77">
        <f>W50+Y50+AA50</f>
        <v>0</v>
      </c>
      <c r="AS51" s="170"/>
      <c r="AT51" s="8"/>
      <c r="AU51" s="8"/>
      <c r="AV51" s="8"/>
      <c r="AW51" s="8"/>
    </row>
    <row r="52" spans="1:49" ht="29.25" hidden="1" customHeight="1" thickBot="1">
      <c r="A52" s="199"/>
      <c r="B52" s="199"/>
      <c r="C52" s="199"/>
      <c r="D52" s="199"/>
      <c r="E52" s="199"/>
      <c r="F52" s="171"/>
      <c r="G52" s="173"/>
      <c r="H52" s="176"/>
      <c r="I52" s="178"/>
      <c r="J52" s="180"/>
      <c r="K52" s="155"/>
      <c r="L52" s="155"/>
      <c r="M52" s="161"/>
      <c r="N52" s="158"/>
      <c r="O52" s="158"/>
      <c r="P52" s="158"/>
      <c r="Q52" s="158"/>
      <c r="R52" s="158"/>
      <c r="S52" s="158"/>
      <c r="T52" s="158"/>
      <c r="U52" s="158"/>
      <c r="V52" s="158"/>
      <c r="W52" s="158"/>
      <c r="X52" s="158"/>
      <c r="Y52" s="158"/>
      <c r="Z52" s="158"/>
      <c r="AA52" s="158"/>
      <c r="AB52" s="158"/>
      <c r="AC52" s="158"/>
      <c r="AD52" s="158"/>
      <c r="AE52" s="158"/>
      <c r="AF52" s="158"/>
      <c r="AG52" s="158"/>
      <c r="AH52" s="158"/>
      <c r="AI52" s="158"/>
      <c r="AJ52" s="158"/>
      <c r="AK52" s="158"/>
      <c r="AL52" s="158"/>
      <c r="AM52" s="158"/>
      <c r="AN52" s="169"/>
      <c r="AO52" s="75" t="s">
        <v>44</v>
      </c>
      <c r="AP52" s="75" t="s">
        <v>44</v>
      </c>
      <c r="AQ52" s="75" t="s">
        <v>44</v>
      </c>
      <c r="AR52" s="77">
        <f>AC50+AE50+AG50</f>
        <v>0</v>
      </c>
      <c r="AS52" s="170"/>
      <c r="AT52" s="8"/>
      <c r="AU52" s="8"/>
      <c r="AV52" s="8"/>
      <c r="AW52" s="8"/>
    </row>
    <row r="53" spans="1:49" ht="29.25" hidden="1" customHeight="1" thickBot="1">
      <c r="A53" s="199"/>
      <c r="B53" s="199"/>
      <c r="C53" s="199"/>
      <c r="D53" s="199"/>
      <c r="E53" s="199"/>
      <c r="F53" s="152"/>
      <c r="G53" s="174"/>
      <c r="H53" s="177"/>
      <c r="I53" s="178"/>
      <c r="J53" s="181"/>
      <c r="K53" s="156"/>
      <c r="L53" s="156"/>
      <c r="M53" s="162"/>
      <c r="N53" s="159"/>
      <c r="O53" s="159"/>
      <c r="P53" s="159"/>
      <c r="Q53" s="159"/>
      <c r="R53" s="159"/>
      <c r="S53" s="159"/>
      <c r="T53" s="159"/>
      <c r="U53" s="159"/>
      <c r="V53" s="159"/>
      <c r="W53" s="159"/>
      <c r="X53" s="159"/>
      <c r="Y53" s="159"/>
      <c r="Z53" s="159"/>
      <c r="AA53" s="159"/>
      <c r="AB53" s="159"/>
      <c r="AC53" s="159"/>
      <c r="AD53" s="159"/>
      <c r="AE53" s="159"/>
      <c r="AF53" s="159"/>
      <c r="AG53" s="159"/>
      <c r="AH53" s="159"/>
      <c r="AI53" s="159"/>
      <c r="AJ53" s="159"/>
      <c r="AK53" s="159"/>
      <c r="AL53" s="159"/>
      <c r="AM53" s="159"/>
      <c r="AN53" s="169"/>
      <c r="AO53" s="75" t="s">
        <v>45</v>
      </c>
      <c r="AP53" s="75" t="s">
        <v>45</v>
      </c>
      <c r="AQ53" s="75" t="s">
        <v>45</v>
      </c>
      <c r="AR53" s="77">
        <f>AI50+AK50+AM50</f>
        <v>0</v>
      </c>
      <c r="AS53" s="170"/>
      <c r="AT53" s="8"/>
      <c r="AU53" s="8"/>
      <c r="AV53" s="8"/>
      <c r="AW53" s="8"/>
    </row>
    <row r="54" spans="1:49" ht="33.75" hidden="1" customHeight="1" thickBot="1">
      <c r="A54" s="199"/>
      <c r="B54" s="199"/>
      <c r="C54" s="199"/>
      <c r="D54" s="199"/>
      <c r="E54" s="199"/>
      <c r="F54" s="148" t="s">
        <v>573</v>
      </c>
      <c r="G54" s="172" t="s">
        <v>574</v>
      </c>
      <c r="H54" s="175" t="s">
        <v>575</v>
      </c>
      <c r="I54" s="178" t="s">
        <v>576</v>
      </c>
      <c r="J54" s="179" t="s">
        <v>633</v>
      </c>
      <c r="K54" s="154">
        <v>44621</v>
      </c>
      <c r="L54" s="154">
        <v>44865</v>
      </c>
      <c r="M54" s="160" t="s">
        <v>287</v>
      </c>
      <c r="N54" s="157">
        <v>0.04</v>
      </c>
      <c r="O54" s="157">
        <f>N54*(P54+R54+T54+V54+X54+Z54+AB54+AD54+AF54+AH54+AJ54+AL54)</f>
        <v>0.04</v>
      </c>
      <c r="P54" s="157"/>
      <c r="Q54" s="157"/>
      <c r="R54" s="157"/>
      <c r="S54" s="157"/>
      <c r="T54" s="157">
        <v>0.5</v>
      </c>
      <c r="U54" s="157"/>
      <c r="V54" s="157"/>
      <c r="W54" s="157"/>
      <c r="X54" s="157"/>
      <c r="Y54" s="157"/>
      <c r="Z54" s="157"/>
      <c r="AA54" s="157"/>
      <c r="AB54" s="157"/>
      <c r="AC54" s="157"/>
      <c r="AD54" s="157"/>
      <c r="AE54" s="157"/>
      <c r="AF54" s="157"/>
      <c r="AG54" s="157"/>
      <c r="AH54" s="157">
        <v>0.5</v>
      </c>
      <c r="AI54" s="157"/>
      <c r="AJ54" s="157"/>
      <c r="AK54" s="157"/>
      <c r="AL54" s="157"/>
      <c r="AM54" s="157"/>
      <c r="AN54" s="169">
        <f>N54*(Q54+S54+U54+W54+Y54+AA54+AC54+AE54+AG54+AI54+AK54+AM54)</f>
        <v>0</v>
      </c>
      <c r="AO54" s="75" t="s">
        <v>46</v>
      </c>
      <c r="AP54" s="75" t="s">
        <v>46</v>
      </c>
      <c r="AQ54" s="75" t="s">
        <v>46</v>
      </c>
      <c r="AR54" s="77">
        <f>Q54+S54+U54</f>
        <v>0</v>
      </c>
      <c r="AS54" s="170">
        <f t="shared" ref="AS54" si="6">SUM(AR54:AR57)</f>
        <v>0</v>
      </c>
      <c r="AT54" s="8"/>
      <c r="AU54" s="8"/>
      <c r="AV54" s="8"/>
      <c r="AW54" s="8"/>
    </row>
    <row r="55" spans="1:49" ht="33.75" hidden="1" customHeight="1" thickBot="1">
      <c r="A55" s="199"/>
      <c r="B55" s="199"/>
      <c r="C55" s="199"/>
      <c r="D55" s="199"/>
      <c r="E55" s="199"/>
      <c r="F55" s="171"/>
      <c r="G55" s="173"/>
      <c r="H55" s="176"/>
      <c r="I55" s="178"/>
      <c r="J55" s="180"/>
      <c r="K55" s="155"/>
      <c r="L55" s="155"/>
      <c r="M55" s="161"/>
      <c r="N55" s="158"/>
      <c r="O55" s="158"/>
      <c r="P55" s="158"/>
      <c r="Q55" s="158"/>
      <c r="R55" s="158"/>
      <c r="S55" s="158"/>
      <c r="T55" s="158"/>
      <c r="U55" s="158"/>
      <c r="V55" s="158"/>
      <c r="W55" s="158"/>
      <c r="X55" s="158"/>
      <c r="Y55" s="158"/>
      <c r="Z55" s="158"/>
      <c r="AA55" s="158"/>
      <c r="AB55" s="158"/>
      <c r="AC55" s="158"/>
      <c r="AD55" s="158"/>
      <c r="AE55" s="158"/>
      <c r="AF55" s="158"/>
      <c r="AG55" s="158"/>
      <c r="AH55" s="158"/>
      <c r="AI55" s="158"/>
      <c r="AJ55" s="158"/>
      <c r="AK55" s="158"/>
      <c r="AL55" s="158"/>
      <c r="AM55" s="158"/>
      <c r="AN55" s="169"/>
      <c r="AO55" s="75" t="s">
        <v>43</v>
      </c>
      <c r="AP55" s="75" t="s">
        <v>43</v>
      </c>
      <c r="AQ55" s="75" t="s">
        <v>43</v>
      </c>
      <c r="AR55" s="77">
        <f>W54+Y54+AA54</f>
        <v>0</v>
      </c>
      <c r="AS55" s="170"/>
      <c r="AT55" s="8"/>
      <c r="AU55" s="8"/>
      <c r="AV55" s="8"/>
      <c r="AW55" s="8"/>
    </row>
    <row r="56" spans="1:49" ht="33.75" hidden="1" customHeight="1" thickBot="1">
      <c r="A56" s="199"/>
      <c r="B56" s="199"/>
      <c r="C56" s="199"/>
      <c r="D56" s="199"/>
      <c r="E56" s="199"/>
      <c r="F56" s="171"/>
      <c r="G56" s="173"/>
      <c r="H56" s="176"/>
      <c r="I56" s="178"/>
      <c r="J56" s="180"/>
      <c r="K56" s="155"/>
      <c r="L56" s="155"/>
      <c r="M56" s="161"/>
      <c r="N56" s="158"/>
      <c r="O56" s="158"/>
      <c r="P56" s="158"/>
      <c r="Q56" s="158"/>
      <c r="R56" s="158"/>
      <c r="S56" s="158"/>
      <c r="T56" s="158"/>
      <c r="U56" s="158"/>
      <c r="V56" s="158"/>
      <c r="W56" s="158"/>
      <c r="X56" s="158"/>
      <c r="Y56" s="158"/>
      <c r="Z56" s="158"/>
      <c r="AA56" s="158"/>
      <c r="AB56" s="158"/>
      <c r="AC56" s="158"/>
      <c r="AD56" s="158"/>
      <c r="AE56" s="158"/>
      <c r="AF56" s="158"/>
      <c r="AG56" s="158"/>
      <c r="AH56" s="158"/>
      <c r="AI56" s="158"/>
      <c r="AJ56" s="158"/>
      <c r="AK56" s="158"/>
      <c r="AL56" s="158"/>
      <c r="AM56" s="158"/>
      <c r="AN56" s="169"/>
      <c r="AO56" s="75" t="s">
        <v>44</v>
      </c>
      <c r="AP56" s="75" t="s">
        <v>44</v>
      </c>
      <c r="AQ56" s="75" t="s">
        <v>44</v>
      </c>
      <c r="AR56" s="77">
        <f>AC54+AE54+AG54</f>
        <v>0</v>
      </c>
      <c r="AS56" s="170"/>
      <c r="AT56" s="8"/>
      <c r="AU56" s="8"/>
      <c r="AV56" s="8"/>
      <c r="AW56" s="8"/>
    </row>
    <row r="57" spans="1:49" ht="33.75" hidden="1" customHeight="1" thickBot="1">
      <c r="A57" s="199"/>
      <c r="B57" s="199"/>
      <c r="C57" s="199"/>
      <c r="D57" s="199"/>
      <c r="E57" s="199"/>
      <c r="F57" s="152"/>
      <c r="G57" s="174"/>
      <c r="H57" s="177"/>
      <c r="I57" s="178"/>
      <c r="J57" s="181"/>
      <c r="K57" s="156"/>
      <c r="L57" s="156"/>
      <c r="M57" s="162"/>
      <c r="N57" s="159"/>
      <c r="O57" s="159"/>
      <c r="P57" s="159"/>
      <c r="Q57" s="159"/>
      <c r="R57" s="159"/>
      <c r="S57" s="159"/>
      <c r="T57" s="159"/>
      <c r="U57" s="159"/>
      <c r="V57" s="159"/>
      <c r="W57" s="159"/>
      <c r="X57" s="159"/>
      <c r="Y57" s="159"/>
      <c r="Z57" s="159"/>
      <c r="AA57" s="159"/>
      <c r="AB57" s="159"/>
      <c r="AC57" s="159"/>
      <c r="AD57" s="159"/>
      <c r="AE57" s="159"/>
      <c r="AF57" s="159"/>
      <c r="AG57" s="159"/>
      <c r="AH57" s="159"/>
      <c r="AI57" s="159"/>
      <c r="AJ57" s="159"/>
      <c r="AK57" s="159"/>
      <c r="AL57" s="159"/>
      <c r="AM57" s="159"/>
      <c r="AN57" s="169"/>
      <c r="AO57" s="75" t="s">
        <v>45</v>
      </c>
      <c r="AP57" s="75" t="s">
        <v>45</v>
      </c>
      <c r="AQ57" s="75" t="s">
        <v>45</v>
      </c>
      <c r="AR57" s="77">
        <f>AI54+AK54+AM54</f>
        <v>0</v>
      </c>
      <c r="AS57" s="170"/>
      <c r="AT57" s="8"/>
      <c r="AU57" s="8"/>
      <c r="AV57" s="8"/>
      <c r="AW57" s="8"/>
    </row>
    <row r="58" spans="1:49" ht="44.25" hidden="1" customHeight="1" thickBot="1">
      <c r="A58" s="199"/>
      <c r="B58" s="199"/>
      <c r="C58" s="199"/>
      <c r="D58" s="199"/>
      <c r="E58" s="199"/>
      <c r="F58" s="148" t="s">
        <v>577</v>
      </c>
      <c r="G58" s="172" t="s">
        <v>578</v>
      </c>
      <c r="H58" s="186" t="s">
        <v>579</v>
      </c>
      <c r="I58" s="178" t="s">
        <v>580</v>
      </c>
      <c r="J58" s="179" t="s">
        <v>634</v>
      </c>
      <c r="K58" s="154">
        <v>44805</v>
      </c>
      <c r="L58" s="154">
        <v>44834</v>
      </c>
      <c r="M58" s="160" t="s">
        <v>287</v>
      </c>
      <c r="N58" s="157">
        <v>0.04</v>
      </c>
      <c r="O58" s="157">
        <f>N58*(P58+R58+T58+V58+X58+Z58+AB58+AD58+AF58+AH58+AJ58+AL58)</f>
        <v>0.04</v>
      </c>
      <c r="P58" s="157"/>
      <c r="Q58" s="157"/>
      <c r="R58" s="157"/>
      <c r="S58" s="157"/>
      <c r="T58" s="157"/>
      <c r="U58" s="157"/>
      <c r="V58" s="157"/>
      <c r="W58" s="157"/>
      <c r="X58" s="157"/>
      <c r="Y58" s="157"/>
      <c r="Z58" s="157"/>
      <c r="AA58" s="157"/>
      <c r="AB58" s="157"/>
      <c r="AC58" s="157"/>
      <c r="AD58" s="157"/>
      <c r="AE58" s="157"/>
      <c r="AF58" s="157">
        <v>1</v>
      </c>
      <c r="AG58" s="157"/>
      <c r="AH58" s="157"/>
      <c r="AI58" s="157"/>
      <c r="AJ58" s="157"/>
      <c r="AK58" s="157"/>
      <c r="AL58" s="157"/>
      <c r="AM58" s="157"/>
      <c r="AN58" s="169">
        <f>N58*(Q58+S58+U58+W58+Y58+AA58+AC58+AE58+AG58+AI58+AK58+AM58)</f>
        <v>0</v>
      </c>
      <c r="AO58" s="75" t="s">
        <v>46</v>
      </c>
      <c r="AP58" s="75" t="s">
        <v>46</v>
      </c>
      <c r="AQ58" s="75" t="s">
        <v>46</v>
      </c>
      <c r="AR58" s="77">
        <f>Q58+S58+U58</f>
        <v>0</v>
      </c>
      <c r="AS58" s="170">
        <f t="shared" ref="AS58" si="7">SUM(AR58:AR61)</f>
        <v>0</v>
      </c>
      <c r="AT58" s="8"/>
      <c r="AU58" s="8"/>
      <c r="AV58" s="8"/>
      <c r="AW58" s="8"/>
    </row>
    <row r="59" spans="1:49" ht="44.25" hidden="1" customHeight="1" thickBot="1">
      <c r="A59" s="199"/>
      <c r="B59" s="199"/>
      <c r="C59" s="199"/>
      <c r="D59" s="199"/>
      <c r="E59" s="199"/>
      <c r="F59" s="171"/>
      <c r="G59" s="173"/>
      <c r="H59" s="176"/>
      <c r="I59" s="178"/>
      <c r="J59" s="180"/>
      <c r="K59" s="155"/>
      <c r="L59" s="155"/>
      <c r="M59" s="161"/>
      <c r="N59" s="158"/>
      <c r="O59" s="158"/>
      <c r="P59" s="158"/>
      <c r="Q59" s="158"/>
      <c r="R59" s="158"/>
      <c r="S59" s="158"/>
      <c r="T59" s="158"/>
      <c r="U59" s="158"/>
      <c r="V59" s="158"/>
      <c r="W59" s="158"/>
      <c r="X59" s="158"/>
      <c r="Y59" s="158"/>
      <c r="Z59" s="158"/>
      <c r="AA59" s="158"/>
      <c r="AB59" s="158"/>
      <c r="AC59" s="158"/>
      <c r="AD59" s="158"/>
      <c r="AE59" s="158"/>
      <c r="AF59" s="158"/>
      <c r="AG59" s="158"/>
      <c r="AH59" s="158"/>
      <c r="AI59" s="158"/>
      <c r="AJ59" s="158"/>
      <c r="AK59" s="158"/>
      <c r="AL59" s="158"/>
      <c r="AM59" s="158"/>
      <c r="AN59" s="169"/>
      <c r="AO59" s="75" t="s">
        <v>43</v>
      </c>
      <c r="AP59" s="75" t="s">
        <v>43</v>
      </c>
      <c r="AQ59" s="75" t="s">
        <v>43</v>
      </c>
      <c r="AR59" s="77">
        <f>W58+Y58+AA58</f>
        <v>0</v>
      </c>
      <c r="AS59" s="170"/>
      <c r="AT59" s="8"/>
      <c r="AU59" s="8"/>
      <c r="AV59" s="8"/>
      <c r="AW59" s="8"/>
    </row>
    <row r="60" spans="1:49" ht="44.25" hidden="1" customHeight="1" thickBot="1">
      <c r="A60" s="199"/>
      <c r="B60" s="199"/>
      <c r="C60" s="199"/>
      <c r="D60" s="199"/>
      <c r="E60" s="199"/>
      <c r="F60" s="171"/>
      <c r="G60" s="173"/>
      <c r="H60" s="176"/>
      <c r="I60" s="178"/>
      <c r="J60" s="180"/>
      <c r="K60" s="155"/>
      <c r="L60" s="155"/>
      <c r="M60" s="161"/>
      <c r="N60" s="158"/>
      <c r="O60" s="158"/>
      <c r="P60" s="158"/>
      <c r="Q60" s="158"/>
      <c r="R60" s="158"/>
      <c r="S60" s="158"/>
      <c r="T60" s="158"/>
      <c r="U60" s="158"/>
      <c r="V60" s="158"/>
      <c r="W60" s="158"/>
      <c r="X60" s="158"/>
      <c r="Y60" s="158"/>
      <c r="Z60" s="158"/>
      <c r="AA60" s="158"/>
      <c r="AB60" s="158"/>
      <c r="AC60" s="158"/>
      <c r="AD60" s="158"/>
      <c r="AE60" s="158"/>
      <c r="AF60" s="158"/>
      <c r="AG60" s="158"/>
      <c r="AH60" s="158"/>
      <c r="AI60" s="158"/>
      <c r="AJ60" s="158"/>
      <c r="AK60" s="158"/>
      <c r="AL60" s="158"/>
      <c r="AM60" s="158"/>
      <c r="AN60" s="169"/>
      <c r="AO60" s="75" t="s">
        <v>44</v>
      </c>
      <c r="AP60" s="75" t="s">
        <v>44</v>
      </c>
      <c r="AQ60" s="75" t="s">
        <v>44</v>
      </c>
      <c r="AR60" s="77">
        <f>AC58+AE58+AG58</f>
        <v>0</v>
      </c>
      <c r="AS60" s="170"/>
      <c r="AT60" s="8"/>
      <c r="AU60" s="8"/>
      <c r="AV60" s="8"/>
      <c r="AW60" s="8"/>
    </row>
    <row r="61" spans="1:49" ht="44.25" hidden="1" customHeight="1" thickBot="1">
      <c r="A61" s="199"/>
      <c r="B61" s="199"/>
      <c r="C61" s="199"/>
      <c r="D61" s="199"/>
      <c r="E61" s="199"/>
      <c r="F61" s="152"/>
      <c r="G61" s="174"/>
      <c r="H61" s="177"/>
      <c r="I61" s="178"/>
      <c r="J61" s="181"/>
      <c r="K61" s="156"/>
      <c r="L61" s="156"/>
      <c r="M61" s="162"/>
      <c r="N61" s="159"/>
      <c r="O61" s="159"/>
      <c r="P61" s="159"/>
      <c r="Q61" s="159"/>
      <c r="R61" s="159"/>
      <c r="S61" s="159"/>
      <c r="T61" s="159"/>
      <c r="U61" s="159"/>
      <c r="V61" s="159"/>
      <c r="W61" s="159"/>
      <c r="X61" s="159"/>
      <c r="Y61" s="159"/>
      <c r="Z61" s="159"/>
      <c r="AA61" s="159"/>
      <c r="AB61" s="159"/>
      <c r="AC61" s="159"/>
      <c r="AD61" s="159"/>
      <c r="AE61" s="159"/>
      <c r="AF61" s="159"/>
      <c r="AG61" s="159"/>
      <c r="AH61" s="159"/>
      <c r="AI61" s="159"/>
      <c r="AJ61" s="159"/>
      <c r="AK61" s="159"/>
      <c r="AL61" s="159"/>
      <c r="AM61" s="159"/>
      <c r="AN61" s="169"/>
      <c r="AO61" s="75" t="s">
        <v>45</v>
      </c>
      <c r="AP61" s="75" t="s">
        <v>45</v>
      </c>
      <c r="AQ61" s="75" t="s">
        <v>45</v>
      </c>
      <c r="AR61" s="77">
        <f>AI58+AK58+AM58</f>
        <v>0</v>
      </c>
      <c r="AS61" s="170"/>
      <c r="AT61" s="8"/>
      <c r="AU61" s="8"/>
      <c r="AV61" s="8"/>
      <c r="AW61" s="8"/>
    </row>
    <row r="62" spans="1:49" ht="29.25" hidden="1" customHeight="1" thickBot="1">
      <c r="A62" s="199"/>
      <c r="B62" s="199"/>
      <c r="C62" s="199"/>
      <c r="D62" s="199"/>
      <c r="E62" s="199"/>
      <c r="F62" s="148" t="s">
        <v>581</v>
      </c>
      <c r="G62" s="172" t="s">
        <v>582</v>
      </c>
      <c r="H62" s="172" t="s">
        <v>583</v>
      </c>
      <c r="I62" s="178" t="s">
        <v>584</v>
      </c>
      <c r="J62" s="179" t="s">
        <v>634</v>
      </c>
      <c r="K62" s="154">
        <v>44805</v>
      </c>
      <c r="L62" s="154">
        <v>44834</v>
      </c>
      <c r="M62" s="160" t="s">
        <v>287</v>
      </c>
      <c r="N62" s="157">
        <v>0.04</v>
      </c>
      <c r="O62" s="157">
        <f>N62*(P62+R62+T62+V62+X62+Z62+AB62+AD62+AF62+AH62+AJ62+AL62)</f>
        <v>0.04</v>
      </c>
      <c r="P62" s="157"/>
      <c r="Q62" s="157"/>
      <c r="R62" s="157"/>
      <c r="S62" s="157"/>
      <c r="T62" s="157"/>
      <c r="U62" s="157"/>
      <c r="V62" s="157"/>
      <c r="W62" s="157"/>
      <c r="X62" s="157"/>
      <c r="Y62" s="157"/>
      <c r="Z62" s="157"/>
      <c r="AA62" s="157"/>
      <c r="AB62" s="157"/>
      <c r="AC62" s="157"/>
      <c r="AD62" s="157"/>
      <c r="AE62" s="157"/>
      <c r="AF62" s="157">
        <v>1</v>
      </c>
      <c r="AG62" s="157"/>
      <c r="AH62" s="157"/>
      <c r="AI62" s="157"/>
      <c r="AJ62" s="157"/>
      <c r="AK62" s="157"/>
      <c r="AL62" s="157"/>
      <c r="AM62" s="157"/>
      <c r="AN62" s="169">
        <f>N62*(Q62+S62+U62+W62+Y62+AA62+AC62+AE62+AG62+AI62+AK62+AM62)</f>
        <v>0</v>
      </c>
      <c r="AO62" s="75" t="s">
        <v>46</v>
      </c>
      <c r="AP62" s="75" t="s">
        <v>46</v>
      </c>
      <c r="AQ62" s="75" t="s">
        <v>46</v>
      </c>
      <c r="AR62" s="77">
        <f>Q62+S62+U62</f>
        <v>0</v>
      </c>
      <c r="AS62" s="170">
        <f t="shared" ref="AS62" si="8">SUM(AR62:AR65)</f>
        <v>0</v>
      </c>
      <c r="AT62" s="8"/>
      <c r="AU62" s="8"/>
      <c r="AV62" s="8"/>
      <c r="AW62" s="8"/>
    </row>
    <row r="63" spans="1:49" ht="29.25" hidden="1" customHeight="1" thickBot="1">
      <c r="A63" s="199"/>
      <c r="B63" s="199"/>
      <c r="C63" s="199"/>
      <c r="D63" s="199"/>
      <c r="E63" s="199"/>
      <c r="F63" s="171"/>
      <c r="G63" s="173"/>
      <c r="H63" s="173"/>
      <c r="I63" s="178"/>
      <c r="J63" s="180"/>
      <c r="K63" s="155"/>
      <c r="L63" s="155"/>
      <c r="M63" s="161"/>
      <c r="N63" s="158"/>
      <c r="O63" s="158"/>
      <c r="P63" s="158"/>
      <c r="Q63" s="158"/>
      <c r="R63" s="158"/>
      <c r="S63" s="158"/>
      <c r="T63" s="158"/>
      <c r="U63" s="158"/>
      <c r="V63" s="158"/>
      <c r="W63" s="158"/>
      <c r="X63" s="158"/>
      <c r="Y63" s="158"/>
      <c r="Z63" s="158"/>
      <c r="AA63" s="158"/>
      <c r="AB63" s="158"/>
      <c r="AC63" s="158"/>
      <c r="AD63" s="158"/>
      <c r="AE63" s="158"/>
      <c r="AF63" s="158"/>
      <c r="AG63" s="158"/>
      <c r="AH63" s="158"/>
      <c r="AI63" s="158"/>
      <c r="AJ63" s="158"/>
      <c r="AK63" s="158"/>
      <c r="AL63" s="158"/>
      <c r="AM63" s="158"/>
      <c r="AN63" s="169"/>
      <c r="AO63" s="75" t="s">
        <v>43</v>
      </c>
      <c r="AP63" s="75" t="s">
        <v>43</v>
      </c>
      <c r="AQ63" s="75" t="s">
        <v>43</v>
      </c>
      <c r="AR63" s="77">
        <f>W62+Y62+AA62</f>
        <v>0</v>
      </c>
      <c r="AS63" s="170"/>
      <c r="AT63" s="8"/>
      <c r="AU63" s="8"/>
      <c r="AV63" s="8"/>
      <c r="AW63" s="8"/>
    </row>
    <row r="64" spans="1:49" ht="29.25" hidden="1" customHeight="1" thickBot="1">
      <c r="A64" s="199"/>
      <c r="B64" s="199"/>
      <c r="C64" s="199"/>
      <c r="D64" s="199"/>
      <c r="E64" s="199"/>
      <c r="F64" s="171"/>
      <c r="G64" s="173"/>
      <c r="H64" s="173"/>
      <c r="I64" s="178"/>
      <c r="J64" s="180"/>
      <c r="K64" s="155"/>
      <c r="L64" s="155"/>
      <c r="M64" s="161"/>
      <c r="N64" s="158"/>
      <c r="O64" s="158"/>
      <c r="P64" s="158"/>
      <c r="Q64" s="158"/>
      <c r="R64" s="158"/>
      <c r="S64" s="158"/>
      <c r="T64" s="158"/>
      <c r="U64" s="158"/>
      <c r="V64" s="158"/>
      <c r="W64" s="158"/>
      <c r="X64" s="158"/>
      <c r="Y64" s="158"/>
      <c r="Z64" s="158"/>
      <c r="AA64" s="158"/>
      <c r="AB64" s="158"/>
      <c r="AC64" s="158"/>
      <c r="AD64" s="158"/>
      <c r="AE64" s="158"/>
      <c r="AF64" s="158"/>
      <c r="AG64" s="158"/>
      <c r="AH64" s="158"/>
      <c r="AI64" s="158"/>
      <c r="AJ64" s="158"/>
      <c r="AK64" s="158"/>
      <c r="AL64" s="158"/>
      <c r="AM64" s="158"/>
      <c r="AN64" s="169"/>
      <c r="AO64" s="75" t="s">
        <v>44</v>
      </c>
      <c r="AP64" s="75" t="s">
        <v>44</v>
      </c>
      <c r="AQ64" s="75" t="s">
        <v>44</v>
      </c>
      <c r="AR64" s="77">
        <f>AC62+AE62+AG62</f>
        <v>0</v>
      </c>
      <c r="AS64" s="170"/>
      <c r="AT64" s="8"/>
      <c r="AU64" s="8"/>
      <c r="AV64" s="8"/>
      <c r="AW64" s="8"/>
    </row>
    <row r="65" spans="1:49" ht="29.25" hidden="1" customHeight="1" thickBot="1">
      <c r="A65" s="199"/>
      <c r="B65" s="199"/>
      <c r="C65" s="199"/>
      <c r="D65" s="199"/>
      <c r="E65" s="199"/>
      <c r="F65" s="152"/>
      <c r="G65" s="174"/>
      <c r="H65" s="174"/>
      <c r="I65" s="178"/>
      <c r="J65" s="181"/>
      <c r="K65" s="156"/>
      <c r="L65" s="156"/>
      <c r="M65" s="162"/>
      <c r="N65" s="159"/>
      <c r="O65" s="159"/>
      <c r="P65" s="159"/>
      <c r="Q65" s="159"/>
      <c r="R65" s="159"/>
      <c r="S65" s="159"/>
      <c r="T65" s="159"/>
      <c r="U65" s="159"/>
      <c r="V65" s="159"/>
      <c r="W65" s="159"/>
      <c r="X65" s="159"/>
      <c r="Y65" s="159"/>
      <c r="Z65" s="159"/>
      <c r="AA65" s="159"/>
      <c r="AB65" s="159"/>
      <c r="AC65" s="159"/>
      <c r="AD65" s="159"/>
      <c r="AE65" s="159"/>
      <c r="AF65" s="159"/>
      <c r="AG65" s="159"/>
      <c r="AH65" s="159"/>
      <c r="AI65" s="159"/>
      <c r="AJ65" s="159"/>
      <c r="AK65" s="159"/>
      <c r="AL65" s="159"/>
      <c r="AM65" s="159"/>
      <c r="AN65" s="169"/>
      <c r="AO65" s="75" t="s">
        <v>45</v>
      </c>
      <c r="AP65" s="75" t="s">
        <v>45</v>
      </c>
      <c r="AQ65" s="75" t="s">
        <v>45</v>
      </c>
      <c r="AR65" s="77">
        <f>AI62+AK62+AM62</f>
        <v>0</v>
      </c>
      <c r="AS65" s="170"/>
      <c r="AT65" s="8"/>
      <c r="AU65" s="8"/>
      <c r="AV65" s="8"/>
      <c r="AW65" s="8"/>
    </row>
    <row r="66" spans="1:49" ht="33.75" hidden="1" customHeight="1" thickBot="1">
      <c r="A66" s="199"/>
      <c r="B66" s="199"/>
      <c r="C66" s="199"/>
      <c r="D66" s="199"/>
      <c r="E66" s="199"/>
      <c r="F66" s="148" t="s">
        <v>585</v>
      </c>
      <c r="G66" s="182" t="s">
        <v>586</v>
      </c>
      <c r="H66" s="172" t="s">
        <v>560</v>
      </c>
      <c r="I66" s="185" t="s">
        <v>561</v>
      </c>
      <c r="J66" s="179" t="s">
        <v>634</v>
      </c>
      <c r="K66" s="154">
        <v>44652</v>
      </c>
      <c r="L66" s="154">
        <v>44865</v>
      </c>
      <c r="M66" s="160" t="s">
        <v>287</v>
      </c>
      <c r="N66" s="157">
        <v>0.04</v>
      </c>
      <c r="O66" s="157">
        <f>N66*(P66+R66+T66+V66+X66+Z66+AB66+AD66+AF66+AH66+AJ66+AL66)</f>
        <v>0.04</v>
      </c>
      <c r="P66" s="157"/>
      <c r="Q66" s="157"/>
      <c r="R66" s="157"/>
      <c r="S66" s="157"/>
      <c r="T66" s="157"/>
      <c r="U66" s="157"/>
      <c r="V66" s="157">
        <v>0.5</v>
      </c>
      <c r="W66" s="157"/>
      <c r="X66" s="157"/>
      <c r="Y66" s="157"/>
      <c r="Z66" s="157"/>
      <c r="AA66" s="157"/>
      <c r="AB66" s="157"/>
      <c r="AC66" s="157"/>
      <c r="AD66" s="157"/>
      <c r="AE66" s="157"/>
      <c r="AF66" s="157"/>
      <c r="AG66" s="157"/>
      <c r="AH66" s="157">
        <v>0.5</v>
      </c>
      <c r="AI66" s="157"/>
      <c r="AJ66" s="157"/>
      <c r="AK66" s="157"/>
      <c r="AL66" s="157"/>
      <c r="AM66" s="157"/>
      <c r="AN66" s="169">
        <f>N66*(Q66+S66+U66+W66+Y66+AA66+AC66+AE66+AG66+AI66+AK66+AM66)</f>
        <v>0</v>
      </c>
      <c r="AO66" s="75" t="s">
        <v>46</v>
      </c>
      <c r="AP66" s="75" t="s">
        <v>46</v>
      </c>
      <c r="AQ66" s="75" t="s">
        <v>46</v>
      </c>
      <c r="AR66" s="77">
        <f>Q66+S66+U66</f>
        <v>0</v>
      </c>
      <c r="AS66" s="170">
        <f t="shared" ref="AS66" si="9">SUM(AR66:AR69)</f>
        <v>0</v>
      </c>
      <c r="AT66" s="8"/>
      <c r="AU66" s="8"/>
      <c r="AV66" s="8"/>
      <c r="AW66" s="8"/>
    </row>
    <row r="67" spans="1:49" ht="33.75" hidden="1" customHeight="1" thickBot="1">
      <c r="A67" s="199"/>
      <c r="B67" s="199"/>
      <c r="C67" s="199"/>
      <c r="D67" s="199"/>
      <c r="E67" s="199"/>
      <c r="F67" s="171"/>
      <c r="G67" s="183"/>
      <c r="H67" s="173"/>
      <c r="I67" s="185"/>
      <c r="J67" s="180"/>
      <c r="K67" s="155"/>
      <c r="L67" s="155"/>
      <c r="M67" s="161"/>
      <c r="N67" s="158"/>
      <c r="O67" s="158"/>
      <c r="P67" s="158"/>
      <c r="Q67" s="158"/>
      <c r="R67" s="158"/>
      <c r="S67" s="158"/>
      <c r="T67" s="158"/>
      <c r="U67" s="158"/>
      <c r="V67" s="158"/>
      <c r="W67" s="158"/>
      <c r="X67" s="158"/>
      <c r="Y67" s="158"/>
      <c r="Z67" s="158"/>
      <c r="AA67" s="158"/>
      <c r="AB67" s="158"/>
      <c r="AC67" s="158"/>
      <c r="AD67" s="158"/>
      <c r="AE67" s="158"/>
      <c r="AF67" s="158"/>
      <c r="AG67" s="158"/>
      <c r="AH67" s="158"/>
      <c r="AI67" s="158"/>
      <c r="AJ67" s="158"/>
      <c r="AK67" s="158"/>
      <c r="AL67" s="158"/>
      <c r="AM67" s="158"/>
      <c r="AN67" s="169"/>
      <c r="AO67" s="75" t="s">
        <v>43</v>
      </c>
      <c r="AP67" s="75" t="s">
        <v>43</v>
      </c>
      <c r="AQ67" s="75" t="s">
        <v>43</v>
      </c>
      <c r="AR67" s="77">
        <f>W66+Y66+AA66</f>
        <v>0</v>
      </c>
      <c r="AS67" s="170"/>
      <c r="AT67" s="8"/>
      <c r="AU67" s="8"/>
      <c r="AV67" s="8"/>
      <c r="AW67" s="8"/>
    </row>
    <row r="68" spans="1:49" ht="33.75" hidden="1" customHeight="1" thickBot="1">
      <c r="A68" s="199"/>
      <c r="B68" s="199"/>
      <c r="C68" s="199"/>
      <c r="D68" s="199"/>
      <c r="E68" s="199"/>
      <c r="F68" s="171"/>
      <c r="G68" s="183"/>
      <c r="H68" s="173"/>
      <c r="I68" s="185"/>
      <c r="J68" s="180"/>
      <c r="K68" s="155"/>
      <c r="L68" s="155"/>
      <c r="M68" s="161"/>
      <c r="N68" s="158"/>
      <c r="O68" s="158"/>
      <c r="P68" s="158"/>
      <c r="Q68" s="158"/>
      <c r="R68" s="158"/>
      <c r="S68" s="158"/>
      <c r="T68" s="158"/>
      <c r="U68" s="158"/>
      <c r="V68" s="158"/>
      <c r="W68" s="158"/>
      <c r="X68" s="158"/>
      <c r="Y68" s="158"/>
      <c r="Z68" s="158"/>
      <c r="AA68" s="158"/>
      <c r="AB68" s="158"/>
      <c r="AC68" s="158"/>
      <c r="AD68" s="158"/>
      <c r="AE68" s="158"/>
      <c r="AF68" s="158"/>
      <c r="AG68" s="158"/>
      <c r="AH68" s="158"/>
      <c r="AI68" s="158"/>
      <c r="AJ68" s="158"/>
      <c r="AK68" s="158"/>
      <c r="AL68" s="158"/>
      <c r="AM68" s="158"/>
      <c r="AN68" s="169"/>
      <c r="AO68" s="75" t="s">
        <v>44</v>
      </c>
      <c r="AP68" s="75" t="s">
        <v>44</v>
      </c>
      <c r="AQ68" s="75" t="s">
        <v>44</v>
      </c>
      <c r="AR68" s="77">
        <f>AC66+AE66+AG66</f>
        <v>0</v>
      </c>
      <c r="AS68" s="170"/>
      <c r="AT68" s="8"/>
      <c r="AU68" s="8"/>
      <c r="AV68" s="8"/>
      <c r="AW68" s="8"/>
    </row>
    <row r="69" spans="1:49" ht="33.75" hidden="1" customHeight="1" thickBot="1">
      <c r="A69" s="199"/>
      <c r="B69" s="199"/>
      <c r="C69" s="199"/>
      <c r="D69" s="199"/>
      <c r="E69" s="199"/>
      <c r="F69" s="152"/>
      <c r="G69" s="184"/>
      <c r="H69" s="174"/>
      <c r="I69" s="185"/>
      <c r="J69" s="181"/>
      <c r="K69" s="156"/>
      <c r="L69" s="156"/>
      <c r="M69" s="162"/>
      <c r="N69" s="159"/>
      <c r="O69" s="159"/>
      <c r="P69" s="159"/>
      <c r="Q69" s="159"/>
      <c r="R69" s="159"/>
      <c r="S69" s="159"/>
      <c r="T69" s="159"/>
      <c r="U69" s="159"/>
      <c r="V69" s="159"/>
      <c r="W69" s="159"/>
      <c r="X69" s="159"/>
      <c r="Y69" s="159"/>
      <c r="Z69" s="159"/>
      <c r="AA69" s="159"/>
      <c r="AB69" s="159"/>
      <c r="AC69" s="159"/>
      <c r="AD69" s="159"/>
      <c r="AE69" s="159"/>
      <c r="AF69" s="159"/>
      <c r="AG69" s="159"/>
      <c r="AH69" s="159"/>
      <c r="AI69" s="159"/>
      <c r="AJ69" s="159"/>
      <c r="AK69" s="159"/>
      <c r="AL69" s="159"/>
      <c r="AM69" s="159"/>
      <c r="AN69" s="169"/>
      <c r="AO69" s="75" t="s">
        <v>45</v>
      </c>
      <c r="AP69" s="75" t="s">
        <v>45</v>
      </c>
      <c r="AQ69" s="75" t="s">
        <v>45</v>
      </c>
      <c r="AR69" s="77">
        <f>AI66+AK66+AM66</f>
        <v>0</v>
      </c>
      <c r="AS69" s="170"/>
      <c r="AT69" s="8"/>
      <c r="AU69" s="8"/>
      <c r="AV69" s="8"/>
      <c r="AW69" s="8"/>
    </row>
    <row r="70" spans="1:49" ht="44.25" hidden="1" customHeight="1" thickBot="1">
      <c r="A70" s="199"/>
      <c r="B70" s="199"/>
      <c r="C70" s="199"/>
      <c r="D70" s="199"/>
      <c r="E70" s="199"/>
      <c r="F70" s="148" t="s">
        <v>587</v>
      </c>
      <c r="G70" s="182" t="s">
        <v>588</v>
      </c>
      <c r="H70" s="175" t="s">
        <v>571</v>
      </c>
      <c r="I70" s="178" t="s">
        <v>572</v>
      </c>
      <c r="J70" s="179" t="s">
        <v>634</v>
      </c>
      <c r="K70" s="154">
        <v>44593</v>
      </c>
      <c r="L70" s="154">
        <v>44804</v>
      </c>
      <c r="M70" s="160" t="s">
        <v>287</v>
      </c>
      <c r="N70" s="157">
        <v>0.04</v>
      </c>
      <c r="O70" s="157">
        <f>N70*(P70+R70+T70+V70+X70+Z70+AB70+AD70+AF70+AH70+AJ70+AL70)</f>
        <v>0.04</v>
      </c>
      <c r="P70" s="157"/>
      <c r="Q70" s="157"/>
      <c r="R70" s="157">
        <v>0.5</v>
      </c>
      <c r="S70" s="157"/>
      <c r="T70" s="157"/>
      <c r="U70" s="157"/>
      <c r="V70" s="157"/>
      <c r="W70" s="157"/>
      <c r="X70" s="157"/>
      <c r="Y70" s="157"/>
      <c r="Z70" s="157"/>
      <c r="AA70" s="157"/>
      <c r="AB70" s="157"/>
      <c r="AC70" s="157"/>
      <c r="AD70" s="157">
        <v>0.5</v>
      </c>
      <c r="AE70" s="157"/>
      <c r="AF70" s="157"/>
      <c r="AG70" s="157"/>
      <c r="AH70" s="157"/>
      <c r="AI70" s="157"/>
      <c r="AJ70" s="157"/>
      <c r="AK70" s="157"/>
      <c r="AL70" s="157"/>
      <c r="AM70" s="157"/>
      <c r="AN70" s="169">
        <f>N70*(Q70+S70+U70+W70+Y70+AA70+AC70+AE70+AG70+AI70+AK70+AM70)</f>
        <v>0</v>
      </c>
      <c r="AO70" s="75" t="s">
        <v>46</v>
      </c>
      <c r="AP70" s="75" t="s">
        <v>46</v>
      </c>
      <c r="AQ70" s="75" t="s">
        <v>46</v>
      </c>
      <c r="AR70" s="77">
        <f>Q70+S70+U70</f>
        <v>0</v>
      </c>
      <c r="AS70" s="170">
        <f t="shared" ref="AS70" si="10">SUM(AR70:AR73)</f>
        <v>0</v>
      </c>
      <c r="AT70" s="8"/>
      <c r="AU70" s="8"/>
      <c r="AV70" s="8"/>
      <c r="AW70" s="8"/>
    </row>
    <row r="71" spans="1:49" ht="44.25" hidden="1" customHeight="1" thickBot="1">
      <c r="A71" s="199"/>
      <c r="B71" s="199"/>
      <c r="C71" s="199"/>
      <c r="D71" s="199"/>
      <c r="E71" s="199"/>
      <c r="F71" s="171"/>
      <c r="G71" s="183"/>
      <c r="H71" s="176"/>
      <c r="I71" s="178"/>
      <c r="J71" s="180"/>
      <c r="K71" s="155"/>
      <c r="L71" s="155"/>
      <c r="M71" s="161"/>
      <c r="N71" s="158"/>
      <c r="O71" s="158"/>
      <c r="P71" s="158"/>
      <c r="Q71" s="158"/>
      <c r="R71" s="158"/>
      <c r="S71" s="158"/>
      <c r="T71" s="158"/>
      <c r="U71" s="158"/>
      <c r="V71" s="158"/>
      <c r="W71" s="158"/>
      <c r="X71" s="158"/>
      <c r="Y71" s="158"/>
      <c r="Z71" s="158"/>
      <c r="AA71" s="158"/>
      <c r="AB71" s="158"/>
      <c r="AC71" s="158"/>
      <c r="AD71" s="158"/>
      <c r="AE71" s="158"/>
      <c r="AF71" s="158"/>
      <c r="AG71" s="158"/>
      <c r="AH71" s="158"/>
      <c r="AI71" s="158"/>
      <c r="AJ71" s="158"/>
      <c r="AK71" s="158"/>
      <c r="AL71" s="158"/>
      <c r="AM71" s="158"/>
      <c r="AN71" s="169"/>
      <c r="AO71" s="75" t="s">
        <v>43</v>
      </c>
      <c r="AP71" s="75" t="s">
        <v>43</v>
      </c>
      <c r="AQ71" s="75" t="s">
        <v>43</v>
      </c>
      <c r="AR71" s="77">
        <f>W70+Y70+AA70</f>
        <v>0</v>
      </c>
      <c r="AS71" s="170"/>
      <c r="AT71" s="8"/>
      <c r="AU71" s="8"/>
      <c r="AV71" s="8"/>
      <c r="AW71" s="8"/>
    </row>
    <row r="72" spans="1:49" ht="44.25" hidden="1" customHeight="1" thickBot="1">
      <c r="A72" s="199"/>
      <c r="B72" s="199"/>
      <c r="C72" s="199"/>
      <c r="D72" s="199"/>
      <c r="E72" s="199"/>
      <c r="F72" s="171"/>
      <c r="G72" s="183"/>
      <c r="H72" s="176"/>
      <c r="I72" s="178"/>
      <c r="J72" s="180"/>
      <c r="K72" s="155"/>
      <c r="L72" s="155"/>
      <c r="M72" s="161"/>
      <c r="N72" s="158"/>
      <c r="O72" s="158"/>
      <c r="P72" s="158"/>
      <c r="Q72" s="158"/>
      <c r="R72" s="158"/>
      <c r="S72" s="158"/>
      <c r="T72" s="158"/>
      <c r="U72" s="158"/>
      <c r="V72" s="158"/>
      <c r="W72" s="158"/>
      <c r="X72" s="158"/>
      <c r="Y72" s="158"/>
      <c r="Z72" s="158"/>
      <c r="AA72" s="158"/>
      <c r="AB72" s="158"/>
      <c r="AC72" s="158"/>
      <c r="AD72" s="158"/>
      <c r="AE72" s="158"/>
      <c r="AF72" s="158"/>
      <c r="AG72" s="158"/>
      <c r="AH72" s="158"/>
      <c r="AI72" s="158"/>
      <c r="AJ72" s="158"/>
      <c r="AK72" s="158"/>
      <c r="AL72" s="158"/>
      <c r="AM72" s="158"/>
      <c r="AN72" s="169"/>
      <c r="AO72" s="75" t="s">
        <v>44</v>
      </c>
      <c r="AP72" s="75" t="s">
        <v>44</v>
      </c>
      <c r="AQ72" s="75" t="s">
        <v>44</v>
      </c>
      <c r="AR72" s="77">
        <f>AC70+AE70+AG70</f>
        <v>0</v>
      </c>
      <c r="AS72" s="170"/>
      <c r="AT72" s="8"/>
      <c r="AU72" s="8"/>
      <c r="AV72" s="8"/>
      <c r="AW72" s="8"/>
    </row>
    <row r="73" spans="1:49" ht="44.25" hidden="1" customHeight="1" thickBot="1">
      <c r="A73" s="199"/>
      <c r="B73" s="199"/>
      <c r="C73" s="199"/>
      <c r="D73" s="199"/>
      <c r="E73" s="199"/>
      <c r="F73" s="152"/>
      <c r="G73" s="184"/>
      <c r="H73" s="177"/>
      <c r="I73" s="178"/>
      <c r="J73" s="181"/>
      <c r="K73" s="156"/>
      <c r="L73" s="156"/>
      <c r="M73" s="162"/>
      <c r="N73" s="159"/>
      <c r="O73" s="159"/>
      <c r="P73" s="159"/>
      <c r="Q73" s="159"/>
      <c r="R73" s="159"/>
      <c r="S73" s="159"/>
      <c r="T73" s="159"/>
      <c r="U73" s="159"/>
      <c r="V73" s="159"/>
      <c r="W73" s="159"/>
      <c r="X73" s="159"/>
      <c r="Y73" s="159"/>
      <c r="Z73" s="159"/>
      <c r="AA73" s="159"/>
      <c r="AB73" s="159"/>
      <c r="AC73" s="159"/>
      <c r="AD73" s="159"/>
      <c r="AE73" s="159"/>
      <c r="AF73" s="159"/>
      <c r="AG73" s="159"/>
      <c r="AH73" s="159"/>
      <c r="AI73" s="159"/>
      <c r="AJ73" s="159"/>
      <c r="AK73" s="159"/>
      <c r="AL73" s="159"/>
      <c r="AM73" s="159"/>
      <c r="AN73" s="169"/>
      <c r="AO73" s="75" t="s">
        <v>45</v>
      </c>
      <c r="AP73" s="75" t="s">
        <v>45</v>
      </c>
      <c r="AQ73" s="75" t="s">
        <v>45</v>
      </c>
      <c r="AR73" s="77">
        <f>AI70+AK70+AM70</f>
        <v>0</v>
      </c>
      <c r="AS73" s="170"/>
      <c r="AT73" s="8"/>
      <c r="AU73" s="8"/>
      <c r="AV73" s="8"/>
      <c r="AW73" s="8"/>
    </row>
    <row r="74" spans="1:49" ht="29.25" hidden="1" customHeight="1" thickBot="1">
      <c r="A74" s="199"/>
      <c r="B74" s="199"/>
      <c r="C74" s="199"/>
      <c r="D74" s="199"/>
      <c r="E74" s="199"/>
      <c r="F74" s="148" t="s">
        <v>589</v>
      </c>
      <c r="G74" s="172" t="s">
        <v>590</v>
      </c>
      <c r="H74" s="175" t="s">
        <v>591</v>
      </c>
      <c r="I74" s="178" t="s">
        <v>592</v>
      </c>
      <c r="J74" s="179" t="s">
        <v>634</v>
      </c>
      <c r="K74" s="154">
        <v>44621</v>
      </c>
      <c r="L74" s="154">
        <v>44925</v>
      </c>
      <c r="M74" s="160" t="s">
        <v>287</v>
      </c>
      <c r="N74" s="157">
        <v>0.04</v>
      </c>
      <c r="O74" s="157">
        <f>N74*(P74+R74+T74+V74+X74+Z74+AB74+AD74+AF74+AH74+AJ74+AL74)</f>
        <v>0.04</v>
      </c>
      <c r="P74" s="157"/>
      <c r="Q74" s="157"/>
      <c r="R74" s="157"/>
      <c r="S74" s="157"/>
      <c r="T74" s="157">
        <v>0.25</v>
      </c>
      <c r="U74" s="157"/>
      <c r="V74" s="157"/>
      <c r="W74" s="157"/>
      <c r="X74" s="157"/>
      <c r="Y74" s="157"/>
      <c r="Z74" s="157">
        <v>0.25</v>
      </c>
      <c r="AA74" s="157"/>
      <c r="AB74" s="157"/>
      <c r="AC74" s="157"/>
      <c r="AD74" s="157"/>
      <c r="AE74" s="157"/>
      <c r="AF74" s="157">
        <v>0.25</v>
      </c>
      <c r="AG74" s="157"/>
      <c r="AH74" s="157"/>
      <c r="AI74" s="157"/>
      <c r="AJ74" s="157"/>
      <c r="AK74" s="157"/>
      <c r="AL74" s="157">
        <v>0.25</v>
      </c>
      <c r="AM74" s="157"/>
      <c r="AN74" s="169">
        <f>N74*(Q74+S74+U74+W74+Y74+AA74+AC74+AE74+AG74+AI74+AK74+AM74)</f>
        <v>0</v>
      </c>
      <c r="AO74" s="75" t="s">
        <v>46</v>
      </c>
      <c r="AP74" s="75" t="s">
        <v>46</v>
      </c>
      <c r="AQ74" s="75" t="s">
        <v>46</v>
      </c>
      <c r="AR74" s="77">
        <f>Q74+S74+U74</f>
        <v>0</v>
      </c>
      <c r="AS74" s="170">
        <f t="shared" ref="AS74" si="11">SUM(AR74:AR77)</f>
        <v>0</v>
      </c>
      <c r="AT74" s="8"/>
      <c r="AU74" s="8"/>
      <c r="AV74" s="8"/>
      <c r="AW74" s="8"/>
    </row>
    <row r="75" spans="1:49" ht="29.25" hidden="1" customHeight="1" thickBot="1">
      <c r="A75" s="199"/>
      <c r="B75" s="199"/>
      <c r="C75" s="199"/>
      <c r="D75" s="199"/>
      <c r="E75" s="199"/>
      <c r="F75" s="171"/>
      <c r="G75" s="173"/>
      <c r="H75" s="176"/>
      <c r="I75" s="178"/>
      <c r="J75" s="180"/>
      <c r="K75" s="155"/>
      <c r="L75" s="155"/>
      <c r="M75" s="161"/>
      <c r="N75" s="158"/>
      <c r="O75" s="158"/>
      <c r="P75" s="158"/>
      <c r="Q75" s="158"/>
      <c r="R75" s="158"/>
      <c r="S75" s="158"/>
      <c r="T75" s="158"/>
      <c r="U75" s="158"/>
      <c r="V75" s="158"/>
      <c r="W75" s="158"/>
      <c r="X75" s="158"/>
      <c r="Y75" s="158"/>
      <c r="Z75" s="158"/>
      <c r="AA75" s="158"/>
      <c r="AB75" s="158"/>
      <c r="AC75" s="158"/>
      <c r="AD75" s="158"/>
      <c r="AE75" s="158"/>
      <c r="AF75" s="158"/>
      <c r="AG75" s="158"/>
      <c r="AH75" s="158"/>
      <c r="AI75" s="158"/>
      <c r="AJ75" s="158"/>
      <c r="AK75" s="158"/>
      <c r="AL75" s="158"/>
      <c r="AM75" s="158"/>
      <c r="AN75" s="169"/>
      <c r="AO75" s="75" t="s">
        <v>43</v>
      </c>
      <c r="AP75" s="75" t="s">
        <v>43</v>
      </c>
      <c r="AQ75" s="75" t="s">
        <v>43</v>
      </c>
      <c r="AR75" s="77">
        <f>W74+Y74+AA74</f>
        <v>0</v>
      </c>
      <c r="AS75" s="170"/>
      <c r="AT75" s="8"/>
      <c r="AU75" s="8"/>
      <c r="AV75" s="8"/>
      <c r="AW75" s="8"/>
    </row>
    <row r="76" spans="1:49" ht="29.25" hidden="1" customHeight="1" thickBot="1">
      <c r="A76" s="199"/>
      <c r="B76" s="199"/>
      <c r="C76" s="199"/>
      <c r="D76" s="199"/>
      <c r="E76" s="199"/>
      <c r="F76" s="171"/>
      <c r="G76" s="173"/>
      <c r="H76" s="176"/>
      <c r="I76" s="178"/>
      <c r="J76" s="180"/>
      <c r="K76" s="155"/>
      <c r="L76" s="155"/>
      <c r="M76" s="161"/>
      <c r="N76" s="158"/>
      <c r="O76" s="158"/>
      <c r="P76" s="158"/>
      <c r="Q76" s="158"/>
      <c r="R76" s="158"/>
      <c r="S76" s="158"/>
      <c r="T76" s="158"/>
      <c r="U76" s="158"/>
      <c r="V76" s="158"/>
      <c r="W76" s="158"/>
      <c r="X76" s="158"/>
      <c r="Y76" s="158"/>
      <c r="Z76" s="158"/>
      <c r="AA76" s="158"/>
      <c r="AB76" s="158"/>
      <c r="AC76" s="158"/>
      <c r="AD76" s="158"/>
      <c r="AE76" s="158"/>
      <c r="AF76" s="158"/>
      <c r="AG76" s="158"/>
      <c r="AH76" s="158"/>
      <c r="AI76" s="158"/>
      <c r="AJ76" s="158"/>
      <c r="AK76" s="158"/>
      <c r="AL76" s="158"/>
      <c r="AM76" s="158"/>
      <c r="AN76" s="169"/>
      <c r="AO76" s="75" t="s">
        <v>44</v>
      </c>
      <c r="AP76" s="75" t="s">
        <v>44</v>
      </c>
      <c r="AQ76" s="75" t="s">
        <v>44</v>
      </c>
      <c r="AR76" s="77">
        <f>AC74+AE74+AG74</f>
        <v>0</v>
      </c>
      <c r="AS76" s="170"/>
      <c r="AT76" s="8"/>
      <c r="AU76" s="8"/>
      <c r="AV76" s="8"/>
      <c r="AW76" s="8"/>
    </row>
    <row r="77" spans="1:49" ht="29.25" hidden="1" customHeight="1" thickBot="1">
      <c r="A77" s="199"/>
      <c r="B77" s="199"/>
      <c r="C77" s="199"/>
      <c r="D77" s="199"/>
      <c r="E77" s="199"/>
      <c r="F77" s="152"/>
      <c r="G77" s="174"/>
      <c r="H77" s="177"/>
      <c r="I77" s="178"/>
      <c r="J77" s="181"/>
      <c r="K77" s="156"/>
      <c r="L77" s="156"/>
      <c r="M77" s="162"/>
      <c r="N77" s="159"/>
      <c r="O77" s="159"/>
      <c r="P77" s="159"/>
      <c r="Q77" s="159"/>
      <c r="R77" s="159"/>
      <c r="S77" s="159"/>
      <c r="T77" s="159"/>
      <c r="U77" s="159"/>
      <c r="V77" s="159"/>
      <c r="W77" s="159"/>
      <c r="X77" s="159"/>
      <c r="Y77" s="159"/>
      <c r="Z77" s="159"/>
      <c r="AA77" s="159"/>
      <c r="AB77" s="159"/>
      <c r="AC77" s="159"/>
      <c r="AD77" s="159"/>
      <c r="AE77" s="159"/>
      <c r="AF77" s="159"/>
      <c r="AG77" s="159"/>
      <c r="AH77" s="159"/>
      <c r="AI77" s="159"/>
      <c r="AJ77" s="159"/>
      <c r="AK77" s="159"/>
      <c r="AL77" s="159"/>
      <c r="AM77" s="159"/>
      <c r="AN77" s="169"/>
      <c r="AO77" s="75" t="s">
        <v>45</v>
      </c>
      <c r="AP77" s="75" t="s">
        <v>45</v>
      </c>
      <c r="AQ77" s="75" t="s">
        <v>45</v>
      </c>
      <c r="AR77" s="77">
        <f>AI74+AK74+AM74</f>
        <v>0</v>
      </c>
      <c r="AS77" s="170"/>
      <c r="AT77" s="8"/>
      <c r="AU77" s="8"/>
      <c r="AV77" s="8"/>
      <c r="AW77" s="8"/>
    </row>
    <row r="78" spans="1:49" ht="33.75" hidden="1" customHeight="1" thickBot="1">
      <c r="A78" s="199"/>
      <c r="B78" s="199"/>
      <c r="C78" s="199"/>
      <c r="D78" s="199"/>
      <c r="E78" s="199"/>
      <c r="F78" s="148" t="s">
        <v>593</v>
      </c>
      <c r="G78" s="147" t="s">
        <v>594</v>
      </c>
      <c r="H78" s="172">
        <v>5</v>
      </c>
      <c r="I78" s="185" t="s">
        <v>561</v>
      </c>
      <c r="J78" s="179" t="s">
        <v>635</v>
      </c>
      <c r="K78" s="154">
        <v>44621</v>
      </c>
      <c r="L78" s="154">
        <v>44834</v>
      </c>
      <c r="M78" s="160" t="s">
        <v>287</v>
      </c>
      <c r="N78" s="157">
        <v>0.04</v>
      </c>
      <c r="O78" s="157">
        <f>N78*(P78+R78+T78+V78+X78+Z78+AB78+AD78+AF78+AH78+AJ78+AL78)</f>
        <v>0.04</v>
      </c>
      <c r="P78" s="157"/>
      <c r="Q78" s="157"/>
      <c r="R78" s="157"/>
      <c r="S78" s="157"/>
      <c r="T78" s="157">
        <v>0.5</v>
      </c>
      <c r="U78" s="157"/>
      <c r="V78" s="157"/>
      <c r="W78" s="157"/>
      <c r="X78" s="157"/>
      <c r="Y78" s="157"/>
      <c r="Z78" s="157"/>
      <c r="AA78" s="157"/>
      <c r="AB78" s="157">
        <v>0.5</v>
      </c>
      <c r="AC78" s="157"/>
      <c r="AD78" s="157"/>
      <c r="AE78" s="157"/>
      <c r="AF78" s="157"/>
      <c r="AG78" s="157"/>
      <c r="AH78" s="157"/>
      <c r="AI78" s="157"/>
      <c r="AJ78" s="157"/>
      <c r="AK78" s="157"/>
      <c r="AL78" s="157"/>
      <c r="AM78" s="157"/>
      <c r="AN78" s="169">
        <f>N78*(Q78+S78+U78+W78+Y78+AA78+AC78+AE78+AG78+AI78+AK78+AM78)</f>
        <v>0</v>
      </c>
      <c r="AO78" s="75" t="s">
        <v>46</v>
      </c>
      <c r="AP78" s="75" t="s">
        <v>46</v>
      </c>
      <c r="AQ78" s="75" t="s">
        <v>46</v>
      </c>
      <c r="AR78" s="77">
        <f>Q78+S78+U78</f>
        <v>0</v>
      </c>
      <c r="AS78" s="170">
        <f t="shared" ref="AS78" si="12">SUM(AR78:AR81)</f>
        <v>0</v>
      </c>
      <c r="AT78" s="8"/>
      <c r="AU78" s="8"/>
      <c r="AV78" s="8"/>
      <c r="AW78" s="8"/>
    </row>
    <row r="79" spans="1:49" ht="33.75" hidden="1" customHeight="1" thickBot="1">
      <c r="A79" s="199"/>
      <c r="B79" s="199"/>
      <c r="C79" s="199"/>
      <c r="D79" s="199"/>
      <c r="E79" s="199"/>
      <c r="F79" s="171"/>
      <c r="G79" s="149"/>
      <c r="H79" s="173"/>
      <c r="I79" s="185"/>
      <c r="J79" s="180"/>
      <c r="K79" s="155"/>
      <c r="L79" s="155"/>
      <c r="M79" s="161"/>
      <c r="N79" s="158"/>
      <c r="O79" s="158"/>
      <c r="P79" s="158"/>
      <c r="Q79" s="158"/>
      <c r="R79" s="158"/>
      <c r="S79" s="158"/>
      <c r="T79" s="158"/>
      <c r="U79" s="158"/>
      <c r="V79" s="158"/>
      <c r="W79" s="158"/>
      <c r="X79" s="158"/>
      <c r="Y79" s="158"/>
      <c r="Z79" s="158"/>
      <c r="AA79" s="158"/>
      <c r="AB79" s="158"/>
      <c r="AC79" s="158"/>
      <c r="AD79" s="158"/>
      <c r="AE79" s="158"/>
      <c r="AF79" s="158"/>
      <c r="AG79" s="158"/>
      <c r="AH79" s="158"/>
      <c r="AI79" s="158"/>
      <c r="AJ79" s="158"/>
      <c r="AK79" s="158"/>
      <c r="AL79" s="158"/>
      <c r="AM79" s="158"/>
      <c r="AN79" s="169"/>
      <c r="AO79" s="75" t="s">
        <v>43</v>
      </c>
      <c r="AP79" s="75" t="s">
        <v>43</v>
      </c>
      <c r="AQ79" s="75" t="s">
        <v>43</v>
      </c>
      <c r="AR79" s="77">
        <f>W78+Y78+AA78</f>
        <v>0</v>
      </c>
      <c r="AS79" s="170"/>
      <c r="AT79" s="8"/>
      <c r="AU79" s="8"/>
      <c r="AV79" s="8"/>
      <c r="AW79" s="8"/>
    </row>
    <row r="80" spans="1:49" ht="33.75" hidden="1" customHeight="1" thickBot="1">
      <c r="A80" s="199"/>
      <c r="B80" s="199"/>
      <c r="C80" s="199"/>
      <c r="D80" s="199"/>
      <c r="E80" s="199"/>
      <c r="F80" s="171"/>
      <c r="G80" s="149"/>
      <c r="H80" s="173"/>
      <c r="I80" s="185"/>
      <c r="J80" s="180"/>
      <c r="K80" s="155"/>
      <c r="L80" s="155"/>
      <c r="M80" s="161"/>
      <c r="N80" s="158"/>
      <c r="O80" s="158"/>
      <c r="P80" s="158"/>
      <c r="Q80" s="158"/>
      <c r="R80" s="158"/>
      <c r="S80" s="158"/>
      <c r="T80" s="158"/>
      <c r="U80" s="158"/>
      <c r="V80" s="158"/>
      <c r="W80" s="158"/>
      <c r="X80" s="158"/>
      <c r="Y80" s="158"/>
      <c r="Z80" s="158"/>
      <c r="AA80" s="158"/>
      <c r="AB80" s="158"/>
      <c r="AC80" s="158"/>
      <c r="AD80" s="158"/>
      <c r="AE80" s="158"/>
      <c r="AF80" s="158"/>
      <c r="AG80" s="158"/>
      <c r="AH80" s="158"/>
      <c r="AI80" s="158"/>
      <c r="AJ80" s="158"/>
      <c r="AK80" s="158"/>
      <c r="AL80" s="158"/>
      <c r="AM80" s="158"/>
      <c r="AN80" s="169"/>
      <c r="AO80" s="75" t="s">
        <v>44</v>
      </c>
      <c r="AP80" s="75" t="s">
        <v>44</v>
      </c>
      <c r="AQ80" s="75" t="s">
        <v>44</v>
      </c>
      <c r="AR80" s="77">
        <f>AC78+AE78+AG78</f>
        <v>0</v>
      </c>
      <c r="AS80" s="170"/>
      <c r="AT80" s="8"/>
      <c r="AU80" s="8"/>
      <c r="AV80" s="8"/>
      <c r="AW80" s="8"/>
    </row>
    <row r="81" spans="1:49" ht="33.75" hidden="1" customHeight="1" thickBot="1">
      <c r="A81" s="199"/>
      <c r="B81" s="199"/>
      <c r="C81" s="199"/>
      <c r="D81" s="199"/>
      <c r="E81" s="199"/>
      <c r="F81" s="152"/>
      <c r="G81" s="151"/>
      <c r="H81" s="174"/>
      <c r="I81" s="185"/>
      <c r="J81" s="181"/>
      <c r="K81" s="156"/>
      <c r="L81" s="156"/>
      <c r="M81" s="162"/>
      <c r="N81" s="159"/>
      <c r="O81" s="159"/>
      <c r="P81" s="159"/>
      <c r="Q81" s="159"/>
      <c r="R81" s="159"/>
      <c r="S81" s="159"/>
      <c r="T81" s="159"/>
      <c r="U81" s="159"/>
      <c r="V81" s="159"/>
      <c r="W81" s="159"/>
      <c r="X81" s="159"/>
      <c r="Y81" s="159"/>
      <c r="Z81" s="159"/>
      <c r="AA81" s="159"/>
      <c r="AB81" s="159"/>
      <c r="AC81" s="159"/>
      <c r="AD81" s="159"/>
      <c r="AE81" s="159"/>
      <c r="AF81" s="159"/>
      <c r="AG81" s="159"/>
      <c r="AH81" s="159"/>
      <c r="AI81" s="159"/>
      <c r="AJ81" s="159"/>
      <c r="AK81" s="159"/>
      <c r="AL81" s="159"/>
      <c r="AM81" s="159"/>
      <c r="AN81" s="169"/>
      <c r="AO81" s="75" t="s">
        <v>45</v>
      </c>
      <c r="AP81" s="75" t="s">
        <v>45</v>
      </c>
      <c r="AQ81" s="75" t="s">
        <v>45</v>
      </c>
      <c r="AR81" s="77">
        <f>AI78+AK78+AM78</f>
        <v>0</v>
      </c>
      <c r="AS81" s="170"/>
      <c r="AT81" s="8"/>
      <c r="AU81" s="8"/>
      <c r="AV81" s="8"/>
      <c r="AW81" s="8"/>
    </row>
    <row r="82" spans="1:49" ht="44.25" hidden="1" customHeight="1" thickBot="1">
      <c r="A82" s="199"/>
      <c r="B82" s="199"/>
      <c r="C82" s="199"/>
      <c r="D82" s="199"/>
      <c r="E82" s="199"/>
      <c r="F82" s="148" t="s">
        <v>595</v>
      </c>
      <c r="G82" s="172" t="s">
        <v>596</v>
      </c>
      <c r="H82" s="175" t="s">
        <v>571</v>
      </c>
      <c r="I82" s="173" t="s">
        <v>572</v>
      </c>
      <c r="J82" s="187" t="s">
        <v>635</v>
      </c>
      <c r="K82" s="154">
        <v>44682</v>
      </c>
      <c r="L82" s="154">
        <v>44895</v>
      </c>
      <c r="M82" s="160" t="s">
        <v>287</v>
      </c>
      <c r="N82" s="157">
        <v>0.04</v>
      </c>
      <c r="O82" s="157">
        <f>N82*(P82+R82+T82+V82+X82+Z82+AB82+AD82+AF82+AH82+AJ82+AL82)</f>
        <v>0.04</v>
      </c>
      <c r="P82" s="157"/>
      <c r="Q82" s="157"/>
      <c r="R82" s="157"/>
      <c r="S82" s="157"/>
      <c r="T82" s="157"/>
      <c r="U82" s="157"/>
      <c r="V82" s="157"/>
      <c r="W82" s="157"/>
      <c r="X82" s="157">
        <v>0.5</v>
      </c>
      <c r="Y82" s="157"/>
      <c r="Z82" s="157"/>
      <c r="AA82" s="157"/>
      <c r="AB82" s="157"/>
      <c r="AC82" s="157"/>
      <c r="AD82" s="157"/>
      <c r="AE82" s="157"/>
      <c r="AF82" s="157"/>
      <c r="AG82" s="157"/>
      <c r="AH82" s="157"/>
      <c r="AI82" s="157"/>
      <c r="AJ82" s="157">
        <v>0.5</v>
      </c>
      <c r="AK82" s="157"/>
      <c r="AL82" s="157"/>
      <c r="AM82" s="157"/>
      <c r="AN82" s="169">
        <f>N82*(Q82+S82+U82+W82+Y82+AA82+AC82+AE82+AG82+AI82+AK82+AM82)</f>
        <v>0</v>
      </c>
      <c r="AO82" s="75" t="s">
        <v>46</v>
      </c>
      <c r="AP82" s="75" t="s">
        <v>46</v>
      </c>
      <c r="AQ82" s="75" t="s">
        <v>46</v>
      </c>
      <c r="AR82" s="77">
        <f>Q82+S82+U82</f>
        <v>0</v>
      </c>
      <c r="AS82" s="170">
        <f t="shared" ref="AS82" si="13">SUM(AR82:AR85)</f>
        <v>0</v>
      </c>
      <c r="AT82" s="8"/>
      <c r="AU82" s="8"/>
      <c r="AV82" s="8"/>
      <c r="AW82" s="8"/>
    </row>
    <row r="83" spans="1:49" ht="44.25" hidden="1" customHeight="1" thickBot="1">
      <c r="A83" s="199"/>
      <c r="B83" s="199"/>
      <c r="C83" s="199"/>
      <c r="D83" s="199"/>
      <c r="E83" s="199"/>
      <c r="F83" s="171"/>
      <c r="G83" s="173"/>
      <c r="H83" s="176"/>
      <c r="I83" s="173"/>
      <c r="J83" s="188"/>
      <c r="K83" s="155"/>
      <c r="L83" s="155"/>
      <c r="M83" s="161"/>
      <c r="N83" s="158"/>
      <c r="O83" s="158"/>
      <c r="P83" s="158"/>
      <c r="Q83" s="158"/>
      <c r="R83" s="158"/>
      <c r="S83" s="158"/>
      <c r="T83" s="158"/>
      <c r="U83" s="158"/>
      <c r="V83" s="158"/>
      <c r="W83" s="158"/>
      <c r="X83" s="158"/>
      <c r="Y83" s="158"/>
      <c r="Z83" s="158"/>
      <c r="AA83" s="158"/>
      <c r="AB83" s="158"/>
      <c r="AC83" s="158"/>
      <c r="AD83" s="158"/>
      <c r="AE83" s="158"/>
      <c r="AF83" s="158"/>
      <c r="AG83" s="158"/>
      <c r="AH83" s="158"/>
      <c r="AI83" s="158"/>
      <c r="AJ83" s="158"/>
      <c r="AK83" s="158"/>
      <c r="AL83" s="158"/>
      <c r="AM83" s="158"/>
      <c r="AN83" s="169"/>
      <c r="AO83" s="75" t="s">
        <v>43</v>
      </c>
      <c r="AP83" s="75" t="s">
        <v>43</v>
      </c>
      <c r="AQ83" s="75" t="s">
        <v>43</v>
      </c>
      <c r="AR83" s="77">
        <f>W82+Y82+AA82</f>
        <v>0</v>
      </c>
      <c r="AS83" s="170"/>
      <c r="AT83" s="8"/>
      <c r="AU83" s="8"/>
      <c r="AV83" s="8"/>
      <c r="AW83" s="8"/>
    </row>
    <row r="84" spans="1:49" ht="44.25" hidden="1" customHeight="1" thickBot="1">
      <c r="A84" s="199"/>
      <c r="B84" s="199"/>
      <c r="C84" s="199"/>
      <c r="D84" s="199"/>
      <c r="E84" s="199"/>
      <c r="F84" s="171"/>
      <c r="G84" s="173"/>
      <c r="H84" s="176"/>
      <c r="I84" s="173"/>
      <c r="J84" s="188"/>
      <c r="K84" s="155"/>
      <c r="L84" s="155"/>
      <c r="M84" s="161"/>
      <c r="N84" s="158"/>
      <c r="O84" s="158"/>
      <c r="P84" s="158"/>
      <c r="Q84" s="158"/>
      <c r="R84" s="158"/>
      <c r="S84" s="158"/>
      <c r="T84" s="158"/>
      <c r="U84" s="158"/>
      <c r="V84" s="158"/>
      <c r="W84" s="158"/>
      <c r="X84" s="158"/>
      <c r="Y84" s="158"/>
      <c r="Z84" s="158"/>
      <c r="AA84" s="158"/>
      <c r="AB84" s="158"/>
      <c r="AC84" s="158"/>
      <c r="AD84" s="158"/>
      <c r="AE84" s="158"/>
      <c r="AF84" s="158"/>
      <c r="AG84" s="158"/>
      <c r="AH84" s="158"/>
      <c r="AI84" s="158"/>
      <c r="AJ84" s="158"/>
      <c r="AK84" s="158"/>
      <c r="AL84" s="158"/>
      <c r="AM84" s="158"/>
      <c r="AN84" s="169"/>
      <c r="AO84" s="75" t="s">
        <v>44</v>
      </c>
      <c r="AP84" s="75" t="s">
        <v>44</v>
      </c>
      <c r="AQ84" s="75" t="s">
        <v>44</v>
      </c>
      <c r="AR84" s="77">
        <f>AC82+AE82+AG82</f>
        <v>0</v>
      </c>
      <c r="AS84" s="170"/>
      <c r="AT84" s="8"/>
      <c r="AU84" s="8"/>
      <c r="AV84" s="8"/>
      <c r="AW84" s="8"/>
    </row>
    <row r="85" spans="1:49" ht="44.25" hidden="1" customHeight="1" thickBot="1">
      <c r="A85" s="199"/>
      <c r="B85" s="199"/>
      <c r="C85" s="199"/>
      <c r="D85" s="199"/>
      <c r="E85" s="199"/>
      <c r="F85" s="152"/>
      <c r="G85" s="174"/>
      <c r="H85" s="177"/>
      <c r="I85" s="174"/>
      <c r="J85" s="189"/>
      <c r="K85" s="156"/>
      <c r="L85" s="156"/>
      <c r="M85" s="162"/>
      <c r="N85" s="159"/>
      <c r="O85" s="159"/>
      <c r="P85" s="159"/>
      <c r="Q85" s="159"/>
      <c r="R85" s="159"/>
      <c r="S85" s="159"/>
      <c r="T85" s="159"/>
      <c r="U85" s="159"/>
      <c r="V85" s="159"/>
      <c r="W85" s="159"/>
      <c r="X85" s="159"/>
      <c r="Y85" s="159"/>
      <c r="Z85" s="159"/>
      <c r="AA85" s="159"/>
      <c r="AB85" s="159"/>
      <c r="AC85" s="159"/>
      <c r="AD85" s="159"/>
      <c r="AE85" s="159"/>
      <c r="AF85" s="159"/>
      <c r="AG85" s="159"/>
      <c r="AH85" s="159"/>
      <c r="AI85" s="159"/>
      <c r="AJ85" s="159"/>
      <c r="AK85" s="159"/>
      <c r="AL85" s="159"/>
      <c r="AM85" s="159"/>
      <c r="AN85" s="169"/>
      <c r="AO85" s="75" t="s">
        <v>45</v>
      </c>
      <c r="AP85" s="75" t="s">
        <v>45</v>
      </c>
      <c r="AQ85" s="75" t="s">
        <v>45</v>
      </c>
      <c r="AR85" s="77">
        <f>AI82+AK82+AM82</f>
        <v>0</v>
      </c>
      <c r="AS85" s="170"/>
      <c r="AT85" s="8"/>
      <c r="AU85" s="8"/>
      <c r="AV85" s="8"/>
      <c r="AW85" s="8"/>
    </row>
    <row r="86" spans="1:49" ht="29.25" hidden="1" customHeight="1" thickBot="1">
      <c r="A86" s="199"/>
      <c r="B86" s="199"/>
      <c r="C86" s="199"/>
      <c r="D86" s="199"/>
      <c r="E86" s="199"/>
      <c r="F86" s="148" t="s">
        <v>597</v>
      </c>
      <c r="G86" s="172" t="s">
        <v>598</v>
      </c>
      <c r="H86" s="190" t="s">
        <v>599</v>
      </c>
      <c r="I86" s="172" t="s">
        <v>600</v>
      </c>
      <c r="J86" s="187" t="s">
        <v>635</v>
      </c>
      <c r="K86" s="154">
        <v>44713</v>
      </c>
      <c r="L86" s="154">
        <v>44742</v>
      </c>
      <c r="M86" s="160" t="s">
        <v>287</v>
      </c>
      <c r="N86" s="157">
        <v>0.04</v>
      </c>
      <c r="O86" s="157">
        <f>N86*(P86+R86+T86+V86+X86+Z86+AB86+AD86+AF86+AH86+AJ86+AL86)</f>
        <v>0.04</v>
      </c>
      <c r="P86" s="157"/>
      <c r="Q86" s="157"/>
      <c r="R86" s="157"/>
      <c r="S86" s="157"/>
      <c r="T86" s="157"/>
      <c r="U86" s="157"/>
      <c r="V86" s="157"/>
      <c r="W86" s="157"/>
      <c r="X86" s="157"/>
      <c r="Y86" s="157"/>
      <c r="Z86" s="157">
        <v>1</v>
      </c>
      <c r="AA86" s="157"/>
      <c r="AB86" s="157"/>
      <c r="AC86" s="157"/>
      <c r="AD86" s="157"/>
      <c r="AE86" s="157"/>
      <c r="AF86" s="157"/>
      <c r="AG86" s="157"/>
      <c r="AH86" s="157"/>
      <c r="AI86" s="157"/>
      <c r="AJ86" s="157"/>
      <c r="AK86" s="157"/>
      <c r="AL86" s="157"/>
      <c r="AM86" s="157"/>
      <c r="AN86" s="169">
        <f>N86*(Q86+S86+U86+W86+Y86+AA86+AC86+AE86+AG86+AI86+AK86+AM86)</f>
        <v>0</v>
      </c>
      <c r="AO86" s="75" t="s">
        <v>46</v>
      </c>
      <c r="AP86" s="75" t="s">
        <v>46</v>
      </c>
      <c r="AQ86" s="75" t="s">
        <v>46</v>
      </c>
      <c r="AR86" s="77">
        <f>Q86+S86+U86</f>
        <v>0</v>
      </c>
      <c r="AS86" s="170">
        <f t="shared" ref="AS86" si="14">SUM(AR86:AR89)</f>
        <v>0</v>
      </c>
      <c r="AT86" s="8"/>
      <c r="AU86" s="8"/>
      <c r="AV86" s="8"/>
      <c r="AW86" s="8"/>
    </row>
    <row r="87" spans="1:49" ht="29.25" hidden="1" customHeight="1" thickBot="1">
      <c r="A87" s="199"/>
      <c r="B87" s="199"/>
      <c r="C87" s="199"/>
      <c r="D87" s="199"/>
      <c r="E87" s="199"/>
      <c r="F87" s="171"/>
      <c r="G87" s="173"/>
      <c r="H87" s="173"/>
      <c r="I87" s="173"/>
      <c r="J87" s="188"/>
      <c r="K87" s="155"/>
      <c r="L87" s="155"/>
      <c r="M87" s="161"/>
      <c r="N87" s="158"/>
      <c r="O87" s="158"/>
      <c r="P87" s="158"/>
      <c r="Q87" s="158"/>
      <c r="R87" s="158"/>
      <c r="S87" s="158"/>
      <c r="T87" s="158"/>
      <c r="U87" s="158"/>
      <c r="V87" s="158"/>
      <c r="W87" s="158"/>
      <c r="X87" s="158"/>
      <c r="Y87" s="158"/>
      <c r="Z87" s="158"/>
      <c r="AA87" s="158"/>
      <c r="AB87" s="158"/>
      <c r="AC87" s="158"/>
      <c r="AD87" s="158"/>
      <c r="AE87" s="158"/>
      <c r="AF87" s="158"/>
      <c r="AG87" s="158"/>
      <c r="AH87" s="158"/>
      <c r="AI87" s="158"/>
      <c r="AJ87" s="158"/>
      <c r="AK87" s="158"/>
      <c r="AL87" s="158"/>
      <c r="AM87" s="158"/>
      <c r="AN87" s="169"/>
      <c r="AO87" s="75" t="s">
        <v>43</v>
      </c>
      <c r="AP87" s="75" t="s">
        <v>43</v>
      </c>
      <c r="AQ87" s="75" t="s">
        <v>43</v>
      </c>
      <c r="AR87" s="77">
        <f>W86+Y86+AA86</f>
        <v>0</v>
      </c>
      <c r="AS87" s="170"/>
      <c r="AT87" s="8"/>
      <c r="AU87" s="8"/>
      <c r="AV87" s="8"/>
      <c r="AW87" s="8"/>
    </row>
    <row r="88" spans="1:49" ht="29.25" hidden="1" customHeight="1" thickBot="1">
      <c r="A88" s="199"/>
      <c r="B88" s="199"/>
      <c r="C88" s="199"/>
      <c r="D88" s="199"/>
      <c r="E88" s="199"/>
      <c r="F88" s="171"/>
      <c r="G88" s="173"/>
      <c r="H88" s="173"/>
      <c r="I88" s="173"/>
      <c r="J88" s="188"/>
      <c r="K88" s="155"/>
      <c r="L88" s="155"/>
      <c r="M88" s="161"/>
      <c r="N88" s="158"/>
      <c r="O88" s="158"/>
      <c r="P88" s="158"/>
      <c r="Q88" s="158"/>
      <c r="R88" s="158"/>
      <c r="S88" s="158"/>
      <c r="T88" s="158"/>
      <c r="U88" s="158"/>
      <c r="V88" s="158"/>
      <c r="W88" s="158"/>
      <c r="X88" s="158"/>
      <c r="Y88" s="158"/>
      <c r="Z88" s="158"/>
      <c r="AA88" s="158"/>
      <c r="AB88" s="158"/>
      <c r="AC88" s="158"/>
      <c r="AD88" s="158"/>
      <c r="AE88" s="158"/>
      <c r="AF88" s="158"/>
      <c r="AG88" s="158"/>
      <c r="AH88" s="158"/>
      <c r="AI88" s="158"/>
      <c r="AJ88" s="158"/>
      <c r="AK88" s="158"/>
      <c r="AL88" s="158"/>
      <c r="AM88" s="158"/>
      <c r="AN88" s="169"/>
      <c r="AO88" s="75" t="s">
        <v>44</v>
      </c>
      <c r="AP88" s="75" t="s">
        <v>44</v>
      </c>
      <c r="AQ88" s="75" t="s">
        <v>44</v>
      </c>
      <c r="AR88" s="77">
        <f>AC86+AE86+AG86</f>
        <v>0</v>
      </c>
      <c r="AS88" s="170"/>
      <c r="AT88" s="8"/>
      <c r="AU88" s="8"/>
      <c r="AV88" s="8"/>
      <c r="AW88" s="8"/>
    </row>
    <row r="89" spans="1:49" ht="29.25" hidden="1" customHeight="1" thickBot="1">
      <c r="A89" s="199"/>
      <c r="B89" s="199"/>
      <c r="C89" s="199"/>
      <c r="D89" s="199"/>
      <c r="E89" s="199"/>
      <c r="F89" s="152"/>
      <c r="G89" s="174"/>
      <c r="H89" s="174"/>
      <c r="I89" s="174"/>
      <c r="J89" s="189"/>
      <c r="K89" s="156"/>
      <c r="L89" s="156"/>
      <c r="M89" s="162"/>
      <c r="N89" s="159"/>
      <c r="O89" s="159"/>
      <c r="P89" s="159"/>
      <c r="Q89" s="159"/>
      <c r="R89" s="159"/>
      <c r="S89" s="159"/>
      <c r="T89" s="159"/>
      <c r="U89" s="159"/>
      <c r="V89" s="159"/>
      <c r="W89" s="159"/>
      <c r="X89" s="159"/>
      <c r="Y89" s="159"/>
      <c r="Z89" s="159"/>
      <c r="AA89" s="159"/>
      <c r="AB89" s="159"/>
      <c r="AC89" s="159"/>
      <c r="AD89" s="159"/>
      <c r="AE89" s="159"/>
      <c r="AF89" s="159"/>
      <c r="AG89" s="159"/>
      <c r="AH89" s="159"/>
      <c r="AI89" s="159"/>
      <c r="AJ89" s="159"/>
      <c r="AK89" s="159"/>
      <c r="AL89" s="159"/>
      <c r="AM89" s="159"/>
      <c r="AN89" s="169"/>
      <c r="AO89" s="75" t="s">
        <v>45</v>
      </c>
      <c r="AP89" s="75" t="s">
        <v>45</v>
      </c>
      <c r="AQ89" s="75" t="s">
        <v>45</v>
      </c>
      <c r="AR89" s="77">
        <f>AI86+AK86+AM86</f>
        <v>0</v>
      </c>
      <c r="AS89" s="170"/>
      <c r="AT89" s="8"/>
      <c r="AU89" s="8"/>
      <c r="AV89" s="8"/>
      <c r="AW89" s="8"/>
    </row>
    <row r="90" spans="1:49" ht="33.75" hidden="1" customHeight="1" thickBot="1">
      <c r="A90" s="199"/>
      <c r="B90" s="199"/>
      <c r="C90" s="199"/>
      <c r="D90" s="199"/>
      <c r="E90" s="199"/>
      <c r="F90" s="148" t="s">
        <v>601</v>
      </c>
      <c r="G90" s="172" t="s">
        <v>602</v>
      </c>
      <c r="H90" s="175" t="s">
        <v>591</v>
      </c>
      <c r="I90" s="172" t="s">
        <v>603</v>
      </c>
      <c r="J90" s="187" t="s">
        <v>635</v>
      </c>
      <c r="K90" s="154">
        <v>44621</v>
      </c>
      <c r="L90" s="154">
        <v>44925</v>
      </c>
      <c r="M90" s="160" t="s">
        <v>287</v>
      </c>
      <c r="N90" s="157">
        <v>0.04</v>
      </c>
      <c r="O90" s="157">
        <f>N90*(P90+R90+T90+V90+X90+Z90+AB90+AD90+AF90+AH90+AJ90+AL90)</f>
        <v>0.04</v>
      </c>
      <c r="P90" s="157"/>
      <c r="Q90" s="157"/>
      <c r="R90" s="157"/>
      <c r="S90" s="157"/>
      <c r="T90" s="157">
        <v>0.25</v>
      </c>
      <c r="U90" s="157"/>
      <c r="V90" s="157"/>
      <c r="W90" s="157"/>
      <c r="X90" s="157"/>
      <c r="Y90" s="157"/>
      <c r="Z90" s="157">
        <v>0.25</v>
      </c>
      <c r="AA90" s="157"/>
      <c r="AB90" s="157"/>
      <c r="AC90" s="157"/>
      <c r="AD90" s="157"/>
      <c r="AE90" s="157"/>
      <c r="AF90" s="157">
        <v>0.25</v>
      </c>
      <c r="AG90" s="157"/>
      <c r="AH90" s="157"/>
      <c r="AI90" s="157"/>
      <c r="AJ90" s="157"/>
      <c r="AK90" s="157"/>
      <c r="AL90" s="157">
        <v>0.25</v>
      </c>
      <c r="AM90" s="157"/>
      <c r="AN90" s="169">
        <f>N90*(Q90+S90+U90+W90+Y90+AA90+AC90+AE90+AG90+AI90+AK90+AM90)</f>
        <v>0</v>
      </c>
      <c r="AO90" s="75" t="s">
        <v>46</v>
      </c>
      <c r="AP90" s="75" t="s">
        <v>46</v>
      </c>
      <c r="AQ90" s="75" t="s">
        <v>46</v>
      </c>
      <c r="AR90" s="77">
        <f>Q90+S90+U90</f>
        <v>0</v>
      </c>
      <c r="AS90" s="170">
        <f t="shared" ref="AS90" si="15">SUM(AR90:AR93)</f>
        <v>0</v>
      </c>
      <c r="AT90" s="8"/>
      <c r="AU90" s="8"/>
      <c r="AV90" s="8"/>
      <c r="AW90" s="8"/>
    </row>
    <row r="91" spans="1:49" ht="33.75" hidden="1" customHeight="1" thickBot="1">
      <c r="A91" s="199"/>
      <c r="B91" s="199"/>
      <c r="C91" s="199"/>
      <c r="D91" s="199"/>
      <c r="E91" s="199"/>
      <c r="F91" s="171"/>
      <c r="G91" s="173"/>
      <c r="H91" s="176"/>
      <c r="I91" s="173"/>
      <c r="J91" s="188"/>
      <c r="K91" s="155"/>
      <c r="L91" s="155"/>
      <c r="M91" s="161"/>
      <c r="N91" s="158"/>
      <c r="O91" s="158"/>
      <c r="P91" s="158"/>
      <c r="Q91" s="158"/>
      <c r="R91" s="158"/>
      <c r="S91" s="158"/>
      <c r="T91" s="158"/>
      <c r="U91" s="158"/>
      <c r="V91" s="158"/>
      <c r="W91" s="158"/>
      <c r="X91" s="158"/>
      <c r="Y91" s="158"/>
      <c r="Z91" s="158"/>
      <c r="AA91" s="158"/>
      <c r="AB91" s="158"/>
      <c r="AC91" s="158"/>
      <c r="AD91" s="158"/>
      <c r="AE91" s="158"/>
      <c r="AF91" s="158"/>
      <c r="AG91" s="158"/>
      <c r="AH91" s="158"/>
      <c r="AI91" s="158"/>
      <c r="AJ91" s="158"/>
      <c r="AK91" s="158"/>
      <c r="AL91" s="158"/>
      <c r="AM91" s="158"/>
      <c r="AN91" s="169"/>
      <c r="AO91" s="75" t="s">
        <v>43</v>
      </c>
      <c r="AP91" s="75" t="s">
        <v>43</v>
      </c>
      <c r="AQ91" s="75" t="s">
        <v>43</v>
      </c>
      <c r="AR91" s="77">
        <f>W90+Y90+AA90</f>
        <v>0</v>
      </c>
      <c r="AS91" s="170"/>
      <c r="AT91" s="8"/>
      <c r="AU91" s="8"/>
      <c r="AV91" s="8"/>
      <c r="AW91" s="8"/>
    </row>
    <row r="92" spans="1:49" ht="33.75" hidden="1" customHeight="1" thickBot="1">
      <c r="A92" s="199"/>
      <c r="B92" s="199"/>
      <c r="C92" s="199"/>
      <c r="D92" s="199"/>
      <c r="E92" s="199"/>
      <c r="F92" s="171"/>
      <c r="G92" s="173"/>
      <c r="H92" s="176"/>
      <c r="I92" s="173"/>
      <c r="J92" s="188"/>
      <c r="K92" s="155"/>
      <c r="L92" s="155"/>
      <c r="M92" s="161"/>
      <c r="N92" s="158"/>
      <c r="O92" s="158"/>
      <c r="P92" s="158"/>
      <c r="Q92" s="158"/>
      <c r="R92" s="158"/>
      <c r="S92" s="158"/>
      <c r="T92" s="158"/>
      <c r="U92" s="158"/>
      <c r="V92" s="158"/>
      <c r="W92" s="158"/>
      <c r="X92" s="158"/>
      <c r="Y92" s="158"/>
      <c r="Z92" s="158"/>
      <c r="AA92" s="158"/>
      <c r="AB92" s="158"/>
      <c r="AC92" s="158"/>
      <c r="AD92" s="158"/>
      <c r="AE92" s="158"/>
      <c r="AF92" s="158"/>
      <c r="AG92" s="158"/>
      <c r="AH92" s="158"/>
      <c r="AI92" s="158"/>
      <c r="AJ92" s="158"/>
      <c r="AK92" s="158"/>
      <c r="AL92" s="158"/>
      <c r="AM92" s="158"/>
      <c r="AN92" s="169"/>
      <c r="AO92" s="75" t="s">
        <v>44</v>
      </c>
      <c r="AP92" s="75" t="s">
        <v>44</v>
      </c>
      <c r="AQ92" s="75" t="s">
        <v>44</v>
      </c>
      <c r="AR92" s="77">
        <f>AC90+AE90+AG90</f>
        <v>0</v>
      </c>
      <c r="AS92" s="170"/>
      <c r="AT92" s="8"/>
      <c r="AU92" s="8"/>
      <c r="AV92" s="8"/>
      <c r="AW92" s="8"/>
    </row>
    <row r="93" spans="1:49" ht="33.75" hidden="1" customHeight="1" thickBot="1">
      <c r="A93" s="199"/>
      <c r="B93" s="199"/>
      <c r="C93" s="199"/>
      <c r="D93" s="199"/>
      <c r="E93" s="199"/>
      <c r="F93" s="152"/>
      <c r="G93" s="174"/>
      <c r="H93" s="177"/>
      <c r="I93" s="174"/>
      <c r="J93" s="189"/>
      <c r="K93" s="156"/>
      <c r="L93" s="156"/>
      <c r="M93" s="162"/>
      <c r="N93" s="159"/>
      <c r="O93" s="159"/>
      <c r="P93" s="159"/>
      <c r="Q93" s="159"/>
      <c r="R93" s="159"/>
      <c r="S93" s="159"/>
      <c r="T93" s="159"/>
      <c r="U93" s="159"/>
      <c r="V93" s="159"/>
      <c r="W93" s="159"/>
      <c r="X93" s="159"/>
      <c r="Y93" s="159"/>
      <c r="Z93" s="159"/>
      <c r="AA93" s="159"/>
      <c r="AB93" s="159"/>
      <c r="AC93" s="159"/>
      <c r="AD93" s="159"/>
      <c r="AE93" s="159"/>
      <c r="AF93" s="159"/>
      <c r="AG93" s="159"/>
      <c r="AH93" s="159"/>
      <c r="AI93" s="159"/>
      <c r="AJ93" s="159"/>
      <c r="AK93" s="159"/>
      <c r="AL93" s="159"/>
      <c r="AM93" s="159"/>
      <c r="AN93" s="169"/>
      <c r="AO93" s="75" t="s">
        <v>45</v>
      </c>
      <c r="AP93" s="75" t="s">
        <v>45</v>
      </c>
      <c r="AQ93" s="75" t="s">
        <v>45</v>
      </c>
      <c r="AR93" s="77">
        <f>AI90+AK90+AM90</f>
        <v>0</v>
      </c>
      <c r="AS93" s="170"/>
      <c r="AT93" s="8"/>
      <c r="AU93" s="8"/>
      <c r="AV93" s="8"/>
      <c r="AW93" s="8"/>
    </row>
    <row r="94" spans="1:49" ht="44.25" hidden="1" customHeight="1" thickBot="1">
      <c r="A94" s="199"/>
      <c r="B94" s="199"/>
      <c r="C94" s="199"/>
      <c r="D94" s="199"/>
      <c r="E94" s="199"/>
      <c r="F94" s="148" t="s">
        <v>604</v>
      </c>
      <c r="G94" s="172" t="s">
        <v>605</v>
      </c>
      <c r="H94" s="172" t="s">
        <v>606</v>
      </c>
      <c r="I94" s="172" t="s">
        <v>607</v>
      </c>
      <c r="J94" s="187" t="s">
        <v>636</v>
      </c>
      <c r="K94" s="154">
        <v>44713</v>
      </c>
      <c r="L94" s="154">
        <v>44742</v>
      </c>
      <c r="M94" s="160" t="s">
        <v>287</v>
      </c>
      <c r="N94" s="157">
        <v>0.04</v>
      </c>
      <c r="O94" s="157">
        <f>N94*(P94+R94+T94+V94+X94+Z94+AB94+AD94+AF94+AH94+AJ94+AL94)</f>
        <v>0.04</v>
      </c>
      <c r="P94" s="157"/>
      <c r="Q94" s="157"/>
      <c r="R94" s="157"/>
      <c r="S94" s="157"/>
      <c r="T94" s="157"/>
      <c r="U94" s="157"/>
      <c r="V94" s="157"/>
      <c r="W94" s="157"/>
      <c r="X94" s="157"/>
      <c r="Y94" s="157"/>
      <c r="Z94" s="157">
        <v>1</v>
      </c>
      <c r="AA94" s="157"/>
      <c r="AB94" s="157"/>
      <c r="AC94" s="157"/>
      <c r="AD94" s="157"/>
      <c r="AE94" s="157"/>
      <c r="AF94" s="157"/>
      <c r="AG94" s="157"/>
      <c r="AH94" s="157"/>
      <c r="AI94" s="157"/>
      <c r="AJ94" s="157"/>
      <c r="AK94" s="157"/>
      <c r="AL94" s="157"/>
      <c r="AM94" s="157"/>
      <c r="AN94" s="169">
        <f>N94*(Q94+S94+U94+W94+Y94+AA94+AC94+AE94+AG94+AI94+AK94+AM94)</f>
        <v>0</v>
      </c>
      <c r="AO94" s="75" t="s">
        <v>46</v>
      </c>
      <c r="AP94" s="75" t="s">
        <v>46</v>
      </c>
      <c r="AQ94" s="75" t="s">
        <v>46</v>
      </c>
      <c r="AR94" s="77">
        <f>Q94+S94+U94</f>
        <v>0</v>
      </c>
      <c r="AS94" s="170">
        <f t="shared" ref="AS94" si="16">SUM(AR94:AR97)</f>
        <v>0</v>
      </c>
      <c r="AT94" s="8"/>
      <c r="AU94" s="8"/>
      <c r="AV94" s="8"/>
      <c r="AW94" s="8"/>
    </row>
    <row r="95" spans="1:49" ht="44.25" hidden="1" customHeight="1" thickBot="1">
      <c r="A95" s="199"/>
      <c r="B95" s="199"/>
      <c r="C95" s="199"/>
      <c r="D95" s="199"/>
      <c r="E95" s="199"/>
      <c r="F95" s="171"/>
      <c r="G95" s="173"/>
      <c r="H95" s="173"/>
      <c r="I95" s="173"/>
      <c r="J95" s="188"/>
      <c r="K95" s="155"/>
      <c r="L95" s="155"/>
      <c r="M95" s="161"/>
      <c r="N95" s="158"/>
      <c r="O95" s="158"/>
      <c r="P95" s="158"/>
      <c r="Q95" s="158"/>
      <c r="R95" s="158"/>
      <c r="S95" s="158"/>
      <c r="T95" s="158"/>
      <c r="U95" s="158"/>
      <c r="V95" s="158"/>
      <c r="W95" s="158"/>
      <c r="X95" s="158"/>
      <c r="Y95" s="158"/>
      <c r="Z95" s="158"/>
      <c r="AA95" s="158"/>
      <c r="AB95" s="158"/>
      <c r="AC95" s="158"/>
      <c r="AD95" s="158"/>
      <c r="AE95" s="158"/>
      <c r="AF95" s="158"/>
      <c r="AG95" s="158"/>
      <c r="AH95" s="158"/>
      <c r="AI95" s="158"/>
      <c r="AJ95" s="158"/>
      <c r="AK95" s="158"/>
      <c r="AL95" s="158"/>
      <c r="AM95" s="158"/>
      <c r="AN95" s="169"/>
      <c r="AO95" s="75" t="s">
        <v>43</v>
      </c>
      <c r="AP95" s="75" t="s">
        <v>43</v>
      </c>
      <c r="AQ95" s="75" t="s">
        <v>43</v>
      </c>
      <c r="AR95" s="77">
        <f>W94+Y94+AA94</f>
        <v>0</v>
      </c>
      <c r="AS95" s="170"/>
      <c r="AT95" s="8"/>
      <c r="AU95" s="8"/>
      <c r="AV95" s="8"/>
      <c r="AW95" s="8"/>
    </row>
    <row r="96" spans="1:49" ht="44.25" hidden="1" customHeight="1" thickBot="1">
      <c r="A96" s="199"/>
      <c r="B96" s="199"/>
      <c r="C96" s="199"/>
      <c r="D96" s="199"/>
      <c r="E96" s="199"/>
      <c r="F96" s="171"/>
      <c r="G96" s="173"/>
      <c r="H96" s="173"/>
      <c r="I96" s="173"/>
      <c r="J96" s="188"/>
      <c r="K96" s="155"/>
      <c r="L96" s="155"/>
      <c r="M96" s="161"/>
      <c r="N96" s="158"/>
      <c r="O96" s="158"/>
      <c r="P96" s="158"/>
      <c r="Q96" s="158"/>
      <c r="R96" s="158"/>
      <c r="S96" s="158"/>
      <c r="T96" s="158"/>
      <c r="U96" s="158"/>
      <c r="V96" s="158"/>
      <c r="W96" s="158"/>
      <c r="X96" s="158"/>
      <c r="Y96" s="158"/>
      <c r="Z96" s="158"/>
      <c r="AA96" s="158"/>
      <c r="AB96" s="158"/>
      <c r="AC96" s="158"/>
      <c r="AD96" s="158"/>
      <c r="AE96" s="158"/>
      <c r="AF96" s="158"/>
      <c r="AG96" s="158"/>
      <c r="AH96" s="158"/>
      <c r="AI96" s="158"/>
      <c r="AJ96" s="158"/>
      <c r="AK96" s="158"/>
      <c r="AL96" s="158"/>
      <c r="AM96" s="158"/>
      <c r="AN96" s="169"/>
      <c r="AO96" s="75" t="s">
        <v>44</v>
      </c>
      <c r="AP96" s="75" t="s">
        <v>44</v>
      </c>
      <c r="AQ96" s="75" t="s">
        <v>44</v>
      </c>
      <c r="AR96" s="77">
        <f>AC94+AE94+AG94</f>
        <v>0</v>
      </c>
      <c r="AS96" s="170"/>
      <c r="AT96" s="8"/>
      <c r="AU96" s="8"/>
      <c r="AV96" s="8"/>
      <c r="AW96" s="8"/>
    </row>
    <row r="97" spans="1:49" ht="44.25" hidden="1" customHeight="1" thickBot="1">
      <c r="A97" s="199"/>
      <c r="B97" s="199"/>
      <c r="C97" s="199"/>
      <c r="D97" s="199"/>
      <c r="E97" s="199"/>
      <c r="F97" s="152"/>
      <c r="G97" s="174"/>
      <c r="H97" s="174"/>
      <c r="I97" s="174"/>
      <c r="J97" s="189"/>
      <c r="K97" s="156"/>
      <c r="L97" s="156"/>
      <c r="M97" s="162"/>
      <c r="N97" s="159"/>
      <c r="O97" s="159"/>
      <c r="P97" s="159"/>
      <c r="Q97" s="159"/>
      <c r="R97" s="159"/>
      <c r="S97" s="159"/>
      <c r="T97" s="159"/>
      <c r="U97" s="159"/>
      <c r="V97" s="159"/>
      <c r="W97" s="159"/>
      <c r="X97" s="159"/>
      <c r="Y97" s="159"/>
      <c r="Z97" s="159"/>
      <c r="AA97" s="159"/>
      <c r="AB97" s="159"/>
      <c r="AC97" s="159"/>
      <c r="AD97" s="159"/>
      <c r="AE97" s="159"/>
      <c r="AF97" s="159"/>
      <c r="AG97" s="159"/>
      <c r="AH97" s="159"/>
      <c r="AI97" s="159"/>
      <c r="AJ97" s="159"/>
      <c r="AK97" s="159"/>
      <c r="AL97" s="159"/>
      <c r="AM97" s="159"/>
      <c r="AN97" s="169"/>
      <c r="AO97" s="75" t="s">
        <v>45</v>
      </c>
      <c r="AP97" s="75" t="s">
        <v>45</v>
      </c>
      <c r="AQ97" s="75" t="s">
        <v>45</v>
      </c>
      <c r="AR97" s="77">
        <f>AI94+AK94+AM94</f>
        <v>0</v>
      </c>
      <c r="AS97" s="170"/>
      <c r="AT97" s="8"/>
      <c r="AU97" s="8"/>
      <c r="AV97" s="8"/>
      <c r="AW97" s="8"/>
    </row>
    <row r="98" spans="1:49" ht="29.25" customHeight="1" thickBot="1">
      <c r="A98" s="199"/>
      <c r="B98" s="199"/>
      <c r="C98" s="199"/>
      <c r="D98" s="199"/>
      <c r="E98" s="199"/>
      <c r="F98" s="148" t="s">
        <v>608</v>
      </c>
      <c r="G98" s="172" t="s">
        <v>609</v>
      </c>
      <c r="H98" s="175" t="s">
        <v>610</v>
      </c>
      <c r="I98" s="172" t="s">
        <v>572</v>
      </c>
      <c r="J98" s="187" t="s">
        <v>636</v>
      </c>
      <c r="K98" s="154">
        <v>44564</v>
      </c>
      <c r="L98" s="154">
        <v>44926</v>
      </c>
      <c r="M98" s="160" t="s">
        <v>287</v>
      </c>
      <c r="N98" s="157">
        <v>0.04</v>
      </c>
      <c r="O98" s="157">
        <f>N98*(P98+R98+T98+V98+X98+Z98+AB98+AD98+AF98+AH98+AJ98+AL98)</f>
        <v>3.9984000000000006E-2</v>
      </c>
      <c r="P98" s="157">
        <v>8.3299999999999999E-2</v>
      </c>
      <c r="Q98" s="157"/>
      <c r="R98" s="157">
        <v>8.3299999999999999E-2</v>
      </c>
      <c r="S98" s="157"/>
      <c r="T98" s="157">
        <v>8.3299999999999999E-2</v>
      </c>
      <c r="U98" s="157"/>
      <c r="V98" s="157">
        <v>8.3299999999999999E-2</v>
      </c>
      <c r="W98" s="157"/>
      <c r="X98" s="157">
        <v>8.3299999999999999E-2</v>
      </c>
      <c r="Y98" s="157"/>
      <c r="Z98" s="157">
        <v>8.3299999999999999E-2</v>
      </c>
      <c r="AA98" s="157"/>
      <c r="AB98" s="157">
        <v>8.3299999999999999E-2</v>
      </c>
      <c r="AC98" s="157"/>
      <c r="AD98" s="157">
        <v>8.3299999999999999E-2</v>
      </c>
      <c r="AE98" s="157"/>
      <c r="AF98" s="157">
        <v>8.3299999999999999E-2</v>
      </c>
      <c r="AG98" s="157"/>
      <c r="AH98" s="157">
        <v>8.3299999999999999E-2</v>
      </c>
      <c r="AI98" s="157"/>
      <c r="AJ98" s="157">
        <v>8.3299999999999999E-2</v>
      </c>
      <c r="AK98" s="157"/>
      <c r="AL98" s="157">
        <v>8.3299999999999999E-2</v>
      </c>
      <c r="AM98" s="157"/>
      <c r="AN98" s="169">
        <f>N98*(Q98+S98+U98+W98+Y98+AA98+AC98+AE98+AG98+AI98+AK98+AM98)</f>
        <v>0</v>
      </c>
      <c r="AO98" s="75" t="s">
        <v>46</v>
      </c>
      <c r="AP98" s="75" t="s">
        <v>46</v>
      </c>
      <c r="AQ98" s="75" t="s">
        <v>46</v>
      </c>
      <c r="AR98" s="77">
        <f>Q98+S98+U98</f>
        <v>0</v>
      </c>
      <c r="AS98" s="170">
        <f t="shared" ref="AS98" si="17">SUM(AR98:AR101)</f>
        <v>0</v>
      </c>
      <c r="AT98" s="8"/>
      <c r="AU98" s="8"/>
      <c r="AV98" s="8"/>
      <c r="AW98" s="8"/>
    </row>
    <row r="99" spans="1:49" ht="29.25" customHeight="1" thickBot="1">
      <c r="A99" s="199"/>
      <c r="B99" s="199"/>
      <c r="C99" s="199"/>
      <c r="D99" s="199"/>
      <c r="E99" s="199"/>
      <c r="F99" s="171"/>
      <c r="G99" s="173"/>
      <c r="H99" s="176"/>
      <c r="I99" s="173"/>
      <c r="J99" s="188"/>
      <c r="K99" s="155"/>
      <c r="L99" s="155"/>
      <c r="M99" s="161"/>
      <c r="N99" s="158"/>
      <c r="O99" s="158"/>
      <c r="P99" s="158"/>
      <c r="Q99" s="158"/>
      <c r="R99" s="158"/>
      <c r="S99" s="158"/>
      <c r="T99" s="158"/>
      <c r="U99" s="158"/>
      <c r="V99" s="158"/>
      <c r="W99" s="158"/>
      <c r="X99" s="158"/>
      <c r="Y99" s="158"/>
      <c r="Z99" s="158"/>
      <c r="AA99" s="158"/>
      <c r="AB99" s="158"/>
      <c r="AC99" s="158"/>
      <c r="AD99" s="158"/>
      <c r="AE99" s="158"/>
      <c r="AF99" s="158"/>
      <c r="AG99" s="158"/>
      <c r="AH99" s="158"/>
      <c r="AI99" s="158"/>
      <c r="AJ99" s="158"/>
      <c r="AK99" s="158"/>
      <c r="AL99" s="158"/>
      <c r="AM99" s="158"/>
      <c r="AN99" s="169"/>
      <c r="AO99" s="75" t="s">
        <v>43</v>
      </c>
      <c r="AP99" s="75" t="s">
        <v>43</v>
      </c>
      <c r="AQ99" s="75" t="s">
        <v>43</v>
      </c>
      <c r="AR99" s="77">
        <f>W98+Y98+AA98</f>
        <v>0</v>
      </c>
      <c r="AS99" s="170"/>
      <c r="AT99" s="8"/>
      <c r="AU99" s="8"/>
      <c r="AV99" s="8"/>
      <c r="AW99" s="8"/>
    </row>
    <row r="100" spans="1:49" ht="29.25" customHeight="1" thickBot="1">
      <c r="A100" s="199"/>
      <c r="B100" s="199"/>
      <c r="C100" s="199"/>
      <c r="D100" s="199"/>
      <c r="E100" s="199"/>
      <c r="F100" s="171"/>
      <c r="G100" s="173"/>
      <c r="H100" s="176"/>
      <c r="I100" s="173"/>
      <c r="J100" s="188"/>
      <c r="K100" s="155"/>
      <c r="L100" s="155"/>
      <c r="M100" s="161"/>
      <c r="N100" s="158"/>
      <c r="O100" s="158"/>
      <c r="P100" s="158"/>
      <c r="Q100" s="158"/>
      <c r="R100" s="158"/>
      <c r="S100" s="158"/>
      <c r="T100" s="158"/>
      <c r="U100" s="158"/>
      <c r="V100" s="158"/>
      <c r="W100" s="158"/>
      <c r="X100" s="158"/>
      <c r="Y100" s="158"/>
      <c r="Z100" s="158"/>
      <c r="AA100" s="158"/>
      <c r="AB100" s="158"/>
      <c r="AC100" s="158"/>
      <c r="AD100" s="158"/>
      <c r="AE100" s="158"/>
      <c r="AF100" s="158"/>
      <c r="AG100" s="158"/>
      <c r="AH100" s="158"/>
      <c r="AI100" s="158"/>
      <c r="AJ100" s="158"/>
      <c r="AK100" s="158"/>
      <c r="AL100" s="158"/>
      <c r="AM100" s="158"/>
      <c r="AN100" s="169"/>
      <c r="AO100" s="75" t="s">
        <v>44</v>
      </c>
      <c r="AP100" s="75" t="s">
        <v>44</v>
      </c>
      <c r="AQ100" s="75" t="s">
        <v>44</v>
      </c>
      <c r="AR100" s="77">
        <f>AC98+AE98+AG98</f>
        <v>0</v>
      </c>
      <c r="AS100" s="170"/>
      <c r="AT100" s="8"/>
      <c r="AU100" s="8"/>
      <c r="AV100" s="8"/>
      <c r="AW100" s="8"/>
    </row>
    <row r="101" spans="1:49" ht="29.25" customHeight="1" thickBot="1">
      <c r="A101" s="199"/>
      <c r="B101" s="199"/>
      <c r="C101" s="199"/>
      <c r="D101" s="199"/>
      <c r="E101" s="199"/>
      <c r="F101" s="152"/>
      <c r="G101" s="174"/>
      <c r="H101" s="177"/>
      <c r="I101" s="174"/>
      <c r="J101" s="189"/>
      <c r="K101" s="156"/>
      <c r="L101" s="156"/>
      <c r="M101" s="162"/>
      <c r="N101" s="159"/>
      <c r="O101" s="159"/>
      <c r="P101" s="159"/>
      <c r="Q101" s="159"/>
      <c r="R101" s="159"/>
      <c r="S101" s="159"/>
      <c r="T101" s="159"/>
      <c r="U101" s="159"/>
      <c r="V101" s="159"/>
      <c r="W101" s="159"/>
      <c r="X101" s="159"/>
      <c r="Y101" s="159"/>
      <c r="Z101" s="159"/>
      <c r="AA101" s="159"/>
      <c r="AB101" s="159"/>
      <c r="AC101" s="159"/>
      <c r="AD101" s="159"/>
      <c r="AE101" s="159"/>
      <c r="AF101" s="159"/>
      <c r="AG101" s="159"/>
      <c r="AH101" s="159"/>
      <c r="AI101" s="159"/>
      <c r="AJ101" s="159"/>
      <c r="AK101" s="159"/>
      <c r="AL101" s="159"/>
      <c r="AM101" s="159"/>
      <c r="AN101" s="169"/>
      <c r="AO101" s="75" t="s">
        <v>45</v>
      </c>
      <c r="AP101" s="75" t="s">
        <v>45</v>
      </c>
      <c r="AQ101" s="75" t="s">
        <v>45</v>
      </c>
      <c r="AR101" s="77">
        <f>AI98+AK98+AM98</f>
        <v>0</v>
      </c>
      <c r="AS101" s="170"/>
      <c r="AT101" s="8"/>
      <c r="AU101" s="8"/>
      <c r="AV101" s="8"/>
      <c r="AW101" s="8"/>
    </row>
    <row r="102" spans="1:49" ht="33.75" customHeight="1" thickBot="1">
      <c r="A102" s="199"/>
      <c r="B102" s="199"/>
      <c r="C102" s="199"/>
      <c r="D102" s="199"/>
      <c r="E102" s="199"/>
      <c r="F102" s="148" t="s">
        <v>611</v>
      </c>
      <c r="G102" s="172" t="s">
        <v>612</v>
      </c>
      <c r="H102" s="172" t="s">
        <v>571</v>
      </c>
      <c r="I102" s="172" t="s">
        <v>572</v>
      </c>
      <c r="J102" s="187" t="s">
        <v>635</v>
      </c>
      <c r="K102" s="154">
        <v>44682</v>
      </c>
      <c r="L102" s="154">
        <v>44895</v>
      </c>
      <c r="M102" s="160" t="s">
        <v>287</v>
      </c>
      <c r="N102" s="157">
        <v>0.04</v>
      </c>
      <c r="O102" s="157">
        <f>N102*(P102+R102+T102+V102+X102+Z102+AB102+AD102+AF102+AH102+AJ102+AL102)</f>
        <v>0.04</v>
      </c>
      <c r="P102" s="157"/>
      <c r="Q102" s="157"/>
      <c r="R102" s="157"/>
      <c r="S102" s="157"/>
      <c r="T102" s="157"/>
      <c r="U102" s="157"/>
      <c r="V102" s="157"/>
      <c r="W102" s="157"/>
      <c r="X102" s="157">
        <v>0.5</v>
      </c>
      <c r="Y102" s="157"/>
      <c r="Z102" s="157"/>
      <c r="AA102" s="157"/>
      <c r="AB102" s="157"/>
      <c r="AC102" s="157"/>
      <c r="AD102" s="157"/>
      <c r="AE102" s="157"/>
      <c r="AF102" s="157"/>
      <c r="AG102" s="157"/>
      <c r="AH102" s="157"/>
      <c r="AI102" s="157"/>
      <c r="AJ102" s="157">
        <v>0.5</v>
      </c>
      <c r="AK102" s="157"/>
      <c r="AL102" s="157"/>
      <c r="AM102" s="157"/>
      <c r="AN102" s="169">
        <f>N102*(Q102+S102+U102+W102+Y102+AA102+AC102+AE102+AG102+AI102+AK102+AM102)</f>
        <v>0</v>
      </c>
      <c r="AO102" s="75" t="s">
        <v>46</v>
      </c>
      <c r="AP102" s="75" t="s">
        <v>46</v>
      </c>
      <c r="AQ102" s="75" t="s">
        <v>46</v>
      </c>
      <c r="AR102" s="77">
        <f>Q102+S102+U102</f>
        <v>0</v>
      </c>
      <c r="AS102" s="170">
        <f t="shared" ref="AS102" si="18">SUM(AR102:AR105)</f>
        <v>0</v>
      </c>
      <c r="AT102" s="8"/>
      <c r="AU102" s="8"/>
      <c r="AV102" s="8"/>
      <c r="AW102" s="8"/>
    </row>
    <row r="103" spans="1:49" ht="33.75" customHeight="1" thickBot="1">
      <c r="A103" s="199"/>
      <c r="B103" s="199"/>
      <c r="C103" s="199"/>
      <c r="D103" s="199"/>
      <c r="E103" s="199"/>
      <c r="F103" s="171"/>
      <c r="G103" s="173"/>
      <c r="H103" s="173"/>
      <c r="I103" s="173"/>
      <c r="J103" s="188"/>
      <c r="K103" s="155"/>
      <c r="L103" s="155"/>
      <c r="M103" s="161"/>
      <c r="N103" s="158"/>
      <c r="O103" s="158"/>
      <c r="P103" s="158"/>
      <c r="Q103" s="158"/>
      <c r="R103" s="158"/>
      <c r="S103" s="158"/>
      <c r="T103" s="158"/>
      <c r="U103" s="158"/>
      <c r="V103" s="158"/>
      <c r="W103" s="158"/>
      <c r="X103" s="158"/>
      <c r="Y103" s="158"/>
      <c r="Z103" s="158"/>
      <c r="AA103" s="158"/>
      <c r="AB103" s="158"/>
      <c r="AC103" s="158"/>
      <c r="AD103" s="158"/>
      <c r="AE103" s="158"/>
      <c r="AF103" s="158"/>
      <c r="AG103" s="158"/>
      <c r="AH103" s="158"/>
      <c r="AI103" s="158"/>
      <c r="AJ103" s="158"/>
      <c r="AK103" s="158"/>
      <c r="AL103" s="158"/>
      <c r="AM103" s="158"/>
      <c r="AN103" s="169"/>
      <c r="AO103" s="75" t="s">
        <v>43</v>
      </c>
      <c r="AP103" s="75" t="s">
        <v>43</v>
      </c>
      <c r="AQ103" s="75" t="s">
        <v>43</v>
      </c>
      <c r="AR103" s="77">
        <f>W102+Y102+AA102</f>
        <v>0</v>
      </c>
      <c r="AS103" s="170"/>
      <c r="AT103" s="8"/>
      <c r="AU103" s="8"/>
      <c r="AV103" s="8"/>
      <c r="AW103" s="8"/>
    </row>
    <row r="104" spans="1:49" ht="33.75" customHeight="1" thickBot="1">
      <c r="A104" s="199"/>
      <c r="B104" s="199"/>
      <c r="C104" s="199"/>
      <c r="D104" s="199"/>
      <c r="E104" s="199"/>
      <c r="F104" s="171"/>
      <c r="G104" s="173"/>
      <c r="H104" s="173"/>
      <c r="I104" s="173"/>
      <c r="J104" s="188"/>
      <c r="K104" s="155"/>
      <c r="L104" s="155"/>
      <c r="M104" s="161"/>
      <c r="N104" s="158"/>
      <c r="O104" s="158"/>
      <c r="P104" s="158"/>
      <c r="Q104" s="158"/>
      <c r="R104" s="158"/>
      <c r="S104" s="158"/>
      <c r="T104" s="158"/>
      <c r="U104" s="158"/>
      <c r="V104" s="158"/>
      <c r="W104" s="158"/>
      <c r="X104" s="158"/>
      <c r="Y104" s="158"/>
      <c r="Z104" s="158"/>
      <c r="AA104" s="158"/>
      <c r="AB104" s="158"/>
      <c r="AC104" s="158"/>
      <c r="AD104" s="158"/>
      <c r="AE104" s="158"/>
      <c r="AF104" s="158"/>
      <c r="AG104" s="158"/>
      <c r="AH104" s="158"/>
      <c r="AI104" s="158"/>
      <c r="AJ104" s="158"/>
      <c r="AK104" s="158"/>
      <c r="AL104" s="158"/>
      <c r="AM104" s="158"/>
      <c r="AN104" s="169"/>
      <c r="AO104" s="75" t="s">
        <v>44</v>
      </c>
      <c r="AP104" s="75" t="s">
        <v>44</v>
      </c>
      <c r="AQ104" s="75" t="s">
        <v>44</v>
      </c>
      <c r="AR104" s="77">
        <f>AC102+AE102+AG102</f>
        <v>0</v>
      </c>
      <c r="AS104" s="170"/>
      <c r="AT104" s="8"/>
      <c r="AU104" s="8"/>
      <c r="AV104" s="8"/>
      <c r="AW104" s="8"/>
    </row>
    <row r="105" spans="1:49" ht="33.75" customHeight="1" thickBot="1">
      <c r="A105" s="199"/>
      <c r="B105" s="199"/>
      <c r="C105" s="199"/>
      <c r="D105" s="199"/>
      <c r="E105" s="199"/>
      <c r="F105" s="152"/>
      <c r="G105" s="174"/>
      <c r="H105" s="174"/>
      <c r="I105" s="174"/>
      <c r="J105" s="189"/>
      <c r="K105" s="156"/>
      <c r="L105" s="156"/>
      <c r="M105" s="162"/>
      <c r="N105" s="159"/>
      <c r="O105" s="159"/>
      <c r="P105" s="159"/>
      <c r="Q105" s="159"/>
      <c r="R105" s="159"/>
      <c r="S105" s="159"/>
      <c r="T105" s="159"/>
      <c r="U105" s="159"/>
      <c r="V105" s="159"/>
      <c r="W105" s="159"/>
      <c r="X105" s="159"/>
      <c r="Y105" s="159"/>
      <c r="Z105" s="159"/>
      <c r="AA105" s="159"/>
      <c r="AB105" s="159"/>
      <c r="AC105" s="159"/>
      <c r="AD105" s="159"/>
      <c r="AE105" s="159"/>
      <c r="AF105" s="159"/>
      <c r="AG105" s="159"/>
      <c r="AH105" s="159"/>
      <c r="AI105" s="159"/>
      <c r="AJ105" s="159"/>
      <c r="AK105" s="159"/>
      <c r="AL105" s="159"/>
      <c r="AM105" s="159"/>
      <c r="AN105" s="169"/>
      <c r="AO105" s="75" t="s">
        <v>45</v>
      </c>
      <c r="AP105" s="75" t="s">
        <v>45</v>
      </c>
      <c r="AQ105" s="75" t="s">
        <v>45</v>
      </c>
      <c r="AR105" s="77">
        <f>AI102+AK102+AM102</f>
        <v>0</v>
      </c>
      <c r="AS105" s="170"/>
      <c r="AT105" s="8"/>
      <c r="AU105" s="8"/>
      <c r="AV105" s="8"/>
      <c r="AW105" s="8"/>
    </row>
    <row r="106" spans="1:49" ht="44.25" customHeight="1" thickBot="1">
      <c r="A106" s="199"/>
      <c r="B106" s="199"/>
      <c r="C106" s="199"/>
      <c r="D106" s="199"/>
      <c r="E106" s="199"/>
      <c r="F106" s="148" t="s">
        <v>613</v>
      </c>
      <c r="G106" s="172" t="s">
        <v>614</v>
      </c>
      <c r="H106" s="172" t="s">
        <v>615</v>
      </c>
      <c r="I106" s="172" t="s">
        <v>616</v>
      </c>
      <c r="J106" s="187" t="s">
        <v>636</v>
      </c>
      <c r="K106" s="154">
        <v>44743</v>
      </c>
      <c r="L106" s="154">
        <v>44773</v>
      </c>
      <c r="M106" s="160" t="s">
        <v>287</v>
      </c>
      <c r="N106" s="157">
        <v>0.04</v>
      </c>
      <c r="O106" s="157">
        <f>N106*(P106+R106+T106+V106+X106+Z106+AB106+AD106+AF106+AH106+AJ106+AL106)</f>
        <v>0.04</v>
      </c>
      <c r="P106" s="157"/>
      <c r="Q106" s="157"/>
      <c r="R106" s="157"/>
      <c r="S106" s="157"/>
      <c r="T106" s="157"/>
      <c r="U106" s="157"/>
      <c r="V106" s="157"/>
      <c r="W106" s="157"/>
      <c r="X106" s="157"/>
      <c r="Y106" s="157"/>
      <c r="Z106" s="157"/>
      <c r="AA106" s="157"/>
      <c r="AB106" s="157">
        <v>1</v>
      </c>
      <c r="AC106" s="157"/>
      <c r="AD106" s="157"/>
      <c r="AE106" s="157"/>
      <c r="AF106" s="157"/>
      <c r="AG106" s="157"/>
      <c r="AH106" s="157"/>
      <c r="AI106" s="157"/>
      <c r="AJ106" s="157"/>
      <c r="AK106" s="157"/>
      <c r="AL106" s="157"/>
      <c r="AM106" s="157"/>
      <c r="AN106" s="169">
        <f>N106*(Q106+S106+U106+W106+Y106+AA106+AC106+AE106+AG106+AI106+AK106+AM106)</f>
        <v>0</v>
      </c>
      <c r="AO106" s="75" t="s">
        <v>46</v>
      </c>
      <c r="AP106" s="75" t="s">
        <v>46</v>
      </c>
      <c r="AQ106" s="75" t="s">
        <v>46</v>
      </c>
      <c r="AR106" s="77">
        <f>Q106+S106+U106</f>
        <v>0</v>
      </c>
      <c r="AS106" s="170">
        <f t="shared" ref="AS106" si="19">SUM(AR106:AR109)</f>
        <v>0</v>
      </c>
      <c r="AT106" s="8"/>
      <c r="AU106" s="8"/>
      <c r="AV106" s="8"/>
      <c r="AW106" s="8"/>
    </row>
    <row r="107" spans="1:49" ht="44.25" customHeight="1" thickBot="1">
      <c r="A107" s="199"/>
      <c r="B107" s="199"/>
      <c r="C107" s="199"/>
      <c r="D107" s="199"/>
      <c r="E107" s="199"/>
      <c r="F107" s="171"/>
      <c r="G107" s="173"/>
      <c r="H107" s="173"/>
      <c r="I107" s="173"/>
      <c r="J107" s="188"/>
      <c r="K107" s="155"/>
      <c r="L107" s="155"/>
      <c r="M107" s="161"/>
      <c r="N107" s="158"/>
      <c r="O107" s="158"/>
      <c r="P107" s="158"/>
      <c r="Q107" s="158"/>
      <c r="R107" s="158"/>
      <c r="S107" s="158"/>
      <c r="T107" s="158"/>
      <c r="U107" s="158"/>
      <c r="V107" s="158"/>
      <c r="W107" s="158"/>
      <c r="X107" s="158"/>
      <c r="Y107" s="158"/>
      <c r="Z107" s="158"/>
      <c r="AA107" s="158"/>
      <c r="AB107" s="158"/>
      <c r="AC107" s="158"/>
      <c r="AD107" s="158"/>
      <c r="AE107" s="158"/>
      <c r="AF107" s="158"/>
      <c r="AG107" s="158"/>
      <c r="AH107" s="158"/>
      <c r="AI107" s="158"/>
      <c r="AJ107" s="158"/>
      <c r="AK107" s="158"/>
      <c r="AL107" s="158"/>
      <c r="AM107" s="158"/>
      <c r="AN107" s="169"/>
      <c r="AO107" s="75" t="s">
        <v>43</v>
      </c>
      <c r="AP107" s="75" t="s">
        <v>43</v>
      </c>
      <c r="AQ107" s="75" t="s">
        <v>43</v>
      </c>
      <c r="AR107" s="77">
        <f>W106+Y106+AA106</f>
        <v>0</v>
      </c>
      <c r="AS107" s="170"/>
      <c r="AT107" s="8"/>
      <c r="AU107" s="8"/>
      <c r="AV107" s="8"/>
      <c r="AW107" s="8"/>
    </row>
    <row r="108" spans="1:49" ht="44.25" customHeight="1" thickBot="1">
      <c r="A108" s="199"/>
      <c r="B108" s="199"/>
      <c r="C108" s="199"/>
      <c r="D108" s="199"/>
      <c r="E108" s="199"/>
      <c r="F108" s="171"/>
      <c r="G108" s="173"/>
      <c r="H108" s="173"/>
      <c r="I108" s="173"/>
      <c r="J108" s="188"/>
      <c r="K108" s="155"/>
      <c r="L108" s="155"/>
      <c r="M108" s="161"/>
      <c r="N108" s="158"/>
      <c r="O108" s="158"/>
      <c r="P108" s="158"/>
      <c r="Q108" s="158"/>
      <c r="R108" s="158"/>
      <c r="S108" s="158"/>
      <c r="T108" s="158"/>
      <c r="U108" s="158"/>
      <c r="V108" s="158"/>
      <c r="W108" s="158"/>
      <c r="X108" s="158"/>
      <c r="Y108" s="158"/>
      <c r="Z108" s="158"/>
      <c r="AA108" s="158"/>
      <c r="AB108" s="158"/>
      <c r="AC108" s="158"/>
      <c r="AD108" s="158"/>
      <c r="AE108" s="158"/>
      <c r="AF108" s="158"/>
      <c r="AG108" s="158"/>
      <c r="AH108" s="158"/>
      <c r="AI108" s="158"/>
      <c r="AJ108" s="158"/>
      <c r="AK108" s="158"/>
      <c r="AL108" s="158"/>
      <c r="AM108" s="158"/>
      <c r="AN108" s="169"/>
      <c r="AO108" s="75" t="s">
        <v>44</v>
      </c>
      <c r="AP108" s="75" t="s">
        <v>44</v>
      </c>
      <c r="AQ108" s="75" t="s">
        <v>44</v>
      </c>
      <c r="AR108" s="77">
        <f>AC106+AE106+AG106</f>
        <v>0</v>
      </c>
      <c r="AS108" s="170"/>
      <c r="AT108" s="8"/>
      <c r="AU108" s="8"/>
      <c r="AV108" s="8"/>
      <c r="AW108" s="8"/>
    </row>
    <row r="109" spans="1:49" ht="44.25" customHeight="1" thickBot="1">
      <c r="A109" s="199"/>
      <c r="B109" s="199"/>
      <c r="C109" s="199"/>
      <c r="D109" s="199"/>
      <c r="E109" s="199"/>
      <c r="F109" s="152"/>
      <c r="G109" s="174"/>
      <c r="H109" s="174"/>
      <c r="I109" s="174"/>
      <c r="J109" s="189"/>
      <c r="K109" s="156"/>
      <c r="L109" s="156"/>
      <c r="M109" s="162"/>
      <c r="N109" s="159"/>
      <c r="O109" s="159"/>
      <c r="P109" s="159"/>
      <c r="Q109" s="159"/>
      <c r="R109" s="159"/>
      <c r="S109" s="159"/>
      <c r="T109" s="159"/>
      <c r="U109" s="159"/>
      <c r="V109" s="159"/>
      <c r="W109" s="159"/>
      <c r="X109" s="159"/>
      <c r="Y109" s="159"/>
      <c r="Z109" s="159"/>
      <c r="AA109" s="159"/>
      <c r="AB109" s="159"/>
      <c r="AC109" s="159"/>
      <c r="AD109" s="159"/>
      <c r="AE109" s="159"/>
      <c r="AF109" s="159"/>
      <c r="AG109" s="159"/>
      <c r="AH109" s="159"/>
      <c r="AI109" s="159"/>
      <c r="AJ109" s="159"/>
      <c r="AK109" s="159"/>
      <c r="AL109" s="159"/>
      <c r="AM109" s="159"/>
      <c r="AN109" s="169"/>
      <c r="AO109" s="75" t="s">
        <v>45</v>
      </c>
      <c r="AP109" s="75" t="s">
        <v>45</v>
      </c>
      <c r="AQ109" s="75" t="s">
        <v>45</v>
      </c>
      <c r="AR109" s="77">
        <f>AI106+AK106+AM106</f>
        <v>0</v>
      </c>
      <c r="AS109" s="170"/>
      <c r="AT109" s="8"/>
      <c r="AU109" s="8"/>
      <c r="AV109" s="8"/>
      <c r="AW109" s="8"/>
    </row>
    <row r="110" spans="1:49" ht="29.25" customHeight="1" thickBot="1">
      <c r="A110" s="199"/>
      <c r="B110" s="199"/>
      <c r="C110" s="199"/>
      <c r="D110" s="199"/>
      <c r="E110" s="199"/>
      <c r="F110" s="148" t="s">
        <v>617</v>
      </c>
      <c r="G110" s="172" t="s">
        <v>618</v>
      </c>
      <c r="H110" s="172" t="s">
        <v>619</v>
      </c>
      <c r="I110" s="172" t="s">
        <v>620</v>
      </c>
      <c r="J110" s="187" t="s">
        <v>636</v>
      </c>
      <c r="K110" s="154">
        <v>44621</v>
      </c>
      <c r="L110" s="154">
        <v>44925</v>
      </c>
      <c r="M110" s="160" t="s">
        <v>287</v>
      </c>
      <c r="N110" s="157">
        <v>0.04</v>
      </c>
      <c r="O110" s="157">
        <f>N110*(P110+R110+T110+V110+X110+Z110+AB110+AD110+AF110+AH110+AJ110+AL110)</f>
        <v>0.04</v>
      </c>
      <c r="P110" s="157"/>
      <c r="Q110" s="157"/>
      <c r="R110" s="157"/>
      <c r="S110" s="157"/>
      <c r="T110" s="157">
        <v>0.25</v>
      </c>
      <c r="U110" s="157"/>
      <c r="V110" s="157"/>
      <c r="W110" s="157"/>
      <c r="X110" s="157"/>
      <c r="Y110" s="157"/>
      <c r="Z110" s="157">
        <v>0.25</v>
      </c>
      <c r="AA110" s="157"/>
      <c r="AB110" s="157"/>
      <c r="AC110" s="157"/>
      <c r="AD110" s="157"/>
      <c r="AE110" s="157"/>
      <c r="AF110" s="157">
        <v>0.25</v>
      </c>
      <c r="AG110" s="157"/>
      <c r="AH110" s="157"/>
      <c r="AI110" s="157"/>
      <c r="AJ110" s="157"/>
      <c r="AK110" s="157"/>
      <c r="AL110" s="157">
        <v>0.25</v>
      </c>
      <c r="AM110" s="157"/>
      <c r="AN110" s="169">
        <f>N110*(Q110+S110+U110+W110+Y110+AA110+AC110+AE110+AG110+AI110+AK110+AM110)</f>
        <v>0</v>
      </c>
      <c r="AO110" s="75" t="s">
        <v>46</v>
      </c>
      <c r="AP110" s="75" t="s">
        <v>46</v>
      </c>
      <c r="AQ110" s="75" t="s">
        <v>46</v>
      </c>
      <c r="AR110" s="77">
        <f>Q110+S110+U110</f>
        <v>0</v>
      </c>
      <c r="AS110" s="170">
        <f t="shared" ref="AS110" si="20">SUM(AR110:AR113)</f>
        <v>0</v>
      </c>
      <c r="AT110" s="8"/>
      <c r="AU110" s="8"/>
      <c r="AV110" s="8"/>
      <c r="AW110" s="8"/>
    </row>
    <row r="111" spans="1:49" ht="29.25" customHeight="1" thickBot="1">
      <c r="A111" s="199"/>
      <c r="B111" s="199"/>
      <c r="C111" s="199"/>
      <c r="D111" s="199"/>
      <c r="E111" s="199"/>
      <c r="F111" s="171"/>
      <c r="G111" s="173"/>
      <c r="H111" s="173"/>
      <c r="I111" s="173"/>
      <c r="J111" s="188"/>
      <c r="K111" s="155"/>
      <c r="L111" s="155"/>
      <c r="M111" s="161"/>
      <c r="N111" s="158"/>
      <c r="O111" s="158"/>
      <c r="P111" s="158"/>
      <c r="Q111" s="158"/>
      <c r="R111" s="158"/>
      <c r="S111" s="158"/>
      <c r="T111" s="158"/>
      <c r="U111" s="158"/>
      <c r="V111" s="158"/>
      <c r="W111" s="158"/>
      <c r="X111" s="158"/>
      <c r="Y111" s="158"/>
      <c r="Z111" s="158"/>
      <c r="AA111" s="158"/>
      <c r="AB111" s="158"/>
      <c r="AC111" s="158"/>
      <c r="AD111" s="158"/>
      <c r="AE111" s="158"/>
      <c r="AF111" s="158"/>
      <c r="AG111" s="158"/>
      <c r="AH111" s="158"/>
      <c r="AI111" s="158"/>
      <c r="AJ111" s="158"/>
      <c r="AK111" s="158"/>
      <c r="AL111" s="158"/>
      <c r="AM111" s="158"/>
      <c r="AN111" s="169"/>
      <c r="AO111" s="75" t="s">
        <v>43</v>
      </c>
      <c r="AP111" s="75" t="s">
        <v>43</v>
      </c>
      <c r="AQ111" s="75" t="s">
        <v>43</v>
      </c>
      <c r="AR111" s="77">
        <f>W110+Y110+AA110</f>
        <v>0</v>
      </c>
      <c r="AS111" s="170"/>
      <c r="AT111" s="8"/>
      <c r="AU111" s="8"/>
      <c r="AV111" s="8"/>
      <c r="AW111" s="8"/>
    </row>
    <row r="112" spans="1:49" ht="29.25" customHeight="1" thickBot="1">
      <c r="A112" s="199"/>
      <c r="B112" s="199"/>
      <c r="C112" s="199"/>
      <c r="D112" s="199"/>
      <c r="E112" s="199"/>
      <c r="F112" s="171"/>
      <c r="G112" s="173"/>
      <c r="H112" s="173"/>
      <c r="I112" s="173"/>
      <c r="J112" s="188"/>
      <c r="K112" s="155"/>
      <c r="L112" s="155"/>
      <c r="M112" s="161"/>
      <c r="N112" s="158"/>
      <c r="O112" s="158"/>
      <c r="P112" s="158"/>
      <c r="Q112" s="158"/>
      <c r="R112" s="158"/>
      <c r="S112" s="158"/>
      <c r="T112" s="158"/>
      <c r="U112" s="158"/>
      <c r="V112" s="158"/>
      <c r="W112" s="158"/>
      <c r="X112" s="158"/>
      <c r="Y112" s="158"/>
      <c r="Z112" s="158"/>
      <c r="AA112" s="158"/>
      <c r="AB112" s="158"/>
      <c r="AC112" s="158"/>
      <c r="AD112" s="158"/>
      <c r="AE112" s="158"/>
      <c r="AF112" s="158"/>
      <c r="AG112" s="158"/>
      <c r="AH112" s="158"/>
      <c r="AI112" s="158"/>
      <c r="AJ112" s="158"/>
      <c r="AK112" s="158"/>
      <c r="AL112" s="158"/>
      <c r="AM112" s="158"/>
      <c r="AN112" s="169"/>
      <c r="AO112" s="75" t="s">
        <v>44</v>
      </c>
      <c r="AP112" s="75" t="s">
        <v>44</v>
      </c>
      <c r="AQ112" s="75" t="s">
        <v>44</v>
      </c>
      <c r="AR112" s="77">
        <f>AC110+AE110+AG110</f>
        <v>0</v>
      </c>
      <c r="AS112" s="170"/>
      <c r="AT112" s="8"/>
      <c r="AU112" s="8"/>
      <c r="AV112" s="8"/>
      <c r="AW112" s="8"/>
    </row>
    <row r="113" spans="1:49" ht="29.25" customHeight="1" thickBot="1">
      <c r="A113" s="199"/>
      <c r="B113" s="199"/>
      <c r="C113" s="199"/>
      <c r="D113" s="199"/>
      <c r="E113" s="199"/>
      <c r="F113" s="152"/>
      <c r="G113" s="174"/>
      <c r="H113" s="174"/>
      <c r="I113" s="174"/>
      <c r="J113" s="189"/>
      <c r="K113" s="156"/>
      <c r="L113" s="156"/>
      <c r="M113" s="162"/>
      <c r="N113" s="159"/>
      <c r="O113" s="159"/>
      <c r="P113" s="159"/>
      <c r="Q113" s="159"/>
      <c r="R113" s="159"/>
      <c r="S113" s="159"/>
      <c r="T113" s="159"/>
      <c r="U113" s="159"/>
      <c r="V113" s="159"/>
      <c r="W113" s="159"/>
      <c r="X113" s="159"/>
      <c r="Y113" s="159"/>
      <c r="Z113" s="159"/>
      <c r="AA113" s="159"/>
      <c r="AB113" s="159"/>
      <c r="AC113" s="159"/>
      <c r="AD113" s="159"/>
      <c r="AE113" s="159"/>
      <c r="AF113" s="159"/>
      <c r="AG113" s="159"/>
      <c r="AH113" s="159"/>
      <c r="AI113" s="159"/>
      <c r="AJ113" s="159"/>
      <c r="AK113" s="159"/>
      <c r="AL113" s="159"/>
      <c r="AM113" s="159"/>
      <c r="AN113" s="169"/>
      <c r="AO113" s="75" t="s">
        <v>45</v>
      </c>
      <c r="AP113" s="75" t="s">
        <v>45</v>
      </c>
      <c r="AQ113" s="75" t="s">
        <v>45</v>
      </c>
      <c r="AR113" s="77">
        <f>AI110+AK110+AM110</f>
        <v>0</v>
      </c>
      <c r="AS113" s="170"/>
      <c r="AT113" s="8"/>
      <c r="AU113" s="8"/>
      <c r="AV113" s="8"/>
      <c r="AW113" s="8"/>
    </row>
    <row r="114" spans="1:49" ht="33.75" customHeight="1" thickBot="1">
      <c r="A114" s="199"/>
      <c r="B114" s="199"/>
      <c r="C114" s="199"/>
      <c r="D114" s="199"/>
      <c r="E114" s="199"/>
      <c r="F114" s="148" t="s">
        <v>621</v>
      </c>
      <c r="G114" s="172" t="s">
        <v>622</v>
      </c>
      <c r="H114" s="172" t="s">
        <v>623</v>
      </c>
      <c r="I114" s="172" t="s">
        <v>624</v>
      </c>
      <c r="J114" s="187" t="s">
        <v>637</v>
      </c>
      <c r="K114" s="154">
        <v>44593</v>
      </c>
      <c r="L114" s="154">
        <v>44620</v>
      </c>
      <c r="M114" s="160" t="s">
        <v>287</v>
      </c>
      <c r="N114" s="157">
        <v>0.04</v>
      </c>
      <c r="O114" s="157">
        <f>N114*(P114+R114+T114+V114+X114+Z114+AB114+AD114+AF114+AH114+AJ114+AL114)</f>
        <v>0.04</v>
      </c>
      <c r="P114" s="157"/>
      <c r="Q114" s="157"/>
      <c r="R114" s="157">
        <v>1</v>
      </c>
      <c r="S114" s="157"/>
      <c r="T114" s="157"/>
      <c r="U114" s="157"/>
      <c r="V114" s="157"/>
      <c r="W114" s="157"/>
      <c r="X114" s="157"/>
      <c r="Y114" s="157"/>
      <c r="Z114" s="157"/>
      <c r="AA114" s="157"/>
      <c r="AB114" s="157"/>
      <c r="AC114" s="157"/>
      <c r="AD114" s="157"/>
      <c r="AE114" s="157"/>
      <c r="AF114" s="157"/>
      <c r="AG114" s="157"/>
      <c r="AH114" s="157"/>
      <c r="AI114" s="157"/>
      <c r="AJ114" s="157"/>
      <c r="AK114" s="157"/>
      <c r="AL114" s="157"/>
      <c r="AM114" s="157"/>
      <c r="AN114" s="169">
        <f>N114*(Q114+S114+U114+W114+Y114+AA114+AC114+AE114+AG114+AI114+AK114+AM114)</f>
        <v>0</v>
      </c>
      <c r="AO114" s="75" t="s">
        <v>46</v>
      </c>
      <c r="AP114" s="75" t="s">
        <v>46</v>
      </c>
      <c r="AQ114" s="75" t="s">
        <v>46</v>
      </c>
      <c r="AR114" s="76">
        <f>Q114+S114+U114</f>
        <v>0</v>
      </c>
      <c r="AS114" s="170">
        <f t="shared" ref="AS114" si="21">SUM(AR114:AR117)</f>
        <v>0</v>
      </c>
      <c r="AT114" s="8"/>
      <c r="AU114" s="8"/>
      <c r="AV114" s="8"/>
      <c r="AW114" s="8"/>
    </row>
    <row r="115" spans="1:49" ht="33.75" customHeight="1" thickBot="1">
      <c r="A115" s="199"/>
      <c r="B115" s="199"/>
      <c r="C115" s="199"/>
      <c r="D115" s="199"/>
      <c r="E115" s="199"/>
      <c r="F115" s="171"/>
      <c r="G115" s="173"/>
      <c r="H115" s="173"/>
      <c r="I115" s="173"/>
      <c r="J115" s="188"/>
      <c r="K115" s="155"/>
      <c r="L115" s="155"/>
      <c r="M115" s="161"/>
      <c r="N115" s="158"/>
      <c r="O115" s="158"/>
      <c r="P115" s="158"/>
      <c r="Q115" s="158"/>
      <c r="R115" s="158"/>
      <c r="S115" s="158"/>
      <c r="T115" s="158"/>
      <c r="U115" s="158"/>
      <c r="V115" s="158"/>
      <c r="W115" s="158"/>
      <c r="X115" s="158"/>
      <c r="Y115" s="158"/>
      <c r="Z115" s="158"/>
      <c r="AA115" s="158"/>
      <c r="AB115" s="158"/>
      <c r="AC115" s="158"/>
      <c r="AD115" s="158"/>
      <c r="AE115" s="158"/>
      <c r="AF115" s="158"/>
      <c r="AG115" s="158"/>
      <c r="AH115" s="158"/>
      <c r="AI115" s="158"/>
      <c r="AJ115" s="158"/>
      <c r="AK115" s="158"/>
      <c r="AL115" s="158"/>
      <c r="AM115" s="158"/>
      <c r="AN115" s="169"/>
      <c r="AO115" s="75" t="s">
        <v>43</v>
      </c>
      <c r="AP115" s="75" t="s">
        <v>43</v>
      </c>
      <c r="AQ115" s="75" t="s">
        <v>43</v>
      </c>
      <c r="AR115" s="76">
        <f>W114+Y114+AA114</f>
        <v>0</v>
      </c>
      <c r="AS115" s="170"/>
      <c r="AT115" s="8"/>
      <c r="AU115" s="8"/>
      <c r="AV115" s="8"/>
      <c r="AW115" s="8"/>
    </row>
    <row r="116" spans="1:49" ht="33.75" customHeight="1" thickBot="1">
      <c r="A116" s="199"/>
      <c r="B116" s="199"/>
      <c r="C116" s="199"/>
      <c r="D116" s="199"/>
      <c r="E116" s="199"/>
      <c r="F116" s="171"/>
      <c r="G116" s="173"/>
      <c r="H116" s="173"/>
      <c r="I116" s="173"/>
      <c r="J116" s="188"/>
      <c r="K116" s="155"/>
      <c r="L116" s="155"/>
      <c r="M116" s="161"/>
      <c r="N116" s="158"/>
      <c r="O116" s="158"/>
      <c r="P116" s="158"/>
      <c r="Q116" s="158"/>
      <c r="R116" s="158"/>
      <c r="S116" s="158"/>
      <c r="T116" s="158"/>
      <c r="U116" s="158"/>
      <c r="V116" s="158"/>
      <c r="W116" s="158"/>
      <c r="X116" s="158"/>
      <c r="Y116" s="158"/>
      <c r="Z116" s="158"/>
      <c r="AA116" s="158"/>
      <c r="AB116" s="158"/>
      <c r="AC116" s="158"/>
      <c r="AD116" s="158"/>
      <c r="AE116" s="158"/>
      <c r="AF116" s="158"/>
      <c r="AG116" s="158"/>
      <c r="AH116" s="158"/>
      <c r="AI116" s="158"/>
      <c r="AJ116" s="158"/>
      <c r="AK116" s="158"/>
      <c r="AL116" s="158"/>
      <c r="AM116" s="158"/>
      <c r="AN116" s="169"/>
      <c r="AO116" s="75" t="s">
        <v>44</v>
      </c>
      <c r="AP116" s="75" t="s">
        <v>44</v>
      </c>
      <c r="AQ116" s="75" t="s">
        <v>44</v>
      </c>
      <c r="AR116" s="76">
        <f>AC114+AE114+AG114</f>
        <v>0</v>
      </c>
      <c r="AS116" s="170"/>
      <c r="AT116" s="8"/>
      <c r="AU116" s="8"/>
      <c r="AV116" s="8"/>
      <c r="AW116" s="8"/>
    </row>
    <row r="117" spans="1:49" ht="33.75" customHeight="1" thickBot="1">
      <c r="A117" s="199"/>
      <c r="B117" s="199"/>
      <c r="C117" s="199"/>
      <c r="D117" s="199"/>
      <c r="E117" s="199"/>
      <c r="F117" s="152"/>
      <c r="G117" s="174"/>
      <c r="H117" s="174"/>
      <c r="I117" s="174"/>
      <c r="J117" s="189"/>
      <c r="K117" s="156"/>
      <c r="L117" s="156"/>
      <c r="M117" s="162"/>
      <c r="N117" s="159"/>
      <c r="O117" s="159"/>
      <c r="P117" s="159"/>
      <c r="Q117" s="159"/>
      <c r="R117" s="159"/>
      <c r="S117" s="159"/>
      <c r="T117" s="159"/>
      <c r="U117" s="159"/>
      <c r="V117" s="159"/>
      <c r="W117" s="159"/>
      <c r="X117" s="159"/>
      <c r="Y117" s="159"/>
      <c r="Z117" s="159"/>
      <c r="AA117" s="159"/>
      <c r="AB117" s="159"/>
      <c r="AC117" s="159"/>
      <c r="AD117" s="159"/>
      <c r="AE117" s="159"/>
      <c r="AF117" s="159"/>
      <c r="AG117" s="159"/>
      <c r="AH117" s="159"/>
      <c r="AI117" s="159"/>
      <c r="AJ117" s="159"/>
      <c r="AK117" s="159"/>
      <c r="AL117" s="159"/>
      <c r="AM117" s="159"/>
      <c r="AN117" s="169"/>
      <c r="AO117" s="75" t="s">
        <v>45</v>
      </c>
      <c r="AP117" s="75" t="s">
        <v>45</v>
      </c>
      <c r="AQ117" s="75" t="s">
        <v>45</v>
      </c>
      <c r="AR117" s="76">
        <f>AI114+AK114+AM114</f>
        <v>0</v>
      </c>
      <c r="AS117" s="170"/>
      <c r="AT117" s="8"/>
      <c r="AU117" s="8"/>
      <c r="AV117" s="8"/>
      <c r="AW117" s="8"/>
    </row>
    <row r="118" spans="1:49" ht="44.25" customHeight="1" thickBot="1">
      <c r="A118" s="199"/>
      <c r="B118" s="199"/>
      <c r="C118" s="199"/>
      <c r="D118" s="199"/>
      <c r="E118" s="199"/>
      <c r="F118" s="148" t="s">
        <v>625</v>
      </c>
      <c r="G118" s="172" t="s">
        <v>626</v>
      </c>
      <c r="H118" s="172" t="s">
        <v>627</v>
      </c>
      <c r="I118" s="172" t="s">
        <v>628</v>
      </c>
      <c r="J118" s="187" t="s">
        <v>637</v>
      </c>
      <c r="K118" s="154">
        <v>44621</v>
      </c>
      <c r="L118" s="154">
        <v>44925</v>
      </c>
      <c r="M118" s="160" t="s">
        <v>287</v>
      </c>
      <c r="N118" s="157">
        <v>0.04</v>
      </c>
      <c r="O118" s="157">
        <f>N118*(P118+R118+T118+V118+X118+Z118+AB118+AD118+AF118+AH118+AJ118+AL118)</f>
        <v>3.9999999999999994E-2</v>
      </c>
      <c r="P118" s="157"/>
      <c r="Q118" s="157"/>
      <c r="R118" s="157"/>
      <c r="S118" s="157"/>
      <c r="T118" s="157">
        <v>0.1</v>
      </c>
      <c r="U118" s="157"/>
      <c r="V118" s="157">
        <v>0.1</v>
      </c>
      <c r="W118" s="157"/>
      <c r="X118" s="157">
        <v>0.1</v>
      </c>
      <c r="Y118" s="157"/>
      <c r="Z118" s="157">
        <v>0.1</v>
      </c>
      <c r="AA118" s="157"/>
      <c r="AB118" s="157">
        <v>0.1</v>
      </c>
      <c r="AC118" s="157"/>
      <c r="AD118" s="157">
        <v>0.1</v>
      </c>
      <c r="AE118" s="157"/>
      <c r="AF118" s="157">
        <v>0.1</v>
      </c>
      <c r="AG118" s="157"/>
      <c r="AH118" s="157">
        <v>0.1</v>
      </c>
      <c r="AI118" s="157"/>
      <c r="AJ118" s="157">
        <v>0.1</v>
      </c>
      <c r="AK118" s="157"/>
      <c r="AL118" s="157">
        <v>0.1</v>
      </c>
      <c r="AM118" s="157"/>
      <c r="AN118" s="169">
        <f>N118*(Q118+S118+U118+W118+Y118+AA118+AC118+AE118+AG118+AI118+AK118+AM118)</f>
        <v>0</v>
      </c>
      <c r="AO118" s="75" t="s">
        <v>46</v>
      </c>
      <c r="AP118" s="75" t="s">
        <v>46</v>
      </c>
      <c r="AQ118" s="75" t="s">
        <v>46</v>
      </c>
      <c r="AR118" s="77">
        <f>Q118+S118+U118</f>
        <v>0</v>
      </c>
      <c r="AS118" s="170">
        <f t="shared" ref="AS118" si="22">SUM(AR118:AR121)</f>
        <v>0</v>
      </c>
      <c r="AT118" s="8"/>
      <c r="AU118" s="8"/>
      <c r="AV118" s="8"/>
      <c r="AW118" s="8"/>
    </row>
    <row r="119" spans="1:49" ht="44.25" customHeight="1" thickBot="1">
      <c r="A119" s="199"/>
      <c r="B119" s="199"/>
      <c r="C119" s="199"/>
      <c r="D119" s="199"/>
      <c r="E119" s="199"/>
      <c r="F119" s="171"/>
      <c r="G119" s="173"/>
      <c r="H119" s="173"/>
      <c r="I119" s="173"/>
      <c r="J119" s="188"/>
      <c r="K119" s="155"/>
      <c r="L119" s="155"/>
      <c r="M119" s="161"/>
      <c r="N119" s="158"/>
      <c r="O119" s="158"/>
      <c r="P119" s="158"/>
      <c r="Q119" s="158"/>
      <c r="R119" s="158"/>
      <c r="S119" s="158"/>
      <c r="T119" s="158"/>
      <c r="U119" s="158"/>
      <c r="V119" s="158"/>
      <c r="W119" s="158"/>
      <c r="X119" s="158"/>
      <c r="Y119" s="158"/>
      <c r="Z119" s="158"/>
      <c r="AA119" s="158"/>
      <c r="AB119" s="158"/>
      <c r="AC119" s="158"/>
      <c r="AD119" s="158"/>
      <c r="AE119" s="158"/>
      <c r="AF119" s="158"/>
      <c r="AG119" s="158"/>
      <c r="AH119" s="158"/>
      <c r="AI119" s="158"/>
      <c r="AJ119" s="158"/>
      <c r="AK119" s="158"/>
      <c r="AL119" s="158"/>
      <c r="AM119" s="158"/>
      <c r="AN119" s="169"/>
      <c r="AO119" s="75" t="s">
        <v>43</v>
      </c>
      <c r="AP119" s="75" t="s">
        <v>43</v>
      </c>
      <c r="AQ119" s="75" t="s">
        <v>43</v>
      </c>
      <c r="AR119" s="77">
        <f>W118+Y118+AA118</f>
        <v>0</v>
      </c>
      <c r="AS119" s="170"/>
      <c r="AT119" s="8"/>
      <c r="AU119" s="8"/>
      <c r="AV119" s="8"/>
      <c r="AW119" s="8"/>
    </row>
    <row r="120" spans="1:49" ht="44.25" customHeight="1" thickBot="1">
      <c r="A120" s="199"/>
      <c r="B120" s="199"/>
      <c r="C120" s="199"/>
      <c r="D120" s="199"/>
      <c r="E120" s="199"/>
      <c r="F120" s="171"/>
      <c r="G120" s="173"/>
      <c r="H120" s="173"/>
      <c r="I120" s="173"/>
      <c r="J120" s="188"/>
      <c r="K120" s="155"/>
      <c r="L120" s="155"/>
      <c r="M120" s="161"/>
      <c r="N120" s="158"/>
      <c r="O120" s="158"/>
      <c r="P120" s="158"/>
      <c r="Q120" s="158"/>
      <c r="R120" s="158"/>
      <c r="S120" s="158"/>
      <c r="T120" s="158"/>
      <c r="U120" s="158"/>
      <c r="V120" s="158"/>
      <c r="W120" s="158"/>
      <c r="X120" s="158"/>
      <c r="Y120" s="158"/>
      <c r="Z120" s="158"/>
      <c r="AA120" s="158"/>
      <c r="AB120" s="158"/>
      <c r="AC120" s="158"/>
      <c r="AD120" s="158"/>
      <c r="AE120" s="158"/>
      <c r="AF120" s="158"/>
      <c r="AG120" s="158"/>
      <c r="AH120" s="158"/>
      <c r="AI120" s="158"/>
      <c r="AJ120" s="158"/>
      <c r="AK120" s="158"/>
      <c r="AL120" s="158"/>
      <c r="AM120" s="158"/>
      <c r="AN120" s="169"/>
      <c r="AO120" s="75" t="s">
        <v>44</v>
      </c>
      <c r="AP120" s="75" t="s">
        <v>44</v>
      </c>
      <c r="AQ120" s="75" t="s">
        <v>44</v>
      </c>
      <c r="AR120" s="77">
        <f>AC118+AE118+AG118</f>
        <v>0</v>
      </c>
      <c r="AS120" s="170"/>
      <c r="AT120" s="8"/>
      <c r="AU120" s="8"/>
      <c r="AV120" s="8"/>
      <c r="AW120" s="8"/>
    </row>
    <row r="121" spans="1:49" ht="44.25" customHeight="1" thickBot="1">
      <c r="A121" s="199"/>
      <c r="B121" s="199"/>
      <c r="C121" s="199"/>
      <c r="D121" s="199"/>
      <c r="E121" s="199"/>
      <c r="F121" s="152"/>
      <c r="G121" s="174"/>
      <c r="H121" s="174"/>
      <c r="I121" s="174"/>
      <c r="J121" s="189"/>
      <c r="K121" s="156"/>
      <c r="L121" s="156"/>
      <c r="M121" s="162"/>
      <c r="N121" s="159"/>
      <c r="O121" s="159"/>
      <c r="P121" s="159"/>
      <c r="Q121" s="159"/>
      <c r="R121" s="159"/>
      <c r="S121" s="159"/>
      <c r="T121" s="159"/>
      <c r="U121" s="159"/>
      <c r="V121" s="159"/>
      <c r="W121" s="159"/>
      <c r="X121" s="159"/>
      <c r="Y121" s="159"/>
      <c r="Z121" s="159"/>
      <c r="AA121" s="159"/>
      <c r="AB121" s="159"/>
      <c r="AC121" s="159"/>
      <c r="AD121" s="159"/>
      <c r="AE121" s="159"/>
      <c r="AF121" s="159"/>
      <c r="AG121" s="159"/>
      <c r="AH121" s="159"/>
      <c r="AI121" s="159"/>
      <c r="AJ121" s="159"/>
      <c r="AK121" s="159"/>
      <c r="AL121" s="159"/>
      <c r="AM121" s="159"/>
      <c r="AN121" s="169"/>
      <c r="AO121" s="75" t="s">
        <v>45</v>
      </c>
      <c r="AP121" s="75" t="s">
        <v>45</v>
      </c>
      <c r="AQ121" s="75" t="s">
        <v>45</v>
      </c>
      <c r="AR121" s="77">
        <f>AI118+AK118+AM118</f>
        <v>0</v>
      </c>
      <c r="AS121" s="170"/>
      <c r="AT121" s="8"/>
      <c r="AU121" s="8"/>
      <c r="AV121" s="8"/>
      <c r="AW121" s="8"/>
    </row>
    <row r="122" spans="1:49" ht="29.25" customHeight="1" thickBot="1">
      <c r="A122" s="199"/>
      <c r="B122" s="199"/>
      <c r="C122" s="199"/>
      <c r="D122" s="199"/>
      <c r="E122" s="199"/>
      <c r="F122" s="148" t="s">
        <v>629</v>
      </c>
      <c r="G122" s="172" t="s">
        <v>630</v>
      </c>
      <c r="H122" s="175" t="s">
        <v>631</v>
      </c>
      <c r="I122" s="172" t="s">
        <v>632</v>
      </c>
      <c r="J122" s="187" t="s">
        <v>637</v>
      </c>
      <c r="K122" s="154">
        <v>44713</v>
      </c>
      <c r="L122" s="154">
        <v>44925</v>
      </c>
      <c r="M122" s="160" t="s">
        <v>287</v>
      </c>
      <c r="N122" s="157">
        <v>0.04</v>
      </c>
      <c r="O122" s="157">
        <f>N122*(P122+R122+T122+V122+X122+Z122+AB122+AD122+AF122+AH122+AJ122+AL122)</f>
        <v>0.04</v>
      </c>
      <c r="P122" s="157"/>
      <c r="Q122" s="157"/>
      <c r="R122" s="157"/>
      <c r="S122" s="157"/>
      <c r="T122" s="157"/>
      <c r="U122" s="157"/>
      <c r="V122" s="157"/>
      <c r="W122" s="157"/>
      <c r="X122" s="157"/>
      <c r="Y122" s="157"/>
      <c r="Z122" s="157">
        <v>0.5</v>
      </c>
      <c r="AA122" s="157"/>
      <c r="AB122" s="157"/>
      <c r="AC122" s="157"/>
      <c r="AD122" s="157"/>
      <c r="AE122" s="157"/>
      <c r="AF122" s="157"/>
      <c r="AG122" s="157"/>
      <c r="AH122" s="157"/>
      <c r="AI122" s="157"/>
      <c r="AJ122" s="157"/>
      <c r="AK122" s="157"/>
      <c r="AL122" s="157">
        <v>0.5</v>
      </c>
      <c r="AM122" s="157"/>
      <c r="AN122" s="169">
        <f>N122*(Q122+S122+U122+W122+Y122+AA122+AC122+AE122+AG122+AI122+AK122+AM122)</f>
        <v>0</v>
      </c>
      <c r="AO122" s="75" t="s">
        <v>46</v>
      </c>
      <c r="AP122" s="75" t="s">
        <v>46</v>
      </c>
      <c r="AQ122" s="75" t="s">
        <v>46</v>
      </c>
      <c r="AR122" s="76">
        <f>Q122+S122+U122</f>
        <v>0</v>
      </c>
      <c r="AS122" s="170">
        <f t="shared" ref="AS122" si="23">SUM(AR122:AR125)</f>
        <v>0</v>
      </c>
      <c r="AT122" s="8"/>
      <c r="AU122" s="8"/>
      <c r="AV122" s="8"/>
      <c r="AW122" s="8"/>
    </row>
    <row r="123" spans="1:49" ht="29.25" customHeight="1" thickBot="1">
      <c r="A123" s="199"/>
      <c r="B123" s="199"/>
      <c r="C123" s="199"/>
      <c r="D123" s="199"/>
      <c r="E123" s="199"/>
      <c r="F123" s="171"/>
      <c r="G123" s="173"/>
      <c r="H123" s="176"/>
      <c r="I123" s="173"/>
      <c r="J123" s="188"/>
      <c r="K123" s="155"/>
      <c r="L123" s="155"/>
      <c r="M123" s="161"/>
      <c r="N123" s="158"/>
      <c r="O123" s="158"/>
      <c r="P123" s="158"/>
      <c r="Q123" s="158"/>
      <c r="R123" s="158"/>
      <c r="S123" s="158"/>
      <c r="T123" s="158"/>
      <c r="U123" s="158"/>
      <c r="V123" s="158"/>
      <c r="W123" s="158"/>
      <c r="X123" s="158"/>
      <c r="Y123" s="158"/>
      <c r="Z123" s="158"/>
      <c r="AA123" s="158"/>
      <c r="AB123" s="158"/>
      <c r="AC123" s="158"/>
      <c r="AD123" s="158"/>
      <c r="AE123" s="158"/>
      <c r="AF123" s="158"/>
      <c r="AG123" s="158"/>
      <c r="AH123" s="158"/>
      <c r="AI123" s="158"/>
      <c r="AJ123" s="158"/>
      <c r="AK123" s="158"/>
      <c r="AL123" s="158"/>
      <c r="AM123" s="158"/>
      <c r="AN123" s="169"/>
      <c r="AO123" s="75" t="s">
        <v>43</v>
      </c>
      <c r="AP123" s="75" t="s">
        <v>43</v>
      </c>
      <c r="AQ123" s="75" t="s">
        <v>43</v>
      </c>
      <c r="AR123" s="76">
        <f>W122+Y122+AA122</f>
        <v>0</v>
      </c>
      <c r="AS123" s="170"/>
      <c r="AT123" s="8"/>
      <c r="AU123" s="8"/>
      <c r="AV123" s="8"/>
      <c r="AW123" s="8"/>
    </row>
    <row r="124" spans="1:49" ht="29.25" customHeight="1" thickBot="1">
      <c r="A124" s="199"/>
      <c r="B124" s="199"/>
      <c r="C124" s="199"/>
      <c r="D124" s="199"/>
      <c r="E124" s="199"/>
      <c r="F124" s="171"/>
      <c r="G124" s="173"/>
      <c r="H124" s="176"/>
      <c r="I124" s="173"/>
      <c r="J124" s="188"/>
      <c r="K124" s="155"/>
      <c r="L124" s="155"/>
      <c r="M124" s="161"/>
      <c r="N124" s="158"/>
      <c r="O124" s="158"/>
      <c r="P124" s="158"/>
      <c r="Q124" s="158"/>
      <c r="R124" s="158"/>
      <c r="S124" s="158"/>
      <c r="T124" s="158"/>
      <c r="U124" s="158"/>
      <c r="V124" s="158"/>
      <c r="W124" s="158"/>
      <c r="X124" s="158"/>
      <c r="Y124" s="158"/>
      <c r="Z124" s="158"/>
      <c r="AA124" s="158"/>
      <c r="AB124" s="158"/>
      <c r="AC124" s="158"/>
      <c r="AD124" s="158"/>
      <c r="AE124" s="158"/>
      <c r="AF124" s="158"/>
      <c r="AG124" s="158"/>
      <c r="AH124" s="158"/>
      <c r="AI124" s="158"/>
      <c r="AJ124" s="158"/>
      <c r="AK124" s="158"/>
      <c r="AL124" s="158"/>
      <c r="AM124" s="158"/>
      <c r="AN124" s="169"/>
      <c r="AO124" s="75" t="s">
        <v>44</v>
      </c>
      <c r="AP124" s="75" t="s">
        <v>44</v>
      </c>
      <c r="AQ124" s="75" t="s">
        <v>44</v>
      </c>
      <c r="AR124" s="76">
        <f>AC122+AE122+AG122</f>
        <v>0</v>
      </c>
      <c r="AS124" s="170"/>
      <c r="AT124" s="8"/>
      <c r="AU124" s="8"/>
      <c r="AV124" s="8"/>
      <c r="AW124" s="8"/>
    </row>
    <row r="125" spans="1:49" ht="29.25" customHeight="1" thickBot="1">
      <c r="A125" s="199"/>
      <c r="B125" s="199"/>
      <c r="C125" s="199"/>
      <c r="D125" s="199"/>
      <c r="E125" s="199"/>
      <c r="F125" s="152"/>
      <c r="G125" s="174"/>
      <c r="H125" s="177"/>
      <c r="I125" s="174"/>
      <c r="J125" s="189"/>
      <c r="K125" s="156"/>
      <c r="L125" s="156"/>
      <c r="M125" s="162"/>
      <c r="N125" s="159"/>
      <c r="O125" s="159"/>
      <c r="P125" s="159"/>
      <c r="Q125" s="159"/>
      <c r="R125" s="159"/>
      <c r="S125" s="159"/>
      <c r="T125" s="159"/>
      <c r="U125" s="159"/>
      <c r="V125" s="159"/>
      <c r="W125" s="159"/>
      <c r="X125" s="159"/>
      <c r="Y125" s="159"/>
      <c r="Z125" s="159"/>
      <c r="AA125" s="159"/>
      <c r="AB125" s="159"/>
      <c r="AC125" s="159"/>
      <c r="AD125" s="159"/>
      <c r="AE125" s="159"/>
      <c r="AF125" s="159"/>
      <c r="AG125" s="159"/>
      <c r="AH125" s="159"/>
      <c r="AI125" s="159"/>
      <c r="AJ125" s="159"/>
      <c r="AK125" s="159"/>
      <c r="AL125" s="159"/>
      <c r="AM125" s="159"/>
      <c r="AN125" s="169"/>
      <c r="AO125" s="75" t="s">
        <v>45</v>
      </c>
      <c r="AP125" s="75" t="s">
        <v>45</v>
      </c>
      <c r="AQ125" s="75" t="s">
        <v>45</v>
      </c>
      <c r="AR125" s="76">
        <f>AI122+AK122+AM122</f>
        <v>0</v>
      </c>
      <c r="AS125" s="170"/>
      <c r="AT125" s="8"/>
      <c r="AU125" s="8"/>
      <c r="AV125" s="8"/>
      <c r="AW125" s="8"/>
    </row>
    <row r="126" spans="1:49" ht="56.25" customHeight="1" thickBot="1">
      <c r="A126" s="194" t="s">
        <v>304</v>
      </c>
      <c r="B126" s="194" t="s">
        <v>323</v>
      </c>
      <c r="C126" s="194" t="s">
        <v>352</v>
      </c>
      <c r="D126" s="194" t="s">
        <v>789</v>
      </c>
      <c r="E126" s="194" t="s">
        <v>790</v>
      </c>
      <c r="F126" s="148" t="s">
        <v>638</v>
      </c>
      <c r="G126" s="195" t="s">
        <v>791</v>
      </c>
      <c r="H126" s="195" t="s">
        <v>771</v>
      </c>
      <c r="I126" s="195" t="s">
        <v>792</v>
      </c>
      <c r="J126" s="198" t="s">
        <v>793</v>
      </c>
      <c r="K126" s="197">
        <v>44563</v>
      </c>
      <c r="L126" s="197">
        <v>44915</v>
      </c>
      <c r="M126" s="255" t="s">
        <v>544</v>
      </c>
      <c r="N126" s="196">
        <v>0.5</v>
      </c>
      <c r="O126" s="196">
        <f t="shared" ref="O126" si="24">N126*(P126+R126+T126+V126+X126+Z126+AB126+AD126+AF126+AH126+AJ126+AL126)</f>
        <v>0.5</v>
      </c>
      <c r="P126" s="196">
        <v>0.1</v>
      </c>
      <c r="Q126" s="196"/>
      <c r="R126" s="196"/>
      <c r="S126" s="196"/>
      <c r="T126" s="196"/>
      <c r="U126" s="196"/>
      <c r="V126" s="196"/>
      <c r="W126" s="196"/>
      <c r="X126" s="196">
        <v>0.1</v>
      </c>
      <c r="Y126" s="196"/>
      <c r="Z126" s="196"/>
      <c r="AA126" s="196"/>
      <c r="AB126" s="196">
        <v>0.22</v>
      </c>
      <c r="AC126" s="196"/>
      <c r="AD126" s="196">
        <v>0.1</v>
      </c>
      <c r="AE126" s="196"/>
      <c r="AF126" s="196">
        <v>0.1</v>
      </c>
      <c r="AG126" s="196"/>
      <c r="AH126" s="196">
        <v>0.16</v>
      </c>
      <c r="AI126" s="196"/>
      <c r="AJ126" s="196"/>
      <c r="AK126" s="196"/>
      <c r="AL126" s="196">
        <v>0.22</v>
      </c>
      <c r="AM126" s="196"/>
      <c r="AN126" s="169">
        <f>N126*(Q126+S126+U126+W126+Y126+AA126+AC126+AE126+AG126+AI126+AK126+AM126)</f>
        <v>0</v>
      </c>
      <c r="AO126" s="75" t="s">
        <v>46</v>
      </c>
      <c r="AP126" s="75" t="s">
        <v>46</v>
      </c>
      <c r="AQ126" s="75" t="s">
        <v>46</v>
      </c>
      <c r="AR126" s="76">
        <f>Q126+S126+U126</f>
        <v>0</v>
      </c>
      <c r="AS126" s="170">
        <f>SUM(AR126:AR129)</f>
        <v>0</v>
      </c>
      <c r="AT126" s="8"/>
      <c r="AU126" s="8"/>
      <c r="AV126" s="8"/>
      <c r="AW126" s="8"/>
    </row>
    <row r="127" spans="1:49" ht="56.25" customHeight="1" thickBot="1">
      <c r="A127" s="194"/>
      <c r="B127" s="194"/>
      <c r="C127" s="194"/>
      <c r="D127" s="194"/>
      <c r="E127" s="194"/>
      <c r="F127" s="171"/>
      <c r="G127" s="195"/>
      <c r="H127" s="195"/>
      <c r="I127" s="195"/>
      <c r="J127" s="198"/>
      <c r="K127" s="197"/>
      <c r="L127" s="197"/>
      <c r="M127" s="255"/>
      <c r="N127" s="196"/>
      <c r="O127" s="196"/>
      <c r="P127" s="196"/>
      <c r="Q127" s="196"/>
      <c r="R127" s="196"/>
      <c r="S127" s="196"/>
      <c r="T127" s="196"/>
      <c r="U127" s="196"/>
      <c r="V127" s="196"/>
      <c r="W127" s="196"/>
      <c r="X127" s="196"/>
      <c r="Y127" s="196"/>
      <c r="Z127" s="196"/>
      <c r="AA127" s="196"/>
      <c r="AB127" s="196"/>
      <c r="AC127" s="196"/>
      <c r="AD127" s="196"/>
      <c r="AE127" s="196"/>
      <c r="AF127" s="196"/>
      <c r="AG127" s="196"/>
      <c r="AH127" s="196"/>
      <c r="AI127" s="196"/>
      <c r="AJ127" s="196"/>
      <c r="AK127" s="196"/>
      <c r="AL127" s="196"/>
      <c r="AM127" s="196"/>
      <c r="AN127" s="169"/>
      <c r="AO127" s="75" t="s">
        <v>43</v>
      </c>
      <c r="AP127" s="75" t="s">
        <v>43</v>
      </c>
      <c r="AQ127" s="75" t="s">
        <v>43</v>
      </c>
      <c r="AR127" s="76">
        <f>W126+Y126+AA126</f>
        <v>0</v>
      </c>
      <c r="AS127" s="170"/>
      <c r="AT127" s="8"/>
      <c r="AU127" s="8"/>
      <c r="AV127" s="8"/>
      <c r="AW127" s="8"/>
    </row>
    <row r="128" spans="1:49" ht="56.25" customHeight="1" thickBot="1">
      <c r="A128" s="194"/>
      <c r="B128" s="194"/>
      <c r="C128" s="194"/>
      <c r="D128" s="194"/>
      <c r="E128" s="194"/>
      <c r="F128" s="171"/>
      <c r="G128" s="195"/>
      <c r="H128" s="195"/>
      <c r="I128" s="195"/>
      <c r="J128" s="198"/>
      <c r="K128" s="197"/>
      <c r="L128" s="197"/>
      <c r="M128" s="255"/>
      <c r="N128" s="196"/>
      <c r="O128" s="196"/>
      <c r="P128" s="196"/>
      <c r="Q128" s="196"/>
      <c r="R128" s="196"/>
      <c r="S128" s="196"/>
      <c r="T128" s="196"/>
      <c r="U128" s="196"/>
      <c r="V128" s="196"/>
      <c r="W128" s="196"/>
      <c r="X128" s="196"/>
      <c r="Y128" s="196"/>
      <c r="Z128" s="196"/>
      <c r="AA128" s="196"/>
      <c r="AB128" s="196"/>
      <c r="AC128" s="196"/>
      <c r="AD128" s="196"/>
      <c r="AE128" s="196"/>
      <c r="AF128" s="196"/>
      <c r="AG128" s="196"/>
      <c r="AH128" s="196"/>
      <c r="AI128" s="196"/>
      <c r="AJ128" s="196"/>
      <c r="AK128" s="196"/>
      <c r="AL128" s="196"/>
      <c r="AM128" s="196"/>
      <c r="AN128" s="169"/>
      <c r="AO128" s="75" t="s">
        <v>44</v>
      </c>
      <c r="AP128" s="75" t="s">
        <v>44</v>
      </c>
      <c r="AQ128" s="75" t="s">
        <v>44</v>
      </c>
      <c r="AR128" s="76">
        <f>AC126+AE126+AG126</f>
        <v>0</v>
      </c>
      <c r="AS128" s="170"/>
      <c r="AT128" s="8"/>
      <c r="AU128" s="8"/>
      <c r="AV128" s="8"/>
      <c r="AW128" s="8"/>
    </row>
    <row r="129" spans="1:49" ht="56.25" customHeight="1" thickBot="1">
      <c r="A129" s="194"/>
      <c r="B129" s="194"/>
      <c r="C129" s="194"/>
      <c r="D129" s="194"/>
      <c r="E129" s="194"/>
      <c r="F129" s="152"/>
      <c r="G129" s="195"/>
      <c r="H129" s="195"/>
      <c r="I129" s="195"/>
      <c r="J129" s="198"/>
      <c r="K129" s="197"/>
      <c r="L129" s="197"/>
      <c r="M129" s="255"/>
      <c r="N129" s="196"/>
      <c r="O129" s="196"/>
      <c r="P129" s="196"/>
      <c r="Q129" s="196"/>
      <c r="R129" s="196"/>
      <c r="S129" s="196"/>
      <c r="T129" s="196"/>
      <c r="U129" s="196"/>
      <c r="V129" s="196"/>
      <c r="W129" s="196"/>
      <c r="X129" s="196"/>
      <c r="Y129" s="196"/>
      <c r="Z129" s="196"/>
      <c r="AA129" s="196"/>
      <c r="AB129" s="196"/>
      <c r="AC129" s="196"/>
      <c r="AD129" s="196"/>
      <c r="AE129" s="196"/>
      <c r="AF129" s="196"/>
      <c r="AG129" s="196"/>
      <c r="AH129" s="196"/>
      <c r="AI129" s="196"/>
      <c r="AJ129" s="196"/>
      <c r="AK129" s="196"/>
      <c r="AL129" s="196"/>
      <c r="AM129" s="196"/>
      <c r="AN129" s="169"/>
      <c r="AO129" s="75" t="s">
        <v>45</v>
      </c>
      <c r="AP129" s="75" t="s">
        <v>45</v>
      </c>
      <c r="AQ129" s="75" t="s">
        <v>45</v>
      </c>
      <c r="AR129" s="76">
        <f>AI126+AK126+AM126</f>
        <v>0</v>
      </c>
      <c r="AS129" s="170"/>
      <c r="AT129" s="8"/>
      <c r="AU129" s="8"/>
      <c r="AV129" s="8"/>
      <c r="AW129" s="8"/>
    </row>
    <row r="130" spans="1:49" ht="40.5" customHeight="1" thickBot="1">
      <c r="A130" s="194" t="s">
        <v>305</v>
      </c>
      <c r="B130" s="194" t="s">
        <v>327</v>
      </c>
      <c r="C130" s="194" t="s">
        <v>337</v>
      </c>
      <c r="D130" s="194" t="s">
        <v>468</v>
      </c>
      <c r="E130" s="194" t="s">
        <v>469</v>
      </c>
      <c r="F130" s="148" t="s">
        <v>639</v>
      </c>
      <c r="G130" s="195" t="s">
        <v>794</v>
      </c>
      <c r="H130" s="195" t="s">
        <v>470</v>
      </c>
      <c r="I130" s="195" t="s">
        <v>792</v>
      </c>
      <c r="J130" s="198" t="s">
        <v>471</v>
      </c>
      <c r="K130" s="197">
        <v>44682</v>
      </c>
      <c r="L130" s="197">
        <v>44926</v>
      </c>
      <c r="M130" s="255" t="s">
        <v>544</v>
      </c>
      <c r="N130" s="196">
        <v>1</v>
      </c>
      <c r="O130" s="196">
        <f>N130*(P130+R130+T130+V130+X130+Z130+AB130+AD130+AF130+AH130+AJ130+AL130)</f>
        <v>1</v>
      </c>
      <c r="P130" s="196"/>
      <c r="Q130" s="196"/>
      <c r="R130" s="196"/>
      <c r="S130" s="196"/>
      <c r="T130" s="196"/>
      <c r="U130" s="196"/>
      <c r="V130" s="196"/>
      <c r="W130" s="196"/>
      <c r="X130" s="196">
        <v>0.33</v>
      </c>
      <c r="Y130" s="196"/>
      <c r="Z130" s="196"/>
      <c r="AA130" s="196"/>
      <c r="AB130" s="196"/>
      <c r="AC130" s="196"/>
      <c r="AD130" s="196">
        <v>0.33</v>
      </c>
      <c r="AE130" s="196"/>
      <c r="AF130" s="196"/>
      <c r="AG130" s="196"/>
      <c r="AH130" s="196"/>
      <c r="AI130" s="196"/>
      <c r="AJ130" s="196"/>
      <c r="AK130" s="196"/>
      <c r="AL130" s="196">
        <v>0.34</v>
      </c>
      <c r="AM130" s="196"/>
      <c r="AN130" s="169">
        <f>N130*(Q130+S130+U130+W130+Y130+AA130+AC130+AE130+AG130+AI130+AK130+AM130)</f>
        <v>0</v>
      </c>
      <c r="AO130" s="75" t="s">
        <v>46</v>
      </c>
      <c r="AP130" s="75" t="s">
        <v>46</v>
      </c>
      <c r="AQ130" s="75" t="s">
        <v>46</v>
      </c>
      <c r="AR130" s="76">
        <f>Q130+S130+U130</f>
        <v>0</v>
      </c>
      <c r="AS130" s="170">
        <f>SUM(AR130:AR133)</f>
        <v>0</v>
      </c>
      <c r="AT130" s="8"/>
      <c r="AU130" s="8"/>
      <c r="AV130" s="8"/>
      <c r="AW130" s="8"/>
    </row>
    <row r="131" spans="1:49" ht="40.5" customHeight="1" thickBot="1">
      <c r="A131" s="194"/>
      <c r="B131" s="194"/>
      <c r="C131" s="194"/>
      <c r="D131" s="194"/>
      <c r="E131" s="194"/>
      <c r="F131" s="171"/>
      <c r="G131" s="195"/>
      <c r="H131" s="195"/>
      <c r="I131" s="195"/>
      <c r="J131" s="198"/>
      <c r="K131" s="197"/>
      <c r="L131" s="197"/>
      <c r="M131" s="255"/>
      <c r="N131" s="196"/>
      <c r="O131" s="196"/>
      <c r="P131" s="196"/>
      <c r="Q131" s="196"/>
      <c r="R131" s="196"/>
      <c r="S131" s="196"/>
      <c r="T131" s="196"/>
      <c r="U131" s="196"/>
      <c r="V131" s="196"/>
      <c r="W131" s="196"/>
      <c r="X131" s="196"/>
      <c r="Y131" s="196"/>
      <c r="Z131" s="196"/>
      <c r="AA131" s="196"/>
      <c r="AB131" s="196"/>
      <c r="AC131" s="196"/>
      <c r="AD131" s="196"/>
      <c r="AE131" s="196"/>
      <c r="AF131" s="196"/>
      <c r="AG131" s="196"/>
      <c r="AH131" s="196"/>
      <c r="AI131" s="196"/>
      <c r="AJ131" s="196"/>
      <c r="AK131" s="196"/>
      <c r="AL131" s="196"/>
      <c r="AM131" s="196"/>
      <c r="AN131" s="169"/>
      <c r="AO131" s="75" t="s">
        <v>43</v>
      </c>
      <c r="AP131" s="75" t="s">
        <v>43</v>
      </c>
      <c r="AQ131" s="75" t="s">
        <v>43</v>
      </c>
      <c r="AR131" s="76">
        <f>W130+Y130+AA130</f>
        <v>0</v>
      </c>
      <c r="AS131" s="170"/>
      <c r="AT131" s="8"/>
      <c r="AU131" s="8"/>
      <c r="AV131" s="8"/>
      <c r="AW131" s="8"/>
    </row>
    <row r="132" spans="1:49" ht="40.5" customHeight="1" thickBot="1">
      <c r="A132" s="194"/>
      <c r="B132" s="194"/>
      <c r="C132" s="194"/>
      <c r="D132" s="194"/>
      <c r="E132" s="194"/>
      <c r="F132" s="171"/>
      <c r="G132" s="195"/>
      <c r="H132" s="195"/>
      <c r="I132" s="195"/>
      <c r="J132" s="198"/>
      <c r="K132" s="197"/>
      <c r="L132" s="197"/>
      <c r="M132" s="255"/>
      <c r="N132" s="196"/>
      <c r="O132" s="196"/>
      <c r="P132" s="196"/>
      <c r="Q132" s="196"/>
      <c r="R132" s="196"/>
      <c r="S132" s="196"/>
      <c r="T132" s="196"/>
      <c r="U132" s="196"/>
      <c r="V132" s="196"/>
      <c r="W132" s="196"/>
      <c r="X132" s="196"/>
      <c r="Y132" s="196"/>
      <c r="Z132" s="196"/>
      <c r="AA132" s="196"/>
      <c r="AB132" s="196"/>
      <c r="AC132" s="196"/>
      <c r="AD132" s="196"/>
      <c r="AE132" s="196"/>
      <c r="AF132" s="196"/>
      <c r="AG132" s="196"/>
      <c r="AH132" s="196"/>
      <c r="AI132" s="196"/>
      <c r="AJ132" s="196"/>
      <c r="AK132" s="196"/>
      <c r="AL132" s="196"/>
      <c r="AM132" s="196"/>
      <c r="AN132" s="169"/>
      <c r="AO132" s="75" t="s">
        <v>44</v>
      </c>
      <c r="AP132" s="75" t="s">
        <v>44</v>
      </c>
      <c r="AQ132" s="75" t="s">
        <v>44</v>
      </c>
      <c r="AR132" s="76">
        <f>AC130+AE130+AG130</f>
        <v>0</v>
      </c>
      <c r="AS132" s="170"/>
      <c r="AT132" s="8"/>
      <c r="AU132" s="8"/>
      <c r="AV132" s="8"/>
      <c r="AW132" s="8"/>
    </row>
    <row r="133" spans="1:49" ht="40.5" customHeight="1" thickBot="1">
      <c r="A133" s="194"/>
      <c r="B133" s="194"/>
      <c r="C133" s="194"/>
      <c r="D133" s="194"/>
      <c r="E133" s="194"/>
      <c r="F133" s="152"/>
      <c r="G133" s="195"/>
      <c r="H133" s="195"/>
      <c r="I133" s="195"/>
      <c r="J133" s="198"/>
      <c r="K133" s="197"/>
      <c r="L133" s="197"/>
      <c r="M133" s="255"/>
      <c r="N133" s="196"/>
      <c r="O133" s="196"/>
      <c r="P133" s="196"/>
      <c r="Q133" s="196"/>
      <c r="R133" s="196"/>
      <c r="S133" s="196"/>
      <c r="T133" s="196"/>
      <c r="U133" s="196"/>
      <c r="V133" s="196"/>
      <c r="W133" s="196"/>
      <c r="X133" s="196"/>
      <c r="Y133" s="196"/>
      <c r="Z133" s="196"/>
      <c r="AA133" s="196"/>
      <c r="AB133" s="196"/>
      <c r="AC133" s="196"/>
      <c r="AD133" s="196"/>
      <c r="AE133" s="196"/>
      <c r="AF133" s="196"/>
      <c r="AG133" s="196"/>
      <c r="AH133" s="196"/>
      <c r="AI133" s="196"/>
      <c r="AJ133" s="196"/>
      <c r="AK133" s="196"/>
      <c r="AL133" s="196"/>
      <c r="AM133" s="196"/>
      <c r="AN133" s="169"/>
      <c r="AO133" s="75" t="s">
        <v>45</v>
      </c>
      <c r="AP133" s="75" t="s">
        <v>45</v>
      </c>
      <c r="AQ133" s="75" t="s">
        <v>45</v>
      </c>
      <c r="AR133" s="76">
        <f>AI130+AK130+AM130</f>
        <v>0</v>
      </c>
      <c r="AS133" s="170"/>
      <c r="AT133" s="8"/>
      <c r="AU133" s="8"/>
      <c r="AV133" s="8"/>
      <c r="AW133" s="8"/>
    </row>
    <row r="134" spans="1:49" ht="15.75" customHeight="1" thickBot="1">
      <c r="A134" s="8"/>
      <c r="B134" s="8"/>
      <c r="C134" s="8"/>
      <c r="D134" s="8"/>
      <c r="E134" s="8"/>
      <c r="F134" s="8"/>
      <c r="G134" s="8"/>
      <c r="H134" s="8"/>
      <c r="I134" s="8"/>
      <c r="J134" s="8"/>
      <c r="K134" s="8"/>
      <c r="L134" s="8"/>
      <c r="M134" s="8"/>
      <c r="N134" s="8"/>
      <c r="O134" s="8"/>
      <c r="P134" s="8"/>
      <c r="Q134" s="8"/>
      <c r="R134" s="8"/>
      <c r="S134" s="8"/>
      <c r="T134" s="8"/>
      <c r="U134" s="8"/>
      <c r="V134" s="8"/>
      <c r="W134" s="8"/>
      <c r="X134" s="8"/>
      <c r="Y134" s="8"/>
      <c r="Z134" s="8"/>
      <c r="AA134" s="8"/>
      <c r="AB134" s="8"/>
      <c r="AC134" s="8"/>
      <c r="AD134" s="8"/>
      <c r="AE134" s="8"/>
      <c r="AF134" s="8"/>
      <c r="AG134" s="8"/>
      <c r="AH134" s="8"/>
      <c r="AI134" s="8"/>
      <c r="AJ134" s="8"/>
      <c r="AK134" s="8"/>
      <c r="AL134" s="8"/>
      <c r="AM134" s="8"/>
      <c r="AN134" s="8"/>
      <c r="AO134" s="8"/>
      <c r="AP134" s="273" t="s">
        <v>47</v>
      </c>
      <c r="AQ134" s="274"/>
      <c r="AR134" s="275"/>
      <c r="AS134" s="74">
        <f>AVERAGE(AS26:AS133)</f>
        <v>0</v>
      </c>
      <c r="AT134" s="8"/>
      <c r="AU134" s="8"/>
      <c r="AV134" s="8"/>
      <c r="AW134" s="8"/>
    </row>
    <row r="135" spans="1:49">
      <c r="A135" s="8"/>
      <c r="B135" s="8"/>
      <c r="C135" s="8"/>
      <c r="D135" s="8"/>
      <c r="E135" s="8"/>
      <c r="F135" s="8"/>
      <c r="G135" s="8"/>
      <c r="H135" s="8"/>
      <c r="I135" s="8"/>
      <c r="J135" s="8"/>
      <c r="K135" s="8"/>
      <c r="L135" s="8"/>
      <c r="M135" s="8"/>
      <c r="N135" s="8"/>
      <c r="O135" s="8"/>
      <c r="P135" s="8"/>
      <c r="Q135" s="8"/>
      <c r="R135" s="8"/>
      <c r="S135" s="8"/>
      <c r="T135" s="8"/>
      <c r="U135" s="8"/>
      <c r="V135" s="8"/>
      <c r="W135" s="8"/>
      <c r="X135" s="8"/>
      <c r="Y135" s="8"/>
      <c r="Z135" s="8"/>
      <c r="AA135" s="8"/>
      <c r="AB135" s="8"/>
      <c r="AC135" s="8"/>
      <c r="AD135" s="8"/>
      <c r="AE135" s="8"/>
      <c r="AF135" s="8"/>
      <c r="AG135" s="8"/>
      <c r="AH135" s="8"/>
      <c r="AI135" s="8"/>
      <c r="AJ135" s="8"/>
      <c r="AK135" s="8"/>
      <c r="AL135" s="8"/>
      <c r="AM135" s="8"/>
      <c r="AN135" s="8"/>
      <c r="AO135" s="8"/>
      <c r="AP135" s="8"/>
      <c r="AQ135" s="8"/>
      <c r="AR135" s="8"/>
      <c r="AS135" s="8"/>
      <c r="AT135" s="8"/>
      <c r="AU135" s="8"/>
      <c r="AV135" s="8"/>
      <c r="AW135" s="8"/>
    </row>
    <row r="136" spans="1:49">
      <c r="A136" s="8"/>
      <c r="B136" s="8"/>
      <c r="C136" s="8"/>
      <c r="D136" s="8"/>
      <c r="E136" s="8"/>
      <c r="F136" s="8"/>
      <c r="G136" s="8"/>
      <c r="H136" s="8"/>
      <c r="I136" s="8"/>
      <c r="J136" s="8"/>
      <c r="K136" s="8"/>
      <c r="L136" s="8"/>
      <c r="M136" s="8"/>
      <c r="N136" s="8"/>
      <c r="O136" s="8"/>
      <c r="P136" s="8"/>
      <c r="Q136" s="8"/>
      <c r="R136" s="8"/>
      <c r="S136" s="8"/>
      <c r="T136" s="8"/>
      <c r="U136" s="8"/>
      <c r="V136" s="8"/>
      <c r="W136" s="8"/>
      <c r="X136" s="8"/>
      <c r="Y136" s="8"/>
      <c r="Z136" s="8"/>
      <c r="AA136" s="8"/>
      <c r="AB136" s="8"/>
      <c r="AC136" s="8"/>
      <c r="AD136" s="8"/>
      <c r="AE136" s="8"/>
      <c r="AF136" s="8"/>
      <c r="AG136" s="8"/>
      <c r="AH136" s="8"/>
      <c r="AI136" s="8"/>
      <c r="AJ136" s="8"/>
      <c r="AK136" s="8"/>
      <c r="AL136" s="8"/>
      <c r="AM136" s="8"/>
      <c r="AN136" s="8"/>
      <c r="AO136" s="8"/>
      <c r="AP136" s="8"/>
      <c r="AQ136" s="8"/>
      <c r="AR136" s="8"/>
      <c r="AS136" s="8"/>
      <c r="AT136" s="8"/>
      <c r="AU136" s="8"/>
      <c r="AV136" s="8"/>
      <c r="AW136" s="8"/>
    </row>
    <row r="137" spans="1:49" s="2" customFormat="1" ht="43.5" customHeight="1">
      <c r="A137" s="277" t="s">
        <v>48</v>
      </c>
      <c r="B137" s="277"/>
      <c r="C137" s="277"/>
      <c r="D137" s="277"/>
      <c r="E137" s="277"/>
      <c r="F137" s="277"/>
      <c r="G137" s="277"/>
      <c r="H137" s="277"/>
      <c r="I137" s="277"/>
      <c r="J137" s="277"/>
      <c r="K137" s="277"/>
      <c r="L137" s="277"/>
      <c r="M137" s="277"/>
      <c r="N137" s="277"/>
      <c r="O137" s="277"/>
      <c r="P137" s="277"/>
      <c r="Q137" s="277"/>
      <c r="R137" s="277"/>
      <c r="S137" s="277"/>
      <c r="T137" s="277"/>
      <c r="U137" s="277"/>
      <c r="V137" s="277"/>
      <c r="W137" s="277"/>
      <c r="X137" s="277"/>
      <c r="Y137" s="277"/>
      <c r="Z137" s="277"/>
      <c r="AA137" s="277"/>
      <c r="AB137" s="277"/>
      <c r="AC137" s="277"/>
      <c r="AD137" s="277"/>
      <c r="AE137" s="277"/>
      <c r="AF137" s="277"/>
      <c r="AG137" s="277"/>
      <c r="AH137" s="277"/>
      <c r="AI137" s="277"/>
      <c r="AJ137" s="277"/>
      <c r="AK137" s="277"/>
      <c r="AL137" s="277"/>
      <c r="AM137" s="277"/>
      <c r="AN137" s="277"/>
      <c r="AO137" s="277"/>
      <c r="AP137" s="277"/>
      <c r="AQ137" s="277"/>
      <c r="AR137" s="277"/>
      <c r="AS137" s="277"/>
      <c r="AT137" s="18"/>
      <c r="AU137" s="18"/>
      <c r="AV137" s="18"/>
      <c r="AW137" s="18"/>
    </row>
    <row r="138" spans="1:49">
      <c r="A138" s="8"/>
      <c r="B138" s="8"/>
      <c r="C138" s="8"/>
      <c r="D138" s="8"/>
      <c r="E138" s="8"/>
      <c r="F138" s="8"/>
      <c r="G138" s="8"/>
      <c r="H138" s="8"/>
      <c r="I138" s="8"/>
      <c r="J138" s="8"/>
      <c r="K138" s="8"/>
      <c r="L138" s="8"/>
      <c r="M138" s="8"/>
      <c r="N138" s="8"/>
      <c r="O138" s="8"/>
      <c r="P138" s="8"/>
      <c r="Q138" s="8"/>
      <c r="R138" s="8"/>
      <c r="S138" s="8"/>
      <c r="T138" s="8"/>
      <c r="U138" s="8"/>
      <c r="V138" s="8"/>
      <c r="W138" s="8"/>
      <c r="X138" s="8"/>
      <c r="Y138" s="8"/>
      <c r="Z138" s="8"/>
      <c r="AA138" s="8"/>
      <c r="AB138" s="8"/>
      <c r="AC138" s="8"/>
      <c r="AD138" s="8"/>
      <c r="AE138" s="8"/>
      <c r="AF138" s="8"/>
      <c r="AG138" s="8"/>
      <c r="AH138" s="8"/>
      <c r="AI138" s="8"/>
      <c r="AJ138" s="8"/>
      <c r="AK138" s="8"/>
      <c r="AL138" s="8"/>
      <c r="AM138" s="8"/>
      <c r="AN138" s="8"/>
      <c r="AO138" s="8"/>
      <c r="AP138" s="8"/>
      <c r="AQ138" s="8"/>
      <c r="AR138" s="8"/>
      <c r="AS138" s="8"/>
      <c r="AT138" s="8"/>
      <c r="AU138" s="8"/>
      <c r="AV138" s="8"/>
      <c r="AW138" s="8"/>
    </row>
    <row r="139" spans="1:49">
      <c r="A139" s="8"/>
      <c r="B139" s="8"/>
      <c r="C139" s="8"/>
      <c r="D139" s="8"/>
      <c r="E139" s="8"/>
      <c r="F139" s="8"/>
      <c r="G139" s="8"/>
      <c r="H139" s="8"/>
      <c r="I139" s="8"/>
      <c r="J139" s="8"/>
      <c r="K139" s="8"/>
      <c r="L139" s="8"/>
      <c r="M139" s="8"/>
      <c r="N139" s="8"/>
      <c r="O139" s="8"/>
      <c r="P139" s="8"/>
      <c r="Q139" s="8"/>
      <c r="R139" s="8"/>
      <c r="S139" s="8"/>
      <c r="T139" s="8"/>
      <c r="U139" s="8"/>
      <c r="V139" s="8"/>
      <c r="W139" s="8"/>
      <c r="X139" s="8"/>
      <c r="Y139" s="8"/>
      <c r="Z139" s="8"/>
      <c r="AA139" s="8"/>
      <c r="AB139" s="8"/>
      <c r="AC139" s="8"/>
      <c r="AD139" s="8"/>
      <c r="AE139" s="8"/>
      <c r="AF139" s="8"/>
      <c r="AG139" s="8"/>
      <c r="AH139" s="8"/>
      <c r="AI139" s="8"/>
      <c r="AJ139" s="8"/>
      <c r="AK139" s="8"/>
      <c r="AL139" s="8"/>
      <c r="AM139" s="8"/>
      <c r="AN139" s="8"/>
      <c r="AO139" s="8"/>
      <c r="AP139" s="8"/>
      <c r="AQ139" s="8"/>
      <c r="AR139" s="8"/>
      <c r="AS139" s="8"/>
      <c r="AT139" s="8"/>
      <c r="AU139" s="8"/>
      <c r="AV139" s="8"/>
      <c r="AW139" s="8"/>
    </row>
    <row r="140" spans="1:49" ht="15" thickBot="1">
      <c r="A140" s="8"/>
      <c r="B140" s="8"/>
      <c r="C140" s="8"/>
      <c r="D140" s="8"/>
      <c r="E140" s="8"/>
      <c r="F140" s="8"/>
      <c r="G140" s="8"/>
      <c r="H140" s="8"/>
      <c r="I140" s="8"/>
      <c r="J140" s="8"/>
      <c r="K140" s="8"/>
      <c r="L140" s="8"/>
      <c r="M140" s="8"/>
      <c r="N140" s="8"/>
      <c r="O140" s="8"/>
      <c r="P140" s="8"/>
      <c r="Q140" s="8"/>
      <c r="R140" s="8"/>
      <c r="S140" s="8"/>
      <c r="T140" s="8"/>
      <c r="U140" s="8"/>
      <c r="V140" s="8"/>
      <c r="W140" s="8"/>
      <c r="X140" s="8"/>
      <c r="Y140" s="8"/>
      <c r="Z140" s="8"/>
      <c r="AA140" s="8"/>
      <c r="AB140" s="8"/>
      <c r="AC140" s="8"/>
      <c r="AD140" s="8"/>
      <c r="AE140" s="8"/>
      <c r="AF140" s="8"/>
      <c r="AG140" s="8"/>
      <c r="AH140" s="8"/>
      <c r="AI140" s="8"/>
      <c r="AJ140" s="8"/>
      <c r="AK140" s="8"/>
      <c r="AL140" s="8"/>
      <c r="AM140" s="8"/>
      <c r="AN140" s="8"/>
      <c r="AO140" s="8"/>
      <c r="AP140" s="8"/>
      <c r="AQ140" s="8"/>
      <c r="AR140" s="8"/>
      <c r="AS140" s="8"/>
      <c r="AT140" s="8"/>
      <c r="AU140" s="8"/>
      <c r="AV140" s="8"/>
      <c r="AW140" s="8"/>
    </row>
    <row r="141" spans="1:49" ht="18.75" customHeight="1">
      <c r="A141" s="256" t="s">
        <v>49</v>
      </c>
      <c r="B141" s="256" t="s">
        <v>795</v>
      </c>
      <c r="C141" s="216" t="s">
        <v>19</v>
      </c>
      <c r="D141" s="217"/>
      <c r="E141" s="256" t="s">
        <v>463</v>
      </c>
      <c r="F141" s="256" t="s">
        <v>464</v>
      </c>
      <c r="G141" s="256" t="s">
        <v>20</v>
      </c>
      <c r="H141" s="256" t="s">
        <v>21</v>
      </c>
      <c r="I141" s="216" t="s">
        <v>62</v>
      </c>
      <c r="J141" s="284" t="s">
        <v>71</v>
      </c>
      <c r="K141" s="284"/>
      <c r="L141" s="284"/>
      <c r="M141" s="284"/>
      <c r="N141" s="284"/>
      <c r="O141" s="284"/>
      <c r="P141" s="284"/>
      <c r="Q141" s="284"/>
      <c r="R141" s="284"/>
      <c r="S141" s="284"/>
      <c r="T141" s="284"/>
      <c r="U141" s="284"/>
      <c r="V141" s="284"/>
      <c r="W141" s="284"/>
      <c r="X141" s="284"/>
      <c r="Y141" s="284"/>
      <c r="Z141" s="284"/>
      <c r="AA141" s="284"/>
      <c r="AB141" s="284"/>
      <c r="AC141" s="284"/>
      <c r="AD141" s="284"/>
      <c r="AE141" s="284"/>
      <c r="AF141" s="284"/>
      <c r="AG141" s="284"/>
      <c r="AH141" s="284"/>
      <c r="AI141" s="284"/>
      <c r="AJ141" s="284"/>
      <c r="AK141" s="200" t="s">
        <v>16</v>
      </c>
      <c r="AL141" s="201"/>
      <c r="AM141" s="201"/>
      <c r="AN141" s="201"/>
      <c r="AO141" s="201"/>
      <c r="AP141" s="201"/>
      <c r="AQ141" s="202"/>
      <c r="AT141" s="8"/>
      <c r="AU141" s="8"/>
      <c r="AV141" s="8"/>
      <c r="AW141" s="8"/>
    </row>
    <row r="142" spans="1:49" ht="48" customHeight="1" thickBot="1">
      <c r="A142" s="257"/>
      <c r="B142" s="257"/>
      <c r="C142" s="218"/>
      <c r="D142" s="219"/>
      <c r="E142" s="257"/>
      <c r="F142" s="257"/>
      <c r="G142" s="257"/>
      <c r="H142" s="257"/>
      <c r="I142" s="257"/>
      <c r="J142" s="218" t="s">
        <v>22</v>
      </c>
      <c r="K142" s="243"/>
      <c r="L142" s="242" t="s">
        <v>23</v>
      </c>
      <c r="M142" s="243"/>
      <c r="N142" s="242" t="s">
        <v>24</v>
      </c>
      <c r="O142" s="243"/>
      <c r="P142" s="242" t="s">
        <v>25</v>
      </c>
      <c r="Q142" s="243"/>
      <c r="R142" s="242" t="s">
        <v>26</v>
      </c>
      <c r="S142" s="243"/>
      <c r="T142" s="242" t="s">
        <v>27</v>
      </c>
      <c r="U142" s="243"/>
      <c r="V142" s="242" t="s">
        <v>28</v>
      </c>
      <c r="W142" s="243"/>
      <c r="X142" s="242" t="s">
        <v>29</v>
      </c>
      <c r="Y142" s="243"/>
      <c r="Z142" s="242" t="s">
        <v>30</v>
      </c>
      <c r="AA142" s="243"/>
      <c r="AB142" s="242" t="s">
        <v>31</v>
      </c>
      <c r="AC142" s="243"/>
      <c r="AD142" s="242" t="s">
        <v>32</v>
      </c>
      <c r="AE142" s="243"/>
      <c r="AF142" s="242" t="s">
        <v>33</v>
      </c>
      <c r="AG142" s="243"/>
      <c r="AH142" s="242" t="s">
        <v>34</v>
      </c>
      <c r="AI142" s="243"/>
      <c r="AJ142" s="264" t="s">
        <v>35</v>
      </c>
      <c r="AK142" s="203"/>
      <c r="AL142" s="204"/>
      <c r="AM142" s="204"/>
      <c r="AN142" s="204"/>
      <c r="AO142" s="204"/>
      <c r="AP142" s="204"/>
      <c r="AQ142" s="205"/>
      <c r="AT142" s="8"/>
      <c r="AU142" s="8"/>
      <c r="AV142" s="8"/>
      <c r="AW142" s="8"/>
    </row>
    <row r="143" spans="1:49" ht="44.25" customHeight="1" thickBot="1">
      <c r="A143" s="257"/>
      <c r="B143" s="257"/>
      <c r="C143" s="218"/>
      <c r="D143" s="219"/>
      <c r="E143" s="257"/>
      <c r="F143" s="257"/>
      <c r="G143" s="257"/>
      <c r="H143" s="257"/>
      <c r="I143" s="257"/>
      <c r="J143" s="267"/>
      <c r="K143" s="245"/>
      <c r="L143" s="244"/>
      <c r="M143" s="245"/>
      <c r="N143" s="244"/>
      <c r="O143" s="245"/>
      <c r="P143" s="244"/>
      <c r="Q143" s="245"/>
      <c r="R143" s="244"/>
      <c r="S143" s="245"/>
      <c r="T143" s="244"/>
      <c r="U143" s="245"/>
      <c r="V143" s="244"/>
      <c r="W143" s="245"/>
      <c r="X143" s="244"/>
      <c r="Y143" s="245"/>
      <c r="Z143" s="244"/>
      <c r="AA143" s="245"/>
      <c r="AB143" s="244"/>
      <c r="AC143" s="245"/>
      <c r="AD143" s="244"/>
      <c r="AE143" s="245"/>
      <c r="AF143" s="244"/>
      <c r="AG143" s="245"/>
      <c r="AH143" s="244"/>
      <c r="AI143" s="245"/>
      <c r="AJ143" s="265"/>
      <c r="AK143" s="206" t="s">
        <v>63</v>
      </c>
      <c r="AL143" s="207"/>
      <c r="AM143" s="208"/>
      <c r="AN143" s="212" t="s">
        <v>36</v>
      </c>
      <c r="AO143" s="214" t="s">
        <v>74</v>
      </c>
      <c r="AP143" s="262" t="s">
        <v>37</v>
      </c>
      <c r="AQ143" s="212" t="s">
        <v>38</v>
      </c>
      <c r="AT143" s="8"/>
      <c r="AU143" s="8"/>
      <c r="AV143" s="8"/>
      <c r="AW143" s="8"/>
    </row>
    <row r="144" spans="1:49" ht="48" customHeight="1" thickBot="1">
      <c r="A144" s="258"/>
      <c r="B144" s="258"/>
      <c r="C144" s="220"/>
      <c r="D144" s="221"/>
      <c r="E144" s="258"/>
      <c r="F144" s="258"/>
      <c r="G144" s="258"/>
      <c r="H144" s="258"/>
      <c r="I144" s="258"/>
      <c r="J144" s="25" t="s">
        <v>39</v>
      </c>
      <c r="K144" s="24" t="s">
        <v>40</v>
      </c>
      <c r="L144" s="24" t="s">
        <v>41</v>
      </c>
      <c r="M144" s="24" t="s">
        <v>42</v>
      </c>
      <c r="N144" s="24" t="s">
        <v>41</v>
      </c>
      <c r="O144" s="24" t="s">
        <v>42</v>
      </c>
      <c r="P144" s="24" t="s">
        <v>41</v>
      </c>
      <c r="Q144" s="24" t="s">
        <v>42</v>
      </c>
      <c r="R144" s="24" t="s">
        <v>41</v>
      </c>
      <c r="S144" s="24" t="s">
        <v>42</v>
      </c>
      <c r="T144" s="24" t="s">
        <v>41</v>
      </c>
      <c r="U144" s="24" t="s">
        <v>42</v>
      </c>
      <c r="V144" s="24" t="s">
        <v>41</v>
      </c>
      <c r="W144" s="24" t="s">
        <v>42</v>
      </c>
      <c r="X144" s="24" t="s">
        <v>41</v>
      </c>
      <c r="Y144" s="24" t="s">
        <v>42</v>
      </c>
      <c r="Z144" s="24" t="s">
        <v>41</v>
      </c>
      <c r="AA144" s="24" t="s">
        <v>42</v>
      </c>
      <c r="AB144" s="24" t="s">
        <v>41</v>
      </c>
      <c r="AC144" s="24" t="s">
        <v>42</v>
      </c>
      <c r="AD144" s="24" t="s">
        <v>41</v>
      </c>
      <c r="AE144" s="24" t="s">
        <v>42</v>
      </c>
      <c r="AF144" s="24" t="s">
        <v>41</v>
      </c>
      <c r="AG144" s="24" t="s">
        <v>42</v>
      </c>
      <c r="AH144" s="24" t="s">
        <v>41</v>
      </c>
      <c r="AI144" s="24" t="s">
        <v>42</v>
      </c>
      <c r="AJ144" s="266"/>
      <c r="AK144" s="209"/>
      <c r="AL144" s="210"/>
      <c r="AM144" s="211"/>
      <c r="AN144" s="213"/>
      <c r="AO144" s="215"/>
      <c r="AP144" s="263"/>
      <c r="AQ144" s="213"/>
      <c r="AT144" s="8"/>
      <c r="AU144" s="8"/>
      <c r="AV144" s="8"/>
      <c r="AW144" s="8"/>
    </row>
    <row r="145" spans="1:49" ht="48" customHeight="1">
      <c r="A145" s="191" t="s">
        <v>640</v>
      </c>
      <c r="B145" s="163" t="s">
        <v>641</v>
      </c>
      <c r="C145" s="147" t="s">
        <v>642</v>
      </c>
      <c r="D145" s="148"/>
      <c r="E145" s="166" t="s">
        <v>643</v>
      </c>
      <c r="F145" s="163" t="s">
        <v>644</v>
      </c>
      <c r="G145" s="153">
        <v>44621</v>
      </c>
      <c r="H145" s="154">
        <v>44865</v>
      </c>
      <c r="I145" s="160" t="s">
        <v>287</v>
      </c>
      <c r="J145" s="157">
        <v>0.2</v>
      </c>
      <c r="K145" s="157">
        <f>J145*(L145+N145+P145+R145+T145+V145+X145+Z145+AB145+AD145+AF145+AH145)</f>
        <v>0.2</v>
      </c>
      <c r="L145" s="157"/>
      <c r="M145" s="157"/>
      <c r="N145" s="157"/>
      <c r="O145" s="157"/>
      <c r="P145" s="157">
        <v>0.3</v>
      </c>
      <c r="Q145" s="157"/>
      <c r="R145" s="157"/>
      <c r="S145" s="157"/>
      <c r="T145" s="157"/>
      <c r="U145" s="157"/>
      <c r="V145" s="157"/>
      <c r="W145" s="157"/>
      <c r="X145" s="157"/>
      <c r="Y145" s="157"/>
      <c r="Z145" s="157"/>
      <c r="AA145" s="157"/>
      <c r="AB145" s="157"/>
      <c r="AC145" s="157"/>
      <c r="AD145" s="157">
        <v>0.7</v>
      </c>
      <c r="AE145" s="157"/>
      <c r="AF145" s="157"/>
      <c r="AG145" s="157"/>
      <c r="AH145" s="157"/>
      <c r="AI145" s="157"/>
      <c r="AJ145" s="144">
        <f>J145*(M145+O145+Q145+S145+U145+W145+Y145+AA145+AC145+AE145+AG145+AI145)</f>
        <v>0</v>
      </c>
      <c r="AK145" s="138" t="s">
        <v>46</v>
      </c>
      <c r="AL145" s="139"/>
      <c r="AM145" s="140"/>
      <c r="AN145" s="5" t="s">
        <v>46</v>
      </c>
      <c r="AO145" s="5" t="s">
        <v>46</v>
      </c>
      <c r="AP145" s="45">
        <f>M145+O145+Q145</f>
        <v>0</v>
      </c>
      <c r="AQ145" s="141">
        <f>SUM(AP145:AP148)</f>
        <v>0</v>
      </c>
      <c r="AT145" s="8"/>
      <c r="AU145" s="8"/>
      <c r="AV145" s="8"/>
      <c r="AW145" s="8"/>
    </row>
    <row r="146" spans="1:49" ht="48" customHeight="1">
      <c r="A146" s="192"/>
      <c r="B146" s="164"/>
      <c r="C146" s="149"/>
      <c r="D146" s="150"/>
      <c r="E146" s="167"/>
      <c r="F146" s="164"/>
      <c r="G146" s="149"/>
      <c r="H146" s="155"/>
      <c r="I146" s="161"/>
      <c r="J146" s="158"/>
      <c r="K146" s="158"/>
      <c r="L146" s="158"/>
      <c r="M146" s="158"/>
      <c r="N146" s="158"/>
      <c r="O146" s="158"/>
      <c r="P146" s="158"/>
      <c r="Q146" s="158"/>
      <c r="R146" s="158"/>
      <c r="S146" s="158"/>
      <c r="T146" s="158"/>
      <c r="U146" s="158"/>
      <c r="V146" s="158"/>
      <c r="W146" s="158"/>
      <c r="X146" s="158"/>
      <c r="Y146" s="158"/>
      <c r="Z146" s="158"/>
      <c r="AA146" s="158"/>
      <c r="AB146" s="158"/>
      <c r="AC146" s="158"/>
      <c r="AD146" s="158"/>
      <c r="AE146" s="158"/>
      <c r="AF146" s="158"/>
      <c r="AG146" s="158"/>
      <c r="AH146" s="158"/>
      <c r="AI146" s="158"/>
      <c r="AJ146" s="145"/>
      <c r="AK146" s="132" t="s">
        <v>43</v>
      </c>
      <c r="AL146" s="133"/>
      <c r="AM146" s="134"/>
      <c r="AN146" s="43" t="s">
        <v>43</v>
      </c>
      <c r="AO146" s="43" t="s">
        <v>43</v>
      </c>
      <c r="AP146" s="44">
        <f>S145+U145+W145</f>
        <v>0</v>
      </c>
      <c r="AQ146" s="142"/>
      <c r="AT146" s="8"/>
      <c r="AU146" s="8"/>
      <c r="AV146" s="8"/>
      <c r="AW146" s="8"/>
    </row>
    <row r="147" spans="1:49" ht="48" customHeight="1">
      <c r="A147" s="192"/>
      <c r="B147" s="164"/>
      <c r="C147" s="149"/>
      <c r="D147" s="150"/>
      <c r="E147" s="167"/>
      <c r="F147" s="164"/>
      <c r="G147" s="149"/>
      <c r="H147" s="155"/>
      <c r="I147" s="161"/>
      <c r="J147" s="158"/>
      <c r="K147" s="158"/>
      <c r="L147" s="158"/>
      <c r="M147" s="158"/>
      <c r="N147" s="158"/>
      <c r="O147" s="158"/>
      <c r="P147" s="158"/>
      <c r="Q147" s="158"/>
      <c r="R147" s="158"/>
      <c r="S147" s="158"/>
      <c r="T147" s="158"/>
      <c r="U147" s="158"/>
      <c r="V147" s="158"/>
      <c r="W147" s="158"/>
      <c r="X147" s="158"/>
      <c r="Y147" s="158"/>
      <c r="Z147" s="158"/>
      <c r="AA147" s="158"/>
      <c r="AB147" s="158"/>
      <c r="AC147" s="158"/>
      <c r="AD147" s="158"/>
      <c r="AE147" s="158"/>
      <c r="AF147" s="158"/>
      <c r="AG147" s="158"/>
      <c r="AH147" s="158"/>
      <c r="AI147" s="158"/>
      <c r="AJ147" s="145"/>
      <c r="AK147" s="132" t="s">
        <v>44</v>
      </c>
      <c r="AL147" s="133"/>
      <c r="AM147" s="134"/>
      <c r="AN147" s="43" t="s">
        <v>44</v>
      </c>
      <c r="AO147" s="43" t="s">
        <v>44</v>
      </c>
      <c r="AP147" s="44">
        <f>Y145+AA145+AC145</f>
        <v>0</v>
      </c>
      <c r="AQ147" s="142"/>
      <c r="AT147" s="8"/>
      <c r="AU147" s="8"/>
      <c r="AV147" s="8"/>
      <c r="AW147" s="8"/>
    </row>
    <row r="148" spans="1:49" ht="48" customHeight="1" thickBot="1">
      <c r="A148" s="192"/>
      <c r="B148" s="165"/>
      <c r="C148" s="151"/>
      <c r="D148" s="152"/>
      <c r="E148" s="168"/>
      <c r="F148" s="165"/>
      <c r="G148" s="151"/>
      <c r="H148" s="156"/>
      <c r="I148" s="162"/>
      <c r="J148" s="159"/>
      <c r="K148" s="159"/>
      <c r="L148" s="159"/>
      <c r="M148" s="159"/>
      <c r="N148" s="159"/>
      <c r="O148" s="159"/>
      <c r="P148" s="159"/>
      <c r="Q148" s="159"/>
      <c r="R148" s="159"/>
      <c r="S148" s="159"/>
      <c r="T148" s="159"/>
      <c r="U148" s="159"/>
      <c r="V148" s="159"/>
      <c r="W148" s="159"/>
      <c r="X148" s="159"/>
      <c r="Y148" s="159"/>
      <c r="Z148" s="159"/>
      <c r="AA148" s="159"/>
      <c r="AB148" s="159"/>
      <c r="AC148" s="159"/>
      <c r="AD148" s="159"/>
      <c r="AE148" s="159"/>
      <c r="AF148" s="159"/>
      <c r="AG148" s="159"/>
      <c r="AH148" s="159"/>
      <c r="AI148" s="159"/>
      <c r="AJ148" s="146"/>
      <c r="AK148" s="135" t="s">
        <v>45</v>
      </c>
      <c r="AL148" s="136"/>
      <c r="AM148" s="137"/>
      <c r="AN148" s="46" t="s">
        <v>45</v>
      </c>
      <c r="AO148" s="46" t="s">
        <v>45</v>
      </c>
      <c r="AP148" s="47">
        <f>AE145+AG145+AI145</f>
        <v>0</v>
      </c>
      <c r="AQ148" s="143"/>
      <c r="AT148" s="8"/>
      <c r="AU148" s="8"/>
      <c r="AV148" s="8"/>
      <c r="AW148" s="8"/>
    </row>
    <row r="149" spans="1:49" ht="48" customHeight="1">
      <c r="A149" s="192"/>
      <c r="B149" s="163" t="s">
        <v>645</v>
      </c>
      <c r="C149" s="147" t="s">
        <v>646</v>
      </c>
      <c r="D149" s="148"/>
      <c r="E149" s="166" t="s">
        <v>647</v>
      </c>
      <c r="F149" s="163" t="s">
        <v>648</v>
      </c>
      <c r="G149" s="153">
        <v>44621</v>
      </c>
      <c r="H149" s="154">
        <v>44773</v>
      </c>
      <c r="I149" s="160" t="s">
        <v>287</v>
      </c>
      <c r="J149" s="157">
        <v>0.2</v>
      </c>
      <c r="K149" s="157">
        <f>J149*(L149+N149+P149+R149+T149+V149+X149+Z149+AB149+AD149+AF149+AH149)</f>
        <v>0.2</v>
      </c>
      <c r="L149" s="157"/>
      <c r="M149" s="157"/>
      <c r="N149" s="157"/>
      <c r="O149" s="157"/>
      <c r="P149" s="157">
        <v>0.3</v>
      </c>
      <c r="Q149" s="157"/>
      <c r="R149" s="157"/>
      <c r="S149" s="157"/>
      <c r="T149" s="157"/>
      <c r="U149" s="157"/>
      <c r="V149" s="157"/>
      <c r="W149" s="157"/>
      <c r="X149" s="157">
        <v>0.7</v>
      </c>
      <c r="Y149" s="157"/>
      <c r="Z149" s="157"/>
      <c r="AA149" s="157"/>
      <c r="AB149" s="157"/>
      <c r="AC149" s="157"/>
      <c r="AD149" s="157"/>
      <c r="AE149" s="157"/>
      <c r="AF149" s="157"/>
      <c r="AG149" s="157"/>
      <c r="AH149" s="157"/>
      <c r="AI149" s="157"/>
      <c r="AJ149" s="144">
        <f>J149*(M149+O149+Q149+S149+U149+W149+Y149+AA149+AC149+AE149+AG149+AI149)</f>
        <v>0</v>
      </c>
      <c r="AK149" s="138" t="s">
        <v>46</v>
      </c>
      <c r="AL149" s="139"/>
      <c r="AM149" s="140"/>
      <c r="AN149" s="5" t="s">
        <v>46</v>
      </c>
      <c r="AO149" s="5" t="s">
        <v>46</v>
      </c>
      <c r="AP149" s="45">
        <f>M149+O149+Q149</f>
        <v>0</v>
      </c>
      <c r="AQ149" s="141">
        <f t="shared" ref="AQ149" si="25">SUM(AP149:AP152)</f>
        <v>0</v>
      </c>
      <c r="AT149" s="8"/>
      <c r="AU149" s="8"/>
      <c r="AV149" s="8"/>
      <c r="AW149" s="8"/>
    </row>
    <row r="150" spans="1:49" ht="48" customHeight="1">
      <c r="A150" s="192"/>
      <c r="B150" s="164"/>
      <c r="C150" s="149"/>
      <c r="D150" s="150"/>
      <c r="E150" s="167"/>
      <c r="F150" s="164"/>
      <c r="G150" s="149"/>
      <c r="H150" s="155"/>
      <c r="I150" s="161"/>
      <c r="J150" s="158"/>
      <c r="K150" s="158"/>
      <c r="L150" s="158"/>
      <c r="M150" s="158"/>
      <c r="N150" s="158"/>
      <c r="O150" s="158"/>
      <c r="P150" s="158"/>
      <c r="Q150" s="158"/>
      <c r="R150" s="158"/>
      <c r="S150" s="158"/>
      <c r="T150" s="158"/>
      <c r="U150" s="158"/>
      <c r="V150" s="158"/>
      <c r="W150" s="158"/>
      <c r="X150" s="158"/>
      <c r="Y150" s="158"/>
      <c r="Z150" s="158"/>
      <c r="AA150" s="158"/>
      <c r="AB150" s="158"/>
      <c r="AC150" s="158"/>
      <c r="AD150" s="158"/>
      <c r="AE150" s="158"/>
      <c r="AF150" s="158"/>
      <c r="AG150" s="158"/>
      <c r="AH150" s="158"/>
      <c r="AI150" s="158"/>
      <c r="AJ150" s="145"/>
      <c r="AK150" s="132" t="s">
        <v>43</v>
      </c>
      <c r="AL150" s="133"/>
      <c r="AM150" s="134"/>
      <c r="AN150" s="43" t="s">
        <v>43</v>
      </c>
      <c r="AO150" s="43" t="s">
        <v>43</v>
      </c>
      <c r="AP150" s="44">
        <f>S149+U149+W149</f>
        <v>0</v>
      </c>
      <c r="AQ150" s="142"/>
      <c r="AT150" s="8"/>
      <c r="AU150" s="8"/>
      <c r="AV150" s="8"/>
      <c r="AW150" s="8"/>
    </row>
    <row r="151" spans="1:49" ht="48" customHeight="1">
      <c r="A151" s="192"/>
      <c r="B151" s="164"/>
      <c r="C151" s="149"/>
      <c r="D151" s="150"/>
      <c r="E151" s="167"/>
      <c r="F151" s="164"/>
      <c r="G151" s="149"/>
      <c r="H151" s="155"/>
      <c r="I151" s="161"/>
      <c r="J151" s="158"/>
      <c r="K151" s="158"/>
      <c r="L151" s="158"/>
      <c r="M151" s="158"/>
      <c r="N151" s="158"/>
      <c r="O151" s="158"/>
      <c r="P151" s="158"/>
      <c r="Q151" s="158"/>
      <c r="R151" s="158"/>
      <c r="S151" s="158"/>
      <c r="T151" s="158"/>
      <c r="U151" s="158"/>
      <c r="V151" s="158"/>
      <c r="W151" s="158"/>
      <c r="X151" s="158"/>
      <c r="Y151" s="158"/>
      <c r="Z151" s="158"/>
      <c r="AA151" s="158"/>
      <c r="AB151" s="158"/>
      <c r="AC151" s="158"/>
      <c r="AD151" s="158"/>
      <c r="AE151" s="158"/>
      <c r="AF151" s="158"/>
      <c r="AG151" s="158"/>
      <c r="AH151" s="158"/>
      <c r="AI151" s="158"/>
      <c r="AJ151" s="145"/>
      <c r="AK151" s="132" t="s">
        <v>44</v>
      </c>
      <c r="AL151" s="133"/>
      <c r="AM151" s="134"/>
      <c r="AN151" s="43" t="s">
        <v>44</v>
      </c>
      <c r="AO151" s="43" t="s">
        <v>44</v>
      </c>
      <c r="AP151" s="44">
        <f>Y149+AA149+AC149</f>
        <v>0</v>
      </c>
      <c r="AQ151" s="142"/>
      <c r="AT151" s="8"/>
      <c r="AU151" s="8"/>
      <c r="AV151" s="8"/>
      <c r="AW151" s="8"/>
    </row>
    <row r="152" spans="1:49" ht="48" customHeight="1" thickBot="1">
      <c r="A152" s="192"/>
      <c r="B152" s="165"/>
      <c r="C152" s="151"/>
      <c r="D152" s="152"/>
      <c r="E152" s="168"/>
      <c r="F152" s="165"/>
      <c r="G152" s="151"/>
      <c r="H152" s="156"/>
      <c r="I152" s="162"/>
      <c r="J152" s="159"/>
      <c r="K152" s="159"/>
      <c r="L152" s="159"/>
      <c r="M152" s="159"/>
      <c r="N152" s="159"/>
      <c r="O152" s="159"/>
      <c r="P152" s="159"/>
      <c r="Q152" s="159"/>
      <c r="R152" s="159"/>
      <c r="S152" s="159"/>
      <c r="T152" s="159"/>
      <c r="U152" s="159"/>
      <c r="V152" s="159"/>
      <c r="W152" s="159"/>
      <c r="X152" s="159"/>
      <c r="Y152" s="159"/>
      <c r="Z152" s="159"/>
      <c r="AA152" s="159"/>
      <c r="AB152" s="159"/>
      <c r="AC152" s="159"/>
      <c r="AD152" s="159"/>
      <c r="AE152" s="159"/>
      <c r="AF152" s="159"/>
      <c r="AG152" s="159"/>
      <c r="AH152" s="159"/>
      <c r="AI152" s="159"/>
      <c r="AJ152" s="146"/>
      <c r="AK152" s="135" t="s">
        <v>45</v>
      </c>
      <c r="AL152" s="136"/>
      <c r="AM152" s="137"/>
      <c r="AN152" s="46" t="s">
        <v>45</v>
      </c>
      <c r="AO152" s="46" t="s">
        <v>45</v>
      </c>
      <c r="AP152" s="47">
        <f>AE149+AG149+AI149</f>
        <v>0</v>
      </c>
      <c r="AQ152" s="143"/>
      <c r="AT152" s="8"/>
      <c r="AU152" s="8"/>
      <c r="AV152" s="8"/>
      <c r="AW152" s="8"/>
    </row>
    <row r="153" spans="1:49" ht="48" customHeight="1">
      <c r="A153" s="192"/>
      <c r="B153" s="163" t="s">
        <v>649</v>
      </c>
      <c r="C153" s="147" t="s">
        <v>650</v>
      </c>
      <c r="D153" s="148"/>
      <c r="E153" s="175" t="s">
        <v>571</v>
      </c>
      <c r="F153" s="172" t="s">
        <v>572</v>
      </c>
      <c r="G153" s="153">
        <v>44682</v>
      </c>
      <c r="H153" s="154">
        <v>44834</v>
      </c>
      <c r="I153" s="160" t="s">
        <v>287</v>
      </c>
      <c r="J153" s="157">
        <v>0.2</v>
      </c>
      <c r="K153" s="157">
        <f>J153*(L153+N153+P153+R153+T153+V153+X153+Z153+AB153+AD153+AF153+AH153)</f>
        <v>0.2</v>
      </c>
      <c r="L153" s="157"/>
      <c r="M153" s="157"/>
      <c r="N153" s="157"/>
      <c r="O153" s="157"/>
      <c r="P153" s="157"/>
      <c r="Q153" s="157"/>
      <c r="R153" s="157"/>
      <c r="S153" s="157"/>
      <c r="T153" s="157">
        <v>0.5</v>
      </c>
      <c r="U153" s="157"/>
      <c r="V153" s="157"/>
      <c r="W153" s="157"/>
      <c r="X153" s="157"/>
      <c r="Y153" s="157"/>
      <c r="Z153" s="157"/>
      <c r="AA153" s="157"/>
      <c r="AB153" s="157"/>
      <c r="AC153" s="157"/>
      <c r="AD153" s="157">
        <v>0.5</v>
      </c>
      <c r="AE153" s="157"/>
      <c r="AF153" s="157"/>
      <c r="AG153" s="157"/>
      <c r="AH153" s="157"/>
      <c r="AI153" s="157"/>
      <c r="AJ153" s="144">
        <f>J153*(M153+O153+Q153+S153+U153+W153+Y153+AA153+AC153+AE153+AG153+AI153)</f>
        <v>0</v>
      </c>
      <c r="AK153" s="138" t="s">
        <v>46</v>
      </c>
      <c r="AL153" s="139"/>
      <c r="AM153" s="140"/>
      <c r="AN153" s="5" t="s">
        <v>46</v>
      </c>
      <c r="AO153" s="5" t="s">
        <v>46</v>
      </c>
      <c r="AP153" s="45">
        <f>M153+O153+Q153</f>
        <v>0</v>
      </c>
      <c r="AQ153" s="141">
        <f t="shared" ref="AQ153" si="26">SUM(AP153:AP156)</f>
        <v>0</v>
      </c>
      <c r="AT153" s="8"/>
      <c r="AU153" s="8"/>
      <c r="AV153" s="8"/>
      <c r="AW153" s="8"/>
    </row>
    <row r="154" spans="1:49" ht="48" customHeight="1">
      <c r="A154" s="192"/>
      <c r="B154" s="164"/>
      <c r="C154" s="149"/>
      <c r="D154" s="150"/>
      <c r="E154" s="176"/>
      <c r="F154" s="173"/>
      <c r="G154" s="149"/>
      <c r="H154" s="155"/>
      <c r="I154" s="161"/>
      <c r="J154" s="158"/>
      <c r="K154" s="158"/>
      <c r="L154" s="158"/>
      <c r="M154" s="158"/>
      <c r="N154" s="158"/>
      <c r="O154" s="158"/>
      <c r="P154" s="158"/>
      <c r="Q154" s="158"/>
      <c r="R154" s="158"/>
      <c r="S154" s="158"/>
      <c r="T154" s="158"/>
      <c r="U154" s="158"/>
      <c r="V154" s="158"/>
      <c r="W154" s="158"/>
      <c r="X154" s="158"/>
      <c r="Y154" s="158"/>
      <c r="Z154" s="158"/>
      <c r="AA154" s="158"/>
      <c r="AB154" s="158"/>
      <c r="AC154" s="158"/>
      <c r="AD154" s="158"/>
      <c r="AE154" s="158"/>
      <c r="AF154" s="158"/>
      <c r="AG154" s="158"/>
      <c r="AH154" s="158"/>
      <c r="AI154" s="158"/>
      <c r="AJ154" s="145"/>
      <c r="AK154" s="132" t="s">
        <v>43</v>
      </c>
      <c r="AL154" s="133"/>
      <c r="AM154" s="134"/>
      <c r="AN154" s="43" t="s">
        <v>43</v>
      </c>
      <c r="AO154" s="43" t="s">
        <v>43</v>
      </c>
      <c r="AP154" s="44">
        <f>S153+U153+W153</f>
        <v>0</v>
      </c>
      <c r="AQ154" s="142"/>
      <c r="AT154" s="8"/>
      <c r="AU154" s="8"/>
      <c r="AV154" s="8"/>
      <c r="AW154" s="8"/>
    </row>
    <row r="155" spans="1:49" ht="48" customHeight="1">
      <c r="A155" s="192"/>
      <c r="B155" s="164"/>
      <c r="C155" s="149"/>
      <c r="D155" s="150"/>
      <c r="E155" s="176"/>
      <c r="F155" s="173"/>
      <c r="G155" s="149"/>
      <c r="H155" s="155"/>
      <c r="I155" s="161"/>
      <c r="J155" s="158"/>
      <c r="K155" s="158"/>
      <c r="L155" s="158"/>
      <c r="M155" s="158"/>
      <c r="N155" s="158"/>
      <c r="O155" s="158"/>
      <c r="P155" s="158"/>
      <c r="Q155" s="158"/>
      <c r="R155" s="158"/>
      <c r="S155" s="158"/>
      <c r="T155" s="158"/>
      <c r="U155" s="158"/>
      <c r="V155" s="158"/>
      <c r="W155" s="158"/>
      <c r="X155" s="158"/>
      <c r="Y155" s="158"/>
      <c r="Z155" s="158"/>
      <c r="AA155" s="158"/>
      <c r="AB155" s="158"/>
      <c r="AC155" s="158"/>
      <c r="AD155" s="158"/>
      <c r="AE155" s="158"/>
      <c r="AF155" s="158"/>
      <c r="AG155" s="158"/>
      <c r="AH155" s="158"/>
      <c r="AI155" s="158"/>
      <c r="AJ155" s="145"/>
      <c r="AK155" s="132" t="s">
        <v>44</v>
      </c>
      <c r="AL155" s="133"/>
      <c r="AM155" s="134"/>
      <c r="AN155" s="43" t="s">
        <v>44</v>
      </c>
      <c r="AO155" s="43" t="s">
        <v>44</v>
      </c>
      <c r="AP155" s="44">
        <f>Y153+AA153+AC153</f>
        <v>0</v>
      </c>
      <c r="AQ155" s="142"/>
      <c r="AT155" s="8"/>
      <c r="AU155" s="8"/>
      <c r="AV155" s="8"/>
      <c r="AW155" s="8"/>
    </row>
    <row r="156" spans="1:49" ht="48" customHeight="1" thickBot="1">
      <c r="A156" s="192"/>
      <c r="B156" s="165"/>
      <c r="C156" s="151"/>
      <c r="D156" s="152"/>
      <c r="E156" s="177"/>
      <c r="F156" s="174"/>
      <c r="G156" s="151"/>
      <c r="H156" s="156"/>
      <c r="I156" s="162"/>
      <c r="J156" s="159"/>
      <c r="K156" s="159"/>
      <c r="L156" s="159"/>
      <c r="M156" s="159"/>
      <c r="N156" s="159"/>
      <c r="O156" s="159"/>
      <c r="P156" s="159"/>
      <c r="Q156" s="159"/>
      <c r="R156" s="159"/>
      <c r="S156" s="159"/>
      <c r="T156" s="159"/>
      <c r="U156" s="159"/>
      <c r="V156" s="159"/>
      <c r="W156" s="159"/>
      <c r="X156" s="159"/>
      <c r="Y156" s="159"/>
      <c r="Z156" s="159"/>
      <c r="AA156" s="159"/>
      <c r="AB156" s="159"/>
      <c r="AC156" s="159"/>
      <c r="AD156" s="159"/>
      <c r="AE156" s="159"/>
      <c r="AF156" s="159"/>
      <c r="AG156" s="159"/>
      <c r="AH156" s="159"/>
      <c r="AI156" s="159"/>
      <c r="AJ156" s="146"/>
      <c r="AK156" s="135" t="s">
        <v>45</v>
      </c>
      <c r="AL156" s="136"/>
      <c r="AM156" s="137"/>
      <c r="AN156" s="46" t="s">
        <v>45</v>
      </c>
      <c r="AO156" s="46" t="s">
        <v>45</v>
      </c>
      <c r="AP156" s="47">
        <f>AE153+AG153+AI153</f>
        <v>0</v>
      </c>
      <c r="AQ156" s="143"/>
      <c r="AT156" s="8"/>
      <c r="AU156" s="8"/>
      <c r="AV156" s="8"/>
      <c r="AW156" s="8"/>
    </row>
    <row r="157" spans="1:49" ht="48" customHeight="1">
      <c r="A157" s="192"/>
      <c r="B157" s="163" t="s">
        <v>651</v>
      </c>
      <c r="C157" s="147" t="s">
        <v>652</v>
      </c>
      <c r="D157" s="148"/>
      <c r="E157" s="163" t="s">
        <v>653</v>
      </c>
      <c r="F157" s="291" t="s">
        <v>654</v>
      </c>
      <c r="G157" s="153">
        <v>44564</v>
      </c>
      <c r="H157" s="154">
        <v>44926</v>
      </c>
      <c r="I157" s="160" t="s">
        <v>287</v>
      </c>
      <c r="J157" s="157">
        <v>0.2</v>
      </c>
      <c r="K157" s="157">
        <f>J157*(L157+N157+P157+R157+T157+V157+X157+Z157+AB157+AD157+AF157+AH157)</f>
        <v>0.19992000000000004</v>
      </c>
      <c r="L157" s="157">
        <v>8.3299999999999999E-2</v>
      </c>
      <c r="M157" s="157"/>
      <c r="N157" s="157">
        <v>8.3299999999999999E-2</v>
      </c>
      <c r="O157" s="157"/>
      <c r="P157" s="157">
        <v>8.3299999999999999E-2</v>
      </c>
      <c r="Q157" s="157"/>
      <c r="R157" s="157">
        <v>8.3299999999999999E-2</v>
      </c>
      <c r="S157" s="157"/>
      <c r="T157" s="157">
        <v>8.3299999999999999E-2</v>
      </c>
      <c r="U157" s="157"/>
      <c r="V157" s="157">
        <v>8.3299999999999999E-2</v>
      </c>
      <c r="W157" s="157"/>
      <c r="X157" s="157">
        <v>8.3299999999999999E-2</v>
      </c>
      <c r="Y157" s="157"/>
      <c r="Z157" s="157">
        <v>8.3299999999999999E-2</v>
      </c>
      <c r="AA157" s="157"/>
      <c r="AB157" s="157">
        <v>8.3299999999999999E-2</v>
      </c>
      <c r="AC157" s="157"/>
      <c r="AD157" s="157">
        <v>8.3299999999999999E-2</v>
      </c>
      <c r="AE157" s="157"/>
      <c r="AF157" s="157">
        <v>8.3299999999999999E-2</v>
      </c>
      <c r="AG157" s="157"/>
      <c r="AH157" s="157">
        <v>8.3299999999999999E-2</v>
      </c>
      <c r="AI157" s="157"/>
      <c r="AJ157" s="144">
        <f>J157*(M157+O157+Q157+S157+U157+W157+Y157+AA157+AC157+AE157+AG157+AI157)</f>
        <v>0</v>
      </c>
      <c r="AK157" s="138" t="s">
        <v>46</v>
      </c>
      <c r="AL157" s="139"/>
      <c r="AM157" s="140"/>
      <c r="AN157" s="5" t="s">
        <v>46</v>
      </c>
      <c r="AO157" s="5" t="s">
        <v>46</v>
      </c>
      <c r="AP157" s="45">
        <f>M157+O157+Q157</f>
        <v>0</v>
      </c>
      <c r="AQ157" s="141">
        <f t="shared" ref="AQ157" si="27">SUM(AP157:AP160)</f>
        <v>0</v>
      </c>
      <c r="AT157" s="8"/>
      <c r="AU157" s="8"/>
      <c r="AV157" s="8"/>
      <c r="AW157" s="8"/>
    </row>
    <row r="158" spans="1:49" ht="48" customHeight="1">
      <c r="A158" s="192"/>
      <c r="B158" s="164"/>
      <c r="C158" s="149"/>
      <c r="D158" s="150"/>
      <c r="E158" s="164"/>
      <c r="F158" s="167"/>
      <c r="G158" s="149"/>
      <c r="H158" s="155"/>
      <c r="I158" s="161"/>
      <c r="J158" s="158"/>
      <c r="K158" s="158"/>
      <c r="L158" s="158"/>
      <c r="M158" s="158"/>
      <c r="N158" s="158"/>
      <c r="O158" s="158"/>
      <c r="P158" s="158"/>
      <c r="Q158" s="158"/>
      <c r="R158" s="158"/>
      <c r="S158" s="158"/>
      <c r="T158" s="158"/>
      <c r="U158" s="158"/>
      <c r="V158" s="158"/>
      <c r="W158" s="158"/>
      <c r="X158" s="158"/>
      <c r="Y158" s="158"/>
      <c r="Z158" s="158"/>
      <c r="AA158" s="158"/>
      <c r="AB158" s="158"/>
      <c r="AC158" s="158"/>
      <c r="AD158" s="158"/>
      <c r="AE158" s="158"/>
      <c r="AF158" s="158"/>
      <c r="AG158" s="158"/>
      <c r="AH158" s="158"/>
      <c r="AI158" s="158"/>
      <c r="AJ158" s="145"/>
      <c r="AK158" s="132" t="s">
        <v>43</v>
      </c>
      <c r="AL158" s="133"/>
      <c r="AM158" s="134"/>
      <c r="AN158" s="43" t="s">
        <v>43</v>
      </c>
      <c r="AO158" s="43" t="s">
        <v>43</v>
      </c>
      <c r="AP158" s="44">
        <f>S157+U157+W157</f>
        <v>0</v>
      </c>
      <c r="AQ158" s="142"/>
      <c r="AT158" s="8"/>
      <c r="AU158" s="8"/>
      <c r="AV158" s="8"/>
      <c r="AW158" s="8"/>
    </row>
    <row r="159" spans="1:49" ht="48" customHeight="1">
      <c r="A159" s="192"/>
      <c r="B159" s="164"/>
      <c r="C159" s="149"/>
      <c r="D159" s="150"/>
      <c r="E159" s="164"/>
      <c r="F159" s="167"/>
      <c r="G159" s="149"/>
      <c r="H159" s="155"/>
      <c r="I159" s="161"/>
      <c r="J159" s="158"/>
      <c r="K159" s="158"/>
      <c r="L159" s="158"/>
      <c r="M159" s="158"/>
      <c r="N159" s="158"/>
      <c r="O159" s="158"/>
      <c r="P159" s="158"/>
      <c r="Q159" s="158"/>
      <c r="R159" s="158"/>
      <c r="S159" s="158"/>
      <c r="T159" s="158"/>
      <c r="U159" s="158"/>
      <c r="V159" s="158"/>
      <c r="W159" s="158"/>
      <c r="X159" s="158"/>
      <c r="Y159" s="158"/>
      <c r="Z159" s="158"/>
      <c r="AA159" s="158"/>
      <c r="AB159" s="158"/>
      <c r="AC159" s="158"/>
      <c r="AD159" s="158"/>
      <c r="AE159" s="158"/>
      <c r="AF159" s="158"/>
      <c r="AG159" s="158"/>
      <c r="AH159" s="158"/>
      <c r="AI159" s="158"/>
      <c r="AJ159" s="145"/>
      <c r="AK159" s="132" t="s">
        <v>44</v>
      </c>
      <c r="AL159" s="133"/>
      <c r="AM159" s="134"/>
      <c r="AN159" s="43" t="s">
        <v>44</v>
      </c>
      <c r="AO159" s="43" t="s">
        <v>44</v>
      </c>
      <c r="AP159" s="44">
        <f>Y157+AA157+AC157</f>
        <v>0</v>
      </c>
      <c r="AQ159" s="142"/>
      <c r="AT159" s="8"/>
      <c r="AU159" s="8"/>
      <c r="AV159" s="8"/>
      <c r="AW159" s="8"/>
    </row>
    <row r="160" spans="1:49" ht="48" customHeight="1" thickBot="1">
      <c r="A160" s="192"/>
      <c r="B160" s="165"/>
      <c r="C160" s="151"/>
      <c r="D160" s="152"/>
      <c r="E160" s="165"/>
      <c r="F160" s="168"/>
      <c r="G160" s="151"/>
      <c r="H160" s="156"/>
      <c r="I160" s="162"/>
      <c r="J160" s="159"/>
      <c r="K160" s="159"/>
      <c r="L160" s="159"/>
      <c r="M160" s="159"/>
      <c r="N160" s="159"/>
      <c r="O160" s="159"/>
      <c r="P160" s="159"/>
      <c r="Q160" s="159"/>
      <c r="R160" s="159"/>
      <c r="S160" s="159"/>
      <c r="T160" s="159"/>
      <c r="U160" s="159"/>
      <c r="V160" s="159"/>
      <c r="W160" s="159"/>
      <c r="X160" s="159"/>
      <c r="Y160" s="159"/>
      <c r="Z160" s="159"/>
      <c r="AA160" s="159"/>
      <c r="AB160" s="159"/>
      <c r="AC160" s="159"/>
      <c r="AD160" s="159"/>
      <c r="AE160" s="159"/>
      <c r="AF160" s="159"/>
      <c r="AG160" s="159"/>
      <c r="AH160" s="159"/>
      <c r="AI160" s="159"/>
      <c r="AJ160" s="146"/>
      <c r="AK160" s="135" t="s">
        <v>45</v>
      </c>
      <c r="AL160" s="136"/>
      <c r="AM160" s="137"/>
      <c r="AN160" s="46" t="s">
        <v>45</v>
      </c>
      <c r="AO160" s="46" t="s">
        <v>45</v>
      </c>
      <c r="AP160" s="47">
        <f>AE157+AG157+AI157</f>
        <v>0</v>
      </c>
      <c r="AQ160" s="143"/>
      <c r="AT160" s="8"/>
      <c r="AU160" s="8"/>
      <c r="AV160" s="8"/>
      <c r="AW160" s="8"/>
    </row>
    <row r="161" spans="1:49" ht="48" customHeight="1">
      <c r="A161" s="192"/>
      <c r="B161" s="163" t="s">
        <v>655</v>
      </c>
      <c r="C161" s="147" t="s">
        <v>656</v>
      </c>
      <c r="D161" s="148"/>
      <c r="E161" s="166" t="s">
        <v>657</v>
      </c>
      <c r="F161" s="163" t="s">
        <v>658</v>
      </c>
      <c r="G161" s="153">
        <v>44621</v>
      </c>
      <c r="H161" s="154">
        <v>44926</v>
      </c>
      <c r="I161" s="160" t="s">
        <v>287</v>
      </c>
      <c r="J161" s="157">
        <v>0.2</v>
      </c>
      <c r="K161" s="157">
        <f>J161*(L161+N161+P161+R161+T161+V161+X161+Z161+AB161+AD161+AF161+AH161)</f>
        <v>0.2</v>
      </c>
      <c r="L161" s="157"/>
      <c r="M161" s="157"/>
      <c r="N161" s="157"/>
      <c r="O161" s="157"/>
      <c r="P161" s="157">
        <v>0.25</v>
      </c>
      <c r="Q161" s="157"/>
      <c r="R161" s="157"/>
      <c r="S161" s="157"/>
      <c r="T161" s="157"/>
      <c r="U161" s="157"/>
      <c r="V161" s="157">
        <v>0.25</v>
      </c>
      <c r="W161" s="157"/>
      <c r="X161" s="157"/>
      <c r="Y161" s="157"/>
      <c r="Z161" s="157"/>
      <c r="AA161" s="157"/>
      <c r="AB161" s="157">
        <v>0.25</v>
      </c>
      <c r="AC161" s="157"/>
      <c r="AD161" s="157"/>
      <c r="AE161" s="157"/>
      <c r="AF161" s="157"/>
      <c r="AG161" s="157"/>
      <c r="AH161" s="157">
        <v>0.25</v>
      </c>
      <c r="AI161" s="157"/>
      <c r="AJ161" s="144">
        <f>J161*(M161+O161+Q161+S161+U161+W161+Y161+AA161+AC161+AE161+AG161+AI161)</f>
        <v>0</v>
      </c>
      <c r="AK161" s="138" t="s">
        <v>46</v>
      </c>
      <c r="AL161" s="139"/>
      <c r="AM161" s="140"/>
      <c r="AN161" s="5" t="s">
        <v>46</v>
      </c>
      <c r="AO161" s="5" t="s">
        <v>46</v>
      </c>
      <c r="AP161" s="45">
        <f>M161+O161+Q161</f>
        <v>0</v>
      </c>
      <c r="AQ161" s="141">
        <f t="shared" ref="AQ161" si="28">SUM(AP161:AP164)</f>
        <v>0</v>
      </c>
      <c r="AT161" s="8"/>
      <c r="AU161" s="8"/>
      <c r="AV161" s="8"/>
      <c r="AW161" s="8"/>
    </row>
    <row r="162" spans="1:49" ht="48" customHeight="1">
      <c r="A162" s="192"/>
      <c r="B162" s="164"/>
      <c r="C162" s="149"/>
      <c r="D162" s="150"/>
      <c r="E162" s="167"/>
      <c r="F162" s="164"/>
      <c r="G162" s="149"/>
      <c r="H162" s="155"/>
      <c r="I162" s="161"/>
      <c r="J162" s="158"/>
      <c r="K162" s="158"/>
      <c r="L162" s="158"/>
      <c r="M162" s="158"/>
      <c r="N162" s="158"/>
      <c r="O162" s="158"/>
      <c r="P162" s="158"/>
      <c r="Q162" s="158"/>
      <c r="R162" s="158"/>
      <c r="S162" s="158"/>
      <c r="T162" s="158"/>
      <c r="U162" s="158"/>
      <c r="V162" s="158"/>
      <c r="W162" s="158"/>
      <c r="X162" s="158"/>
      <c r="Y162" s="158"/>
      <c r="Z162" s="158"/>
      <c r="AA162" s="158"/>
      <c r="AB162" s="158"/>
      <c r="AC162" s="158"/>
      <c r="AD162" s="158"/>
      <c r="AE162" s="158"/>
      <c r="AF162" s="158"/>
      <c r="AG162" s="158"/>
      <c r="AH162" s="158"/>
      <c r="AI162" s="158"/>
      <c r="AJ162" s="145"/>
      <c r="AK162" s="132" t="s">
        <v>43</v>
      </c>
      <c r="AL162" s="133"/>
      <c r="AM162" s="134"/>
      <c r="AN162" s="43" t="s">
        <v>43</v>
      </c>
      <c r="AO162" s="43" t="s">
        <v>43</v>
      </c>
      <c r="AP162" s="44">
        <f>S161+U161+W161</f>
        <v>0</v>
      </c>
      <c r="AQ162" s="142"/>
      <c r="AT162" s="8"/>
      <c r="AU162" s="8"/>
      <c r="AV162" s="8"/>
      <c r="AW162" s="8"/>
    </row>
    <row r="163" spans="1:49" ht="48" customHeight="1">
      <c r="A163" s="192"/>
      <c r="B163" s="164"/>
      <c r="C163" s="149"/>
      <c r="D163" s="150"/>
      <c r="E163" s="167"/>
      <c r="F163" s="164"/>
      <c r="G163" s="149"/>
      <c r="H163" s="155"/>
      <c r="I163" s="161"/>
      <c r="J163" s="158"/>
      <c r="K163" s="158"/>
      <c r="L163" s="158"/>
      <c r="M163" s="158"/>
      <c r="N163" s="158"/>
      <c r="O163" s="158"/>
      <c r="P163" s="158"/>
      <c r="Q163" s="158"/>
      <c r="R163" s="158"/>
      <c r="S163" s="158"/>
      <c r="T163" s="158"/>
      <c r="U163" s="158"/>
      <c r="V163" s="158"/>
      <c r="W163" s="158"/>
      <c r="X163" s="158"/>
      <c r="Y163" s="158"/>
      <c r="Z163" s="158"/>
      <c r="AA163" s="158"/>
      <c r="AB163" s="158"/>
      <c r="AC163" s="158"/>
      <c r="AD163" s="158"/>
      <c r="AE163" s="158"/>
      <c r="AF163" s="158"/>
      <c r="AG163" s="158"/>
      <c r="AH163" s="158"/>
      <c r="AI163" s="158"/>
      <c r="AJ163" s="145"/>
      <c r="AK163" s="132" t="s">
        <v>44</v>
      </c>
      <c r="AL163" s="133"/>
      <c r="AM163" s="134"/>
      <c r="AN163" s="43" t="s">
        <v>44</v>
      </c>
      <c r="AO163" s="43" t="s">
        <v>44</v>
      </c>
      <c r="AP163" s="44">
        <f>Y161+AA161+AC161</f>
        <v>0</v>
      </c>
      <c r="AQ163" s="142"/>
      <c r="AT163" s="8"/>
      <c r="AU163" s="8"/>
      <c r="AV163" s="8"/>
      <c r="AW163" s="8"/>
    </row>
    <row r="164" spans="1:49" ht="48" customHeight="1" thickBot="1">
      <c r="A164" s="193"/>
      <c r="B164" s="165"/>
      <c r="C164" s="151"/>
      <c r="D164" s="152"/>
      <c r="E164" s="168"/>
      <c r="F164" s="165"/>
      <c r="G164" s="151"/>
      <c r="H164" s="156"/>
      <c r="I164" s="162"/>
      <c r="J164" s="159"/>
      <c r="K164" s="159"/>
      <c r="L164" s="159"/>
      <c r="M164" s="159"/>
      <c r="N164" s="159"/>
      <c r="O164" s="159"/>
      <c r="P164" s="159"/>
      <c r="Q164" s="159"/>
      <c r="R164" s="159"/>
      <c r="S164" s="159"/>
      <c r="T164" s="159"/>
      <c r="U164" s="159"/>
      <c r="V164" s="159"/>
      <c r="W164" s="159"/>
      <c r="X164" s="159"/>
      <c r="Y164" s="159"/>
      <c r="Z164" s="159"/>
      <c r="AA164" s="159"/>
      <c r="AB164" s="159"/>
      <c r="AC164" s="159"/>
      <c r="AD164" s="159"/>
      <c r="AE164" s="159"/>
      <c r="AF164" s="159"/>
      <c r="AG164" s="159"/>
      <c r="AH164" s="159"/>
      <c r="AI164" s="159"/>
      <c r="AJ164" s="146"/>
      <c r="AK164" s="135" t="s">
        <v>45</v>
      </c>
      <c r="AL164" s="136"/>
      <c r="AM164" s="137"/>
      <c r="AN164" s="46" t="s">
        <v>45</v>
      </c>
      <c r="AO164" s="46" t="s">
        <v>45</v>
      </c>
      <c r="AP164" s="47">
        <f>AE161+AG161+AI161</f>
        <v>0</v>
      </c>
      <c r="AQ164" s="143"/>
      <c r="AT164" s="8"/>
      <c r="AU164" s="8"/>
      <c r="AV164" s="8"/>
      <c r="AW164" s="8"/>
    </row>
    <row r="165" spans="1:49" ht="34.5" customHeight="1">
      <c r="A165" s="191" t="s">
        <v>796</v>
      </c>
      <c r="B165" s="163" t="s">
        <v>659</v>
      </c>
      <c r="C165" s="147" t="s">
        <v>797</v>
      </c>
      <c r="D165" s="222"/>
      <c r="E165" s="311" t="s">
        <v>472</v>
      </c>
      <c r="F165" s="163" t="s">
        <v>792</v>
      </c>
      <c r="G165" s="281">
        <v>44621</v>
      </c>
      <c r="H165" s="281">
        <v>44915</v>
      </c>
      <c r="I165" s="278" t="s">
        <v>544</v>
      </c>
      <c r="J165" s="259">
        <v>0.33</v>
      </c>
      <c r="K165" s="259">
        <f>J165*(L165+N165+P165+R165+T165+V165+X165+Z165+AB165+AD165+AF165+AH165)</f>
        <v>0.33</v>
      </c>
      <c r="L165" s="268"/>
      <c r="M165" s="157"/>
      <c r="N165" s="157"/>
      <c r="O165" s="157"/>
      <c r="P165" s="157">
        <v>0.25</v>
      </c>
      <c r="Q165" s="157"/>
      <c r="R165" s="157"/>
      <c r="S165" s="157"/>
      <c r="T165" s="157"/>
      <c r="U165" s="157"/>
      <c r="V165" s="157">
        <v>0.25</v>
      </c>
      <c r="W165" s="157"/>
      <c r="X165" s="157"/>
      <c r="Y165" s="157"/>
      <c r="Z165" s="157"/>
      <c r="AA165" s="157"/>
      <c r="AB165" s="157">
        <v>0.25</v>
      </c>
      <c r="AC165" s="157"/>
      <c r="AD165" s="157"/>
      <c r="AE165" s="157"/>
      <c r="AF165" s="157"/>
      <c r="AG165" s="157"/>
      <c r="AH165" s="157">
        <v>0.25</v>
      </c>
      <c r="AI165" s="157"/>
      <c r="AJ165" s="144">
        <f>J165*(M165+O165+Q165+S165+U165+W165+Y165+AA165+AC165+AE165+AG165+AI165)</f>
        <v>0</v>
      </c>
      <c r="AK165" s="138" t="s">
        <v>46</v>
      </c>
      <c r="AL165" s="139"/>
      <c r="AM165" s="140"/>
      <c r="AN165" s="5" t="s">
        <v>46</v>
      </c>
      <c r="AO165" s="5" t="s">
        <v>46</v>
      </c>
      <c r="AP165" s="45">
        <f>M165+O165+Q165</f>
        <v>0</v>
      </c>
      <c r="AQ165" s="141">
        <f>SUM(AP165:AP168)</f>
        <v>0</v>
      </c>
      <c r="AT165" s="8"/>
      <c r="AU165" s="8"/>
      <c r="AV165" s="8"/>
      <c r="AW165" s="8"/>
    </row>
    <row r="166" spans="1:49" ht="15.75" customHeight="1">
      <c r="A166" s="192"/>
      <c r="B166" s="164"/>
      <c r="C166" s="149"/>
      <c r="D166" s="223"/>
      <c r="E166" s="312"/>
      <c r="F166" s="164"/>
      <c r="G166" s="282"/>
      <c r="H166" s="282"/>
      <c r="I166" s="279"/>
      <c r="J166" s="260"/>
      <c r="K166" s="260"/>
      <c r="L166" s="269"/>
      <c r="M166" s="158"/>
      <c r="N166" s="158"/>
      <c r="O166" s="158"/>
      <c r="P166" s="158"/>
      <c r="Q166" s="158"/>
      <c r="R166" s="158"/>
      <c r="S166" s="158"/>
      <c r="T166" s="158"/>
      <c r="U166" s="158"/>
      <c r="V166" s="158"/>
      <c r="W166" s="158"/>
      <c r="X166" s="158"/>
      <c r="Y166" s="158"/>
      <c r="Z166" s="158"/>
      <c r="AA166" s="158"/>
      <c r="AB166" s="158"/>
      <c r="AC166" s="158"/>
      <c r="AD166" s="158"/>
      <c r="AE166" s="158"/>
      <c r="AF166" s="158"/>
      <c r="AG166" s="158"/>
      <c r="AH166" s="158"/>
      <c r="AI166" s="158"/>
      <c r="AJ166" s="145"/>
      <c r="AK166" s="132" t="s">
        <v>43</v>
      </c>
      <c r="AL166" s="133"/>
      <c r="AM166" s="134"/>
      <c r="AN166" s="43" t="s">
        <v>43</v>
      </c>
      <c r="AO166" s="43" t="s">
        <v>43</v>
      </c>
      <c r="AP166" s="44">
        <f>S165+U165+W165</f>
        <v>0</v>
      </c>
      <c r="AQ166" s="142"/>
      <c r="AT166" s="8"/>
      <c r="AU166" s="8"/>
      <c r="AV166" s="8"/>
      <c r="AW166" s="8"/>
    </row>
    <row r="167" spans="1:49" ht="15.75" customHeight="1">
      <c r="A167" s="192"/>
      <c r="B167" s="164"/>
      <c r="C167" s="149"/>
      <c r="D167" s="223"/>
      <c r="E167" s="312"/>
      <c r="F167" s="164"/>
      <c r="G167" s="282"/>
      <c r="H167" s="282"/>
      <c r="I167" s="279"/>
      <c r="J167" s="260"/>
      <c r="K167" s="260"/>
      <c r="L167" s="269"/>
      <c r="M167" s="158"/>
      <c r="N167" s="158"/>
      <c r="O167" s="158"/>
      <c r="P167" s="158"/>
      <c r="Q167" s="158"/>
      <c r="R167" s="158"/>
      <c r="S167" s="158"/>
      <c r="T167" s="158"/>
      <c r="U167" s="158"/>
      <c r="V167" s="158"/>
      <c r="W167" s="158"/>
      <c r="X167" s="158"/>
      <c r="Y167" s="158"/>
      <c r="Z167" s="158"/>
      <c r="AA167" s="158"/>
      <c r="AB167" s="158"/>
      <c r="AC167" s="158"/>
      <c r="AD167" s="158"/>
      <c r="AE167" s="158"/>
      <c r="AF167" s="158"/>
      <c r="AG167" s="158"/>
      <c r="AH167" s="158"/>
      <c r="AI167" s="158"/>
      <c r="AJ167" s="145"/>
      <c r="AK167" s="132" t="s">
        <v>44</v>
      </c>
      <c r="AL167" s="133"/>
      <c r="AM167" s="134"/>
      <c r="AN167" s="43" t="s">
        <v>44</v>
      </c>
      <c r="AO167" s="43" t="s">
        <v>44</v>
      </c>
      <c r="AP167" s="44">
        <f>Y165+AA165+AC165</f>
        <v>0</v>
      </c>
      <c r="AQ167" s="142"/>
      <c r="AT167" s="8"/>
      <c r="AU167" s="8"/>
      <c r="AV167" s="8"/>
      <c r="AW167" s="8"/>
    </row>
    <row r="168" spans="1:49" ht="15.75" customHeight="1" thickBot="1">
      <c r="A168" s="192"/>
      <c r="B168" s="165"/>
      <c r="C168" s="151"/>
      <c r="D168" s="224"/>
      <c r="E168" s="313"/>
      <c r="F168" s="165"/>
      <c r="G168" s="283"/>
      <c r="H168" s="283"/>
      <c r="I168" s="280"/>
      <c r="J168" s="261"/>
      <c r="K168" s="261"/>
      <c r="L168" s="270"/>
      <c r="M168" s="159"/>
      <c r="N168" s="159"/>
      <c r="O168" s="159"/>
      <c r="P168" s="159"/>
      <c r="Q168" s="159"/>
      <c r="R168" s="159"/>
      <c r="S168" s="159"/>
      <c r="T168" s="159"/>
      <c r="U168" s="159"/>
      <c r="V168" s="159"/>
      <c r="W168" s="159"/>
      <c r="X168" s="159"/>
      <c r="Y168" s="159"/>
      <c r="Z168" s="159"/>
      <c r="AA168" s="159"/>
      <c r="AB168" s="159"/>
      <c r="AC168" s="159"/>
      <c r="AD168" s="159"/>
      <c r="AE168" s="159"/>
      <c r="AF168" s="159"/>
      <c r="AG168" s="159"/>
      <c r="AH168" s="159"/>
      <c r="AI168" s="159"/>
      <c r="AJ168" s="146"/>
      <c r="AK168" s="135" t="s">
        <v>45</v>
      </c>
      <c r="AL168" s="136"/>
      <c r="AM168" s="137"/>
      <c r="AN168" s="46" t="s">
        <v>45</v>
      </c>
      <c r="AO168" s="46" t="s">
        <v>45</v>
      </c>
      <c r="AP168" s="47">
        <f>AE165+AG165+AI165</f>
        <v>0</v>
      </c>
      <c r="AQ168" s="143"/>
      <c r="AT168" s="8"/>
      <c r="AU168" s="8"/>
      <c r="AV168" s="8"/>
      <c r="AW168" s="8"/>
    </row>
    <row r="169" spans="1:49" ht="15.75" customHeight="1">
      <c r="A169" s="192"/>
      <c r="B169" s="163" t="s">
        <v>660</v>
      </c>
      <c r="C169" s="147" t="s">
        <v>798</v>
      </c>
      <c r="D169" s="222"/>
      <c r="E169" s="163" t="s">
        <v>470</v>
      </c>
      <c r="F169" s="163" t="s">
        <v>792</v>
      </c>
      <c r="G169" s="281">
        <v>44743</v>
      </c>
      <c r="H169" s="281">
        <v>44915</v>
      </c>
      <c r="I169" s="278" t="s">
        <v>544</v>
      </c>
      <c r="J169" s="268">
        <v>0.33</v>
      </c>
      <c r="K169" s="157">
        <f t="shared" ref="K169" si="29">J169*(L169+N169+P169+R169+T169+V169+X169+Z169+AB169+AD169+AF169+AH169)</f>
        <v>0.33</v>
      </c>
      <c r="L169" s="157"/>
      <c r="M169" s="157"/>
      <c r="N169" s="157"/>
      <c r="O169" s="157"/>
      <c r="P169" s="157"/>
      <c r="Q169" s="157"/>
      <c r="R169" s="157"/>
      <c r="S169" s="157"/>
      <c r="T169" s="157"/>
      <c r="U169" s="157"/>
      <c r="V169" s="157"/>
      <c r="W169" s="157"/>
      <c r="X169" s="157">
        <v>0.5</v>
      </c>
      <c r="Y169" s="157"/>
      <c r="Z169" s="157"/>
      <c r="AA169" s="157"/>
      <c r="AB169" s="157"/>
      <c r="AC169" s="157"/>
      <c r="AD169" s="157">
        <v>0.25</v>
      </c>
      <c r="AE169" s="157"/>
      <c r="AF169" s="157"/>
      <c r="AG169" s="157"/>
      <c r="AH169" s="157">
        <v>0.25</v>
      </c>
      <c r="AI169" s="157"/>
      <c r="AJ169" s="144">
        <f>J169*(M169+O169+Q169+S169+U169+W169+Y169+AA169+AC169+AE169+AG169+AI169)</f>
        <v>0</v>
      </c>
      <c r="AK169" s="138" t="s">
        <v>46</v>
      </c>
      <c r="AL169" s="139"/>
      <c r="AM169" s="140"/>
      <c r="AN169" s="5" t="s">
        <v>46</v>
      </c>
      <c r="AO169" s="5" t="s">
        <v>46</v>
      </c>
      <c r="AP169" s="45">
        <f>M169+O169+Q169</f>
        <v>0</v>
      </c>
      <c r="AQ169" s="141">
        <f t="shared" ref="AQ169" si="30">SUM(AP169:AP172)</f>
        <v>0</v>
      </c>
      <c r="AT169" s="8"/>
      <c r="AU169" s="8"/>
      <c r="AV169" s="8"/>
      <c r="AW169" s="8"/>
    </row>
    <row r="170" spans="1:49" ht="15.75" customHeight="1">
      <c r="A170" s="192"/>
      <c r="B170" s="164"/>
      <c r="C170" s="149"/>
      <c r="D170" s="223"/>
      <c r="E170" s="164"/>
      <c r="F170" s="164"/>
      <c r="G170" s="282"/>
      <c r="H170" s="282"/>
      <c r="I170" s="279"/>
      <c r="J170" s="269"/>
      <c r="K170" s="158"/>
      <c r="L170" s="158"/>
      <c r="M170" s="158"/>
      <c r="N170" s="158"/>
      <c r="O170" s="158"/>
      <c r="P170" s="158"/>
      <c r="Q170" s="158"/>
      <c r="R170" s="158"/>
      <c r="S170" s="158"/>
      <c r="T170" s="158"/>
      <c r="U170" s="158"/>
      <c r="V170" s="158"/>
      <c r="W170" s="158"/>
      <c r="X170" s="158"/>
      <c r="Y170" s="158"/>
      <c r="Z170" s="158"/>
      <c r="AA170" s="158"/>
      <c r="AB170" s="158"/>
      <c r="AC170" s="158"/>
      <c r="AD170" s="158"/>
      <c r="AE170" s="158"/>
      <c r="AF170" s="158"/>
      <c r="AG170" s="158"/>
      <c r="AH170" s="158"/>
      <c r="AI170" s="158"/>
      <c r="AJ170" s="145"/>
      <c r="AK170" s="132" t="s">
        <v>43</v>
      </c>
      <c r="AL170" s="133"/>
      <c r="AM170" s="134"/>
      <c r="AN170" s="43" t="s">
        <v>43</v>
      </c>
      <c r="AO170" s="43" t="s">
        <v>43</v>
      </c>
      <c r="AP170" s="44">
        <f>S169+U169+W169</f>
        <v>0</v>
      </c>
      <c r="AQ170" s="142"/>
      <c r="AT170" s="8"/>
      <c r="AU170" s="8"/>
      <c r="AV170" s="8"/>
      <c r="AW170" s="8"/>
    </row>
    <row r="171" spans="1:49" ht="15.75" customHeight="1">
      <c r="A171" s="192"/>
      <c r="B171" s="164"/>
      <c r="C171" s="149"/>
      <c r="D171" s="223"/>
      <c r="E171" s="164"/>
      <c r="F171" s="164"/>
      <c r="G171" s="282"/>
      <c r="H171" s="282"/>
      <c r="I171" s="279"/>
      <c r="J171" s="269"/>
      <c r="K171" s="158"/>
      <c r="L171" s="158"/>
      <c r="M171" s="158"/>
      <c r="N171" s="158"/>
      <c r="O171" s="158"/>
      <c r="P171" s="158"/>
      <c r="Q171" s="158"/>
      <c r="R171" s="158"/>
      <c r="S171" s="158"/>
      <c r="T171" s="158"/>
      <c r="U171" s="158"/>
      <c r="V171" s="158"/>
      <c r="W171" s="158"/>
      <c r="X171" s="158"/>
      <c r="Y171" s="158"/>
      <c r="Z171" s="158"/>
      <c r="AA171" s="158"/>
      <c r="AB171" s="158"/>
      <c r="AC171" s="158"/>
      <c r="AD171" s="158"/>
      <c r="AE171" s="158"/>
      <c r="AF171" s="158"/>
      <c r="AG171" s="158"/>
      <c r="AH171" s="158"/>
      <c r="AI171" s="158"/>
      <c r="AJ171" s="145"/>
      <c r="AK171" s="132" t="s">
        <v>44</v>
      </c>
      <c r="AL171" s="133"/>
      <c r="AM171" s="134"/>
      <c r="AN171" s="43" t="s">
        <v>44</v>
      </c>
      <c r="AO171" s="43" t="s">
        <v>44</v>
      </c>
      <c r="AP171" s="44">
        <f>Y169+AA169+AC169</f>
        <v>0</v>
      </c>
      <c r="AQ171" s="142"/>
      <c r="AT171" s="8"/>
      <c r="AU171" s="8"/>
      <c r="AV171" s="8"/>
      <c r="AW171" s="8"/>
    </row>
    <row r="172" spans="1:49" ht="15.75" customHeight="1" thickBot="1">
      <c r="A172" s="192"/>
      <c r="B172" s="165"/>
      <c r="C172" s="151"/>
      <c r="D172" s="224"/>
      <c r="E172" s="165"/>
      <c r="F172" s="165"/>
      <c r="G172" s="283"/>
      <c r="H172" s="283"/>
      <c r="I172" s="280"/>
      <c r="J172" s="270"/>
      <c r="K172" s="159"/>
      <c r="L172" s="159"/>
      <c r="M172" s="159"/>
      <c r="N172" s="159"/>
      <c r="O172" s="159"/>
      <c r="P172" s="159"/>
      <c r="Q172" s="159"/>
      <c r="R172" s="159"/>
      <c r="S172" s="159"/>
      <c r="T172" s="159"/>
      <c r="U172" s="159"/>
      <c r="V172" s="159"/>
      <c r="W172" s="159"/>
      <c r="X172" s="159"/>
      <c r="Y172" s="159"/>
      <c r="Z172" s="159"/>
      <c r="AA172" s="159"/>
      <c r="AB172" s="159"/>
      <c r="AC172" s="159"/>
      <c r="AD172" s="159"/>
      <c r="AE172" s="159"/>
      <c r="AF172" s="159"/>
      <c r="AG172" s="159"/>
      <c r="AH172" s="159"/>
      <c r="AI172" s="159"/>
      <c r="AJ172" s="146"/>
      <c r="AK172" s="135" t="s">
        <v>45</v>
      </c>
      <c r="AL172" s="136"/>
      <c r="AM172" s="137"/>
      <c r="AN172" s="46" t="s">
        <v>45</v>
      </c>
      <c r="AO172" s="46" t="s">
        <v>45</v>
      </c>
      <c r="AP172" s="47">
        <f>AE169+AG169+AI169</f>
        <v>0</v>
      </c>
      <c r="AQ172" s="143"/>
      <c r="AT172" s="8"/>
      <c r="AU172" s="8"/>
      <c r="AV172" s="8"/>
      <c r="AW172" s="8"/>
    </row>
    <row r="173" spans="1:49" ht="15.75" customHeight="1">
      <c r="A173" s="192"/>
      <c r="B173" s="163" t="s">
        <v>661</v>
      </c>
      <c r="C173" s="147" t="s">
        <v>799</v>
      </c>
      <c r="D173" s="222"/>
      <c r="E173" s="163" t="s">
        <v>470</v>
      </c>
      <c r="F173" s="163" t="s">
        <v>792</v>
      </c>
      <c r="G173" s="281">
        <v>44682</v>
      </c>
      <c r="H173" s="281">
        <v>44915</v>
      </c>
      <c r="I173" s="278" t="s">
        <v>544</v>
      </c>
      <c r="J173" s="268">
        <v>0.34</v>
      </c>
      <c r="K173" s="157">
        <f t="shared" ref="K173" si="31">J173*(L173+N173+P173+R173+T173+V173+X173+Z173+AB173+AD173+AF173+AH173)</f>
        <v>0.33996600000000005</v>
      </c>
      <c r="L173" s="157"/>
      <c r="M173" s="157"/>
      <c r="N173" s="157"/>
      <c r="O173" s="157"/>
      <c r="P173" s="157"/>
      <c r="Q173" s="157"/>
      <c r="R173" s="157"/>
      <c r="S173" s="157"/>
      <c r="T173" s="157">
        <v>0.33329999999999999</v>
      </c>
      <c r="U173" s="157"/>
      <c r="V173" s="157"/>
      <c r="W173" s="157"/>
      <c r="X173" s="157"/>
      <c r="Y173" s="157"/>
      <c r="Z173" s="157"/>
      <c r="AA173" s="157"/>
      <c r="AB173" s="157">
        <v>0.33329999999999999</v>
      </c>
      <c r="AC173" s="157"/>
      <c r="AD173" s="157"/>
      <c r="AE173" s="157"/>
      <c r="AF173" s="157"/>
      <c r="AG173" s="157"/>
      <c r="AH173" s="157">
        <v>0.33329999999999999</v>
      </c>
      <c r="AI173" s="157"/>
      <c r="AJ173" s="144">
        <f>J173*(M173+O173+Q173+S173+U173+W173+Y173+AA173+AC173+AE173+AG173+AI173)</f>
        <v>0</v>
      </c>
      <c r="AK173" s="138" t="s">
        <v>46</v>
      </c>
      <c r="AL173" s="139"/>
      <c r="AM173" s="140"/>
      <c r="AN173" s="5" t="s">
        <v>46</v>
      </c>
      <c r="AO173" s="5" t="s">
        <v>46</v>
      </c>
      <c r="AP173" s="45">
        <f>M173+O173+Q173</f>
        <v>0</v>
      </c>
      <c r="AQ173" s="141">
        <f t="shared" ref="AQ173" si="32">SUM(AP173:AP176)</f>
        <v>0</v>
      </c>
      <c r="AT173" s="8"/>
      <c r="AU173" s="8"/>
      <c r="AV173" s="8"/>
      <c r="AW173" s="8"/>
    </row>
    <row r="174" spans="1:49" ht="15" customHeight="1">
      <c r="A174" s="192"/>
      <c r="B174" s="164"/>
      <c r="C174" s="149"/>
      <c r="D174" s="223"/>
      <c r="E174" s="164"/>
      <c r="F174" s="164"/>
      <c r="G174" s="282"/>
      <c r="H174" s="282"/>
      <c r="I174" s="279"/>
      <c r="J174" s="269"/>
      <c r="K174" s="158"/>
      <c r="L174" s="158"/>
      <c r="M174" s="158"/>
      <c r="N174" s="158"/>
      <c r="O174" s="158"/>
      <c r="P174" s="158"/>
      <c r="Q174" s="158"/>
      <c r="R174" s="158"/>
      <c r="S174" s="158"/>
      <c r="T174" s="158"/>
      <c r="U174" s="158"/>
      <c r="V174" s="158"/>
      <c r="W174" s="158"/>
      <c r="X174" s="158"/>
      <c r="Y174" s="158"/>
      <c r="Z174" s="158"/>
      <c r="AA174" s="158"/>
      <c r="AB174" s="158"/>
      <c r="AC174" s="158"/>
      <c r="AD174" s="158"/>
      <c r="AE174" s="158"/>
      <c r="AF174" s="158"/>
      <c r="AG174" s="158"/>
      <c r="AH174" s="158"/>
      <c r="AI174" s="158"/>
      <c r="AJ174" s="145"/>
      <c r="AK174" s="132" t="s">
        <v>43</v>
      </c>
      <c r="AL174" s="133"/>
      <c r="AM174" s="134"/>
      <c r="AN174" s="43" t="s">
        <v>43</v>
      </c>
      <c r="AO174" s="43" t="s">
        <v>43</v>
      </c>
      <c r="AP174" s="44">
        <f>S173+U173+W173</f>
        <v>0</v>
      </c>
      <c r="AQ174" s="142"/>
      <c r="AT174" s="8"/>
      <c r="AU174" s="8"/>
      <c r="AV174" s="8"/>
      <c r="AW174" s="8"/>
    </row>
    <row r="175" spans="1:49" ht="15" customHeight="1">
      <c r="A175" s="192"/>
      <c r="B175" s="164"/>
      <c r="C175" s="149"/>
      <c r="D175" s="223"/>
      <c r="E175" s="164"/>
      <c r="F175" s="164"/>
      <c r="G175" s="282"/>
      <c r="H175" s="282"/>
      <c r="I175" s="279"/>
      <c r="J175" s="269"/>
      <c r="K175" s="158"/>
      <c r="L175" s="158"/>
      <c r="M175" s="158"/>
      <c r="N175" s="158"/>
      <c r="O175" s="158"/>
      <c r="P175" s="158"/>
      <c r="Q175" s="158"/>
      <c r="R175" s="158"/>
      <c r="S175" s="158"/>
      <c r="T175" s="158"/>
      <c r="U175" s="158"/>
      <c r="V175" s="158"/>
      <c r="W175" s="158"/>
      <c r="X175" s="158"/>
      <c r="Y175" s="158"/>
      <c r="Z175" s="158"/>
      <c r="AA175" s="158"/>
      <c r="AB175" s="158"/>
      <c r="AC175" s="158"/>
      <c r="AD175" s="158"/>
      <c r="AE175" s="158"/>
      <c r="AF175" s="158"/>
      <c r="AG175" s="158"/>
      <c r="AH175" s="158"/>
      <c r="AI175" s="158"/>
      <c r="AJ175" s="145"/>
      <c r="AK175" s="132" t="s">
        <v>44</v>
      </c>
      <c r="AL175" s="133"/>
      <c r="AM175" s="134"/>
      <c r="AN175" s="43" t="s">
        <v>44</v>
      </c>
      <c r="AO175" s="43" t="s">
        <v>44</v>
      </c>
      <c r="AP175" s="44">
        <f>Y173+AA173+AC173</f>
        <v>0</v>
      </c>
      <c r="AQ175" s="142"/>
      <c r="AT175" s="8"/>
      <c r="AU175" s="8"/>
      <c r="AV175" s="8"/>
      <c r="AW175" s="8"/>
    </row>
    <row r="176" spans="1:49" ht="27" customHeight="1" thickBot="1">
      <c r="A176" s="193"/>
      <c r="B176" s="165"/>
      <c r="C176" s="151"/>
      <c r="D176" s="224"/>
      <c r="E176" s="165"/>
      <c r="F176" s="165"/>
      <c r="G176" s="283"/>
      <c r="H176" s="283"/>
      <c r="I176" s="280"/>
      <c r="J176" s="270"/>
      <c r="K176" s="159"/>
      <c r="L176" s="159"/>
      <c r="M176" s="159"/>
      <c r="N176" s="159"/>
      <c r="O176" s="159"/>
      <c r="P176" s="159"/>
      <c r="Q176" s="159"/>
      <c r="R176" s="159"/>
      <c r="S176" s="159"/>
      <c r="T176" s="159"/>
      <c r="U176" s="159"/>
      <c r="V176" s="159"/>
      <c r="W176" s="159"/>
      <c r="X176" s="159"/>
      <c r="Y176" s="159"/>
      <c r="Z176" s="159"/>
      <c r="AA176" s="159"/>
      <c r="AB176" s="159"/>
      <c r="AC176" s="159"/>
      <c r="AD176" s="159"/>
      <c r="AE176" s="159"/>
      <c r="AF176" s="159"/>
      <c r="AG176" s="159"/>
      <c r="AH176" s="159"/>
      <c r="AI176" s="159"/>
      <c r="AJ176" s="146"/>
      <c r="AK176" s="135" t="s">
        <v>45</v>
      </c>
      <c r="AL176" s="136"/>
      <c r="AM176" s="137"/>
      <c r="AN176" s="46" t="s">
        <v>45</v>
      </c>
      <c r="AO176" s="46" t="s">
        <v>45</v>
      </c>
      <c r="AP176" s="47">
        <f>AE173+AG173+AI173</f>
        <v>0</v>
      </c>
      <c r="AQ176" s="143"/>
      <c r="AT176" s="8"/>
      <c r="AU176" s="8"/>
      <c r="AV176" s="8"/>
      <c r="AW176" s="8"/>
    </row>
    <row r="177" spans="1:49" ht="15" customHeight="1" thickBot="1">
      <c r="A177" s="8"/>
      <c r="B177" s="8"/>
      <c r="C177" s="8"/>
      <c r="D177" s="8"/>
      <c r="E177" s="8"/>
      <c r="F177" s="8"/>
      <c r="G177" s="8"/>
      <c r="H177" s="8"/>
      <c r="I177" s="8"/>
      <c r="J177" s="8"/>
      <c r="K177" s="8"/>
      <c r="L177" s="8"/>
      <c r="M177" s="8"/>
      <c r="N177" s="8"/>
      <c r="O177" s="8"/>
      <c r="P177" s="8"/>
      <c r="Q177" s="8"/>
      <c r="R177" s="8"/>
      <c r="S177" s="8"/>
      <c r="T177" s="8"/>
      <c r="U177" s="8"/>
      <c r="V177" s="8"/>
      <c r="W177" s="8"/>
      <c r="X177" s="8"/>
      <c r="Y177" s="8"/>
      <c r="Z177" s="8"/>
      <c r="AA177" s="8"/>
      <c r="AB177" s="8"/>
      <c r="AC177" s="8"/>
      <c r="AD177" s="8"/>
      <c r="AE177" s="8"/>
      <c r="AF177" s="8"/>
      <c r="AG177" s="8"/>
      <c r="AH177" s="8"/>
      <c r="AI177" s="8"/>
      <c r="AJ177" s="8"/>
      <c r="AK177" s="8"/>
      <c r="AL177" s="8"/>
      <c r="AM177" s="8"/>
      <c r="AN177" s="48" t="s">
        <v>47</v>
      </c>
      <c r="AO177" s="49"/>
      <c r="AP177" s="50"/>
      <c r="AQ177" s="6">
        <f>AVERAGE(AQ145:AQ176)</f>
        <v>0</v>
      </c>
      <c r="AT177" s="8"/>
      <c r="AU177" s="8"/>
      <c r="AV177" s="8"/>
      <c r="AW177" s="8"/>
    </row>
    <row r="178" spans="1:49" ht="15" customHeight="1">
      <c r="A178" s="8"/>
      <c r="B178" s="8"/>
      <c r="C178" s="8"/>
      <c r="D178" s="8"/>
      <c r="E178" s="8"/>
      <c r="F178" s="8"/>
      <c r="G178" s="8"/>
      <c r="H178" s="8"/>
      <c r="I178" s="8"/>
      <c r="J178" s="8"/>
      <c r="K178" s="8"/>
      <c r="L178" s="8"/>
      <c r="M178" s="8"/>
      <c r="N178" s="8"/>
      <c r="O178" s="8"/>
      <c r="P178" s="8"/>
      <c r="Q178" s="8"/>
      <c r="R178" s="8"/>
      <c r="S178" s="8"/>
      <c r="T178" s="8"/>
      <c r="U178" s="8"/>
      <c r="V178" s="8"/>
      <c r="W178" s="8"/>
      <c r="X178" s="8"/>
      <c r="Y178" s="8"/>
      <c r="Z178" s="8"/>
      <c r="AA178" s="8"/>
      <c r="AB178" s="8"/>
      <c r="AC178" s="8"/>
      <c r="AD178" s="8"/>
      <c r="AE178" s="8"/>
      <c r="AF178" s="8"/>
      <c r="AG178" s="8"/>
      <c r="AH178" s="8"/>
      <c r="AI178" s="8"/>
      <c r="AJ178" s="8"/>
      <c r="AK178" s="8"/>
      <c r="AL178" s="8"/>
      <c r="AM178" s="8"/>
      <c r="AN178" s="8"/>
      <c r="AO178" s="8"/>
      <c r="AP178" s="8"/>
      <c r="AQ178" s="8"/>
      <c r="AR178" s="8"/>
      <c r="AS178" s="8"/>
      <c r="AT178" s="8"/>
      <c r="AU178" s="8"/>
      <c r="AV178" s="8"/>
      <c r="AW178" s="8"/>
    </row>
    <row r="179" spans="1:49" ht="15" customHeight="1">
      <c r="A179" s="8"/>
      <c r="B179" s="8"/>
      <c r="C179" s="8"/>
      <c r="D179" s="8"/>
      <c r="E179" s="8"/>
      <c r="F179" s="8"/>
      <c r="G179" s="8"/>
      <c r="H179" s="8"/>
      <c r="I179" s="8"/>
      <c r="J179" s="8"/>
      <c r="K179" s="8"/>
      <c r="L179" s="8"/>
      <c r="M179" s="8"/>
      <c r="N179" s="8"/>
      <c r="O179" s="8"/>
      <c r="P179" s="8"/>
      <c r="Q179" s="8"/>
      <c r="R179" s="8"/>
      <c r="S179" s="8"/>
      <c r="T179" s="8"/>
      <c r="U179" s="8"/>
      <c r="V179" s="8"/>
      <c r="W179" s="8"/>
      <c r="X179" s="8"/>
      <c r="Y179" s="8"/>
      <c r="Z179" s="8"/>
      <c r="AA179" s="8"/>
      <c r="AB179" s="8"/>
      <c r="AC179" s="8"/>
      <c r="AD179" s="8"/>
      <c r="AE179" s="8"/>
      <c r="AF179" s="8"/>
      <c r="AG179" s="8"/>
      <c r="AH179" s="8"/>
      <c r="AI179" s="8"/>
      <c r="AJ179" s="8"/>
      <c r="AK179" s="8"/>
      <c r="AL179" s="8"/>
      <c r="AM179" s="8"/>
      <c r="AN179" s="8"/>
      <c r="AO179" s="8"/>
      <c r="AP179" s="8"/>
      <c r="AQ179" s="8"/>
      <c r="AR179" s="8"/>
      <c r="AS179" s="8"/>
      <c r="AT179" s="8"/>
      <c r="AU179" s="8"/>
      <c r="AV179" s="8"/>
      <c r="AW179" s="8"/>
    </row>
    <row r="180" spans="1:49" ht="15.75" customHeight="1" thickBot="1">
      <c r="A180" s="8"/>
      <c r="B180" s="8"/>
      <c r="C180" s="8"/>
      <c r="D180" s="8"/>
      <c r="E180" s="8"/>
      <c r="F180" s="8"/>
      <c r="G180" s="8"/>
      <c r="H180" s="8"/>
      <c r="I180" s="8"/>
      <c r="J180" s="8"/>
      <c r="K180" s="8"/>
      <c r="L180" s="8"/>
      <c r="M180" s="8"/>
      <c r="N180" s="8"/>
      <c r="O180" s="8"/>
      <c r="P180" s="8"/>
      <c r="Q180" s="8"/>
      <c r="R180" s="8"/>
      <c r="S180" s="8"/>
      <c r="T180" s="8"/>
      <c r="U180" s="8"/>
      <c r="V180" s="8"/>
      <c r="W180" s="8"/>
      <c r="X180" s="8"/>
      <c r="Y180" s="8"/>
      <c r="Z180" s="8"/>
      <c r="AA180" s="8"/>
      <c r="AB180" s="8"/>
      <c r="AC180" s="8"/>
      <c r="AD180" s="8"/>
      <c r="AE180" s="8"/>
      <c r="AF180" s="8"/>
      <c r="AG180" s="8"/>
      <c r="AH180" s="8"/>
      <c r="AI180" s="8"/>
      <c r="AJ180" s="8"/>
      <c r="AK180" s="8"/>
      <c r="AL180" s="8"/>
      <c r="AM180" s="8"/>
      <c r="AN180" s="8"/>
      <c r="AO180" s="8"/>
      <c r="AP180" s="8"/>
      <c r="AQ180" s="8"/>
      <c r="AR180" s="8"/>
      <c r="AS180" s="8"/>
      <c r="AT180" s="8"/>
      <c r="AU180" s="8"/>
      <c r="AV180" s="8"/>
      <c r="AW180" s="8"/>
    </row>
    <row r="181" spans="1:49" ht="18" thickBot="1">
      <c r="A181" s="285" t="s">
        <v>51</v>
      </c>
      <c r="B181" s="286"/>
      <c r="C181" s="286"/>
      <c r="D181" s="286"/>
      <c r="E181" s="286"/>
      <c r="F181" s="286"/>
      <c r="G181" s="286"/>
      <c r="H181" s="286"/>
      <c r="I181" s="286"/>
      <c r="J181" s="286"/>
      <c r="K181" s="286"/>
      <c r="L181" s="286"/>
      <c r="M181" s="286"/>
      <c r="N181" s="286"/>
      <c r="O181" s="286"/>
      <c r="P181" s="286"/>
      <c r="Q181" s="26"/>
      <c r="R181" s="287">
        <f>AVERAGE(AQ177+AS134)</f>
        <v>0</v>
      </c>
      <c r="S181" s="287"/>
      <c r="T181" s="287"/>
      <c r="U181" s="287"/>
      <c r="V181" s="287"/>
      <c r="W181" s="287"/>
      <c r="X181" s="287"/>
      <c r="Y181" s="287"/>
      <c r="Z181" s="287"/>
      <c r="AA181" s="287"/>
      <c r="AB181" s="287"/>
      <c r="AC181" s="287"/>
      <c r="AD181" s="287"/>
      <c r="AE181" s="287"/>
      <c r="AF181" s="287"/>
      <c r="AG181" s="287"/>
      <c r="AH181" s="287"/>
      <c r="AI181" s="288"/>
      <c r="AJ181" s="16"/>
      <c r="AK181" s="13"/>
      <c r="AL181" s="14"/>
      <c r="AM181" s="14"/>
      <c r="AN181" s="14"/>
      <c r="AO181" s="14"/>
      <c r="AP181" s="14"/>
      <c r="AQ181" s="14"/>
      <c r="AR181" s="14"/>
      <c r="AS181" s="21"/>
      <c r="AT181" s="8"/>
      <c r="AU181" s="8"/>
      <c r="AV181" s="8"/>
      <c r="AW181" s="8"/>
    </row>
    <row r="182" spans="1:49">
      <c r="A182" s="13"/>
      <c r="B182" s="289"/>
      <c r="C182" s="289"/>
      <c r="D182" s="289"/>
      <c r="E182" s="42"/>
      <c r="F182" s="34"/>
      <c r="G182" s="34"/>
      <c r="H182" s="30"/>
      <c r="I182" s="30"/>
      <c r="J182" s="289"/>
      <c r="K182" s="289"/>
      <c r="L182" s="289"/>
      <c r="M182" s="289"/>
      <c r="N182" s="289"/>
      <c r="O182" s="289"/>
      <c r="P182" s="289"/>
      <c r="Q182" s="289"/>
      <c r="R182" s="289"/>
      <c r="S182" s="289"/>
      <c r="T182" s="289"/>
      <c r="U182" s="289"/>
      <c r="V182" s="289"/>
      <c r="W182" s="290"/>
      <c r="X182" s="290"/>
      <c r="Y182" s="290"/>
      <c r="Z182" s="290"/>
      <c r="AA182" s="290"/>
      <c r="AB182" s="290"/>
      <c r="AC182" s="290"/>
      <c r="AD182" s="290"/>
      <c r="AE182" s="290"/>
      <c r="AF182" s="290"/>
      <c r="AG182" s="8"/>
      <c r="AH182" s="8"/>
      <c r="AI182" s="8"/>
      <c r="AJ182" s="8"/>
      <c r="AK182" s="20"/>
      <c r="AL182" s="14"/>
      <c r="AM182" s="14"/>
      <c r="AN182" s="14"/>
      <c r="AO182" s="14"/>
      <c r="AP182" s="14"/>
      <c r="AQ182" s="14"/>
      <c r="AR182" s="14"/>
      <c r="AS182" s="21"/>
      <c r="AT182" s="8"/>
      <c r="AU182" s="8"/>
      <c r="AV182" s="8"/>
      <c r="AW182" s="8"/>
    </row>
    <row r="183" spans="1:49">
      <c r="A183" s="13"/>
      <c r="B183" s="13"/>
      <c r="C183" s="13"/>
      <c r="D183" s="13"/>
      <c r="E183" s="13"/>
      <c r="F183" s="13"/>
      <c r="G183" s="13"/>
      <c r="H183" s="13"/>
      <c r="I183" s="13"/>
      <c r="J183" s="13"/>
      <c r="K183" s="13"/>
      <c r="L183" s="13"/>
      <c r="M183" s="13"/>
      <c r="N183" s="13"/>
      <c r="O183" s="13"/>
      <c r="P183" s="13"/>
      <c r="Q183" s="13"/>
      <c r="R183" s="13"/>
      <c r="S183" s="13"/>
      <c r="T183" s="13"/>
      <c r="U183" s="13"/>
      <c r="V183" s="13"/>
      <c r="W183" s="13"/>
      <c r="X183" s="13"/>
      <c r="Y183" s="13"/>
      <c r="Z183" s="13"/>
      <c r="AA183" s="13"/>
      <c r="AB183" s="13"/>
      <c r="AC183" s="13"/>
      <c r="AD183" s="13"/>
      <c r="AE183" s="13"/>
      <c r="AF183" s="13"/>
      <c r="AG183" s="13"/>
      <c r="AH183" s="13"/>
      <c r="AI183" s="13"/>
      <c r="AJ183" s="13"/>
      <c r="AK183" s="13"/>
      <c r="AL183" s="14"/>
      <c r="AM183" s="14"/>
      <c r="AN183" s="14"/>
      <c r="AO183" s="14"/>
      <c r="AP183" s="14"/>
      <c r="AQ183" s="14"/>
      <c r="AR183" s="14"/>
      <c r="AS183" s="13"/>
      <c r="AT183" s="8"/>
      <c r="AU183" s="8"/>
      <c r="AV183" s="8"/>
      <c r="AW183" s="8"/>
    </row>
    <row r="184" spans="1:49" ht="17.399999999999999">
      <c r="A184" s="292" t="s">
        <v>64</v>
      </c>
      <c r="B184" s="292"/>
      <c r="C184" s="292"/>
      <c r="D184" s="292"/>
      <c r="E184" s="292"/>
      <c r="F184" s="292"/>
      <c r="G184" s="292"/>
      <c r="H184" s="292"/>
      <c r="I184" s="292"/>
      <c r="J184" s="292"/>
      <c r="K184" s="292"/>
      <c r="L184" s="292"/>
      <c r="M184" s="292"/>
      <c r="N184" s="292"/>
      <c r="O184" s="292"/>
      <c r="P184" s="292"/>
      <c r="Q184" s="292"/>
      <c r="R184" s="292"/>
      <c r="S184" s="292"/>
      <c r="T184" s="292"/>
      <c r="U184" s="292"/>
      <c r="V184" s="292"/>
      <c r="W184" s="292"/>
      <c r="X184" s="292"/>
      <c r="Y184" s="292"/>
      <c r="Z184" s="292"/>
      <c r="AA184" s="292"/>
      <c r="AB184" s="292"/>
      <c r="AC184" s="292"/>
      <c r="AD184" s="292"/>
      <c r="AE184" s="292"/>
      <c r="AF184" s="292"/>
      <c r="AG184" s="292"/>
      <c r="AH184" s="292"/>
      <c r="AI184" s="292"/>
      <c r="AJ184" s="292"/>
      <c r="AK184" s="292"/>
      <c r="AL184" s="13"/>
      <c r="AM184" s="13"/>
      <c r="AN184" s="13"/>
      <c r="AO184" s="13"/>
      <c r="AP184" s="13"/>
      <c r="AQ184" s="13"/>
      <c r="AR184" s="13"/>
      <c r="AS184" s="13"/>
      <c r="AT184" s="8"/>
      <c r="AU184" s="8"/>
      <c r="AV184" s="8"/>
      <c r="AW184" s="8"/>
    </row>
    <row r="185" spans="1:49" ht="15" thickBot="1">
      <c r="A185" s="293"/>
      <c r="B185" s="293"/>
      <c r="C185" s="293"/>
      <c r="D185" s="293"/>
      <c r="E185" s="293"/>
      <c r="F185" s="293"/>
      <c r="G185" s="293"/>
      <c r="H185" s="293"/>
      <c r="I185" s="293"/>
      <c r="J185" s="293"/>
      <c r="K185" s="293"/>
      <c r="L185" s="293"/>
      <c r="M185" s="293"/>
      <c r="N185" s="293"/>
      <c r="O185" s="293"/>
      <c r="P185" s="293"/>
      <c r="Q185" s="293"/>
      <c r="R185" s="293"/>
      <c r="S185" s="293"/>
      <c r="T185" s="293"/>
      <c r="U185" s="293"/>
      <c r="V185" s="293"/>
      <c r="W185" s="293"/>
      <c r="X185" s="293"/>
      <c r="Y185" s="293"/>
      <c r="Z185" s="293"/>
      <c r="AA185" s="293"/>
      <c r="AB185" s="293"/>
      <c r="AC185" s="293"/>
      <c r="AD185" s="293"/>
      <c r="AE185" s="293"/>
      <c r="AF185" s="293"/>
      <c r="AG185" s="293"/>
      <c r="AH185" s="293"/>
      <c r="AI185" s="293"/>
      <c r="AJ185" s="293"/>
      <c r="AK185" s="293"/>
      <c r="AL185" s="13"/>
      <c r="AM185" s="13"/>
      <c r="AN185" s="13"/>
      <c r="AO185" s="13"/>
      <c r="AP185" s="13"/>
      <c r="AQ185" s="13"/>
      <c r="AR185" s="13"/>
      <c r="AS185" s="14"/>
      <c r="AT185" s="8"/>
      <c r="AU185" s="8"/>
      <c r="AV185" s="8"/>
      <c r="AW185" s="8"/>
    </row>
    <row r="186" spans="1:49" ht="86.25" customHeight="1" thickBot="1">
      <c r="A186" s="27" t="s">
        <v>52</v>
      </c>
      <c r="B186" s="110" t="s">
        <v>53</v>
      </c>
      <c r="C186" s="119" t="s">
        <v>54</v>
      </c>
      <c r="D186" s="294" t="s">
        <v>65</v>
      </c>
      <c r="E186" s="294"/>
      <c r="F186" s="111" t="s">
        <v>66</v>
      </c>
      <c r="G186" s="117" t="s">
        <v>55</v>
      </c>
      <c r="AL186" s="18"/>
      <c r="AM186" s="21"/>
      <c r="AN186" s="21"/>
      <c r="AO186" s="21"/>
      <c r="AP186" s="21"/>
      <c r="AQ186" s="21"/>
      <c r="AR186" s="14"/>
      <c r="AS186" s="14"/>
      <c r="AT186" s="8"/>
      <c r="AU186" s="8"/>
      <c r="AV186" s="8"/>
      <c r="AW186" s="8"/>
    </row>
    <row r="187" spans="1:49" ht="15" thickBot="1">
      <c r="A187" s="109">
        <v>1</v>
      </c>
      <c r="B187" s="116">
        <v>44592</v>
      </c>
      <c r="C187" s="120" t="s">
        <v>812</v>
      </c>
      <c r="D187" s="295" t="s">
        <v>471</v>
      </c>
      <c r="E187" s="295"/>
      <c r="F187" s="112" t="s">
        <v>471</v>
      </c>
      <c r="G187" s="118" t="s">
        <v>471</v>
      </c>
      <c r="AL187" s="18"/>
      <c r="AM187" s="21"/>
      <c r="AN187" s="21"/>
      <c r="AO187" s="21"/>
      <c r="AP187" s="21"/>
      <c r="AQ187" s="21"/>
      <c r="AR187" s="14"/>
      <c r="AS187" s="14"/>
      <c r="AT187" s="8"/>
      <c r="AU187" s="8"/>
      <c r="AV187" s="8"/>
      <c r="AW187" s="8"/>
    </row>
    <row r="188" spans="1:49" ht="187.5" customHeight="1" thickBot="1">
      <c r="A188" s="109">
        <v>2</v>
      </c>
      <c r="B188" s="116">
        <v>44764</v>
      </c>
      <c r="C188" s="120" t="s">
        <v>813</v>
      </c>
      <c r="D188" s="295" t="s">
        <v>814</v>
      </c>
      <c r="E188" s="295"/>
      <c r="F188" s="112" t="s">
        <v>815</v>
      </c>
      <c r="G188" s="124">
        <v>44592</v>
      </c>
      <c r="AL188" s="18"/>
      <c r="AM188" s="21"/>
      <c r="AN188" s="21"/>
      <c r="AO188" s="21"/>
      <c r="AP188" s="21"/>
      <c r="AQ188" s="21"/>
      <c r="AR188" s="14"/>
      <c r="AS188" s="14"/>
      <c r="AT188" s="8"/>
      <c r="AU188" s="8"/>
      <c r="AV188" s="8"/>
      <c r="AW188" s="8"/>
    </row>
    <row r="189" spans="1:49" ht="15" thickBot="1">
      <c r="A189" s="28"/>
      <c r="B189" s="109"/>
      <c r="C189" s="120"/>
      <c r="D189" s="295" t="s">
        <v>491</v>
      </c>
      <c r="E189" s="295"/>
      <c r="F189" s="112"/>
      <c r="G189" s="118"/>
      <c r="AL189" s="18"/>
      <c r="AM189" s="21"/>
      <c r="AN189" s="21"/>
      <c r="AO189" s="21"/>
      <c r="AP189" s="21"/>
      <c r="AQ189" s="21"/>
      <c r="AR189" s="14"/>
      <c r="AS189" s="14"/>
      <c r="AT189" s="8"/>
      <c r="AU189" s="8"/>
      <c r="AV189" s="8"/>
      <c r="AW189" s="8"/>
    </row>
    <row r="190" spans="1:49" ht="15" thickBot="1">
      <c r="A190" s="28"/>
      <c r="B190" s="109"/>
      <c r="C190" s="120"/>
      <c r="D190" s="295"/>
      <c r="E190" s="295"/>
      <c r="F190" s="112"/>
      <c r="G190" s="118"/>
      <c r="AL190" s="18"/>
      <c r="AM190" s="21"/>
      <c r="AN190" s="21"/>
      <c r="AO190" s="21"/>
      <c r="AP190" s="21"/>
      <c r="AQ190" s="21"/>
      <c r="AR190" s="14"/>
      <c r="AS190" s="14"/>
      <c r="AT190" s="8"/>
      <c r="AU190" s="8"/>
      <c r="AV190" s="8"/>
      <c r="AW190" s="8"/>
    </row>
    <row r="191" spans="1:49" ht="15" thickBot="1">
      <c r="A191" s="28"/>
      <c r="B191" s="109"/>
      <c r="C191" s="120"/>
      <c r="D191" s="295"/>
      <c r="E191" s="295"/>
      <c r="F191" s="112"/>
      <c r="G191" s="118"/>
      <c r="AL191" s="18"/>
      <c r="AM191" s="21"/>
      <c r="AN191" s="21"/>
      <c r="AO191" s="21"/>
      <c r="AP191" s="21"/>
      <c r="AQ191" s="21"/>
      <c r="AR191" s="14"/>
      <c r="AS191" s="14"/>
      <c r="AT191" s="8"/>
      <c r="AU191" s="8"/>
      <c r="AV191" s="8"/>
      <c r="AW191" s="8"/>
    </row>
    <row r="192" spans="1:49" ht="15" thickBot="1">
      <c r="A192" s="28"/>
      <c r="B192" s="109"/>
      <c r="C192" s="120"/>
      <c r="D192" s="295"/>
      <c r="E192" s="295"/>
      <c r="F192" s="112"/>
      <c r="G192" s="118"/>
      <c r="AL192" s="18"/>
      <c r="AM192" s="21"/>
      <c r="AN192" s="21"/>
      <c r="AO192" s="21"/>
      <c r="AP192" s="21"/>
      <c r="AQ192" s="21"/>
      <c r="AR192" s="14"/>
      <c r="AS192" s="14"/>
      <c r="AT192" s="8"/>
      <c r="AU192" s="8"/>
      <c r="AV192" s="8"/>
      <c r="AW192" s="8"/>
    </row>
    <row r="193" spans="1:49" ht="15" thickBot="1">
      <c r="A193" s="28"/>
      <c r="B193" s="109"/>
      <c r="C193" s="120"/>
      <c r="D193" s="295"/>
      <c r="E193" s="295"/>
      <c r="F193" s="112"/>
      <c r="G193" s="118"/>
      <c r="AL193" s="18"/>
      <c r="AM193" s="21"/>
      <c r="AN193" s="21"/>
      <c r="AO193" s="21"/>
      <c r="AP193" s="21"/>
      <c r="AQ193" s="21"/>
      <c r="AR193" s="14"/>
      <c r="AS193" s="14"/>
      <c r="AT193" s="8"/>
      <c r="AU193" s="8"/>
      <c r="AV193" s="8"/>
      <c r="AW193" s="8"/>
    </row>
    <row r="194" spans="1:49" ht="15" thickBot="1">
      <c r="A194" s="28"/>
      <c r="B194" s="109"/>
      <c r="C194" s="120"/>
      <c r="D194" s="295"/>
      <c r="E194" s="295"/>
      <c r="F194" s="112"/>
      <c r="G194" s="118"/>
      <c r="AL194" s="18"/>
      <c r="AM194" s="21"/>
      <c r="AN194" s="21"/>
      <c r="AO194" s="21"/>
      <c r="AP194" s="21"/>
      <c r="AQ194" s="21"/>
      <c r="AR194" s="14"/>
      <c r="AS194" s="14"/>
      <c r="AT194" s="8"/>
      <c r="AU194" s="8"/>
      <c r="AV194" s="8"/>
      <c r="AW194" s="8"/>
    </row>
    <row r="195" spans="1:49" ht="15" thickBot="1">
      <c r="A195" s="28"/>
      <c r="B195" s="28"/>
      <c r="C195" s="120"/>
      <c r="D195" s="295"/>
      <c r="E195" s="295"/>
      <c r="F195" s="112"/>
      <c r="G195" s="118"/>
      <c r="AL195" s="18"/>
      <c r="AM195" s="21"/>
      <c r="AN195" s="21"/>
      <c r="AO195" s="21"/>
      <c r="AP195" s="21"/>
      <c r="AQ195" s="21"/>
      <c r="AR195" s="14"/>
      <c r="AS195" s="14"/>
      <c r="AT195" s="8"/>
      <c r="AU195" s="8"/>
      <c r="AV195" s="8"/>
      <c r="AW195" s="8"/>
    </row>
    <row r="196" spans="1:49">
      <c r="A196" s="13"/>
      <c r="B196" s="289"/>
      <c r="C196" s="289"/>
      <c r="D196" s="289"/>
      <c r="E196" s="42"/>
      <c r="F196" s="34"/>
      <c r="G196"/>
      <c r="AL196" s="18"/>
      <c r="AM196" s="21"/>
      <c r="AN196" s="21"/>
      <c r="AO196" s="21"/>
      <c r="AP196" s="21"/>
      <c r="AQ196" s="21"/>
      <c r="AR196" s="14"/>
      <c r="AS196" s="14"/>
      <c r="AT196" s="8"/>
      <c r="AU196" s="8"/>
      <c r="AV196" s="8"/>
      <c r="AW196" s="8"/>
    </row>
    <row r="197" spans="1:49" ht="15" customHeight="1" thickBot="1">
      <c r="A197" s="13"/>
      <c r="B197" s="13"/>
      <c r="C197" s="13"/>
      <c r="D197" s="13"/>
      <c r="F197" s="13"/>
      <c r="G197" s="13"/>
      <c r="I197"/>
      <c r="AP197" s="21"/>
      <c r="AQ197" s="21"/>
      <c r="AR197" s="14"/>
      <c r="AS197" s="14"/>
      <c r="AT197" s="8"/>
      <c r="AU197" s="8"/>
      <c r="AV197" s="8"/>
      <c r="AW197" s="8"/>
    </row>
    <row r="198" spans="1:49" ht="15" customHeight="1" thickTop="1" thickBot="1">
      <c r="A198" s="126" t="s">
        <v>56</v>
      </c>
      <c r="B198" s="126"/>
      <c r="C198" s="126"/>
      <c r="D198" s="126"/>
      <c r="E198" s="126" t="s">
        <v>810</v>
      </c>
      <c r="F198" s="126"/>
      <c r="G198" s="126"/>
      <c r="H198" s="126"/>
      <c r="I198" s="126" t="s">
        <v>60</v>
      </c>
      <c r="J198" s="126"/>
      <c r="K198" s="126"/>
      <c r="L198" s="126"/>
      <c r="AS198" s="14"/>
      <c r="AT198" s="8"/>
      <c r="AU198" s="8"/>
      <c r="AV198" s="8"/>
      <c r="AW198" s="8"/>
    </row>
    <row r="199" spans="1:49" ht="15.6" thickTop="1" thickBot="1">
      <c r="A199" s="126"/>
      <c r="B199" s="126"/>
      <c r="C199" s="126"/>
      <c r="D199" s="126"/>
      <c r="E199" s="126"/>
      <c r="F199" s="126"/>
      <c r="G199" s="126"/>
      <c r="H199" s="126"/>
      <c r="I199" s="126"/>
      <c r="J199" s="126"/>
      <c r="K199" s="126"/>
      <c r="L199" s="126"/>
      <c r="AS199" s="14"/>
      <c r="AT199" s="8"/>
      <c r="AU199" s="8"/>
      <c r="AV199" s="8"/>
      <c r="AW199" s="8"/>
    </row>
    <row r="200" spans="1:49" ht="15.75" customHeight="1" thickTop="1" thickBot="1">
      <c r="A200" s="126"/>
      <c r="B200" s="126"/>
      <c r="C200" s="126"/>
      <c r="D200" s="126"/>
      <c r="E200" s="126"/>
      <c r="F200" s="126"/>
      <c r="G200" s="126"/>
      <c r="H200" s="126"/>
      <c r="I200" s="126"/>
      <c r="J200" s="126"/>
      <c r="K200" s="126"/>
      <c r="L200" s="126"/>
      <c r="AS200" s="14"/>
      <c r="AT200" s="8"/>
      <c r="AU200" s="8"/>
      <c r="AV200" s="8"/>
      <c r="AW200" s="8"/>
    </row>
    <row r="201" spans="1:49" ht="15.75" customHeight="1" thickTop="1" thickBot="1">
      <c r="A201" s="125" t="s">
        <v>57</v>
      </c>
      <c r="B201" s="125"/>
      <c r="C201" s="125"/>
      <c r="D201" s="125"/>
      <c r="E201" s="125" t="s">
        <v>67</v>
      </c>
      <c r="F201" s="125"/>
      <c r="G201" s="125"/>
      <c r="H201" s="125"/>
      <c r="I201" s="121" t="s">
        <v>59</v>
      </c>
      <c r="J201" s="127" t="s">
        <v>769</v>
      </c>
      <c r="K201" s="127"/>
      <c r="L201" s="127"/>
      <c r="M201" s="122"/>
      <c r="N201" s="122"/>
      <c r="O201" s="122"/>
      <c r="P201" s="122"/>
      <c r="Q201" s="122"/>
      <c r="R201" s="122"/>
      <c r="S201" s="122"/>
      <c r="T201" s="122"/>
      <c r="U201" s="122"/>
      <c r="V201" s="122"/>
      <c r="W201" s="123"/>
      <c r="AS201" s="14"/>
      <c r="AT201" s="8"/>
      <c r="AU201" s="8"/>
      <c r="AV201" s="8"/>
      <c r="AW201" s="8"/>
    </row>
    <row r="202" spans="1:49" ht="15.75" customHeight="1" thickTop="1" thickBot="1">
      <c r="A202" s="121" t="s">
        <v>59</v>
      </c>
      <c r="B202" s="127" t="s">
        <v>770</v>
      </c>
      <c r="C202" s="127"/>
      <c r="D202" s="127"/>
      <c r="E202" s="121" t="s">
        <v>59</v>
      </c>
      <c r="F202" s="127" t="s">
        <v>816</v>
      </c>
      <c r="G202" s="127"/>
      <c r="H202" s="127"/>
      <c r="I202" s="121" t="s">
        <v>59</v>
      </c>
      <c r="J202" s="127"/>
      <c r="K202" s="127"/>
      <c r="L202" s="127"/>
      <c r="M202" s="122"/>
      <c r="N202" s="122"/>
      <c r="O202" s="122"/>
      <c r="P202" s="122"/>
      <c r="Q202" s="122"/>
      <c r="R202" s="122"/>
      <c r="S202" s="122"/>
      <c r="T202" s="122"/>
      <c r="U202" s="122"/>
      <c r="V202" s="122"/>
      <c r="W202" s="123"/>
      <c r="AS202" s="14"/>
      <c r="AT202" s="8"/>
      <c r="AU202" s="8"/>
      <c r="AV202" s="8"/>
      <c r="AW202" s="8"/>
    </row>
    <row r="203" spans="1:49" ht="15.6" thickTop="1" thickBot="1">
      <c r="A203" s="121" t="s">
        <v>68</v>
      </c>
      <c r="B203" s="128">
        <v>44754</v>
      </c>
      <c r="C203" s="128"/>
      <c r="D203" s="128"/>
      <c r="E203" s="121" t="s">
        <v>69</v>
      </c>
      <c r="F203" s="128">
        <v>44764</v>
      </c>
      <c r="G203" s="128"/>
      <c r="H203" s="128"/>
      <c r="I203" s="121" t="s">
        <v>59</v>
      </c>
      <c r="J203" s="129"/>
      <c r="K203" s="130"/>
      <c r="L203" s="131"/>
      <c r="AS203" s="14"/>
      <c r="AT203" s="8"/>
      <c r="AU203" s="8"/>
      <c r="AV203" s="8"/>
      <c r="AW203" s="8"/>
    </row>
    <row r="204" spans="1:49" ht="15.6" thickTop="1" thickBot="1">
      <c r="A204" s="125" t="s">
        <v>58</v>
      </c>
      <c r="B204" s="125"/>
      <c r="C204" s="125"/>
      <c r="D204" s="125"/>
      <c r="E204" s="125" t="s">
        <v>67</v>
      </c>
      <c r="F204" s="125"/>
      <c r="G204" s="125"/>
      <c r="H204" s="125"/>
      <c r="I204" s="121" t="s">
        <v>59</v>
      </c>
      <c r="J204" s="129"/>
      <c r="K204" s="130"/>
      <c r="L204" s="131"/>
      <c r="AP204" s="21"/>
      <c r="AQ204" s="21"/>
      <c r="AR204" s="14"/>
      <c r="AS204" s="14"/>
      <c r="AT204" s="8"/>
      <c r="AU204" s="8"/>
      <c r="AV204" s="8"/>
      <c r="AW204" s="8"/>
    </row>
    <row r="205" spans="1:49" ht="15.6" thickTop="1" thickBot="1">
      <c r="A205" s="121" t="s">
        <v>59</v>
      </c>
      <c r="B205" s="127" t="s">
        <v>800</v>
      </c>
      <c r="C205" s="127"/>
      <c r="D205" s="127"/>
      <c r="E205" s="121" t="s">
        <v>59</v>
      </c>
      <c r="F205" s="127" t="s">
        <v>817</v>
      </c>
      <c r="G205" s="127"/>
      <c r="H205" s="127"/>
      <c r="I205" s="121" t="s">
        <v>59</v>
      </c>
      <c r="J205" s="129"/>
      <c r="K205" s="130"/>
      <c r="L205" s="131"/>
      <c r="AP205" s="21"/>
      <c r="AQ205" s="21"/>
      <c r="AR205" s="108"/>
      <c r="AS205" s="108"/>
      <c r="AT205" s="8"/>
      <c r="AU205" s="8"/>
      <c r="AV205" s="8"/>
      <c r="AW205" s="8"/>
    </row>
    <row r="206" spans="1:49" ht="15.6" thickTop="1" thickBot="1">
      <c r="A206" s="121" t="s">
        <v>68</v>
      </c>
      <c r="B206" s="128">
        <v>44754</v>
      </c>
      <c r="C206" s="128"/>
      <c r="D206" s="128"/>
      <c r="E206" s="121" t="s">
        <v>69</v>
      </c>
      <c r="F206" s="128">
        <v>44764</v>
      </c>
      <c r="G206" s="128"/>
      <c r="H206" s="128"/>
      <c r="I206" s="121" t="s">
        <v>59</v>
      </c>
      <c r="J206" s="129"/>
      <c r="K206" s="130"/>
      <c r="L206" s="131"/>
      <c r="AP206" s="21"/>
      <c r="AQ206" s="21"/>
      <c r="AR206" s="108"/>
      <c r="AS206" s="108"/>
      <c r="AT206" s="8"/>
      <c r="AU206" s="8"/>
      <c r="AV206" s="8"/>
      <c r="AW206" s="8"/>
    </row>
    <row r="207" spans="1:49" ht="15.6" thickTop="1" thickBot="1">
      <c r="A207" s="125"/>
      <c r="B207" s="125"/>
      <c r="C207" s="125"/>
      <c r="D207" s="125"/>
      <c r="E207" s="125" t="s">
        <v>818</v>
      </c>
      <c r="F207" s="125"/>
      <c r="G207" s="125"/>
      <c r="H207" s="125"/>
      <c r="I207" s="121" t="s">
        <v>59</v>
      </c>
      <c r="J207" s="129"/>
      <c r="K207" s="130"/>
      <c r="L207" s="131"/>
      <c r="AP207" s="21"/>
      <c r="AQ207" s="21"/>
      <c r="AR207" s="108"/>
      <c r="AS207" s="108"/>
      <c r="AT207" s="8"/>
      <c r="AU207" s="8"/>
      <c r="AV207" s="8"/>
      <c r="AW207" s="8"/>
    </row>
    <row r="208" spans="1:49" ht="15.6" thickTop="1" thickBot="1">
      <c r="A208" s="121" t="s">
        <v>59</v>
      </c>
      <c r="B208" s="127"/>
      <c r="C208" s="127"/>
      <c r="D208" s="127"/>
      <c r="E208" s="121" t="s">
        <v>59</v>
      </c>
      <c r="F208" s="127" t="s">
        <v>811</v>
      </c>
      <c r="G208" s="127"/>
      <c r="H208" s="127"/>
      <c r="I208" s="121" t="s">
        <v>59</v>
      </c>
      <c r="J208" s="129"/>
      <c r="K208" s="130"/>
      <c r="L208" s="131"/>
      <c r="AP208" s="21"/>
      <c r="AQ208" s="21"/>
      <c r="AR208" s="108"/>
      <c r="AS208" s="108"/>
      <c r="AT208" s="8"/>
      <c r="AU208" s="8"/>
      <c r="AV208" s="8"/>
      <c r="AW208" s="8"/>
    </row>
    <row r="209" spans="1:49" ht="15.6" thickTop="1" thickBot="1">
      <c r="A209" s="121" t="s">
        <v>68</v>
      </c>
      <c r="B209" s="128"/>
      <c r="C209" s="128"/>
      <c r="D209" s="128"/>
      <c r="E209" s="121" t="s">
        <v>69</v>
      </c>
      <c r="F209" s="128">
        <v>44754</v>
      </c>
      <c r="G209" s="128"/>
      <c r="H209" s="128"/>
      <c r="I209" s="121" t="s">
        <v>59</v>
      </c>
      <c r="J209" s="129"/>
      <c r="K209" s="130"/>
      <c r="L209" s="131"/>
      <c r="AP209" s="21"/>
      <c r="AQ209" s="21"/>
      <c r="AR209" s="108"/>
      <c r="AS209" s="108"/>
      <c r="AT209" s="8"/>
      <c r="AU209" s="8"/>
      <c r="AV209" s="8"/>
      <c r="AW209" s="8"/>
    </row>
    <row r="210" spans="1:49" ht="15" thickTop="1">
      <c r="A210" s="13"/>
      <c r="B210" s="13"/>
      <c r="C210" s="13"/>
      <c r="D210" s="13"/>
      <c r="E210" s="13"/>
      <c r="F210" s="13"/>
      <c r="G210" s="13"/>
      <c r="H210" s="13"/>
      <c r="I210" s="13"/>
      <c r="J210" s="13"/>
      <c r="K210" s="13"/>
      <c r="L210" s="13"/>
      <c r="M210" s="18"/>
      <c r="N210" s="18"/>
      <c r="O210" s="18"/>
      <c r="P210" s="18"/>
      <c r="Q210" s="18"/>
      <c r="R210" s="18"/>
      <c r="S210" s="18"/>
      <c r="T210" s="18"/>
      <c r="U210" s="18"/>
      <c r="V210" s="18"/>
      <c r="W210" s="18"/>
      <c r="X210" s="18"/>
      <c r="Y210" s="18"/>
      <c r="Z210" s="18"/>
      <c r="AA210" s="18"/>
      <c r="AB210" s="18"/>
      <c r="AC210" s="18"/>
      <c r="AD210" s="18"/>
      <c r="AE210" s="18"/>
      <c r="AF210" s="18"/>
      <c r="AG210" s="18"/>
      <c r="AH210" s="18"/>
      <c r="AI210" s="18"/>
      <c r="AJ210" s="18"/>
      <c r="AK210" s="18"/>
      <c r="AL210" s="18"/>
      <c r="AM210" s="21"/>
      <c r="AN210" s="21"/>
      <c r="AO210" s="21"/>
      <c r="AP210" s="21"/>
      <c r="AQ210" s="21"/>
      <c r="AR210" s="108"/>
      <c r="AS210" s="108"/>
      <c r="AT210" s="8"/>
      <c r="AU210" s="8"/>
      <c r="AV210" s="8"/>
      <c r="AW210" s="8"/>
    </row>
    <row r="211" spans="1:49">
      <c r="A211" s="13"/>
      <c r="B211" s="13"/>
      <c r="C211" s="13"/>
      <c r="D211" s="13"/>
      <c r="E211" s="13"/>
      <c r="F211" s="13"/>
      <c r="G211" s="13"/>
      <c r="H211" s="13"/>
      <c r="I211" s="13"/>
      <c r="J211" s="13"/>
      <c r="K211" s="13"/>
      <c r="L211" s="13"/>
      <c r="M211" s="18"/>
      <c r="N211" s="18"/>
      <c r="O211" s="18"/>
      <c r="P211" s="18"/>
      <c r="Q211" s="18"/>
      <c r="R211" s="18"/>
      <c r="S211" s="18"/>
      <c r="T211" s="18"/>
      <c r="U211" s="18"/>
      <c r="V211" s="18"/>
      <c r="W211" s="18"/>
      <c r="X211" s="18"/>
      <c r="Y211" s="18"/>
      <c r="Z211" s="18"/>
      <c r="AA211" s="18"/>
      <c r="AB211" s="18"/>
      <c r="AC211" s="18"/>
      <c r="AD211" s="18"/>
      <c r="AE211" s="18"/>
      <c r="AF211" s="18"/>
      <c r="AG211" s="18"/>
      <c r="AH211" s="18"/>
      <c r="AI211" s="18"/>
      <c r="AJ211" s="18"/>
      <c r="AK211" s="18"/>
      <c r="AL211" s="18"/>
      <c r="AM211" s="21"/>
      <c r="AN211" s="21"/>
      <c r="AO211" s="21"/>
      <c r="AP211" s="21"/>
      <c r="AQ211" s="21"/>
      <c r="AR211" s="14"/>
      <c r="AS211" s="14"/>
      <c r="AT211" s="8"/>
      <c r="AU211" s="8"/>
      <c r="AV211" s="8"/>
      <c r="AW211" s="8"/>
    </row>
    <row r="212" spans="1:49">
      <c r="A212" s="13"/>
      <c r="B212" s="13"/>
      <c r="C212" s="13"/>
      <c r="D212" s="13"/>
      <c r="E212" s="13"/>
      <c r="F212" s="13"/>
      <c r="G212" s="13"/>
      <c r="H212" s="13"/>
      <c r="I212" s="13"/>
      <c r="J212" s="13"/>
      <c r="K212" s="13"/>
      <c r="L212" s="13"/>
      <c r="M212" s="18"/>
      <c r="N212" s="18"/>
      <c r="O212" s="18"/>
      <c r="P212" s="18"/>
      <c r="Q212" s="18"/>
      <c r="R212" s="18"/>
      <c r="S212" s="18"/>
      <c r="T212" s="18"/>
      <c r="U212" s="18"/>
      <c r="V212" s="18"/>
      <c r="W212" s="18"/>
      <c r="X212" s="18"/>
      <c r="Y212" s="18"/>
      <c r="Z212" s="18"/>
      <c r="AA212" s="18"/>
      <c r="AB212" s="18"/>
      <c r="AC212" s="18"/>
      <c r="AD212" s="18"/>
      <c r="AE212" s="18"/>
      <c r="AF212" s="18"/>
      <c r="AG212" s="18"/>
      <c r="AH212" s="18"/>
      <c r="AI212" s="18"/>
      <c r="AJ212" s="18"/>
      <c r="AK212" s="18"/>
      <c r="AL212" s="21"/>
      <c r="AM212" s="21"/>
      <c r="AN212" s="21"/>
      <c r="AO212" s="21"/>
      <c r="AP212" s="21"/>
      <c r="AQ212" s="21"/>
      <c r="AR212" s="14"/>
      <c r="AS212" s="14"/>
      <c r="AT212" s="8"/>
      <c r="AU212" s="8"/>
      <c r="AV212" s="8"/>
      <c r="AW212" s="8"/>
    </row>
    <row r="213" spans="1:49">
      <c r="A213" s="13"/>
      <c r="B213" s="13"/>
      <c r="C213" s="13"/>
      <c r="D213" s="13"/>
      <c r="E213" s="13"/>
      <c r="F213" s="13"/>
      <c r="G213" s="13"/>
      <c r="H213" s="13"/>
      <c r="I213" s="13"/>
      <c r="J213" s="13"/>
      <c r="K213" s="13"/>
      <c r="L213" s="13"/>
      <c r="M213" s="18"/>
      <c r="N213" s="18"/>
      <c r="O213" s="18"/>
      <c r="P213" s="18"/>
      <c r="Q213" s="18"/>
      <c r="R213" s="18"/>
      <c r="S213" s="18"/>
      <c r="T213" s="18"/>
      <c r="U213" s="18"/>
      <c r="V213" s="18"/>
      <c r="W213" s="18"/>
      <c r="X213" s="18"/>
      <c r="Y213" s="18"/>
      <c r="Z213" s="18"/>
      <c r="AA213" s="18"/>
      <c r="AB213" s="18"/>
      <c r="AC213" s="18"/>
      <c r="AD213" s="18"/>
      <c r="AE213" s="18"/>
      <c r="AF213" s="18"/>
      <c r="AG213" s="18"/>
      <c r="AH213" s="18"/>
      <c r="AI213" s="18"/>
      <c r="AJ213" s="18"/>
      <c r="AK213" s="18"/>
      <c r="AL213" s="21"/>
      <c r="AM213" s="21"/>
      <c r="AN213" s="21"/>
      <c r="AO213" s="21"/>
      <c r="AP213" s="21"/>
      <c r="AQ213" s="21"/>
      <c r="AR213" s="14"/>
      <c r="AS213" s="14"/>
      <c r="AT213" s="8"/>
      <c r="AU213" s="8"/>
      <c r="AV213" s="8"/>
      <c r="AW213" s="8"/>
    </row>
    <row r="214" spans="1:49">
      <c r="A214" s="13"/>
      <c r="B214" s="13"/>
      <c r="C214" s="13"/>
      <c r="D214" s="13"/>
      <c r="E214" s="13"/>
      <c r="F214" s="13"/>
      <c r="G214" s="13"/>
      <c r="H214" s="13"/>
      <c r="I214" s="13"/>
      <c r="J214" s="13"/>
      <c r="K214" s="13"/>
      <c r="L214" s="13"/>
      <c r="M214" s="18"/>
      <c r="N214" s="18"/>
      <c r="O214" s="18"/>
      <c r="P214" s="18"/>
      <c r="Q214" s="18"/>
      <c r="R214" s="18"/>
      <c r="S214" s="18"/>
      <c r="T214" s="18"/>
      <c r="U214" s="18"/>
      <c r="V214" s="18"/>
      <c r="W214" s="18"/>
      <c r="X214" s="18"/>
      <c r="Y214" s="18"/>
      <c r="Z214" s="18"/>
      <c r="AA214" s="18"/>
      <c r="AB214" s="18"/>
      <c r="AC214" s="18"/>
      <c r="AD214" s="18"/>
      <c r="AE214" s="18"/>
      <c r="AF214" s="18"/>
      <c r="AG214" s="18"/>
      <c r="AH214" s="18"/>
      <c r="AI214" s="18"/>
      <c r="AJ214" s="18"/>
      <c r="AK214" s="18"/>
      <c r="AL214" s="21"/>
      <c r="AM214" s="21"/>
      <c r="AN214" s="21"/>
      <c r="AO214" s="21"/>
      <c r="AP214" s="21"/>
      <c r="AQ214" s="21"/>
      <c r="AR214" s="14"/>
      <c r="AS214" s="14"/>
      <c r="AT214" s="8"/>
      <c r="AU214" s="8"/>
      <c r="AV214" s="8"/>
      <c r="AW214" s="8"/>
    </row>
    <row r="215" spans="1:49">
      <c r="A215" s="8"/>
      <c r="B215" s="8"/>
      <c r="C215" s="8"/>
      <c r="D215" s="8"/>
      <c r="E215" s="8"/>
      <c r="F215" s="8"/>
      <c r="G215" s="8"/>
      <c r="H215" s="8"/>
      <c r="I215" s="8"/>
      <c r="J215" s="8"/>
      <c r="K215" s="8"/>
      <c r="L215" s="8"/>
      <c r="M215" s="8"/>
      <c r="N215" s="8"/>
      <c r="O215" s="8"/>
      <c r="P215" s="8"/>
      <c r="Q215" s="8"/>
      <c r="R215" s="8"/>
      <c r="S215" s="8"/>
      <c r="T215" s="8"/>
      <c r="U215" s="8"/>
      <c r="V215" s="8"/>
      <c r="W215" s="8"/>
      <c r="X215" s="8"/>
      <c r="Y215" s="8"/>
      <c r="Z215" s="8"/>
      <c r="AA215" s="8"/>
      <c r="AB215" s="8"/>
      <c r="AC215" s="8"/>
      <c r="AD215" s="8"/>
      <c r="AE215" s="8"/>
      <c r="AF215" s="8"/>
      <c r="AG215" s="8"/>
      <c r="AH215" s="8"/>
      <c r="AI215" s="8"/>
      <c r="AJ215" s="8"/>
      <c r="AK215" s="8"/>
      <c r="AL215" s="8"/>
      <c r="AM215" s="8"/>
      <c r="AN215" s="8"/>
      <c r="AO215" s="8"/>
      <c r="AP215" s="8"/>
      <c r="AQ215" s="8"/>
      <c r="AR215" s="8"/>
      <c r="AS215" s="8"/>
      <c r="AT215" s="8"/>
      <c r="AU215" s="8"/>
      <c r="AV215" s="8"/>
      <c r="AW215" s="8"/>
    </row>
    <row r="216" spans="1:49">
      <c r="A216" s="8"/>
      <c r="B216" s="8"/>
      <c r="C216" s="8"/>
      <c r="D216" s="8"/>
      <c r="E216" s="8"/>
      <c r="F216" s="8"/>
      <c r="G216" s="8"/>
      <c r="H216" s="8"/>
      <c r="I216" s="8"/>
      <c r="J216" s="8"/>
      <c r="K216" s="8"/>
      <c r="L216" s="8"/>
      <c r="M216" s="8"/>
      <c r="N216" s="8"/>
      <c r="O216" s="8"/>
      <c r="P216" s="8"/>
      <c r="Q216" s="8"/>
      <c r="R216" s="8"/>
      <c r="S216" s="8"/>
      <c r="T216" s="8"/>
      <c r="U216" s="8"/>
      <c r="V216" s="8"/>
      <c r="W216" s="8"/>
      <c r="X216" s="8"/>
      <c r="Y216" s="8"/>
      <c r="Z216" s="8"/>
      <c r="AA216" s="8"/>
      <c r="AB216" s="8"/>
      <c r="AC216" s="8"/>
      <c r="AD216" s="8"/>
      <c r="AE216" s="8"/>
      <c r="AF216" s="8"/>
      <c r="AG216" s="8"/>
      <c r="AH216" s="8"/>
      <c r="AI216" s="8"/>
      <c r="AJ216" s="8"/>
      <c r="AK216" s="8"/>
      <c r="AL216" s="8"/>
      <c r="AM216" s="8"/>
      <c r="AN216" s="8"/>
      <c r="AO216" s="8"/>
      <c r="AP216" s="8"/>
      <c r="AQ216" s="8"/>
      <c r="AR216" s="8"/>
      <c r="AS216" s="8"/>
      <c r="AT216" s="8"/>
      <c r="AU216" s="8"/>
      <c r="AV216" s="8"/>
      <c r="AW216" s="8"/>
    </row>
    <row r="217" spans="1:49">
      <c r="A217" s="8"/>
      <c r="B217" s="8"/>
      <c r="C217" s="8"/>
      <c r="D217" s="8"/>
      <c r="E217" s="8"/>
      <c r="F217" s="8"/>
      <c r="G217" s="8"/>
      <c r="H217" s="8"/>
      <c r="I217" s="8"/>
      <c r="J217" s="8"/>
      <c r="K217" s="8"/>
      <c r="L217" s="8"/>
      <c r="M217" s="8"/>
      <c r="N217" s="8"/>
      <c r="O217" s="8"/>
      <c r="P217" s="8"/>
      <c r="Q217" s="8"/>
      <c r="R217" s="8"/>
      <c r="S217" s="8"/>
      <c r="T217" s="8"/>
      <c r="U217" s="8"/>
      <c r="V217" s="8"/>
      <c r="W217" s="8"/>
      <c r="X217" s="8"/>
      <c r="Y217" s="8"/>
      <c r="Z217" s="8"/>
      <c r="AA217" s="8"/>
      <c r="AB217" s="8"/>
      <c r="AC217" s="8"/>
      <c r="AD217" s="8"/>
      <c r="AE217" s="8"/>
      <c r="AF217" s="8"/>
      <c r="AG217" s="8"/>
      <c r="AH217" s="8"/>
      <c r="AI217" s="8"/>
      <c r="AJ217" s="8"/>
      <c r="AK217" s="8"/>
      <c r="AL217" s="8"/>
      <c r="AM217" s="8"/>
      <c r="AN217" s="8"/>
      <c r="AO217" s="8"/>
      <c r="AP217" s="8"/>
      <c r="AQ217" s="8"/>
      <c r="AR217" s="8"/>
      <c r="AS217" s="8"/>
      <c r="AT217" s="8"/>
      <c r="AU217" s="8"/>
      <c r="AV217" s="8"/>
      <c r="AW217" s="8"/>
    </row>
    <row r="218" spans="1:49">
      <c r="A218" s="8"/>
      <c r="B218" s="8"/>
      <c r="C218" s="8"/>
      <c r="D218" s="8"/>
      <c r="E218" s="8"/>
      <c r="F218" s="8"/>
      <c r="G218" s="8"/>
      <c r="H218" s="8"/>
      <c r="I218" s="8"/>
      <c r="J218" s="8"/>
      <c r="K218" s="8"/>
      <c r="L218" s="8"/>
      <c r="M218" s="8"/>
      <c r="N218" s="8"/>
      <c r="O218" s="8"/>
      <c r="P218" s="8"/>
      <c r="Q218" s="8"/>
      <c r="R218" s="8"/>
      <c r="S218" s="8"/>
      <c r="T218" s="8"/>
      <c r="U218" s="8"/>
      <c r="V218" s="8"/>
      <c r="W218" s="8"/>
      <c r="X218" s="8"/>
      <c r="Y218" s="8"/>
      <c r="Z218" s="8"/>
      <c r="AA218" s="8"/>
      <c r="AB218" s="8"/>
      <c r="AC218" s="8"/>
      <c r="AD218" s="8"/>
      <c r="AE218" s="8"/>
      <c r="AF218" s="8"/>
      <c r="AG218" s="8"/>
      <c r="AH218" s="8"/>
      <c r="AI218" s="8"/>
      <c r="AJ218" s="8"/>
      <c r="AK218" s="8"/>
      <c r="AL218" s="8"/>
      <c r="AM218" s="8"/>
      <c r="AN218" s="8"/>
      <c r="AO218" s="8"/>
      <c r="AP218" s="8"/>
      <c r="AQ218" s="8"/>
      <c r="AR218" s="8"/>
      <c r="AS218" s="8"/>
      <c r="AT218" s="8"/>
      <c r="AU218" s="8"/>
      <c r="AV218" s="8"/>
      <c r="AW218" s="8"/>
    </row>
    <row r="219" spans="1:49">
      <c r="A219" s="8"/>
      <c r="B219" s="8"/>
      <c r="C219" s="8"/>
      <c r="D219" s="8"/>
      <c r="E219" s="8"/>
      <c r="F219" s="8"/>
      <c r="G219" s="8"/>
      <c r="H219" s="8"/>
      <c r="I219" s="8"/>
      <c r="J219" s="8"/>
      <c r="K219" s="8"/>
      <c r="L219" s="8"/>
      <c r="M219" s="8"/>
      <c r="N219" s="8"/>
      <c r="O219" s="8"/>
      <c r="P219" s="8"/>
      <c r="Q219" s="8"/>
      <c r="R219" s="8"/>
      <c r="S219" s="8"/>
      <c r="T219" s="8"/>
      <c r="U219" s="8"/>
      <c r="V219" s="8"/>
      <c r="W219" s="8"/>
      <c r="X219" s="8"/>
      <c r="Y219" s="8"/>
      <c r="Z219" s="8"/>
      <c r="AA219" s="8"/>
      <c r="AB219" s="8"/>
      <c r="AC219" s="8"/>
      <c r="AD219" s="8"/>
      <c r="AE219" s="8"/>
      <c r="AF219" s="8"/>
      <c r="AG219" s="8"/>
      <c r="AH219" s="8"/>
      <c r="AI219" s="8"/>
      <c r="AJ219" s="8"/>
      <c r="AK219" s="8"/>
      <c r="AL219" s="8"/>
      <c r="AM219" s="8"/>
      <c r="AN219" s="8"/>
      <c r="AO219" s="8"/>
      <c r="AP219" s="8"/>
      <c r="AQ219" s="8"/>
      <c r="AR219" s="8"/>
      <c r="AS219" s="8"/>
      <c r="AT219" s="8"/>
      <c r="AU219" s="8"/>
      <c r="AV219" s="8"/>
      <c r="AW219" s="8"/>
    </row>
    <row r="220" spans="1:49">
      <c r="A220" s="8"/>
      <c r="B220" s="8"/>
      <c r="C220" s="8"/>
      <c r="D220" s="8"/>
      <c r="E220" s="8"/>
      <c r="F220" s="8"/>
      <c r="G220" s="8"/>
      <c r="H220" s="8"/>
      <c r="I220" s="8"/>
      <c r="J220" s="8"/>
      <c r="K220" s="8"/>
      <c r="L220" s="8"/>
      <c r="M220" s="8"/>
      <c r="N220" s="8"/>
      <c r="O220" s="8"/>
      <c r="P220" s="8"/>
      <c r="Q220" s="8"/>
      <c r="R220" s="8"/>
      <c r="S220" s="8"/>
      <c r="T220" s="8"/>
      <c r="U220" s="8"/>
      <c r="V220" s="8"/>
      <c r="W220" s="8"/>
      <c r="X220" s="8"/>
      <c r="Y220" s="8"/>
      <c r="Z220" s="8"/>
      <c r="AA220" s="8"/>
      <c r="AB220" s="8"/>
      <c r="AC220" s="8"/>
      <c r="AD220" s="8"/>
      <c r="AE220" s="8"/>
      <c r="AF220" s="8"/>
      <c r="AG220" s="8"/>
      <c r="AH220" s="8"/>
      <c r="AI220" s="8"/>
      <c r="AJ220" s="8"/>
      <c r="AK220" s="8"/>
      <c r="AL220" s="8"/>
      <c r="AM220" s="8"/>
      <c r="AN220" s="8"/>
      <c r="AO220" s="8"/>
      <c r="AP220" s="8"/>
      <c r="AQ220" s="8"/>
      <c r="AR220" s="8"/>
      <c r="AS220" s="8"/>
      <c r="AT220" s="8"/>
      <c r="AU220" s="8"/>
      <c r="AV220" s="8"/>
      <c r="AW220" s="8"/>
    </row>
    <row r="221" spans="1:49">
      <c r="A221" s="8"/>
      <c r="B221" s="8"/>
      <c r="C221" s="8"/>
      <c r="D221" s="8"/>
      <c r="E221" s="8"/>
      <c r="F221" s="8"/>
      <c r="G221" s="8"/>
      <c r="H221" s="8"/>
      <c r="I221" s="8"/>
      <c r="J221" s="8"/>
      <c r="K221" s="8"/>
      <c r="L221" s="8"/>
      <c r="M221" s="8"/>
      <c r="N221" s="8"/>
      <c r="O221" s="8"/>
      <c r="P221" s="8"/>
      <c r="Q221" s="8"/>
      <c r="R221" s="8"/>
      <c r="S221" s="8"/>
      <c r="T221" s="8"/>
      <c r="U221" s="8"/>
      <c r="V221" s="8"/>
      <c r="W221" s="8"/>
      <c r="X221" s="8"/>
      <c r="Y221" s="8"/>
      <c r="Z221" s="8"/>
      <c r="AA221" s="8"/>
      <c r="AB221" s="8"/>
      <c r="AC221" s="8"/>
      <c r="AD221" s="8"/>
      <c r="AE221" s="8"/>
      <c r="AF221" s="8"/>
      <c r="AG221" s="8"/>
      <c r="AH221" s="8"/>
      <c r="AI221" s="8"/>
      <c r="AJ221" s="8"/>
      <c r="AK221" s="8"/>
      <c r="AL221" s="8"/>
      <c r="AM221" s="8"/>
      <c r="AN221" s="8"/>
      <c r="AO221" s="8"/>
      <c r="AP221" s="8"/>
      <c r="AQ221" s="8"/>
      <c r="AR221" s="8"/>
      <c r="AS221" s="8"/>
      <c r="AT221" s="8"/>
      <c r="AU221" s="8"/>
      <c r="AV221" s="8"/>
      <c r="AW221" s="8"/>
    </row>
    <row r="222" spans="1:49">
      <c r="A222" s="8"/>
      <c r="B222" s="8"/>
      <c r="C222" s="8"/>
      <c r="D222" s="8"/>
      <c r="E222" s="8"/>
      <c r="F222" s="8"/>
      <c r="G222" s="8"/>
      <c r="H222" s="8"/>
      <c r="I222" s="8"/>
      <c r="J222" s="8"/>
      <c r="K222" s="8"/>
      <c r="L222" s="8"/>
      <c r="M222" s="8"/>
      <c r="N222" s="8"/>
      <c r="O222" s="8"/>
      <c r="P222" s="8"/>
      <c r="Q222" s="8"/>
      <c r="R222" s="8"/>
      <c r="S222" s="8"/>
      <c r="T222" s="8"/>
      <c r="U222" s="8"/>
      <c r="V222" s="8"/>
      <c r="W222" s="8"/>
      <c r="X222" s="8"/>
      <c r="Y222" s="8"/>
      <c r="Z222" s="8"/>
      <c r="AA222" s="8"/>
      <c r="AB222" s="8"/>
      <c r="AC222" s="8"/>
      <c r="AD222" s="8"/>
      <c r="AE222" s="8"/>
      <c r="AF222" s="8"/>
      <c r="AG222" s="8"/>
      <c r="AH222" s="8"/>
      <c r="AI222" s="8"/>
      <c r="AJ222" s="8"/>
      <c r="AK222" s="8"/>
      <c r="AL222" s="8"/>
      <c r="AM222" s="8"/>
      <c r="AN222" s="8"/>
      <c r="AO222" s="8"/>
      <c r="AP222" s="8"/>
      <c r="AQ222" s="8"/>
      <c r="AR222" s="8"/>
      <c r="AS222" s="8"/>
      <c r="AT222" s="8"/>
      <c r="AU222" s="8"/>
      <c r="AV222" s="8"/>
      <c r="AW222" s="8"/>
    </row>
    <row r="223" spans="1:49">
      <c r="A223" s="8"/>
      <c r="B223" s="8"/>
      <c r="C223" s="8"/>
      <c r="D223" s="8"/>
      <c r="E223" s="8"/>
      <c r="F223" s="8"/>
      <c r="G223" s="8"/>
      <c r="H223" s="8"/>
      <c r="I223" s="8"/>
      <c r="J223" s="8"/>
      <c r="K223" s="8"/>
      <c r="L223" s="8"/>
      <c r="M223" s="8"/>
      <c r="N223" s="8"/>
      <c r="O223" s="8"/>
      <c r="P223" s="8"/>
      <c r="Q223" s="8"/>
      <c r="R223" s="8"/>
      <c r="S223" s="8"/>
      <c r="T223" s="8"/>
      <c r="U223" s="8"/>
      <c r="V223" s="8"/>
      <c r="W223" s="8"/>
      <c r="X223" s="8"/>
      <c r="Y223" s="8"/>
      <c r="Z223" s="8"/>
      <c r="AA223" s="8"/>
      <c r="AB223" s="8"/>
      <c r="AC223" s="8"/>
      <c r="AD223" s="8"/>
      <c r="AE223" s="8"/>
      <c r="AF223" s="8"/>
      <c r="AG223" s="8"/>
      <c r="AH223" s="8"/>
      <c r="AI223" s="8"/>
      <c r="AJ223" s="8"/>
      <c r="AK223" s="8"/>
      <c r="AL223" s="8"/>
      <c r="AM223" s="8"/>
      <c r="AN223" s="8"/>
      <c r="AO223" s="8"/>
      <c r="AP223" s="8"/>
      <c r="AQ223" s="8"/>
      <c r="AR223" s="8"/>
      <c r="AS223" s="8"/>
      <c r="AT223" s="8"/>
      <c r="AU223" s="8"/>
      <c r="AV223" s="8"/>
      <c r="AW223" s="8"/>
    </row>
  </sheetData>
  <sheetProtection formatCells="0" formatColumns="0" formatRows="0" insertColumns="0" insertHyperlinks="0" deleteColumns="0" deleteRows="0" sort="0" autoFilter="0" pivotTables="0"/>
  <mergeCells count="1422">
    <mergeCell ref="F165:F168"/>
    <mergeCell ref="F169:F172"/>
    <mergeCell ref="F173:F176"/>
    <mergeCell ref="G165:G168"/>
    <mergeCell ref="G169:G172"/>
    <mergeCell ref="G173:G176"/>
    <mergeCell ref="E157:E160"/>
    <mergeCell ref="AG145:AG148"/>
    <mergeCell ref="AH145:AH148"/>
    <mergeCell ref="AI145:AI148"/>
    <mergeCell ref="AF165:AF168"/>
    <mergeCell ref="AG165:AG168"/>
    <mergeCell ref="B1:AQ2"/>
    <mergeCell ref="B3:AQ4"/>
    <mergeCell ref="A1:A4"/>
    <mergeCell ref="I24:I25"/>
    <mergeCell ref="H26:H29"/>
    <mergeCell ref="I26:I29"/>
    <mergeCell ref="H114:H117"/>
    <mergeCell ref="I114:I117"/>
    <mergeCell ref="H118:H121"/>
    <mergeCell ref="I118:I121"/>
    <mergeCell ref="H122:H125"/>
    <mergeCell ref="I122:I125"/>
    <mergeCell ref="O157:O160"/>
    <mergeCell ref="AC173:AC176"/>
    <mergeCell ref="AD173:AD176"/>
    <mergeCell ref="AE173:AE176"/>
    <mergeCell ref="AF173:AF176"/>
    <mergeCell ref="AA173:AA176"/>
    <mergeCell ref="AB173:AB176"/>
    <mergeCell ref="T169:T172"/>
    <mergeCell ref="AJ165:AJ168"/>
    <mergeCell ref="H165:H168"/>
    <mergeCell ref="H173:H176"/>
    <mergeCell ref="F126:F129"/>
    <mergeCell ref="F98:F101"/>
    <mergeCell ref="G126:G129"/>
    <mergeCell ref="G98:G101"/>
    <mergeCell ref="E141:E144"/>
    <mergeCell ref="E165:E168"/>
    <mergeCell ref="H126:H129"/>
    <mergeCell ref="E173:E176"/>
    <mergeCell ref="F141:F144"/>
    <mergeCell ref="A184:AK184"/>
    <mergeCell ref="A185:AK185"/>
    <mergeCell ref="D186:E186"/>
    <mergeCell ref="D187:E187"/>
    <mergeCell ref="D188:E188"/>
    <mergeCell ref="D189:E189"/>
    <mergeCell ref="D190:E190"/>
    <mergeCell ref="D191:E191"/>
    <mergeCell ref="D192:E192"/>
    <mergeCell ref="B196:D196"/>
    <mergeCell ref="D193:E193"/>
    <mergeCell ref="D194:E194"/>
    <mergeCell ref="D195:E195"/>
    <mergeCell ref="A201:D201"/>
    <mergeCell ref="A198:D200"/>
    <mergeCell ref="A204:D204"/>
    <mergeCell ref="B202:D202"/>
    <mergeCell ref="B203:D203"/>
    <mergeCell ref="F202:H202"/>
    <mergeCell ref="F203:H203"/>
    <mergeCell ref="E204:H204"/>
    <mergeCell ref="A181:P181"/>
    <mergeCell ref="R181:AI181"/>
    <mergeCell ref="B182:D182"/>
    <mergeCell ref="J182:O182"/>
    <mergeCell ref="P182:V182"/>
    <mergeCell ref="W182:AF182"/>
    <mergeCell ref="V173:V176"/>
    <mergeCell ref="I157:I160"/>
    <mergeCell ref="I141:I144"/>
    <mergeCell ref="H141:H144"/>
    <mergeCell ref="G141:G144"/>
    <mergeCell ref="P157:P160"/>
    <mergeCell ref="Q157:Q160"/>
    <mergeCell ref="R157:R160"/>
    <mergeCell ref="S157:S160"/>
    <mergeCell ref="T157:T160"/>
    <mergeCell ref="F157:F160"/>
    <mergeCell ref="V157:V160"/>
    <mergeCell ref="W157:W160"/>
    <mergeCell ref="X157:X160"/>
    <mergeCell ref="Y157:Y160"/>
    <mergeCell ref="Z157:Z160"/>
    <mergeCell ref="AA157:AA160"/>
    <mergeCell ref="AC157:AC160"/>
    <mergeCell ref="E169:E172"/>
    <mergeCell ref="I173:I176"/>
    <mergeCell ref="J165:J168"/>
    <mergeCell ref="I165:I168"/>
    <mergeCell ref="AI157:AI160"/>
    <mergeCell ref="AB157:AB160"/>
    <mergeCell ref="L157:L160"/>
    <mergeCell ref="M157:M160"/>
    <mergeCell ref="X165:X168"/>
    <mergeCell ref="Y165:Y168"/>
    <mergeCell ref="Z165:Z168"/>
    <mergeCell ref="AA165:AA168"/>
    <mergeCell ref="R165:R168"/>
    <mergeCell ref="S165:S168"/>
    <mergeCell ref="T165:T168"/>
    <mergeCell ref="U165:U168"/>
    <mergeCell ref="A19:AS19"/>
    <mergeCell ref="J24:J25"/>
    <mergeCell ref="K24:K25"/>
    <mergeCell ref="L24:L25"/>
    <mergeCell ref="M24:M25"/>
    <mergeCell ref="AP134:AR134"/>
    <mergeCell ref="A24:A25"/>
    <mergeCell ref="B24:B25"/>
    <mergeCell ref="C24:C25"/>
    <mergeCell ref="E24:E25"/>
    <mergeCell ref="AQ24:AQ25"/>
    <mergeCell ref="AE157:AE160"/>
    <mergeCell ref="I126:I129"/>
    <mergeCell ref="I102:I105"/>
    <mergeCell ref="G24:G25"/>
    <mergeCell ref="H24:H25"/>
    <mergeCell ref="I98:I101"/>
    <mergeCell ref="A137:AS137"/>
    <mergeCell ref="A141:A144"/>
    <mergeCell ref="A165:A176"/>
    <mergeCell ref="AQ143:AQ144"/>
    <mergeCell ref="I169:I172"/>
    <mergeCell ref="H169:H172"/>
    <mergeCell ref="J141:AJ141"/>
    <mergeCell ref="J142:K143"/>
    <mergeCell ref="L142:M143"/>
    <mergeCell ref="N142:O143"/>
    <mergeCell ref="P142:Q143"/>
    <mergeCell ref="R142:S143"/>
    <mergeCell ref="T142:U143"/>
    <mergeCell ref="V142:W143"/>
    <mergeCell ref="X142:Y143"/>
    <mergeCell ref="Z142:AA143"/>
    <mergeCell ref="AB142:AC143"/>
    <mergeCell ref="AD142:AE143"/>
    <mergeCell ref="AF142:AG143"/>
    <mergeCell ref="AD165:AD168"/>
    <mergeCell ref="AE165:AE168"/>
    <mergeCell ref="J173:J176"/>
    <mergeCell ref="J157:J160"/>
    <mergeCell ref="P169:P172"/>
    <mergeCell ref="Q169:Q172"/>
    <mergeCell ref="R169:R172"/>
    <mergeCell ref="X169:X172"/>
    <mergeCell ref="U169:U172"/>
    <mergeCell ref="AA145:AA148"/>
    <mergeCell ref="AB145:AB148"/>
    <mergeCell ref="AC145:AC148"/>
    <mergeCell ref="AD145:AD148"/>
    <mergeCell ref="AE145:AE148"/>
    <mergeCell ref="AF145:AF148"/>
    <mergeCell ref="K169:K172"/>
    <mergeCell ref="K173:K176"/>
    <mergeCell ref="J169:J172"/>
    <mergeCell ref="L165:L168"/>
    <mergeCell ref="M165:M168"/>
    <mergeCell ref="AH165:AH168"/>
    <mergeCell ref="AI165:AI168"/>
    <mergeCell ref="V165:V168"/>
    <mergeCell ref="W165:W168"/>
    <mergeCell ref="AB165:AB168"/>
    <mergeCell ref="W173:W176"/>
    <mergeCell ref="X173:X176"/>
    <mergeCell ref="Y173:Y176"/>
    <mergeCell ref="AC165:AC168"/>
    <mergeCell ref="P165:P168"/>
    <mergeCell ref="Q165:Q168"/>
    <mergeCell ref="I130:I133"/>
    <mergeCell ref="U157:U160"/>
    <mergeCell ref="V169:V172"/>
    <mergeCell ref="W169:W172"/>
    <mergeCell ref="I145:I148"/>
    <mergeCell ref="J145:J148"/>
    <mergeCell ref="K145:K148"/>
    <mergeCell ref="L145:L148"/>
    <mergeCell ref="M145:M148"/>
    <mergeCell ref="N145:N148"/>
    <mergeCell ref="O145:O148"/>
    <mergeCell ref="P145:P148"/>
    <mergeCell ref="Q145:Q148"/>
    <mergeCell ref="R145:R148"/>
    <mergeCell ref="S145:S148"/>
    <mergeCell ref="T145:T148"/>
    <mergeCell ref="I153:I156"/>
    <mergeCell ref="J153:J156"/>
    <mergeCell ref="K153:K156"/>
    <mergeCell ref="P130:P133"/>
    <mergeCell ref="Q130:Q133"/>
    <mergeCell ref="AC130:AC133"/>
    <mergeCell ref="R130:R133"/>
    <mergeCell ref="S130:S133"/>
    <mergeCell ref="T130:T133"/>
    <mergeCell ref="U130:U133"/>
    <mergeCell ref="V130:V133"/>
    <mergeCell ref="W130:W133"/>
    <mergeCell ref="K165:K168"/>
    <mergeCell ref="AM122:AM125"/>
    <mergeCell ref="AN122:AN125"/>
    <mergeCell ref="AS122:AS125"/>
    <mergeCell ref="AG122:AG125"/>
    <mergeCell ref="AH122:AH125"/>
    <mergeCell ref="AI122:AI125"/>
    <mergeCell ref="AJ122:AJ125"/>
    <mergeCell ref="AK122:AK125"/>
    <mergeCell ref="AL122:AL125"/>
    <mergeCell ref="AA122:AA125"/>
    <mergeCell ref="AB122:AB125"/>
    <mergeCell ref="AC122:AC125"/>
    <mergeCell ref="AD122:AD125"/>
    <mergeCell ref="AE122:AE125"/>
    <mergeCell ref="AF122:AF125"/>
    <mergeCell ref="U145:U148"/>
    <mergeCell ref="V145:V148"/>
    <mergeCell ref="W145:W148"/>
    <mergeCell ref="AP143:AP144"/>
    <mergeCell ref="AH142:AI143"/>
    <mergeCell ref="AJ142:AJ144"/>
    <mergeCell ref="X145:X148"/>
    <mergeCell ref="Y145:Y148"/>
    <mergeCell ref="Z145:Z148"/>
    <mergeCell ref="AM114:AM117"/>
    <mergeCell ref="AN114:AN117"/>
    <mergeCell ref="AS114:AS117"/>
    <mergeCell ref="AG114:AG117"/>
    <mergeCell ref="AH114:AH117"/>
    <mergeCell ref="AI114:AI117"/>
    <mergeCell ref="AJ114:AJ117"/>
    <mergeCell ref="AK114:AK117"/>
    <mergeCell ref="AL114:AL117"/>
    <mergeCell ref="AA114:AA117"/>
    <mergeCell ref="AB114:AB117"/>
    <mergeCell ref="AC114:AC117"/>
    <mergeCell ref="AD114:AD117"/>
    <mergeCell ref="AE114:AE117"/>
    <mergeCell ref="AF114:AF117"/>
    <mergeCell ref="U122:U125"/>
    <mergeCell ref="V122:V125"/>
    <mergeCell ref="W122:W125"/>
    <mergeCell ref="X122:X125"/>
    <mergeCell ref="Y122:Y125"/>
    <mergeCell ref="Z122:Z125"/>
    <mergeCell ref="AM118:AM121"/>
    <mergeCell ref="AN118:AN121"/>
    <mergeCell ref="AS118:AS121"/>
    <mergeCell ref="AG118:AG121"/>
    <mergeCell ref="AH118:AH121"/>
    <mergeCell ref="AI118:AI121"/>
    <mergeCell ref="AJ118:AJ121"/>
    <mergeCell ref="AK118:AK121"/>
    <mergeCell ref="AL118:AL121"/>
    <mergeCell ref="AA118:AA121"/>
    <mergeCell ref="AB118:AB121"/>
    <mergeCell ref="AK98:AK101"/>
    <mergeCell ref="AL98:AL101"/>
    <mergeCell ref="AA98:AA101"/>
    <mergeCell ref="AB98:AB101"/>
    <mergeCell ref="AC98:AC101"/>
    <mergeCell ref="AD98:AD101"/>
    <mergeCell ref="AE98:AE101"/>
    <mergeCell ref="AF98:AF101"/>
    <mergeCell ref="J118:J121"/>
    <mergeCell ref="K118:K121"/>
    <mergeCell ref="L118:L121"/>
    <mergeCell ref="M118:M121"/>
    <mergeCell ref="N118:N121"/>
    <mergeCell ref="R122:R125"/>
    <mergeCell ref="S122:S125"/>
    <mergeCell ref="T122:T125"/>
    <mergeCell ref="J122:J125"/>
    <mergeCell ref="K122:K125"/>
    <mergeCell ref="L122:L125"/>
    <mergeCell ref="M122:M125"/>
    <mergeCell ref="N122:N125"/>
    <mergeCell ref="U114:U117"/>
    <mergeCell ref="V114:V117"/>
    <mergeCell ref="W114:W117"/>
    <mergeCell ref="X114:X117"/>
    <mergeCell ref="Y114:Y117"/>
    <mergeCell ref="Z114:Z117"/>
    <mergeCell ref="Q118:Q121"/>
    <mergeCell ref="R118:R121"/>
    <mergeCell ref="AI102:AI105"/>
    <mergeCell ref="AJ102:AJ105"/>
    <mergeCell ref="N102:N105"/>
    <mergeCell ref="Z130:Z133"/>
    <mergeCell ref="L130:L133"/>
    <mergeCell ref="M130:M133"/>
    <mergeCell ref="N130:N133"/>
    <mergeCell ref="O130:O133"/>
    <mergeCell ref="J130:J133"/>
    <mergeCell ref="K130:K133"/>
    <mergeCell ref="E130:E133"/>
    <mergeCell ref="B141:B144"/>
    <mergeCell ref="AG98:AG101"/>
    <mergeCell ref="S118:S121"/>
    <mergeCell ref="T118:T121"/>
    <mergeCell ref="X118:X121"/>
    <mergeCell ref="Y118:Y121"/>
    <mergeCell ref="Z118:Z121"/>
    <mergeCell ref="AC118:AC121"/>
    <mergeCell ref="AD118:AD121"/>
    <mergeCell ref="AE118:AE121"/>
    <mergeCell ref="AF118:AF121"/>
    <mergeCell ref="U118:U121"/>
    <mergeCell ref="V118:V121"/>
    <mergeCell ref="W118:W121"/>
    <mergeCell ref="Q126:Q129"/>
    <mergeCell ref="R126:R129"/>
    <mergeCell ref="M126:M129"/>
    <mergeCell ref="AA130:AA133"/>
    <mergeCell ref="AB130:AB133"/>
    <mergeCell ref="F114:F117"/>
    <mergeCell ref="H98:H101"/>
    <mergeCell ref="K102:K105"/>
    <mergeCell ref="L102:L105"/>
    <mergeCell ref="M102:M105"/>
    <mergeCell ref="AK126:AK129"/>
    <mergeCell ref="AL126:AL129"/>
    <mergeCell ref="T114:T117"/>
    <mergeCell ref="O122:O125"/>
    <mergeCell ref="P122:P125"/>
    <mergeCell ref="Q122:Q125"/>
    <mergeCell ref="O114:O117"/>
    <mergeCell ref="P114:P117"/>
    <mergeCell ref="Q114:Q117"/>
    <mergeCell ref="R114:R117"/>
    <mergeCell ref="S114:S117"/>
    <mergeCell ref="O118:O121"/>
    <mergeCell ref="P118:P121"/>
    <mergeCell ref="AS130:AS133"/>
    <mergeCell ref="AL130:AL133"/>
    <mergeCell ref="AM130:AM133"/>
    <mergeCell ref="AN130:AN133"/>
    <mergeCell ref="AD130:AD133"/>
    <mergeCell ref="AE130:AE133"/>
    <mergeCell ref="AF130:AF133"/>
    <mergeCell ref="AG130:AG133"/>
    <mergeCell ref="AJ130:AJ133"/>
    <mergeCell ref="AK130:AK133"/>
    <mergeCell ref="AH130:AH133"/>
    <mergeCell ref="AI130:AI133"/>
    <mergeCell ref="AC126:AC129"/>
    <mergeCell ref="AD126:AD129"/>
    <mergeCell ref="S126:S129"/>
    <mergeCell ref="T126:T129"/>
    <mergeCell ref="U126:U129"/>
    <mergeCell ref="X130:X133"/>
    <mergeCell ref="Y130:Y133"/>
    <mergeCell ref="AN98:AN101"/>
    <mergeCell ref="AS98:AS101"/>
    <mergeCell ref="AM98:AM101"/>
    <mergeCell ref="AS126:AS129"/>
    <mergeCell ref="AN126:AN129"/>
    <mergeCell ref="W126:W129"/>
    <mergeCell ref="X126:X129"/>
    <mergeCell ref="AL26:AL29"/>
    <mergeCell ref="AM26:AM29"/>
    <mergeCell ref="AN26:AN29"/>
    <mergeCell ref="AS26:AS29"/>
    <mergeCell ref="AF26:AF29"/>
    <mergeCell ref="AG26:AG29"/>
    <mergeCell ref="AH26:AH29"/>
    <mergeCell ref="AI26:AI29"/>
    <mergeCell ref="AJ26:AJ29"/>
    <mergeCell ref="AK26:AK29"/>
    <mergeCell ref="Z26:Z29"/>
    <mergeCell ref="AA26:AA29"/>
    <mergeCell ref="AB26:AB29"/>
    <mergeCell ref="AC26:AC29"/>
    <mergeCell ref="AD26:AD29"/>
    <mergeCell ref="AE26:AE29"/>
    <mergeCell ref="X98:X101"/>
    <mergeCell ref="AM126:AM129"/>
    <mergeCell ref="AG126:AG129"/>
    <mergeCell ref="AH126:AH129"/>
    <mergeCell ref="AI126:AI129"/>
    <mergeCell ref="AJ126:AJ129"/>
    <mergeCell ref="Y126:Y129"/>
    <mergeCell ref="Z126:Z129"/>
    <mergeCell ref="AA126:AA129"/>
    <mergeCell ref="A23:E23"/>
    <mergeCell ref="F23:M23"/>
    <mergeCell ref="R26:R29"/>
    <mergeCell ref="S26:S29"/>
    <mergeCell ref="X26:X29"/>
    <mergeCell ref="Y26:Y29"/>
    <mergeCell ref="O26:O29"/>
    <mergeCell ref="P26:P29"/>
    <mergeCell ref="Q26:Q29"/>
    <mergeCell ref="J26:J29"/>
    <mergeCell ref="K26:K29"/>
    <mergeCell ref="L26:L29"/>
    <mergeCell ref="M26:M29"/>
    <mergeCell ref="T26:T29"/>
    <mergeCell ref="U26:U29"/>
    <mergeCell ref="V26:V29"/>
    <mergeCell ref="W26:W29"/>
    <mergeCell ref="N26:N29"/>
    <mergeCell ref="F24:F25"/>
    <mergeCell ref="F26:F29"/>
    <mergeCell ref="G26:G29"/>
    <mergeCell ref="AJ145:AJ148"/>
    <mergeCell ref="B165:B168"/>
    <mergeCell ref="B169:B172"/>
    <mergeCell ref="B173:B176"/>
    <mergeCell ref="B157:B160"/>
    <mergeCell ref="C141:D144"/>
    <mergeCell ref="C165:D168"/>
    <mergeCell ref="C169:D172"/>
    <mergeCell ref="C173:D176"/>
    <mergeCell ref="C157:D160"/>
    <mergeCell ref="A22:M22"/>
    <mergeCell ref="N22:AN22"/>
    <mergeCell ref="AO22:AS23"/>
    <mergeCell ref="AO24:AO25"/>
    <mergeCell ref="AP24:AP25"/>
    <mergeCell ref="AR24:AR25"/>
    <mergeCell ref="AS24:AS25"/>
    <mergeCell ref="AD23:AE24"/>
    <mergeCell ref="AF23:AG24"/>
    <mergeCell ref="AH23:AI24"/>
    <mergeCell ref="AJ23:AK24"/>
    <mergeCell ref="AL23:AM24"/>
    <mergeCell ref="AN23:AN25"/>
    <mergeCell ref="R23:S24"/>
    <mergeCell ref="T23:U24"/>
    <mergeCell ref="V23:W24"/>
    <mergeCell ref="X23:Y24"/>
    <mergeCell ref="Z23:AA24"/>
    <mergeCell ref="AB23:AC24"/>
    <mergeCell ref="N23:O24"/>
    <mergeCell ref="P23:Q24"/>
    <mergeCell ref="D24:D25"/>
    <mergeCell ref="AK141:AQ142"/>
    <mergeCell ref="AK143:AM144"/>
    <mergeCell ref="AN143:AN144"/>
    <mergeCell ref="AO143:AO144"/>
    <mergeCell ref="AK165:AM165"/>
    <mergeCell ref="AK166:AM166"/>
    <mergeCell ref="AK167:AM167"/>
    <mergeCell ref="AK168:AM168"/>
    <mergeCell ref="AK157:AM157"/>
    <mergeCell ref="AK158:AM158"/>
    <mergeCell ref="AK159:AM159"/>
    <mergeCell ref="AK160:AM160"/>
    <mergeCell ref="AK173:AM173"/>
    <mergeCell ref="AK174:AM174"/>
    <mergeCell ref="AK175:AM175"/>
    <mergeCell ref="AK176:AM176"/>
    <mergeCell ref="AQ165:AQ168"/>
    <mergeCell ref="AQ157:AQ160"/>
    <mergeCell ref="AQ173:AQ176"/>
    <mergeCell ref="AK153:AM153"/>
    <mergeCell ref="AQ153:AQ156"/>
    <mergeCell ref="AK154:AM154"/>
    <mergeCell ref="AK155:AM155"/>
    <mergeCell ref="AK156:AM156"/>
    <mergeCell ref="AK161:AM161"/>
    <mergeCell ref="AQ161:AQ164"/>
    <mergeCell ref="AK162:AM162"/>
    <mergeCell ref="AK163:AM163"/>
    <mergeCell ref="AK164:AM164"/>
    <mergeCell ref="AK145:AM145"/>
    <mergeCell ref="AQ145:AQ148"/>
    <mergeCell ref="AK146:AM146"/>
    <mergeCell ref="L169:L172"/>
    <mergeCell ref="M169:M172"/>
    <mergeCell ref="L173:L176"/>
    <mergeCell ref="M173:M176"/>
    <mergeCell ref="N165:N168"/>
    <mergeCell ref="O165:O168"/>
    <mergeCell ref="N169:N172"/>
    <mergeCell ref="O169:O172"/>
    <mergeCell ref="N173:N176"/>
    <mergeCell ref="O173:O176"/>
    <mergeCell ref="AK169:AM169"/>
    <mergeCell ref="AK170:AM170"/>
    <mergeCell ref="AK171:AM171"/>
    <mergeCell ref="AK172:AM172"/>
    <mergeCell ref="AJ169:AJ172"/>
    <mergeCell ref="AJ173:AJ176"/>
    <mergeCell ref="Y169:Y172"/>
    <mergeCell ref="Z169:Z172"/>
    <mergeCell ref="Z173:Z176"/>
    <mergeCell ref="S169:S172"/>
    <mergeCell ref="AA169:AA172"/>
    <mergeCell ref="AB169:AB172"/>
    <mergeCell ref="AH169:AH172"/>
    <mergeCell ref="AC169:AC172"/>
    <mergeCell ref="AD169:AD172"/>
    <mergeCell ref="AE169:AE172"/>
    <mergeCell ref="AF169:AF172"/>
    <mergeCell ref="AG169:AG172"/>
    <mergeCell ref="AI169:AI172"/>
    <mergeCell ref="P173:P176"/>
    <mergeCell ref="Q173:Q176"/>
    <mergeCell ref="R173:R176"/>
    <mergeCell ref="S173:S176"/>
    <mergeCell ref="T173:T176"/>
    <mergeCell ref="U173:U176"/>
    <mergeCell ref="AG173:AG176"/>
    <mergeCell ref="AH173:AH176"/>
    <mergeCell ref="AI173:AI176"/>
    <mergeCell ref="AQ169:AQ172"/>
    <mergeCell ref="Z98:Z101"/>
    <mergeCell ref="A126:A129"/>
    <mergeCell ref="B126:B129"/>
    <mergeCell ref="C126:C129"/>
    <mergeCell ref="D126:D129"/>
    <mergeCell ref="E126:E129"/>
    <mergeCell ref="AE126:AE129"/>
    <mergeCell ref="AF126:AF129"/>
    <mergeCell ref="N98:N101"/>
    <mergeCell ref="O98:O101"/>
    <mergeCell ref="P98:P101"/>
    <mergeCell ref="Q98:Q101"/>
    <mergeCell ref="A26:A125"/>
    <mergeCell ref="B26:B125"/>
    <mergeCell ref="C26:C125"/>
    <mergeCell ref="D26:D125"/>
    <mergeCell ref="E26:E125"/>
    <mergeCell ref="F102:F105"/>
    <mergeCell ref="G102:G105"/>
    <mergeCell ref="H102:H105"/>
    <mergeCell ref="Y94:Y97"/>
    <mergeCell ref="Z94:Z97"/>
    <mergeCell ref="AA94:AA97"/>
    <mergeCell ref="AB94:AB97"/>
    <mergeCell ref="AC94:AC97"/>
    <mergeCell ref="J98:J101"/>
    <mergeCell ref="K98:K101"/>
    <mergeCell ref="L98:L101"/>
    <mergeCell ref="M98:M101"/>
    <mergeCell ref="V126:V129"/>
    <mergeCell ref="K126:K129"/>
    <mergeCell ref="L126:L129"/>
    <mergeCell ref="N126:N129"/>
    <mergeCell ref="O126:O129"/>
    <mergeCell ref="P126:P129"/>
    <mergeCell ref="J126:J129"/>
    <mergeCell ref="AB126:AB129"/>
    <mergeCell ref="AE110:AE113"/>
    <mergeCell ref="AF110:AF113"/>
    <mergeCell ref="J114:J117"/>
    <mergeCell ref="K114:K117"/>
    <mergeCell ref="L114:L117"/>
    <mergeCell ref="M114:M117"/>
    <mergeCell ref="N114:N117"/>
    <mergeCell ref="S102:S105"/>
    <mergeCell ref="T102:T105"/>
    <mergeCell ref="U102:U105"/>
    <mergeCell ref="V102:V105"/>
    <mergeCell ref="W102:W105"/>
    <mergeCell ref="X102:X105"/>
    <mergeCell ref="Y102:Y105"/>
    <mergeCell ref="Z102:Z105"/>
    <mergeCell ref="AA102:AA105"/>
    <mergeCell ref="J102:J105"/>
    <mergeCell ref="A145:A164"/>
    <mergeCell ref="B145:B148"/>
    <mergeCell ref="E145:E148"/>
    <mergeCell ref="F145:F148"/>
    <mergeCell ref="B153:B156"/>
    <mergeCell ref="E153:E156"/>
    <mergeCell ref="F153:F156"/>
    <mergeCell ref="B161:B164"/>
    <mergeCell ref="E161:E164"/>
    <mergeCell ref="F161:F164"/>
    <mergeCell ref="D130:D133"/>
    <mergeCell ref="F130:F133"/>
    <mergeCell ref="G130:G133"/>
    <mergeCell ref="H130:H133"/>
    <mergeCell ref="G114:G117"/>
    <mergeCell ref="F118:F121"/>
    <mergeCell ref="G118:G121"/>
    <mergeCell ref="F122:F125"/>
    <mergeCell ref="G122:G125"/>
    <mergeCell ref="A130:A133"/>
    <mergeCell ref="B130:B133"/>
    <mergeCell ref="C130:C133"/>
    <mergeCell ref="AG110:AG113"/>
    <mergeCell ref="O102:O105"/>
    <mergeCell ref="P102:P105"/>
    <mergeCell ref="Q102:Q105"/>
    <mergeCell ref="R102:R105"/>
    <mergeCell ref="AH98:AH101"/>
    <mergeCell ref="AI98:AI101"/>
    <mergeCell ref="AJ98:AJ101"/>
    <mergeCell ref="AG106:AG109"/>
    <mergeCell ref="AK102:AK105"/>
    <mergeCell ref="AL102:AL105"/>
    <mergeCell ref="AM102:AM105"/>
    <mergeCell ref="AN102:AN105"/>
    <mergeCell ref="AS102:AS105"/>
    <mergeCell ref="F106:F109"/>
    <mergeCell ref="G106:G109"/>
    <mergeCell ref="H106:H109"/>
    <mergeCell ref="I106:I109"/>
    <mergeCell ref="J106:J109"/>
    <mergeCell ref="K106:K109"/>
    <mergeCell ref="L106:L109"/>
    <mergeCell ref="M106:M109"/>
    <mergeCell ref="N106:N109"/>
    <mergeCell ref="O106:O109"/>
    <mergeCell ref="P106:P109"/>
    <mergeCell ref="Q106:Q109"/>
    <mergeCell ref="R106:R109"/>
    <mergeCell ref="S106:S109"/>
    <mergeCell ref="T106:T109"/>
    <mergeCell ref="U106:U109"/>
    <mergeCell ref="V106:V109"/>
    <mergeCell ref="W106:W109"/>
    <mergeCell ref="F110:F113"/>
    <mergeCell ref="G110:G113"/>
    <mergeCell ref="H110:H113"/>
    <mergeCell ref="I110:I113"/>
    <mergeCell ref="J110:J113"/>
    <mergeCell ref="K110:K113"/>
    <mergeCell ref="L110:L113"/>
    <mergeCell ref="M110:M113"/>
    <mergeCell ref="N110:N113"/>
    <mergeCell ref="O110:O113"/>
    <mergeCell ref="P110:P113"/>
    <mergeCell ref="Q110:Q113"/>
    <mergeCell ref="R110:R113"/>
    <mergeCell ref="S110:S113"/>
    <mergeCell ref="T110:T113"/>
    <mergeCell ref="U110:U113"/>
    <mergeCell ref="Y106:Y109"/>
    <mergeCell ref="V110:V113"/>
    <mergeCell ref="W110:W113"/>
    <mergeCell ref="X110:X113"/>
    <mergeCell ref="Y110:Y113"/>
    <mergeCell ref="X106:X109"/>
    <mergeCell ref="W78:W81"/>
    <mergeCell ref="X78:X81"/>
    <mergeCell ref="Y78:Y81"/>
    <mergeCell ref="Z78:Z81"/>
    <mergeCell ref="AA78:AA81"/>
    <mergeCell ref="AB102:AB105"/>
    <mergeCell ref="AC102:AC105"/>
    <mergeCell ref="AD102:AD105"/>
    <mergeCell ref="AE102:AE105"/>
    <mergeCell ref="AF102:AF105"/>
    <mergeCell ref="AG102:AG105"/>
    <mergeCell ref="AH102:AH105"/>
    <mergeCell ref="AH106:AH109"/>
    <mergeCell ref="AE78:AE81"/>
    <mergeCell ref="AF78:AF81"/>
    <mergeCell ref="AG78:AG81"/>
    <mergeCell ref="AH78:AH81"/>
    <mergeCell ref="Y86:Y89"/>
    <mergeCell ref="Z86:Z89"/>
    <mergeCell ref="AA86:AA89"/>
    <mergeCell ref="AB86:AB89"/>
    <mergeCell ref="AC86:AC89"/>
    <mergeCell ref="AD86:AD89"/>
    <mergeCell ref="Z106:Z109"/>
    <mergeCell ref="AA106:AA109"/>
    <mergeCell ref="AB106:AB109"/>
    <mergeCell ref="AC106:AC109"/>
    <mergeCell ref="AD106:AD109"/>
    <mergeCell ref="AE106:AE109"/>
    <mergeCell ref="AF106:AF109"/>
    <mergeCell ref="AA82:AA85"/>
    <mergeCell ref="AB82:AB85"/>
    <mergeCell ref="F78:F81"/>
    <mergeCell ref="G78:G81"/>
    <mergeCell ref="H78:H81"/>
    <mergeCell ref="I78:I81"/>
    <mergeCell ref="J78:J81"/>
    <mergeCell ref="K78:K81"/>
    <mergeCell ref="L78:L81"/>
    <mergeCell ref="M78:M81"/>
    <mergeCell ref="N78:N81"/>
    <mergeCell ref="O78:O81"/>
    <mergeCell ref="P78:P81"/>
    <mergeCell ref="Q78:Q81"/>
    <mergeCell ref="R78:R81"/>
    <mergeCell ref="S78:S81"/>
    <mergeCell ref="T78:T81"/>
    <mergeCell ref="U78:U81"/>
    <mergeCell ref="V78:V81"/>
    <mergeCell ref="X82:X85"/>
    <mergeCell ref="AB78:AB81"/>
    <mergeCell ref="AH82:AH85"/>
    <mergeCell ref="AI82:AI85"/>
    <mergeCell ref="AJ82:AJ85"/>
    <mergeCell ref="AK82:AK85"/>
    <mergeCell ref="AL82:AL85"/>
    <mergeCell ref="AH110:AH113"/>
    <mergeCell ref="AI110:AI113"/>
    <mergeCell ref="AJ110:AJ113"/>
    <mergeCell ref="AK110:AK113"/>
    <mergeCell ref="AL110:AL113"/>
    <mergeCell ref="AM110:AM113"/>
    <mergeCell ref="AI106:AI109"/>
    <mergeCell ref="AJ106:AJ109"/>
    <mergeCell ref="AK106:AK109"/>
    <mergeCell ref="AS110:AS113"/>
    <mergeCell ref="AI78:AI81"/>
    <mergeCell ref="AJ78:AJ81"/>
    <mergeCell ref="AL78:AL81"/>
    <mergeCell ref="AM78:AM81"/>
    <mergeCell ref="AC82:AC85"/>
    <mergeCell ref="AL106:AL109"/>
    <mergeCell ref="AM106:AM109"/>
    <mergeCell ref="AN106:AN109"/>
    <mergeCell ref="AS106:AS109"/>
    <mergeCell ref="Z110:Z113"/>
    <mergeCell ref="AA110:AA113"/>
    <mergeCell ref="AB110:AB113"/>
    <mergeCell ref="AC110:AC113"/>
    <mergeCell ref="AD110:AD113"/>
    <mergeCell ref="AN110:AN113"/>
    <mergeCell ref="G82:G85"/>
    <mergeCell ref="H82:H85"/>
    <mergeCell ref="I82:I85"/>
    <mergeCell ref="J82:J85"/>
    <mergeCell ref="K82:K85"/>
    <mergeCell ref="L82:L85"/>
    <mergeCell ref="M82:M85"/>
    <mergeCell ref="N82:N85"/>
    <mergeCell ref="O82:O85"/>
    <mergeCell ref="P82:P85"/>
    <mergeCell ref="Q82:Q85"/>
    <mergeCell ref="R82:R85"/>
    <mergeCell ref="S82:S85"/>
    <mergeCell ref="T82:T85"/>
    <mergeCell ref="U82:U85"/>
    <mergeCell ref="V82:V85"/>
    <mergeCell ref="W82:W85"/>
    <mergeCell ref="AM82:AM85"/>
    <mergeCell ref="AN82:AN85"/>
    <mergeCell ref="AS82:AS85"/>
    <mergeCell ref="Z82:Z85"/>
    <mergeCell ref="AC78:AC81"/>
    <mergeCell ref="AD78:AD81"/>
    <mergeCell ref="F86:F89"/>
    <mergeCell ref="G86:G89"/>
    <mergeCell ref="H86:H89"/>
    <mergeCell ref="I86:I89"/>
    <mergeCell ref="J86:J89"/>
    <mergeCell ref="K86:K89"/>
    <mergeCell ref="L86:L89"/>
    <mergeCell ref="M86:M89"/>
    <mergeCell ref="N86:N89"/>
    <mergeCell ref="O86:O89"/>
    <mergeCell ref="P86:P89"/>
    <mergeCell ref="Q86:Q89"/>
    <mergeCell ref="R86:R89"/>
    <mergeCell ref="S86:S89"/>
    <mergeCell ref="T86:T89"/>
    <mergeCell ref="U86:U89"/>
    <mergeCell ref="Y82:Y85"/>
    <mergeCell ref="AS86:AS89"/>
    <mergeCell ref="AD82:AD85"/>
    <mergeCell ref="AE82:AE85"/>
    <mergeCell ref="AF82:AF85"/>
    <mergeCell ref="AG82:AG85"/>
    <mergeCell ref="AK78:AK81"/>
    <mergeCell ref="AN78:AN81"/>
    <mergeCell ref="AS78:AS81"/>
    <mergeCell ref="F82:F85"/>
    <mergeCell ref="F90:F93"/>
    <mergeCell ref="G90:G93"/>
    <mergeCell ref="H90:H93"/>
    <mergeCell ref="I90:I93"/>
    <mergeCell ref="J90:J93"/>
    <mergeCell ref="K90:K93"/>
    <mergeCell ref="L90:L93"/>
    <mergeCell ref="M90:M93"/>
    <mergeCell ref="N90:N93"/>
    <mergeCell ref="O90:O93"/>
    <mergeCell ref="P90:P93"/>
    <mergeCell ref="Q90:Q93"/>
    <mergeCell ref="R90:R93"/>
    <mergeCell ref="S90:S93"/>
    <mergeCell ref="T90:T93"/>
    <mergeCell ref="U90:U93"/>
    <mergeCell ref="V90:V93"/>
    <mergeCell ref="W90:W93"/>
    <mergeCell ref="X90:X93"/>
    <mergeCell ref="Y90:Y93"/>
    <mergeCell ref="Z90:Z93"/>
    <mergeCell ref="AA90:AA93"/>
    <mergeCell ref="AE86:AE89"/>
    <mergeCell ref="AF86:AF89"/>
    <mergeCell ref="AG86:AG89"/>
    <mergeCell ref="AH86:AH89"/>
    <mergeCell ref="AI86:AI89"/>
    <mergeCell ref="AJ86:AJ89"/>
    <mergeCell ref="AK86:AK89"/>
    <mergeCell ref="AL86:AL89"/>
    <mergeCell ref="AM86:AM89"/>
    <mergeCell ref="AS94:AS97"/>
    <mergeCell ref="AK90:AK93"/>
    <mergeCell ref="AL90:AL93"/>
    <mergeCell ref="AM90:AM93"/>
    <mergeCell ref="AN90:AN93"/>
    <mergeCell ref="AS90:AS93"/>
    <mergeCell ref="W94:W97"/>
    <mergeCell ref="X94:X97"/>
    <mergeCell ref="AB90:AB93"/>
    <mergeCell ref="AC90:AC93"/>
    <mergeCell ref="AD90:AD93"/>
    <mergeCell ref="AE90:AE93"/>
    <mergeCell ref="AF90:AF93"/>
    <mergeCell ref="AG90:AG93"/>
    <mergeCell ref="AH90:AH93"/>
    <mergeCell ref="AD94:AD97"/>
    <mergeCell ref="AE94:AE97"/>
    <mergeCell ref="AF94:AF97"/>
    <mergeCell ref="F94:F97"/>
    <mergeCell ref="G94:G97"/>
    <mergeCell ref="H94:H97"/>
    <mergeCell ref="I94:I97"/>
    <mergeCell ref="J94:J97"/>
    <mergeCell ref="K94:K97"/>
    <mergeCell ref="L94:L97"/>
    <mergeCell ref="M94:M97"/>
    <mergeCell ref="N94:N97"/>
    <mergeCell ref="O94:O97"/>
    <mergeCell ref="P94:P97"/>
    <mergeCell ref="Q94:Q97"/>
    <mergeCell ref="R94:R97"/>
    <mergeCell ref="S94:S97"/>
    <mergeCell ref="T94:T97"/>
    <mergeCell ref="U94:U97"/>
    <mergeCell ref="V94:V97"/>
    <mergeCell ref="F30:F33"/>
    <mergeCell ref="G30:G33"/>
    <mergeCell ref="H30:H33"/>
    <mergeCell ref="I30:I33"/>
    <mergeCell ref="J30:J33"/>
    <mergeCell ref="K30:K33"/>
    <mergeCell ref="L30:L33"/>
    <mergeCell ref="M30:M33"/>
    <mergeCell ref="N30:N33"/>
    <mergeCell ref="O30:O33"/>
    <mergeCell ref="P30:P33"/>
    <mergeCell ref="Q30:Q33"/>
    <mergeCell ref="R30:R33"/>
    <mergeCell ref="S30:S33"/>
    <mergeCell ref="T30:T33"/>
    <mergeCell ref="U30:U33"/>
    <mergeCell ref="V30:V33"/>
    <mergeCell ref="AM30:AM33"/>
    <mergeCell ref="AN30:AN33"/>
    <mergeCell ref="W30:W33"/>
    <mergeCell ref="X30:X33"/>
    <mergeCell ref="Y30:Y33"/>
    <mergeCell ref="Z30:Z33"/>
    <mergeCell ref="AA30:AA33"/>
    <mergeCell ref="AB30:AB33"/>
    <mergeCell ref="AC30:AC33"/>
    <mergeCell ref="AD30:AD33"/>
    <mergeCell ref="AE30:AE33"/>
    <mergeCell ref="R98:R101"/>
    <mergeCell ref="S98:S101"/>
    <mergeCell ref="T98:T101"/>
    <mergeCell ref="U98:U101"/>
    <mergeCell ref="V98:V101"/>
    <mergeCell ref="W98:W101"/>
    <mergeCell ref="Y98:Y101"/>
    <mergeCell ref="AG94:AG97"/>
    <mergeCell ref="AH94:AH97"/>
    <mergeCell ref="AI94:AI97"/>
    <mergeCell ref="AJ94:AJ97"/>
    <mergeCell ref="AK94:AK97"/>
    <mergeCell ref="AL94:AL97"/>
    <mergeCell ref="AM94:AM97"/>
    <mergeCell ref="AN94:AN97"/>
    <mergeCell ref="AI90:AI93"/>
    <mergeCell ref="AJ90:AJ93"/>
    <mergeCell ref="AN86:AN89"/>
    <mergeCell ref="V86:V89"/>
    <mergeCell ref="W86:W89"/>
    <mergeCell ref="X86:X89"/>
    <mergeCell ref="AK34:AK37"/>
    <mergeCell ref="AS30:AS33"/>
    <mergeCell ref="F34:F37"/>
    <mergeCell ref="G34:G37"/>
    <mergeCell ref="H34:H37"/>
    <mergeCell ref="I34:I37"/>
    <mergeCell ref="J34:J37"/>
    <mergeCell ref="K34:K37"/>
    <mergeCell ref="L34:L37"/>
    <mergeCell ref="M34:M37"/>
    <mergeCell ref="N34:N37"/>
    <mergeCell ref="O34:O37"/>
    <mergeCell ref="P34:P37"/>
    <mergeCell ref="Q34:Q37"/>
    <mergeCell ref="R34:R37"/>
    <mergeCell ref="S34:S37"/>
    <mergeCell ref="T34:T37"/>
    <mergeCell ref="U34:U37"/>
    <mergeCell ref="V34:V37"/>
    <mergeCell ref="W34:W37"/>
    <mergeCell ref="X34:X37"/>
    <mergeCell ref="Y34:Y37"/>
    <mergeCell ref="Z34:Z37"/>
    <mergeCell ref="AA34:AA37"/>
    <mergeCell ref="AB34:AB37"/>
    <mergeCell ref="AF30:AF33"/>
    <mergeCell ref="AG30:AG33"/>
    <mergeCell ref="AH30:AH33"/>
    <mergeCell ref="AI30:AI33"/>
    <mergeCell ref="AJ30:AJ33"/>
    <mergeCell ref="AK30:AK33"/>
    <mergeCell ref="AL30:AL33"/>
    <mergeCell ref="AL34:AL37"/>
    <mergeCell ref="AM34:AM37"/>
    <mergeCell ref="AN34:AN37"/>
    <mergeCell ref="AS34:AS37"/>
    <mergeCell ref="F38:F41"/>
    <mergeCell ref="G38:G41"/>
    <mergeCell ref="H38:H41"/>
    <mergeCell ref="I38:I41"/>
    <mergeCell ref="J38:J41"/>
    <mergeCell ref="K38:K41"/>
    <mergeCell ref="L38:L41"/>
    <mergeCell ref="M38:M41"/>
    <mergeCell ref="N38:N41"/>
    <mergeCell ref="O38:O41"/>
    <mergeCell ref="P38:P41"/>
    <mergeCell ref="Q38:Q41"/>
    <mergeCell ref="R38:R41"/>
    <mergeCell ref="S38:S41"/>
    <mergeCell ref="T38:T41"/>
    <mergeCell ref="U38:U41"/>
    <mergeCell ref="V38:V41"/>
    <mergeCell ref="W38:W41"/>
    <mergeCell ref="X38:X41"/>
    <mergeCell ref="Y38:Y41"/>
    <mergeCell ref="AC34:AC37"/>
    <mergeCell ref="AD34:AD37"/>
    <mergeCell ref="AE34:AE37"/>
    <mergeCell ref="AF34:AF37"/>
    <mergeCell ref="AG34:AG37"/>
    <mergeCell ref="AH34:AH37"/>
    <mergeCell ref="AI34:AI37"/>
    <mergeCell ref="AJ34:AJ37"/>
    <mergeCell ref="AS38:AS41"/>
    <mergeCell ref="F42:F45"/>
    <mergeCell ref="G42:G45"/>
    <mergeCell ref="H42:H45"/>
    <mergeCell ref="I42:I45"/>
    <mergeCell ref="J42:J45"/>
    <mergeCell ref="K42:K45"/>
    <mergeCell ref="L42:L45"/>
    <mergeCell ref="M42:M45"/>
    <mergeCell ref="N42:N45"/>
    <mergeCell ref="O42:O45"/>
    <mergeCell ref="P42:P45"/>
    <mergeCell ref="Q42:Q45"/>
    <mergeCell ref="R42:R45"/>
    <mergeCell ref="S42:S45"/>
    <mergeCell ref="T42:T45"/>
    <mergeCell ref="U42:U45"/>
    <mergeCell ref="V42:V45"/>
    <mergeCell ref="Z38:Z41"/>
    <mergeCell ref="AA38:AA41"/>
    <mergeCell ref="AB38:AB41"/>
    <mergeCell ref="AC38:AC41"/>
    <mergeCell ref="AD38:AD41"/>
    <mergeCell ref="AE38:AE41"/>
    <mergeCell ref="AF38:AF41"/>
    <mergeCell ref="AG38:AG41"/>
    <mergeCell ref="AH38:AH41"/>
    <mergeCell ref="AM42:AM45"/>
    <mergeCell ref="AN42:AN45"/>
    <mergeCell ref="W42:W45"/>
    <mergeCell ref="X42:X45"/>
    <mergeCell ref="Y42:Y45"/>
    <mergeCell ref="Z42:Z45"/>
    <mergeCell ref="AA42:AA45"/>
    <mergeCell ref="AB42:AB45"/>
    <mergeCell ref="AC42:AC45"/>
    <mergeCell ref="AD42:AD45"/>
    <mergeCell ref="AE42:AE45"/>
    <mergeCell ref="AI38:AI41"/>
    <mergeCell ref="AJ38:AJ41"/>
    <mergeCell ref="AK38:AK41"/>
    <mergeCell ref="AL38:AL41"/>
    <mergeCell ref="AM38:AM41"/>
    <mergeCell ref="AN38:AN41"/>
    <mergeCell ref="AK46:AK49"/>
    <mergeCell ref="AS42:AS45"/>
    <mergeCell ref="F46:F49"/>
    <mergeCell ref="G46:G49"/>
    <mergeCell ref="H46:H49"/>
    <mergeCell ref="I46:I49"/>
    <mergeCell ref="J46:J49"/>
    <mergeCell ref="K46:K49"/>
    <mergeCell ref="L46:L49"/>
    <mergeCell ref="M46:M49"/>
    <mergeCell ref="N46:N49"/>
    <mergeCell ref="O46:O49"/>
    <mergeCell ref="P46:P49"/>
    <mergeCell ref="Q46:Q49"/>
    <mergeCell ref="R46:R49"/>
    <mergeCell ref="S46:S49"/>
    <mergeCell ref="T46:T49"/>
    <mergeCell ref="U46:U49"/>
    <mergeCell ref="V46:V49"/>
    <mergeCell ref="W46:W49"/>
    <mergeCell ref="X46:X49"/>
    <mergeCell ref="Y46:Y49"/>
    <mergeCell ref="Z46:Z49"/>
    <mergeCell ref="AA46:AA49"/>
    <mergeCell ref="AB46:AB49"/>
    <mergeCell ref="AF42:AF45"/>
    <mergeCell ref="AG42:AG45"/>
    <mergeCell ref="AH42:AH45"/>
    <mergeCell ref="AI42:AI45"/>
    <mergeCell ref="AJ42:AJ45"/>
    <mergeCell ref="AK42:AK45"/>
    <mergeCell ref="AL42:AL45"/>
    <mergeCell ref="AL46:AL49"/>
    <mergeCell ref="AM46:AM49"/>
    <mergeCell ref="AN46:AN49"/>
    <mergeCell ref="AS46:AS49"/>
    <mergeCell ref="F50:F53"/>
    <mergeCell ref="G50:G53"/>
    <mergeCell ref="H50:H53"/>
    <mergeCell ref="I50:I53"/>
    <mergeCell ref="J50:J53"/>
    <mergeCell ref="K50:K53"/>
    <mergeCell ref="L50:L53"/>
    <mergeCell ref="M50:M53"/>
    <mergeCell ref="N50:N53"/>
    <mergeCell ref="O50:O53"/>
    <mergeCell ref="P50:P53"/>
    <mergeCell ref="Q50:Q53"/>
    <mergeCell ref="R50:R53"/>
    <mergeCell ref="S50:S53"/>
    <mergeCell ref="T50:T53"/>
    <mergeCell ref="U50:U53"/>
    <mergeCell ref="V50:V53"/>
    <mergeCell ref="W50:W53"/>
    <mergeCell ref="X50:X53"/>
    <mergeCell ref="Y50:Y53"/>
    <mergeCell ref="AC46:AC49"/>
    <mergeCell ref="AD46:AD49"/>
    <mergeCell ref="AE46:AE49"/>
    <mergeCell ref="AF46:AF49"/>
    <mergeCell ref="AG46:AG49"/>
    <mergeCell ref="AH46:AH49"/>
    <mergeCell ref="AI46:AI49"/>
    <mergeCell ref="AJ46:AJ49"/>
    <mergeCell ref="AS50:AS53"/>
    <mergeCell ref="F54:F57"/>
    <mergeCell ref="G54:G57"/>
    <mergeCell ref="H54:H57"/>
    <mergeCell ref="I54:I57"/>
    <mergeCell ref="J54:J57"/>
    <mergeCell ref="K54:K57"/>
    <mergeCell ref="L54:L57"/>
    <mergeCell ref="M54:M57"/>
    <mergeCell ref="N54:N57"/>
    <mergeCell ref="O54:O57"/>
    <mergeCell ref="P54:P57"/>
    <mergeCell ref="Q54:Q57"/>
    <mergeCell ref="R54:R57"/>
    <mergeCell ref="S54:S57"/>
    <mergeCell ref="T54:T57"/>
    <mergeCell ref="U54:U57"/>
    <mergeCell ref="V54:V57"/>
    <mergeCell ref="Z50:Z53"/>
    <mergeCell ref="AA50:AA53"/>
    <mergeCell ref="AB50:AB53"/>
    <mergeCell ref="AC50:AC53"/>
    <mergeCell ref="AD50:AD53"/>
    <mergeCell ref="AE50:AE53"/>
    <mergeCell ref="AF50:AF53"/>
    <mergeCell ref="AG50:AG53"/>
    <mergeCell ref="AH50:AH53"/>
    <mergeCell ref="AL54:AL57"/>
    <mergeCell ref="AM54:AM57"/>
    <mergeCell ref="AN54:AN57"/>
    <mergeCell ref="W54:W57"/>
    <mergeCell ref="X54:X57"/>
    <mergeCell ref="Y54:Y57"/>
    <mergeCell ref="Z54:Z57"/>
    <mergeCell ref="AA54:AA57"/>
    <mergeCell ref="AB54:AB57"/>
    <mergeCell ref="AC54:AC57"/>
    <mergeCell ref="AD54:AD57"/>
    <mergeCell ref="AE54:AE57"/>
    <mergeCell ref="AI50:AI53"/>
    <mergeCell ref="AJ50:AJ53"/>
    <mergeCell ref="AK50:AK53"/>
    <mergeCell ref="AL50:AL53"/>
    <mergeCell ref="AM50:AM53"/>
    <mergeCell ref="AN50:AN53"/>
    <mergeCell ref="AJ58:AJ61"/>
    <mergeCell ref="AK58:AK61"/>
    <mergeCell ref="AS54:AS57"/>
    <mergeCell ref="F58:F61"/>
    <mergeCell ref="G58:G61"/>
    <mergeCell ref="H58:H61"/>
    <mergeCell ref="I58:I61"/>
    <mergeCell ref="J58:J61"/>
    <mergeCell ref="K58:K61"/>
    <mergeCell ref="L58:L61"/>
    <mergeCell ref="M58:M61"/>
    <mergeCell ref="N58:N61"/>
    <mergeCell ref="O58:O61"/>
    <mergeCell ref="P58:P61"/>
    <mergeCell ref="Q58:Q61"/>
    <mergeCell ref="R58:R61"/>
    <mergeCell ref="S58:S61"/>
    <mergeCell ref="T58:T61"/>
    <mergeCell ref="U58:U61"/>
    <mergeCell ref="V58:V61"/>
    <mergeCell ref="W58:W61"/>
    <mergeCell ref="X58:X61"/>
    <mergeCell ref="Y58:Y61"/>
    <mergeCell ref="Z58:Z61"/>
    <mergeCell ref="AA58:AA61"/>
    <mergeCell ref="AB58:AB61"/>
    <mergeCell ref="AF54:AF57"/>
    <mergeCell ref="AG54:AG57"/>
    <mergeCell ref="AH54:AH57"/>
    <mergeCell ref="AI54:AI57"/>
    <mergeCell ref="AJ54:AJ57"/>
    <mergeCell ref="AK54:AK57"/>
    <mergeCell ref="AH62:AH65"/>
    <mergeCell ref="AL58:AL61"/>
    <mergeCell ref="AM58:AM61"/>
    <mergeCell ref="AN58:AN61"/>
    <mergeCell ref="AS58:AS61"/>
    <mergeCell ref="F62:F65"/>
    <mergeCell ref="G62:G65"/>
    <mergeCell ref="H62:H65"/>
    <mergeCell ref="I62:I65"/>
    <mergeCell ref="J62:J65"/>
    <mergeCell ref="K62:K65"/>
    <mergeCell ref="L62:L65"/>
    <mergeCell ref="M62:M65"/>
    <mergeCell ref="N62:N65"/>
    <mergeCell ref="O62:O65"/>
    <mergeCell ref="P62:P65"/>
    <mergeCell ref="Q62:Q65"/>
    <mergeCell ref="R62:R65"/>
    <mergeCell ref="S62:S65"/>
    <mergeCell ref="T62:T65"/>
    <mergeCell ref="U62:U65"/>
    <mergeCell ref="V62:V65"/>
    <mergeCell ref="W62:W65"/>
    <mergeCell ref="X62:X65"/>
    <mergeCell ref="Y62:Y65"/>
    <mergeCell ref="AC58:AC61"/>
    <mergeCell ref="AD58:AD61"/>
    <mergeCell ref="AE58:AE61"/>
    <mergeCell ref="AF58:AF61"/>
    <mergeCell ref="AG58:AG61"/>
    <mergeCell ref="AH58:AH61"/>
    <mergeCell ref="AI58:AI61"/>
    <mergeCell ref="AI62:AI65"/>
    <mergeCell ref="AJ62:AJ65"/>
    <mergeCell ref="AK62:AK65"/>
    <mergeCell ref="AL62:AL65"/>
    <mergeCell ref="AM62:AM65"/>
    <mergeCell ref="AN62:AN65"/>
    <mergeCell ref="AS62:AS65"/>
    <mergeCell ref="F66:F69"/>
    <mergeCell ref="G66:G69"/>
    <mergeCell ref="H66:H69"/>
    <mergeCell ref="I66:I69"/>
    <mergeCell ref="J66:J69"/>
    <mergeCell ref="K66:K69"/>
    <mergeCell ref="L66:L69"/>
    <mergeCell ref="M66:M69"/>
    <mergeCell ref="N66:N69"/>
    <mergeCell ref="O66:O69"/>
    <mergeCell ref="P66:P69"/>
    <mergeCell ref="Q66:Q69"/>
    <mergeCell ref="R66:R69"/>
    <mergeCell ref="S66:S69"/>
    <mergeCell ref="T66:T69"/>
    <mergeCell ref="U66:U69"/>
    <mergeCell ref="V66:V69"/>
    <mergeCell ref="Z62:Z65"/>
    <mergeCell ref="AA62:AA65"/>
    <mergeCell ref="AB62:AB65"/>
    <mergeCell ref="AC62:AC65"/>
    <mergeCell ref="AD62:AD65"/>
    <mergeCell ref="AE62:AE65"/>
    <mergeCell ref="AF62:AF65"/>
    <mergeCell ref="AG62:AG65"/>
    <mergeCell ref="Y70:Y73"/>
    <mergeCell ref="Z70:Z73"/>
    <mergeCell ref="AA70:AA73"/>
    <mergeCell ref="AB70:AB73"/>
    <mergeCell ref="AF66:AF69"/>
    <mergeCell ref="AG66:AG69"/>
    <mergeCell ref="AH66:AH69"/>
    <mergeCell ref="AI66:AI69"/>
    <mergeCell ref="AJ66:AJ69"/>
    <mergeCell ref="AK66:AK69"/>
    <mergeCell ref="AL66:AL69"/>
    <mergeCell ref="AM66:AM69"/>
    <mergeCell ref="AN66:AN69"/>
    <mergeCell ref="W66:W69"/>
    <mergeCell ref="X66:X69"/>
    <mergeCell ref="Y66:Y69"/>
    <mergeCell ref="Z66:Z69"/>
    <mergeCell ref="AA66:AA69"/>
    <mergeCell ref="AB66:AB69"/>
    <mergeCell ref="AC66:AC69"/>
    <mergeCell ref="AD66:AD69"/>
    <mergeCell ref="AE66:AE69"/>
    <mergeCell ref="W74:W77"/>
    <mergeCell ref="X74:X77"/>
    <mergeCell ref="Y74:Y77"/>
    <mergeCell ref="AC70:AC73"/>
    <mergeCell ref="AD70:AD73"/>
    <mergeCell ref="AE70:AE73"/>
    <mergeCell ref="AF70:AF73"/>
    <mergeCell ref="AG70:AG73"/>
    <mergeCell ref="AH70:AH73"/>
    <mergeCell ref="AI70:AI73"/>
    <mergeCell ref="AJ70:AJ73"/>
    <mergeCell ref="AK70:AK73"/>
    <mergeCell ref="AS66:AS69"/>
    <mergeCell ref="F70:F73"/>
    <mergeCell ref="G70:G73"/>
    <mergeCell ref="H70:H73"/>
    <mergeCell ref="I70:I73"/>
    <mergeCell ref="J70:J73"/>
    <mergeCell ref="K70:K73"/>
    <mergeCell ref="L70:L73"/>
    <mergeCell ref="M70:M73"/>
    <mergeCell ref="N70:N73"/>
    <mergeCell ref="O70:O73"/>
    <mergeCell ref="P70:P73"/>
    <mergeCell ref="Q70:Q73"/>
    <mergeCell ref="R70:R73"/>
    <mergeCell ref="S70:S73"/>
    <mergeCell ref="T70:T73"/>
    <mergeCell ref="U70:U73"/>
    <mergeCell ref="V70:V73"/>
    <mergeCell ref="W70:W73"/>
    <mergeCell ref="X70:X73"/>
    <mergeCell ref="F74:F77"/>
    <mergeCell ref="G74:G77"/>
    <mergeCell ref="H74:H77"/>
    <mergeCell ref="I74:I77"/>
    <mergeCell ref="J74:J77"/>
    <mergeCell ref="K74:K77"/>
    <mergeCell ref="L74:L77"/>
    <mergeCell ref="M74:M77"/>
    <mergeCell ref="N74:N77"/>
    <mergeCell ref="O74:O77"/>
    <mergeCell ref="P74:P77"/>
    <mergeCell ref="Q74:Q77"/>
    <mergeCell ref="R74:R77"/>
    <mergeCell ref="S74:S77"/>
    <mergeCell ref="T74:T77"/>
    <mergeCell ref="U74:U77"/>
    <mergeCell ref="V74:V77"/>
    <mergeCell ref="AI74:AI77"/>
    <mergeCell ref="AJ74:AJ77"/>
    <mergeCell ref="AK74:AK77"/>
    <mergeCell ref="AL74:AL77"/>
    <mergeCell ref="AM74:AM77"/>
    <mergeCell ref="AN74:AN77"/>
    <mergeCell ref="AS74:AS77"/>
    <mergeCell ref="Z74:Z77"/>
    <mergeCell ref="AA74:AA77"/>
    <mergeCell ref="AB74:AB77"/>
    <mergeCell ref="AC74:AC77"/>
    <mergeCell ref="AD74:AD77"/>
    <mergeCell ref="AE74:AE77"/>
    <mergeCell ref="AF74:AF77"/>
    <mergeCell ref="AG74:AG77"/>
    <mergeCell ref="AH74:AH77"/>
    <mergeCell ref="AL70:AL73"/>
    <mergeCell ref="AM70:AM73"/>
    <mergeCell ref="AN70:AN73"/>
    <mergeCell ref="AS70:AS73"/>
    <mergeCell ref="W149:W152"/>
    <mergeCell ref="X149:X152"/>
    <mergeCell ref="Y149:Y152"/>
    <mergeCell ref="Z149:Z152"/>
    <mergeCell ref="AA149:AA152"/>
    <mergeCell ref="AB149:AB152"/>
    <mergeCell ref="AC149:AC152"/>
    <mergeCell ref="AD149:AD152"/>
    <mergeCell ref="AE149:AE152"/>
    <mergeCell ref="AF149:AF152"/>
    <mergeCell ref="AG149:AG152"/>
    <mergeCell ref="AH149:AH152"/>
    <mergeCell ref="AI149:AI152"/>
    <mergeCell ref="AJ149:AJ152"/>
    <mergeCell ref="B149:B152"/>
    <mergeCell ref="E149:E152"/>
    <mergeCell ref="F149:F152"/>
    <mergeCell ref="I149:I152"/>
    <mergeCell ref="J149:J152"/>
    <mergeCell ref="K149:K152"/>
    <mergeCell ref="L149:L152"/>
    <mergeCell ref="M149:M152"/>
    <mergeCell ref="N149:N152"/>
    <mergeCell ref="O149:O152"/>
    <mergeCell ref="P149:P152"/>
    <mergeCell ref="Q149:Q152"/>
    <mergeCell ref="R149:R152"/>
    <mergeCell ref="S149:S152"/>
    <mergeCell ref="T149:T152"/>
    <mergeCell ref="U149:U152"/>
    <mergeCell ref="V149:V152"/>
    <mergeCell ref="AD153:AD156"/>
    <mergeCell ref="AE153:AE156"/>
    <mergeCell ref="AF153:AF156"/>
    <mergeCell ref="AG153:AG156"/>
    <mergeCell ref="AH153:AH156"/>
    <mergeCell ref="AI153:AI156"/>
    <mergeCell ref="AJ153:AJ156"/>
    <mergeCell ref="K157:K160"/>
    <mergeCell ref="AD157:AD160"/>
    <mergeCell ref="AF157:AF160"/>
    <mergeCell ref="AG157:AG160"/>
    <mergeCell ref="AH157:AH160"/>
    <mergeCell ref="U153:U156"/>
    <mergeCell ref="V153:V156"/>
    <mergeCell ref="W153:W156"/>
    <mergeCell ref="X153:X156"/>
    <mergeCell ref="Y153:Y156"/>
    <mergeCell ref="Z153:Z156"/>
    <mergeCell ref="AA153:AA156"/>
    <mergeCell ref="AB153:AB156"/>
    <mergeCell ref="AC153:AC156"/>
    <mergeCell ref="L153:L156"/>
    <mergeCell ref="M153:M156"/>
    <mergeCell ref="N153:N156"/>
    <mergeCell ref="O153:O156"/>
    <mergeCell ref="P153:P156"/>
    <mergeCell ref="Q153:Q156"/>
    <mergeCell ref="R153:R156"/>
    <mergeCell ref="S153:S156"/>
    <mergeCell ref="T153:T156"/>
    <mergeCell ref="AJ157:AJ160"/>
    <mergeCell ref="N157:N160"/>
    <mergeCell ref="S161:S164"/>
    <mergeCell ref="T161:T164"/>
    <mergeCell ref="U161:U164"/>
    <mergeCell ref="V161:V164"/>
    <mergeCell ref="W161:W164"/>
    <mergeCell ref="X161:X164"/>
    <mergeCell ref="Y161:Y164"/>
    <mergeCell ref="Z161:Z164"/>
    <mergeCell ref="I161:I164"/>
    <mergeCell ref="J161:J164"/>
    <mergeCell ref="K161:K164"/>
    <mergeCell ref="L161:L164"/>
    <mergeCell ref="M161:M164"/>
    <mergeCell ref="N161:N164"/>
    <mergeCell ref="O161:O164"/>
    <mergeCell ref="P161:P164"/>
    <mergeCell ref="Q161:Q164"/>
    <mergeCell ref="AK147:AM147"/>
    <mergeCell ref="AK148:AM148"/>
    <mergeCell ref="AK149:AM149"/>
    <mergeCell ref="AQ149:AQ152"/>
    <mergeCell ref="AK150:AM150"/>
    <mergeCell ref="AK151:AM151"/>
    <mergeCell ref="AK152:AM152"/>
    <mergeCell ref="AJ161:AJ164"/>
    <mergeCell ref="C145:D148"/>
    <mergeCell ref="C149:D152"/>
    <mergeCell ref="C153:D156"/>
    <mergeCell ref="C161:D164"/>
    <mergeCell ref="G145:G148"/>
    <mergeCell ref="H145:H148"/>
    <mergeCell ref="G149:G152"/>
    <mergeCell ref="H149:H152"/>
    <mergeCell ref="G153:G156"/>
    <mergeCell ref="H153:H156"/>
    <mergeCell ref="G157:G160"/>
    <mergeCell ref="H157:H160"/>
    <mergeCell ref="G161:G164"/>
    <mergeCell ref="H161:H164"/>
    <mergeCell ref="AA161:AA164"/>
    <mergeCell ref="AB161:AB164"/>
    <mergeCell ref="AC161:AC164"/>
    <mergeCell ref="AD161:AD164"/>
    <mergeCell ref="AE161:AE164"/>
    <mergeCell ref="AF161:AF164"/>
    <mergeCell ref="AG161:AG164"/>
    <mergeCell ref="AH161:AH164"/>
    <mergeCell ref="AI161:AI164"/>
    <mergeCell ref="R161:R164"/>
    <mergeCell ref="E201:H201"/>
    <mergeCell ref="E198:H200"/>
    <mergeCell ref="I198:L200"/>
    <mergeCell ref="J201:L201"/>
    <mergeCell ref="J202:L202"/>
    <mergeCell ref="E207:H207"/>
    <mergeCell ref="F208:H208"/>
    <mergeCell ref="F209:H209"/>
    <mergeCell ref="J203:L203"/>
    <mergeCell ref="J204:L204"/>
    <mergeCell ref="J205:L205"/>
    <mergeCell ref="J206:L206"/>
    <mergeCell ref="J207:L207"/>
    <mergeCell ref="J208:L208"/>
    <mergeCell ref="J209:L209"/>
    <mergeCell ref="A207:D207"/>
    <mergeCell ref="B208:D208"/>
    <mergeCell ref="B209:D209"/>
    <mergeCell ref="B205:D205"/>
    <mergeCell ref="B206:D206"/>
    <mergeCell ref="F205:H205"/>
    <mergeCell ref="F206:H206"/>
  </mergeCells>
  <phoneticPr fontId="25" type="noConversion"/>
  <conditionalFormatting sqref="P130:Q130">
    <cfRule type="colorScale" priority="305">
      <colorScale>
        <cfvo type="min"/>
        <cfvo type="max"/>
        <color rgb="FFFFDB75"/>
        <color theme="9" tint="0.39997558519241921"/>
      </colorScale>
    </cfRule>
  </conditionalFormatting>
  <conditionalFormatting sqref="R130:AM130">
    <cfRule type="colorScale" priority="304">
      <colorScale>
        <cfvo type="min"/>
        <cfvo type="max"/>
        <color rgb="FFFFDB75"/>
        <color theme="9" tint="0.39997558519241921"/>
      </colorScale>
    </cfRule>
  </conditionalFormatting>
  <conditionalFormatting sqref="P126:AM126">
    <cfRule type="colorScale" priority="303">
      <colorScale>
        <cfvo type="min"/>
        <cfvo type="max"/>
        <color rgb="FFFFDB75"/>
        <color theme="9" tint="0.39997558519241921"/>
      </colorScale>
    </cfRule>
  </conditionalFormatting>
  <conditionalFormatting sqref="L165:M165 L169:M169 L173:M173">
    <cfRule type="colorScale" priority="301">
      <colorScale>
        <cfvo type="min"/>
        <cfvo type="max"/>
        <color rgb="FFFFDB75"/>
        <color theme="9" tint="0.39997558519241921"/>
      </colorScale>
    </cfRule>
  </conditionalFormatting>
  <conditionalFormatting sqref="N165:AI165 N169:AI169 N173:S173 AA173 AC173:AG173 AI173 U173:Y173">
    <cfRule type="colorScale" priority="302">
      <colorScale>
        <cfvo type="min"/>
        <cfvo type="max"/>
        <color rgb="FFFFDB75"/>
        <color theme="9" tint="0.39997558519241921"/>
      </colorScale>
    </cfRule>
  </conditionalFormatting>
  <conditionalFormatting sqref="Z173">
    <cfRule type="colorScale" priority="300">
      <colorScale>
        <cfvo type="min"/>
        <cfvo type="max"/>
        <color rgb="FFFFDB75"/>
        <color theme="9" tint="0.39997558519241921"/>
      </colorScale>
    </cfRule>
  </conditionalFormatting>
  <conditionalFormatting sqref="AB173">
    <cfRule type="colorScale" priority="299">
      <colorScale>
        <cfvo type="min"/>
        <cfvo type="max"/>
        <color rgb="FFFFDB75"/>
        <color theme="9" tint="0.39997558519241921"/>
      </colorScale>
    </cfRule>
  </conditionalFormatting>
  <conditionalFormatting sqref="P26:Q26">
    <cfRule type="colorScale" priority="87">
      <colorScale>
        <cfvo type="min"/>
        <cfvo type="max"/>
        <color rgb="FFFFDB75"/>
        <color theme="9" tint="0.39997558519241921"/>
      </colorScale>
    </cfRule>
  </conditionalFormatting>
  <conditionalFormatting sqref="P62:Q62 P66:Q66 P74:Q74">
    <cfRule type="colorScale" priority="86">
      <colorScale>
        <cfvo type="min"/>
        <cfvo type="max"/>
        <color rgb="FFFFDB75"/>
        <color theme="9" tint="0.39997558519241921"/>
      </colorScale>
    </cfRule>
  </conditionalFormatting>
  <conditionalFormatting sqref="R26:AM26">
    <cfRule type="colorScale" priority="85">
      <colorScale>
        <cfvo type="min"/>
        <cfvo type="max"/>
        <color rgb="FFFFDB75"/>
        <color theme="9" tint="0.39997558519241921"/>
      </colorScale>
    </cfRule>
  </conditionalFormatting>
  <conditionalFormatting sqref="R62:AM62 R66:AM66 R74:AM74">
    <cfRule type="colorScale" priority="84">
      <colorScale>
        <cfvo type="min"/>
        <cfvo type="max"/>
        <color rgb="FFFFDB75"/>
        <color theme="9" tint="0.39997558519241921"/>
      </colorScale>
    </cfRule>
  </conditionalFormatting>
  <conditionalFormatting sqref="P78:Q78">
    <cfRule type="colorScale" priority="83">
      <colorScale>
        <cfvo type="min"/>
        <cfvo type="max"/>
        <color rgb="FFFFDB75"/>
        <color theme="9" tint="0.39997558519241921"/>
      </colorScale>
    </cfRule>
  </conditionalFormatting>
  <conditionalFormatting sqref="R78:AM78">
    <cfRule type="colorScale" priority="82">
      <colorScale>
        <cfvo type="min"/>
        <cfvo type="max"/>
        <color rgb="FFFFDB75"/>
        <color theme="9" tint="0.39997558519241921"/>
      </colorScale>
    </cfRule>
  </conditionalFormatting>
  <conditionalFormatting sqref="P54:Q54 P58:Q58">
    <cfRule type="colorScale" priority="81">
      <colorScale>
        <cfvo type="min"/>
        <cfvo type="max"/>
        <color rgb="FFFFDB75"/>
        <color theme="9" tint="0.39997558519241921"/>
      </colorScale>
    </cfRule>
  </conditionalFormatting>
  <conditionalFormatting sqref="R54:AM54 R58:AM58">
    <cfRule type="colorScale" priority="80">
      <colorScale>
        <cfvo type="min"/>
        <cfvo type="max"/>
        <color rgb="FFFFDB75"/>
        <color theme="9" tint="0.39997558519241921"/>
      </colorScale>
    </cfRule>
  </conditionalFormatting>
  <conditionalFormatting sqref="P42:Q42 P46:Q46">
    <cfRule type="colorScale" priority="79">
      <colorScale>
        <cfvo type="min"/>
        <cfvo type="max"/>
        <color rgb="FFFFDB75"/>
        <color theme="9" tint="0.39997558519241921"/>
      </colorScale>
    </cfRule>
  </conditionalFormatting>
  <conditionalFormatting sqref="R42:AM42 R46:AM46">
    <cfRule type="colorScale" priority="78">
      <colorScale>
        <cfvo type="min"/>
        <cfvo type="max"/>
        <color rgb="FFFFDB75"/>
        <color theme="9" tint="0.39997558519241921"/>
      </colorScale>
    </cfRule>
  </conditionalFormatting>
  <conditionalFormatting sqref="P30:Q30 P34:Q34">
    <cfRule type="colorScale" priority="77">
      <colorScale>
        <cfvo type="min"/>
        <cfvo type="max"/>
        <color rgb="FFFFDB75"/>
        <color theme="9" tint="0.39997558519241921"/>
      </colorScale>
    </cfRule>
  </conditionalFormatting>
  <conditionalFormatting sqref="R30:AM30 R34:AM34">
    <cfRule type="colorScale" priority="76">
      <colorScale>
        <cfvo type="min"/>
        <cfvo type="max"/>
        <color rgb="FFFFDB75"/>
        <color theme="9" tint="0.39997558519241921"/>
      </colorScale>
    </cfRule>
  </conditionalFormatting>
  <conditionalFormatting sqref="P110:Q110 P122:Q122">
    <cfRule type="colorScale" priority="75">
      <colorScale>
        <cfvo type="min"/>
        <cfvo type="max"/>
        <color rgb="FFFFDB75"/>
        <color theme="9" tint="0.39997558519241921"/>
      </colorScale>
    </cfRule>
  </conditionalFormatting>
  <conditionalFormatting sqref="R110:AM110 R122:AM122">
    <cfRule type="colorScale" priority="74">
      <colorScale>
        <cfvo type="min"/>
        <cfvo type="max"/>
        <color rgb="FFFFDB75"/>
        <color theme="9" tint="0.39997558519241921"/>
      </colorScale>
    </cfRule>
  </conditionalFormatting>
  <conditionalFormatting sqref="P98:Q98 P106:Q106">
    <cfRule type="colorScale" priority="73">
      <colorScale>
        <cfvo type="min"/>
        <cfvo type="max"/>
        <color rgb="FFFFDB75"/>
        <color theme="9" tint="0.39997558519241921"/>
      </colorScale>
    </cfRule>
  </conditionalFormatting>
  <conditionalFormatting sqref="R106:AM106 S98 U98 W98 Y98 AA98 AC98 AE98 AG98 AI98 AK98 AM98">
    <cfRule type="colorScale" priority="72">
      <colorScale>
        <cfvo type="min"/>
        <cfvo type="max"/>
        <color rgb="FFFFDB75"/>
        <color theme="9" tint="0.39997558519241921"/>
      </colorScale>
    </cfRule>
  </conditionalFormatting>
  <conditionalFormatting sqref="P90:Q90 P94:Q94">
    <cfRule type="colorScale" priority="71">
      <colorScale>
        <cfvo type="min"/>
        <cfvo type="max"/>
        <color rgb="FFFFDB75"/>
        <color theme="9" tint="0.39997558519241921"/>
      </colorScale>
    </cfRule>
  </conditionalFormatting>
  <conditionalFormatting sqref="R90:AM90 R94:AM94">
    <cfRule type="colorScale" priority="70">
      <colorScale>
        <cfvo type="min"/>
        <cfvo type="max"/>
        <color rgb="FFFFDB75"/>
        <color theme="9" tint="0.39997558519241921"/>
      </colorScale>
    </cfRule>
  </conditionalFormatting>
  <conditionalFormatting sqref="P82:Q82 P86:Q86">
    <cfRule type="colorScale" priority="69">
      <colorScale>
        <cfvo type="min"/>
        <cfvo type="max"/>
        <color rgb="FFFFDB75"/>
        <color theme="9" tint="0.39997558519241921"/>
      </colorScale>
    </cfRule>
  </conditionalFormatting>
  <conditionalFormatting sqref="R82:AM82 R86:AM86">
    <cfRule type="colorScale" priority="68">
      <colorScale>
        <cfvo type="min"/>
        <cfvo type="max"/>
        <color rgb="FFFFDB75"/>
        <color theme="9" tint="0.39997558519241921"/>
      </colorScale>
    </cfRule>
  </conditionalFormatting>
  <conditionalFormatting sqref="P38:Q38">
    <cfRule type="colorScale" priority="67">
      <colorScale>
        <cfvo type="min"/>
        <cfvo type="max"/>
        <color rgb="FFFFDB75"/>
        <color theme="9" tint="0.39997558519241921"/>
      </colorScale>
    </cfRule>
  </conditionalFormatting>
  <conditionalFormatting sqref="R38:AM38">
    <cfRule type="colorScale" priority="66">
      <colorScale>
        <cfvo type="min"/>
        <cfvo type="max"/>
        <color rgb="FFFFDB75"/>
        <color theme="9" tint="0.39997558519241921"/>
      </colorScale>
    </cfRule>
  </conditionalFormatting>
  <conditionalFormatting sqref="P70:Q70">
    <cfRule type="colorScale" priority="65">
      <colorScale>
        <cfvo type="min"/>
        <cfvo type="max"/>
        <color rgb="FFFFDB75"/>
        <color theme="9" tint="0.39997558519241921"/>
      </colorScale>
    </cfRule>
  </conditionalFormatting>
  <conditionalFormatting sqref="R70:AM70">
    <cfRule type="colorScale" priority="64">
      <colorScale>
        <cfvo type="min"/>
        <cfvo type="max"/>
        <color rgb="FFFFDB75"/>
        <color theme="9" tint="0.39997558519241921"/>
      </colorScale>
    </cfRule>
  </conditionalFormatting>
  <conditionalFormatting sqref="R98">
    <cfRule type="colorScale" priority="63">
      <colorScale>
        <cfvo type="min"/>
        <cfvo type="max"/>
        <color rgb="FFFFDB75"/>
        <color theme="9" tint="0.39997558519241921"/>
      </colorScale>
    </cfRule>
  </conditionalFormatting>
  <conditionalFormatting sqref="T98">
    <cfRule type="colorScale" priority="62">
      <colorScale>
        <cfvo type="min"/>
        <cfvo type="max"/>
        <color rgb="FFFFDB75"/>
        <color theme="9" tint="0.39997558519241921"/>
      </colorScale>
    </cfRule>
  </conditionalFormatting>
  <conditionalFormatting sqref="V98">
    <cfRule type="colorScale" priority="61">
      <colorScale>
        <cfvo type="min"/>
        <cfvo type="max"/>
        <color rgb="FFFFDB75"/>
        <color theme="9" tint="0.39997558519241921"/>
      </colorScale>
    </cfRule>
  </conditionalFormatting>
  <conditionalFormatting sqref="X98">
    <cfRule type="colorScale" priority="60">
      <colorScale>
        <cfvo type="min"/>
        <cfvo type="max"/>
        <color rgb="FFFFDB75"/>
        <color theme="9" tint="0.39997558519241921"/>
      </colorScale>
    </cfRule>
  </conditionalFormatting>
  <conditionalFormatting sqref="Z98">
    <cfRule type="colorScale" priority="59">
      <colorScale>
        <cfvo type="min"/>
        <cfvo type="max"/>
        <color rgb="FFFFDB75"/>
        <color theme="9" tint="0.39997558519241921"/>
      </colorScale>
    </cfRule>
  </conditionalFormatting>
  <conditionalFormatting sqref="AB98">
    <cfRule type="colorScale" priority="58">
      <colorScale>
        <cfvo type="min"/>
        <cfvo type="max"/>
        <color rgb="FFFFDB75"/>
        <color theme="9" tint="0.39997558519241921"/>
      </colorScale>
    </cfRule>
  </conditionalFormatting>
  <conditionalFormatting sqref="AD98">
    <cfRule type="colorScale" priority="57">
      <colorScale>
        <cfvo type="min"/>
        <cfvo type="max"/>
        <color rgb="FFFFDB75"/>
        <color theme="9" tint="0.39997558519241921"/>
      </colorScale>
    </cfRule>
  </conditionalFormatting>
  <conditionalFormatting sqref="AF98">
    <cfRule type="colorScale" priority="56">
      <colorScale>
        <cfvo type="min"/>
        <cfvo type="max"/>
        <color rgb="FFFFDB75"/>
        <color theme="9" tint="0.39997558519241921"/>
      </colorScale>
    </cfRule>
  </conditionalFormatting>
  <conditionalFormatting sqref="AH98">
    <cfRule type="colorScale" priority="55">
      <colorScale>
        <cfvo type="min"/>
        <cfvo type="max"/>
        <color rgb="FFFFDB75"/>
        <color theme="9" tint="0.39997558519241921"/>
      </colorScale>
    </cfRule>
  </conditionalFormatting>
  <conditionalFormatting sqref="AJ98">
    <cfRule type="colorScale" priority="54">
      <colorScale>
        <cfvo type="min"/>
        <cfvo type="max"/>
        <color rgb="FFFFDB75"/>
        <color theme="9" tint="0.39997558519241921"/>
      </colorScale>
    </cfRule>
  </conditionalFormatting>
  <conditionalFormatting sqref="AL98">
    <cfRule type="colorScale" priority="53">
      <colorScale>
        <cfvo type="min"/>
        <cfvo type="max"/>
        <color rgb="FFFFDB75"/>
        <color theme="9" tint="0.39997558519241921"/>
      </colorScale>
    </cfRule>
  </conditionalFormatting>
  <conditionalFormatting sqref="P50:Q50">
    <cfRule type="colorScale" priority="52">
      <colorScale>
        <cfvo type="min"/>
        <cfvo type="max"/>
        <color rgb="FFFFDB75"/>
        <color theme="9" tint="0.39997558519241921"/>
      </colorScale>
    </cfRule>
  </conditionalFormatting>
  <conditionalFormatting sqref="R50:AM50">
    <cfRule type="colorScale" priority="51">
      <colorScale>
        <cfvo type="min"/>
        <cfvo type="max"/>
        <color rgb="FFFFDB75"/>
        <color theme="9" tint="0.39997558519241921"/>
      </colorScale>
    </cfRule>
  </conditionalFormatting>
  <conditionalFormatting sqref="P118:Q118">
    <cfRule type="colorScale" priority="50">
      <colorScale>
        <cfvo type="min"/>
        <cfvo type="max"/>
        <color rgb="FFFFDB75"/>
        <color theme="9" tint="0.39997558519241921"/>
      </colorScale>
    </cfRule>
  </conditionalFormatting>
  <conditionalFormatting sqref="R118:S118 U118 W118 Y118 AA118 AC118 AE118 AG118 AI118 AK118 AM118">
    <cfRule type="colorScale" priority="49">
      <colorScale>
        <cfvo type="min"/>
        <cfvo type="max"/>
        <color rgb="FFFFDB75"/>
        <color theme="9" tint="0.39997558519241921"/>
      </colorScale>
    </cfRule>
  </conditionalFormatting>
  <conditionalFormatting sqref="T118">
    <cfRule type="colorScale" priority="48">
      <colorScale>
        <cfvo type="min"/>
        <cfvo type="max"/>
        <color rgb="FFFFDB75"/>
        <color theme="9" tint="0.39997558519241921"/>
      </colorScale>
    </cfRule>
  </conditionalFormatting>
  <conditionalFormatting sqref="V118">
    <cfRule type="colorScale" priority="47">
      <colorScale>
        <cfvo type="min"/>
        <cfvo type="max"/>
        <color rgb="FFFFDB75"/>
        <color theme="9" tint="0.39997558519241921"/>
      </colorScale>
    </cfRule>
  </conditionalFormatting>
  <conditionalFormatting sqref="X118">
    <cfRule type="colorScale" priority="46">
      <colorScale>
        <cfvo type="min"/>
        <cfvo type="max"/>
        <color rgb="FFFFDB75"/>
        <color theme="9" tint="0.39997558519241921"/>
      </colorScale>
    </cfRule>
  </conditionalFormatting>
  <conditionalFormatting sqref="Z118">
    <cfRule type="colorScale" priority="45">
      <colorScale>
        <cfvo type="min"/>
        <cfvo type="max"/>
        <color rgb="FFFFDB75"/>
        <color theme="9" tint="0.39997558519241921"/>
      </colorScale>
    </cfRule>
  </conditionalFormatting>
  <conditionalFormatting sqref="AB118">
    <cfRule type="colorScale" priority="44">
      <colorScale>
        <cfvo type="min"/>
        <cfvo type="max"/>
        <color rgb="FFFFDB75"/>
        <color theme="9" tint="0.39997558519241921"/>
      </colorScale>
    </cfRule>
  </conditionalFormatting>
  <conditionalFormatting sqref="AD118">
    <cfRule type="colorScale" priority="43">
      <colorScale>
        <cfvo type="min"/>
        <cfvo type="max"/>
        <color rgb="FFFFDB75"/>
        <color theme="9" tint="0.39997558519241921"/>
      </colorScale>
    </cfRule>
  </conditionalFormatting>
  <conditionalFormatting sqref="AF118">
    <cfRule type="colorScale" priority="42">
      <colorScale>
        <cfvo type="min"/>
        <cfvo type="max"/>
        <color rgb="FFFFDB75"/>
        <color theme="9" tint="0.39997558519241921"/>
      </colorScale>
    </cfRule>
  </conditionalFormatting>
  <conditionalFormatting sqref="AH118">
    <cfRule type="colorScale" priority="41">
      <colorScale>
        <cfvo type="min"/>
        <cfvo type="max"/>
        <color rgb="FFFFDB75"/>
        <color theme="9" tint="0.39997558519241921"/>
      </colorScale>
    </cfRule>
  </conditionalFormatting>
  <conditionalFormatting sqref="AJ118">
    <cfRule type="colorScale" priority="40">
      <colorScale>
        <cfvo type="min"/>
        <cfvo type="max"/>
        <color rgb="FFFFDB75"/>
        <color theme="9" tint="0.39997558519241921"/>
      </colorScale>
    </cfRule>
  </conditionalFormatting>
  <conditionalFormatting sqref="AL118">
    <cfRule type="colorScale" priority="39">
      <colorScale>
        <cfvo type="min"/>
        <cfvo type="max"/>
        <color rgb="FFFFDB75"/>
        <color theme="9" tint="0.39997558519241921"/>
      </colorScale>
    </cfRule>
  </conditionalFormatting>
  <conditionalFormatting sqref="P114:Q114">
    <cfRule type="colorScale" priority="38">
      <colorScale>
        <cfvo type="min"/>
        <cfvo type="max"/>
        <color rgb="FFFFDB75"/>
        <color theme="9" tint="0.39997558519241921"/>
      </colorScale>
    </cfRule>
  </conditionalFormatting>
  <conditionalFormatting sqref="R114:S114 U114 W114 Y114 AA114 AC114 AE114 AG114 AI114 AK114 AM114">
    <cfRule type="colorScale" priority="37">
      <colorScale>
        <cfvo type="min"/>
        <cfvo type="max"/>
        <color rgb="FFFFDB75"/>
        <color theme="9" tint="0.39997558519241921"/>
      </colorScale>
    </cfRule>
  </conditionalFormatting>
  <conditionalFormatting sqref="T114">
    <cfRule type="colorScale" priority="36">
      <colorScale>
        <cfvo type="min"/>
        <cfvo type="max"/>
        <color rgb="FFFFDB75"/>
        <color theme="9" tint="0.39997558519241921"/>
      </colorScale>
    </cfRule>
  </conditionalFormatting>
  <conditionalFormatting sqref="V114">
    <cfRule type="colorScale" priority="35">
      <colorScale>
        <cfvo type="min"/>
        <cfvo type="max"/>
        <color rgb="FFFFDB75"/>
        <color theme="9" tint="0.39997558519241921"/>
      </colorScale>
    </cfRule>
  </conditionalFormatting>
  <conditionalFormatting sqref="X114">
    <cfRule type="colorScale" priority="34">
      <colorScale>
        <cfvo type="min"/>
        <cfvo type="max"/>
        <color rgb="FFFFDB75"/>
        <color theme="9" tint="0.39997558519241921"/>
      </colorScale>
    </cfRule>
  </conditionalFormatting>
  <conditionalFormatting sqref="Z114">
    <cfRule type="colorScale" priority="33">
      <colorScale>
        <cfvo type="min"/>
        <cfvo type="max"/>
        <color rgb="FFFFDB75"/>
        <color theme="9" tint="0.39997558519241921"/>
      </colorScale>
    </cfRule>
  </conditionalFormatting>
  <conditionalFormatting sqref="AB114">
    <cfRule type="colorScale" priority="32">
      <colorScale>
        <cfvo type="min"/>
        <cfvo type="max"/>
        <color rgb="FFFFDB75"/>
        <color theme="9" tint="0.39997558519241921"/>
      </colorScale>
    </cfRule>
  </conditionalFormatting>
  <conditionalFormatting sqref="AD114">
    <cfRule type="colorScale" priority="31">
      <colorScale>
        <cfvo type="min"/>
        <cfvo type="max"/>
        <color rgb="FFFFDB75"/>
        <color theme="9" tint="0.39997558519241921"/>
      </colorScale>
    </cfRule>
  </conditionalFormatting>
  <conditionalFormatting sqref="AF114">
    <cfRule type="colorScale" priority="30">
      <colorScale>
        <cfvo type="min"/>
        <cfvo type="max"/>
        <color rgb="FFFFDB75"/>
        <color theme="9" tint="0.39997558519241921"/>
      </colorScale>
    </cfRule>
  </conditionalFormatting>
  <conditionalFormatting sqref="AH114">
    <cfRule type="colorScale" priority="29">
      <colorScale>
        <cfvo type="min"/>
        <cfvo type="max"/>
        <color rgb="FFFFDB75"/>
        <color theme="9" tint="0.39997558519241921"/>
      </colorScale>
    </cfRule>
  </conditionalFormatting>
  <conditionalFormatting sqref="AJ114">
    <cfRule type="colorScale" priority="28">
      <colorScale>
        <cfvo type="min"/>
        <cfvo type="max"/>
        <color rgb="FFFFDB75"/>
        <color theme="9" tint="0.39997558519241921"/>
      </colorScale>
    </cfRule>
  </conditionalFormatting>
  <conditionalFormatting sqref="AL114">
    <cfRule type="colorScale" priority="27">
      <colorScale>
        <cfvo type="min"/>
        <cfvo type="max"/>
        <color rgb="FFFFDB75"/>
        <color theme="9" tint="0.39997558519241921"/>
      </colorScale>
    </cfRule>
  </conditionalFormatting>
  <conditionalFormatting sqref="P102:Q102">
    <cfRule type="colorScale" priority="26">
      <colorScale>
        <cfvo type="min"/>
        <cfvo type="max"/>
        <color rgb="FFFFDB75"/>
        <color theme="9" tint="0.39997558519241921"/>
      </colorScale>
    </cfRule>
  </conditionalFormatting>
  <conditionalFormatting sqref="R102:AM102">
    <cfRule type="colorScale" priority="25">
      <colorScale>
        <cfvo type="min"/>
        <cfvo type="max"/>
        <color rgb="FFFFDB75"/>
        <color theme="9" tint="0.39997558519241921"/>
      </colorScale>
    </cfRule>
  </conditionalFormatting>
  <conditionalFormatting sqref="L145:M145">
    <cfRule type="colorScale" priority="24">
      <colorScale>
        <cfvo type="min"/>
        <cfvo type="max"/>
        <color rgb="FFFFDB75"/>
        <color theme="9" tint="0.39997558519241921"/>
      </colorScale>
    </cfRule>
  </conditionalFormatting>
  <conditionalFormatting sqref="N145:AI145">
    <cfRule type="colorScale" priority="23">
      <colorScale>
        <cfvo type="min"/>
        <cfvo type="max"/>
        <color rgb="FFFFDB75"/>
        <color theme="9" tint="0.39997558519241921"/>
      </colorScale>
    </cfRule>
  </conditionalFormatting>
  <conditionalFormatting sqref="L161:M161">
    <cfRule type="colorScale" priority="22">
      <colorScale>
        <cfvo type="min"/>
        <cfvo type="max"/>
        <color rgb="FFFFDB75"/>
        <color theme="9" tint="0.39997558519241921"/>
      </colorScale>
    </cfRule>
  </conditionalFormatting>
  <conditionalFormatting sqref="N161:AI161">
    <cfRule type="colorScale" priority="21">
      <colorScale>
        <cfvo type="min"/>
        <cfvo type="max"/>
        <color rgb="FFFFDB75"/>
        <color theme="9" tint="0.39997558519241921"/>
      </colorScale>
    </cfRule>
  </conditionalFormatting>
  <conditionalFormatting sqref="L149:M149 L153:M153">
    <cfRule type="colorScale" priority="20">
      <colorScale>
        <cfvo type="min"/>
        <cfvo type="max"/>
        <color rgb="FFFFDB75"/>
        <color theme="9" tint="0.39997558519241921"/>
      </colorScale>
    </cfRule>
  </conditionalFormatting>
  <conditionalFormatting sqref="N149:AI149 N153:AI153">
    <cfRule type="colorScale" priority="19">
      <colorScale>
        <cfvo type="min"/>
        <cfvo type="max"/>
        <color rgb="FFFFDB75"/>
        <color theme="9" tint="0.39997558519241921"/>
      </colorScale>
    </cfRule>
  </conditionalFormatting>
  <conditionalFormatting sqref="L157:M157">
    <cfRule type="colorScale" priority="18">
      <colorScale>
        <cfvo type="min"/>
        <cfvo type="max"/>
        <color rgb="FFFFDB75"/>
        <color theme="9" tint="0.39997558519241921"/>
      </colorScale>
    </cfRule>
  </conditionalFormatting>
  <conditionalFormatting sqref="Q157 O157 S157 U157 W157 Y157 AA157 AC157 AE157 AG157 AI157">
    <cfRule type="colorScale" priority="17">
      <colorScale>
        <cfvo type="min"/>
        <cfvo type="max"/>
        <color rgb="FFFFDB75"/>
        <color theme="9" tint="0.39997558519241921"/>
      </colorScale>
    </cfRule>
  </conditionalFormatting>
  <conditionalFormatting sqref="N157">
    <cfRule type="colorScale" priority="16">
      <colorScale>
        <cfvo type="min"/>
        <cfvo type="max"/>
        <color rgb="FFFFDB75"/>
        <color theme="9" tint="0.39997558519241921"/>
      </colorScale>
    </cfRule>
  </conditionalFormatting>
  <conditionalFormatting sqref="P157">
    <cfRule type="colorScale" priority="15">
      <colorScale>
        <cfvo type="min"/>
        <cfvo type="max"/>
        <color rgb="FFFFDB75"/>
        <color theme="9" tint="0.39997558519241921"/>
      </colorScale>
    </cfRule>
  </conditionalFormatting>
  <conditionalFormatting sqref="R157">
    <cfRule type="colorScale" priority="14">
      <colorScale>
        <cfvo type="min"/>
        <cfvo type="max"/>
        <color rgb="FFFFDB75"/>
        <color theme="9" tint="0.39997558519241921"/>
      </colorScale>
    </cfRule>
  </conditionalFormatting>
  <conditionalFormatting sqref="T157">
    <cfRule type="colorScale" priority="13">
      <colorScale>
        <cfvo type="min"/>
        <cfvo type="max"/>
        <color rgb="FFFFDB75"/>
        <color theme="9" tint="0.39997558519241921"/>
      </colorScale>
    </cfRule>
  </conditionalFormatting>
  <conditionalFormatting sqref="V157">
    <cfRule type="colorScale" priority="12">
      <colorScale>
        <cfvo type="min"/>
        <cfvo type="max"/>
        <color rgb="FFFFDB75"/>
        <color theme="9" tint="0.39997558519241921"/>
      </colorScale>
    </cfRule>
  </conditionalFormatting>
  <conditionalFormatting sqref="X157">
    <cfRule type="colorScale" priority="11">
      <colorScale>
        <cfvo type="min"/>
        <cfvo type="max"/>
        <color rgb="FFFFDB75"/>
        <color theme="9" tint="0.39997558519241921"/>
      </colorScale>
    </cfRule>
  </conditionalFormatting>
  <conditionalFormatting sqref="Z157">
    <cfRule type="colorScale" priority="10">
      <colorScale>
        <cfvo type="min"/>
        <cfvo type="max"/>
        <color rgb="FFFFDB75"/>
        <color theme="9" tint="0.39997558519241921"/>
      </colorScale>
    </cfRule>
  </conditionalFormatting>
  <conditionalFormatting sqref="AB157">
    <cfRule type="colorScale" priority="9">
      <colorScale>
        <cfvo type="min"/>
        <cfvo type="max"/>
        <color rgb="FFFFDB75"/>
        <color theme="9" tint="0.39997558519241921"/>
      </colorScale>
    </cfRule>
  </conditionalFormatting>
  <conditionalFormatting sqref="AD157">
    <cfRule type="colorScale" priority="8">
      <colorScale>
        <cfvo type="min"/>
        <cfvo type="max"/>
        <color rgb="FFFFDB75"/>
        <color theme="9" tint="0.39997558519241921"/>
      </colorScale>
    </cfRule>
  </conditionalFormatting>
  <conditionalFormatting sqref="AF157">
    <cfRule type="colorScale" priority="7">
      <colorScale>
        <cfvo type="min"/>
        <cfvo type="max"/>
        <color rgb="FFFFDB75"/>
        <color theme="9" tint="0.39997558519241921"/>
      </colorScale>
    </cfRule>
  </conditionalFormatting>
  <conditionalFormatting sqref="AH157">
    <cfRule type="colorScale" priority="6">
      <colorScale>
        <cfvo type="min"/>
        <cfvo type="max"/>
        <color rgb="FFFFDB75"/>
        <color theme="9" tint="0.39997558519241921"/>
      </colorScale>
    </cfRule>
  </conditionalFormatting>
  <conditionalFormatting sqref="AH173">
    <cfRule type="colorScale" priority="4">
      <colorScale>
        <cfvo type="min"/>
        <cfvo type="max"/>
        <color rgb="FFFFDB75"/>
        <color theme="9" tint="0.39997558519241921"/>
      </colorScale>
    </cfRule>
  </conditionalFormatting>
  <conditionalFormatting sqref="T173">
    <cfRule type="colorScale" priority="1">
      <colorScale>
        <cfvo type="min"/>
        <cfvo type="max"/>
        <color rgb="FFFFDB75"/>
        <color theme="9" tint="0.39997558519241921"/>
      </colorScale>
    </cfRule>
  </conditionalFormatting>
  <pageMargins left="0.7" right="0.7" top="0.75" bottom="0.75" header="0.3" footer="0.3"/>
  <pageSetup orientation="portrait" horizontalDpi="0" verticalDpi="0"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F82F73DB-7698-4EA5-9C33-E980F68CF36A}">
          <x14:formula1>
            <xm:f>Hoja1!$C$22:$C$24</xm:f>
          </x14:formula1>
          <xm:sqref>C11</xm:sqref>
        </x14:dataValidation>
        <x14:dataValidation type="list" allowBlank="1" showInputMessage="1" showErrorMessage="1" xr:uid="{43ADEB06-AEAC-4B37-997C-1DA91843A4AA}">
          <x14:formula1>
            <xm:f>Hoja1!$G$3:$G$20</xm:f>
          </x14:formula1>
          <xm:sqref>C13</xm:sqref>
        </x14:dataValidation>
        <x14:dataValidation type="list" allowBlank="1" showInputMessage="1" showErrorMessage="1" xr:uid="{86D14C1D-323B-4D85-B3CE-07D53F87E65F}">
          <x14:formula1>
            <xm:f>Hoja1!$K$3:$K$20</xm:f>
          </x14:formula1>
          <xm:sqref>C15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789A79-979B-4613-AA7A-A76E2F997111}">
  <sheetPr>
    <pageSetUpPr fitToPage="1"/>
  </sheetPr>
  <dimension ref="B1:AC58"/>
  <sheetViews>
    <sheetView showGridLines="0" topLeftCell="A22" zoomScaleNormal="100" workbookViewId="0">
      <selection activeCell="F33" sqref="F33"/>
    </sheetView>
  </sheetViews>
  <sheetFormatPr baseColWidth="10" defaultColWidth="5.33203125" defaultRowHeight="13.5" customHeight="1"/>
  <cols>
    <col min="1" max="1" width="5.33203125" style="70"/>
    <col min="2" max="2" width="12.5546875" style="70" bestFit="1" customWidth="1"/>
    <col min="3" max="3" width="12.109375" style="70" customWidth="1"/>
    <col min="4" max="4" width="13.109375" style="68" customWidth="1"/>
    <col min="5" max="5" width="9.44140625" style="68" customWidth="1"/>
    <col min="6" max="12" width="7.6640625" style="70" customWidth="1"/>
    <col min="13" max="13" width="12.33203125" style="70" customWidth="1"/>
    <col min="14" max="23" width="7.6640625" style="70" customWidth="1"/>
    <col min="24" max="24" width="10.88671875" style="70" customWidth="1"/>
    <col min="25" max="25" width="42.33203125" style="70" customWidth="1"/>
    <col min="26" max="26" width="12.109375" style="70" customWidth="1"/>
    <col min="27" max="27" width="30.5546875" style="70" customWidth="1"/>
    <col min="28" max="28" width="16.88671875" style="51" customWidth="1"/>
    <col min="29" max="29" width="5.33203125" style="51"/>
    <col min="30" max="16384" width="5.33203125" style="70"/>
  </cols>
  <sheetData>
    <row r="1" spans="2:27" ht="15.6" customHeight="1">
      <c r="B1" s="357"/>
      <c r="C1" s="357"/>
      <c r="D1" s="357" t="s">
        <v>0</v>
      </c>
      <c r="E1" s="357"/>
      <c r="F1" s="357"/>
      <c r="G1" s="357"/>
      <c r="H1" s="357"/>
      <c r="I1" s="357"/>
      <c r="J1" s="357"/>
      <c r="K1" s="357"/>
      <c r="L1" s="357"/>
      <c r="M1" s="357"/>
      <c r="N1" s="357"/>
      <c r="O1" s="357"/>
      <c r="P1" s="357"/>
      <c r="Q1" s="357"/>
      <c r="R1" s="357"/>
      <c r="S1" s="392" t="s">
        <v>1</v>
      </c>
      <c r="T1" s="392"/>
      <c r="U1" s="392"/>
      <c r="V1" s="393" t="s">
        <v>758</v>
      </c>
      <c r="W1" s="393"/>
      <c r="X1" s="393"/>
    </row>
    <row r="2" spans="2:27" ht="13.2">
      <c r="B2" s="357"/>
      <c r="C2" s="357"/>
      <c r="D2" s="357"/>
      <c r="E2" s="357"/>
      <c r="F2" s="357"/>
      <c r="G2" s="357"/>
      <c r="H2" s="357"/>
      <c r="I2" s="357"/>
      <c r="J2" s="357"/>
      <c r="K2" s="357"/>
      <c r="L2" s="357"/>
      <c r="M2" s="357"/>
      <c r="N2" s="357"/>
      <c r="O2" s="357"/>
      <c r="P2" s="357"/>
      <c r="Q2" s="357"/>
      <c r="R2" s="357"/>
      <c r="S2" s="392" t="s">
        <v>3</v>
      </c>
      <c r="T2" s="392"/>
      <c r="U2" s="392"/>
      <c r="V2" s="394" t="s">
        <v>759</v>
      </c>
      <c r="W2" s="394"/>
      <c r="X2" s="394"/>
    </row>
    <row r="3" spans="2:27" ht="13.2">
      <c r="B3" s="357"/>
      <c r="C3" s="357"/>
      <c r="D3" s="357" t="s">
        <v>473</v>
      </c>
      <c r="E3" s="357"/>
      <c r="F3" s="357"/>
      <c r="G3" s="357"/>
      <c r="H3" s="357"/>
      <c r="I3" s="357"/>
      <c r="J3" s="357"/>
      <c r="K3" s="357"/>
      <c r="L3" s="357"/>
      <c r="M3" s="357"/>
      <c r="N3" s="357"/>
      <c r="O3" s="357"/>
      <c r="P3" s="357"/>
      <c r="Q3" s="357"/>
      <c r="R3" s="357"/>
      <c r="S3" s="392" t="s">
        <v>5</v>
      </c>
      <c r="T3" s="392"/>
      <c r="U3" s="392"/>
      <c r="V3" s="393" t="s">
        <v>70</v>
      </c>
      <c r="W3" s="393"/>
      <c r="X3" s="393"/>
    </row>
    <row r="4" spans="2:27" ht="15.6" customHeight="1">
      <c r="B4" s="357"/>
      <c r="C4" s="357"/>
      <c r="D4" s="357"/>
      <c r="E4" s="357"/>
      <c r="F4" s="357"/>
      <c r="G4" s="357"/>
      <c r="H4" s="357"/>
      <c r="I4" s="357"/>
      <c r="J4" s="357"/>
      <c r="K4" s="357"/>
      <c r="L4" s="357"/>
      <c r="M4" s="357"/>
      <c r="N4" s="357"/>
      <c r="O4" s="357"/>
      <c r="P4" s="357"/>
      <c r="Q4" s="357"/>
      <c r="R4" s="357"/>
      <c r="S4" s="392" t="s">
        <v>474</v>
      </c>
      <c r="T4" s="392"/>
      <c r="U4" s="392"/>
      <c r="V4" s="390">
        <v>44725</v>
      </c>
      <c r="W4" s="391"/>
      <c r="X4" s="391"/>
    </row>
    <row r="5" spans="2:27" ht="9" customHeight="1">
      <c r="B5" s="354"/>
      <c r="C5" s="355"/>
      <c r="D5" s="355"/>
      <c r="E5" s="355"/>
      <c r="F5" s="355"/>
      <c r="G5" s="355"/>
      <c r="H5" s="355"/>
      <c r="I5" s="355"/>
      <c r="J5" s="355"/>
      <c r="K5" s="355"/>
      <c r="L5" s="355"/>
      <c r="M5" s="355"/>
      <c r="N5" s="355"/>
      <c r="O5" s="355"/>
      <c r="P5" s="355"/>
      <c r="Q5" s="355"/>
      <c r="R5" s="355"/>
      <c r="S5" s="355"/>
      <c r="T5" s="355"/>
      <c r="U5" s="355"/>
      <c r="V5" s="355"/>
      <c r="W5" s="355"/>
      <c r="X5" s="356"/>
    </row>
    <row r="6" spans="2:27" ht="18.600000000000001" customHeight="1">
      <c r="B6" s="358" t="s">
        <v>475</v>
      </c>
      <c r="C6" s="359"/>
      <c r="D6" s="359"/>
      <c r="E6" s="359"/>
      <c r="F6" s="359"/>
      <c r="G6" s="359"/>
      <c r="H6" s="359"/>
      <c r="I6" s="359"/>
      <c r="J6" s="359"/>
      <c r="K6" s="359"/>
      <c r="L6" s="359"/>
      <c r="M6" s="359"/>
      <c r="N6" s="359"/>
      <c r="O6" s="359"/>
      <c r="P6" s="359"/>
      <c r="Q6" s="359"/>
      <c r="R6" s="359"/>
      <c r="S6" s="359"/>
      <c r="T6" s="359"/>
      <c r="U6" s="359"/>
      <c r="V6" s="359"/>
      <c r="W6" s="359"/>
      <c r="X6" s="360"/>
    </row>
    <row r="7" spans="2:27" ht="16.95" customHeight="1">
      <c r="B7" s="354" t="s">
        <v>476</v>
      </c>
      <c r="C7" s="355"/>
      <c r="D7" s="355"/>
      <c r="E7" s="355"/>
      <c r="F7" s="355"/>
      <c r="G7" s="355"/>
      <c r="H7" s="356"/>
      <c r="I7" s="354" t="s">
        <v>477</v>
      </c>
      <c r="J7" s="355"/>
      <c r="K7" s="355"/>
      <c r="L7" s="355"/>
      <c r="M7" s="355"/>
      <c r="N7" s="355"/>
      <c r="O7" s="355"/>
      <c r="P7" s="355"/>
      <c r="Q7" s="355"/>
      <c r="R7" s="355"/>
      <c r="S7" s="355"/>
      <c r="T7" s="356"/>
      <c r="U7" s="354" t="s">
        <v>478</v>
      </c>
      <c r="V7" s="355"/>
      <c r="W7" s="355"/>
      <c r="X7" s="356"/>
    </row>
    <row r="8" spans="2:27" ht="26.7" customHeight="1">
      <c r="B8" s="340" t="s">
        <v>662</v>
      </c>
      <c r="C8" s="341"/>
      <c r="D8" s="341"/>
      <c r="E8" s="341"/>
      <c r="F8" s="341"/>
      <c r="G8" s="341"/>
      <c r="H8" s="342"/>
      <c r="I8" s="340" t="s">
        <v>287</v>
      </c>
      <c r="J8" s="341"/>
      <c r="K8" s="341"/>
      <c r="L8" s="341"/>
      <c r="M8" s="341"/>
      <c r="N8" s="341"/>
      <c r="O8" s="341"/>
      <c r="P8" s="341"/>
      <c r="Q8" s="341"/>
      <c r="R8" s="341"/>
      <c r="S8" s="341"/>
      <c r="T8" s="342"/>
      <c r="U8" s="340" t="s">
        <v>663</v>
      </c>
      <c r="V8" s="341"/>
      <c r="W8" s="341"/>
      <c r="X8" s="342"/>
    </row>
    <row r="9" spans="2:27" ht="19.2" customHeight="1">
      <c r="B9" s="358" t="s">
        <v>479</v>
      </c>
      <c r="C9" s="359"/>
      <c r="D9" s="359"/>
      <c r="E9" s="359"/>
      <c r="F9" s="359"/>
      <c r="G9" s="359"/>
      <c r="H9" s="359"/>
      <c r="I9" s="359"/>
      <c r="J9" s="359"/>
      <c r="K9" s="359"/>
      <c r="L9" s="359"/>
      <c r="M9" s="359"/>
      <c r="N9" s="359"/>
      <c r="O9" s="359"/>
      <c r="P9" s="359"/>
      <c r="Q9" s="359"/>
      <c r="R9" s="359"/>
      <c r="S9" s="359"/>
      <c r="T9" s="359"/>
      <c r="U9" s="359"/>
      <c r="V9" s="359"/>
      <c r="W9" s="359"/>
      <c r="X9" s="360"/>
    </row>
    <row r="10" spans="2:27" ht="15" customHeight="1">
      <c r="B10" s="357" t="s">
        <v>480</v>
      </c>
      <c r="C10" s="357"/>
      <c r="D10" s="357"/>
      <c r="E10" s="357"/>
      <c r="F10" s="357"/>
      <c r="G10" s="354" t="s">
        <v>481</v>
      </c>
      <c r="H10" s="355"/>
      <c r="I10" s="355"/>
      <c r="J10" s="355"/>
      <c r="K10" s="355"/>
      <c r="L10" s="355"/>
      <c r="M10" s="355"/>
      <c r="N10" s="355"/>
      <c r="O10" s="356"/>
      <c r="P10" s="354" t="s">
        <v>664</v>
      </c>
      <c r="Q10" s="355"/>
      <c r="R10" s="355"/>
      <c r="S10" s="355"/>
      <c r="T10" s="355"/>
      <c r="U10" s="356"/>
      <c r="V10" s="354" t="s">
        <v>3</v>
      </c>
      <c r="W10" s="355"/>
      <c r="X10" s="356"/>
    </row>
    <row r="11" spans="2:27" ht="34.950000000000003" customHeight="1">
      <c r="B11" s="319" t="s">
        <v>693</v>
      </c>
      <c r="C11" s="319"/>
      <c r="D11" s="319"/>
      <c r="E11" s="319"/>
      <c r="F11" s="319"/>
      <c r="G11" s="314" t="s">
        <v>666</v>
      </c>
      <c r="H11" s="315"/>
      <c r="I11" s="315"/>
      <c r="J11" s="315"/>
      <c r="K11" s="315"/>
      <c r="L11" s="315"/>
      <c r="M11" s="315"/>
      <c r="N11" s="315"/>
      <c r="O11" s="316"/>
      <c r="P11" s="340" t="s">
        <v>773</v>
      </c>
      <c r="Q11" s="341"/>
      <c r="R11" s="341"/>
      <c r="S11" s="341"/>
      <c r="T11" s="341"/>
      <c r="U11" s="342"/>
      <c r="V11" s="383" t="s">
        <v>774</v>
      </c>
      <c r="W11" s="384"/>
      <c r="X11" s="385"/>
    </row>
    <row r="12" spans="2:27" ht="49.95" customHeight="1">
      <c r="B12" s="357" t="s">
        <v>667</v>
      </c>
      <c r="C12" s="357"/>
      <c r="D12" s="357"/>
      <c r="E12" s="357"/>
      <c r="F12" s="357" t="s">
        <v>668</v>
      </c>
      <c r="G12" s="357"/>
      <c r="H12" s="357"/>
      <c r="I12" s="357"/>
      <c r="J12" s="357"/>
      <c r="K12" s="357"/>
      <c r="L12" s="357"/>
      <c r="M12" s="357"/>
      <c r="N12" s="386" t="s">
        <v>669</v>
      </c>
      <c r="O12" s="386"/>
      <c r="P12" s="386"/>
      <c r="Q12" s="386"/>
      <c r="R12" s="386"/>
      <c r="S12" s="357" t="s">
        <v>482</v>
      </c>
      <c r="T12" s="357"/>
      <c r="U12" s="357"/>
      <c r="V12" s="357"/>
      <c r="W12" s="357"/>
      <c r="X12" s="357"/>
    </row>
    <row r="13" spans="2:27" ht="81.599999999999994" customHeight="1">
      <c r="B13" s="319" t="s">
        <v>670</v>
      </c>
      <c r="C13" s="319"/>
      <c r="D13" s="319"/>
      <c r="E13" s="319"/>
      <c r="F13" s="319" t="s">
        <v>348</v>
      </c>
      <c r="G13" s="319"/>
      <c r="H13" s="319"/>
      <c r="I13" s="319"/>
      <c r="J13" s="319"/>
      <c r="K13" s="319"/>
      <c r="L13" s="319"/>
      <c r="M13" s="319"/>
      <c r="N13" s="376" t="s">
        <v>483</v>
      </c>
      <c r="O13" s="376"/>
      <c r="P13" s="376"/>
      <c r="Q13" s="376"/>
      <c r="R13" s="376"/>
      <c r="S13" s="376" t="s">
        <v>483</v>
      </c>
      <c r="T13" s="376"/>
      <c r="U13" s="376"/>
      <c r="V13" s="376"/>
      <c r="W13" s="376"/>
      <c r="X13" s="376"/>
    </row>
    <row r="14" spans="2:27" ht="12" customHeight="1">
      <c r="B14" s="377" t="s">
        <v>484</v>
      </c>
      <c r="C14" s="378"/>
      <c r="D14" s="378"/>
      <c r="E14" s="378"/>
      <c r="F14" s="379"/>
      <c r="G14" s="365" t="s">
        <v>671</v>
      </c>
      <c r="H14" s="372"/>
      <c r="I14" s="372"/>
      <c r="J14" s="366"/>
      <c r="K14" s="377" t="s">
        <v>672</v>
      </c>
      <c r="L14" s="378"/>
      <c r="M14" s="378"/>
      <c r="N14" s="379"/>
      <c r="O14" s="354" t="s">
        <v>485</v>
      </c>
      <c r="P14" s="355"/>
      <c r="Q14" s="355"/>
      <c r="R14" s="355"/>
      <c r="S14" s="355"/>
      <c r="T14" s="355"/>
      <c r="U14" s="355"/>
      <c r="V14" s="355"/>
      <c r="W14" s="355"/>
      <c r="X14" s="356"/>
      <c r="Y14" s="52"/>
      <c r="Z14" s="52"/>
      <c r="AA14" s="52"/>
    </row>
    <row r="15" spans="2:27" ht="64.95" customHeight="1">
      <c r="B15" s="380"/>
      <c r="C15" s="381"/>
      <c r="D15" s="381"/>
      <c r="E15" s="381"/>
      <c r="F15" s="382"/>
      <c r="G15" s="367"/>
      <c r="H15" s="373"/>
      <c r="I15" s="373"/>
      <c r="J15" s="368"/>
      <c r="K15" s="380"/>
      <c r="L15" s="381"/>
      <c r="M15" s="381"/>
      <c r="N15" s="382"/>
      <c r="O15" s="354" t="s">
        <v>486</v>
      </c>
      <c r="P15" s="355"/>
      <c r="Q15" s="355"/>
      <c r="R15" s="356"/>
      <c r="S15" s="351" t="s">
        <v>487</v>
      </c>
      <c r="T15" s="352"/>
      <c r="U15" s="353"/>
      <c r="V15" s="351" t="s">
        <v>488</v>
      </c>
      <c r="W15" s="352"/>
      <c r="X15" s="353"/>
      <c r="Y15" s="52"/>
      <c r="Z15" s="52"/>
      <c r="AA15" s="52"/>
    </row>
    <row r="16" spans="2:27" ht="25.95" customHeight="1">
      <c r="B16" s="319" t="s">
        <v>694</v>
      </c>
      <c r="C16" s="319"/>
      <c r="D16" s="319"/>
      <c r="E16" s="319"/>
      <c r="F16" s="319"/>
      <c r="G16" s="374" t="s">
        <v>704</v>
      </c>
      <c r="H16" s="374"/>
      <c r="I16" s="374"/>
      <c r="J16" s="374"/>
      <c r="K16" s="374">
        <v>-0.02</v>
      </c>
      <c r="L16" s="374"/>
      <c r="M16" s="374"/>
      <c r="N16" s="374"/>
      <c r="O16" s="90" t="s">
        <v>675</v>
      </c>
      <c r="P16" s="90" t="s">
        <v>489</v>
      </c>
      <c r="Q16" s="90" t="s">
        <v>676</v>
      </c>
      <c r="R16" s="90" t="s">
        <v>677</v>
      </c>
      <c r="S16" s="319" t="s">
        <v>760</v>
      </c>
      <c r="T16" s="319"/>
      <c r="U16" s="319"/>
      <c r="V16" s="375" t="s">
        <v>489</v>
      </c>
      <c r="W16" s="375"/>
      <c r="X16" s="375"/>
    </row>
    <row r="17" spans="2:27" ht="88.95" customHeight="1">
      <c r="B17" s="319"/>
      <c r="C17" s="319"/>
      <c r="D17" s="319"/>
      <c r="E17" s="319"/>
      <c r="F17" s="319"/>
      <c r="G17" s="374"/>
      <c r="H17" s="374"/>
      <c r="I17" s="374"/>
      <c r="J17" s="374"/>
      <c r="K17" s="374"/>
      <c r="L17" s="374"/>
      <c r="M17" s="374"/>
      <c r="N17" s="374"/>
      <c r="O17" s="72" t="s">
        <v>483</v>
      </c>
      <c r="P17" s="72">
        <v>-0.02</v>
      </c>
      <c r="Q17" s="72">
        <v>-0.02</v>
      </c>
      <c r="R17" s="72">
        <v>-0.02</v>
      </c>
      <c r="S17" s="319"/>
      <c r="T17" s="319"/>
      <c r="U17" s="319"/>
      <c r="V17" s="375"/>
      <c r="W17" s="375"/>
      <c r="X17" s="375"/>
    </row>
    <row r="18" spans="2:27" ht="18" customHeight="1">
      <c r="B18" s="358" t="s">
        <v>490</v>
      </c>
      <c r="C18" s="359"/>
      <c r="D18" s="359"/>
      <c r="E18" s="359"/>
      <c r="F18" s="359"/>
      <c r="G18" s="359"/>
      <c r="H18" s="359"/>
      <c r="I18" s="359"/>
      <c r="J18" s="359"/>
      <c r="K18" s="359"/>
      <c r="L18" s="359"/>
      <c r="M18" s="359"/>
      <c r="N18" s="359"/>
      <c r="O18" s="359"/>
      <c r="P18" s="359"/>
      <c r="Q18" s="359"/>
      <c r="R18" s="359"/>
      <c r="S18" s="359"/>
      <c r="T18" s="359"/>
      <c r="U18" s="359"/>
      <c r="V18" s="359"/>
      <c r="W18" s="359"/>
      <c r="X18" s="360"/>
      <c r="Z18" s="70" t="s">
        <v>491</v>
      </c>
    </row>
    <row r="19" spans="2:27" ht="34.950000000000003" customHeight="1">
      <c r="B19" s="363" t="s">
        <v>492</v>
      </c>
      <c r="C19" s="365" t="s">
        <v>493</v>
      </c>
      <c r="D19" s="366"/>
      <c r="E19" s="365" t="s">
        <v>494</v>
      </c>
      <c r="F19" s="366"/>
      <c r="G19" s="369" t="s">
        <v>495</v>
      </c>
      <c r="H19" s="370"/>
      <c r="I19" s="370"/>
      <c r="J19" s="370"/>
      <c r="K19" s="370"/>
      <c r="L19" s="370"/>
      <c r="M19" s="370"/>
      <c r="N19" s="370"/>
      <c r="O19" s="370"/>
      <c r="P19" s="370"/>
      <c r="Q19" s="370"/>
      <c r="R19" s="371"/>
      <c r="S19" s="365" t="s">
        <v>496</v>
      </c>
      <c r="T19" s="372"/>
      <c r="U19" s="372"/>
      <c r="V19" s="372"/>
      <c r="W19" s="372"/>
      <c r="X19" s="366"/>
    </row>
    <row r="20" spans="2:27" ht="28.5" customHeight="1">
      <c r="B20" s="364"/>
      <c r="C20" s="367"/>
      <c r="D20" s="368"/>
      <c r="E20" s="367"/>
      <c r="F20" s="368"/>
      <c r="G20" s="354" t="s">
        <v>497</v>
      </c>
      <c r="H20" s="355"/>
      <c r="I20" s="356"/>
      <c r="J20" s="354" t="s">
        <v>498</v>
      </c>
      <c r="K20" s="355"/>
      <c r="L20" s="356"/>
      <c r="M20" s="351" t="s">
        <v>499</v>
      </c>
      <c r="N20" s="352"/>
      <c r="O20" s="353"/>
      <c r="P20" s="351" t="s">
        <v>500</v>
      </c>
      <c r="Q20" s="352"/>
      <c r="R20" s="353"/>
      <c r="S20" s="367"/>
      <c r="T20" s="373"/>
      <c r="U20" s="373"/>
      <c r="V20" s="373"/>
      <c r="W20" s="373"/>
      <c r="X20" s="368"/>
    </row>
    <row r="21" spans="2:27" ht="43.95" customHeight="1">
      <c r="B21" s="78" t="s">
        <v>678</v>
      </c>
      <c r="C21" s="314" t="s">
        <v>761</v>
      </c>
      <c r="D21" s="316"/>
      <c r="E21" s="361">
        <v>-0.02</v>
      </c>
      <c r="F21" s="362"/>
      <c r="G21" s="361">
        <v>-0.02</v>
      </c>
      <c r="H21" s="315"/>
      <c r="I21" s="316"/>
      <c r="J21" s="361">
        <v>0</v>
      </c>
      <c r="K21" s="315"/>
      <c r="L21" s="316"/>
      <c r="M21" s="361">
        <v>0.02</v>
      </c>
      <c r="N21" s="315"/>
      <c r="O21" s="316"/>
      <c r="P21" s="314" t="s">
        <v>691</v>
      </c>
      <c r="Q21" s="315"/>
      <c r="R21" s="316"/>
      <c r="S21" s="314" t="s">
        <v>680</v>
      </c>
      <c r="T21" s="315"/>
      <c r="U21" s="315"/>
      <c r="V21" s="315"/>
      <c r="W21" s="315"/>
      <c r="X21" s="316"/>
    </row>
    <row r="22" spans="2:27" ht="25.2" customHeight="1">
      <c r="B22" s="357" t="s">
        <v>502</v>
      </c>
      <c r="C22" s="357"/>
      <c r="D22" s="357"/>
      <c r="E22" s="357"/>
      <c r="F22" s="357"/>
      <c r="G22" s="357"/>
      <c r="H22" s="357"/>
      <c r="I22" s="357"/>
      <c r="J22" s="357"/>
      <c r="K22" s="357"/>
      <c r="L22" s="357"/>
      <c r="M22" s="357"/>
      <c r="N22" s="357" t="s">
        <v>503</v>
      </c>
      <c r="O22" s="357"/>
      <c r="P22" s="357"/>
      <c r="Q22" s="357"/>
      <c r="R22" s="357"/>
      <c r="S22" s="357"/>
      <c r="T22" s="357"/>
      <c r="U22" s="357"/>
      <c r="V22" s="357"/>
      <c r="W22" s="357"/>
      <c r="X22" s="357"/>
    </row>
    <row r="23" spans="2:27" ht="69" customHeight="1">
      <c r="B23" s="319" t="s">
        <v>801</v>
      </c>
      <c r="C23" s="319"/>
      <c r="D23" s="319"/>
      <c r="E23" s="319"/>
      <c r="F23" s="319"/>
      <c r="G23" s="319"/>
      <c r="H23" s="319"/>
      <c r="I23" s="319"/>
      <c r="J23" s="319"/>
      <c r="K23" s="319"/>
      <c r="L23" s="319"/>
      <c r="M23" s="319"/>
      <c r="N23" s="319" t="s">
        <v>772</v>
      </c>
      <c r="O23" s="319"/>
      <c r="P23" s="319"/>
      <c r="Q23" s="319"/>
      <c r="R23" s="319"/>
      <c r="S23" s="319"/>
      <c r="T23" s="319"/>
      <c r="U23" s="319"/>
      <c r="V23" s="319"/>
      <c r="W23" s="319"/>
      <c r="X23" s="319"/>
      <c r="Y23" s="63"/>
      <c r="AA23" s="53"/>
    </row>
    <row r="24" spans="2:27" ht="19.2" customHeight="1">
      <c r="B24" s="358" t="s">
        <v>504</v>
      </c>
      <c r="C24" s="359"/>
      <c r="D24" s="359"/>
      <c r="E24" s="359"/>
      <c r="F24" s="359"/>
      <c r="G24" s="359"/>
      <c r="H24" s="359"/>
      <c r="I24" s="359"/>
      <c r="J24" s="359"/>
      <c r="K24" s="359"/>
      <c r="L24" s="359"/>
      <c r="M24" s="359"/>
      <c r="N24" s="359"/>
      <c r="O24" s="359"/>
      <c r="P24" s="359"/>
      <c r="Q24" s="359"/>
      <c r="R24" s="359"/>
      <c r="S24" s="359"/>
      <c r="T24" s="359"/>
      <c r="U24" s="359"/>
      <c r="V24" s="359"/>
      <c r="W24" s="359"/>
      <c r="X24" s="360"/>
    </row>
    <row r="25" spans="2:27" ht="19.2" customHeight="1">
      <c r="B25" s="349" t="s">
        <v>505</v>
      </c>
      <c r="C25" s="350"/>
      <c r="D25" s="351" t="s">
        <v>762</v>
      </c>
      <c r="E25" s="352"/>
      <c r="F25" s="353"/>
      <c r="G25" s="354" t="s">
        <v>763</v>
      </c>
      <c r="H25" s="355"/>
      <c r="I25" s="355"/>
      <c r="J25" s="356"/>
      <c r="K25" s="354" t="s">
        <v>764</v>
      </c>
      <c r="L25" s="355"/>
      <c r="M25" s="356"/>
      <c r="N25" s="354" t="s">
        <v>765</v>
      </c>
      <c r="O25" s="355"/>
      <c r="P25" s="355"/>
      <c r="Q25" s="356"/>
      <c r="R25" s="351" t="s">
        <v>766</v>
      </c>
      <c r="S25" s="352"/>
      <c r="T25" s="352"/>
      <c r="U25" s="353"/>
      <c r="V25" s="351" t="s">
        <v>767</v>
      </c>
      <c r="W25" s="352"/>
      <c r="X25" s="353"/>
    </row>
    <row r="26" spans="2:27" ht="19.2" customHeight="1">
      <c r="B26" s="336" t="s">
        <v>518</v>
      </c>
      <c r="C26" s="336"/>
      <c r="D26" s="337">
        <v>0</v>
      </c>
      <c r="E26" s="338"/>
      <c r="F26" s="339"/>
      <c r="G26" s="340">
        <v>0</v>
      </c>
      <c r="H26" s="341"/>
      <c r="I26" s="341"/>
      <c r="J26" s="342"/>
      <c r="K26" s="340">
        <v>0</v>
      </c>
      <c r="L26" s="341"/>
      <c r="M26" s="342"/>
      <c r="N26" s="340">
        <v>0</v>
      </c>
      <c r="O26" s="341"/>
      <c r="P26" s="341"/>
      <c r="Q26" s="342"/>
      <c r="R26" s="340">
        <v>0</v>
      </c>
      <c r="S26" s="341"/>
      <c r="T26" s="341"/>
      <c r="U26" s="342"/>
      <c r="V26" s="340">
        <v>0</v>
      </c>
      <c r="W26" s="341"/>
      <c r="X26" s="342"/>
      <c r="Z26" s="56"/>
      <c r="AA26" s="56"/>
    </row>
    <row r="27" spans="2:27" ht="19.2" customHeight="1">
      <c r="B27" s="336" t="s">
        <v>519</v>
      </c>
      <c r="C27" s="336"/>
      <c r="D27" s="337">
        <v>0</v>
      </c>
      <c r="E27" s="338"/>
      <c r="F27" s="339"/>
      <c r="G27" s="340">
        <v>0</v>
      </c>
      <c r="H27" s="341"/>
      <c r="I27" s="341"/>
      <c r="J27" s="342"/>
      <c r="K27" s="340">
        <v>0</v>
      </c>
      <c r="L27" s="341"/>
      <c r="M27" s="342"/>
      <c r="N27" s="340">
        <v>0</v>
      </c>
      <c r="O27" s="341"/>
      <c r="P27" s="341"/>
      <c r="Q27" s="342"/>
      <c r="R27" s="340">
        <v>0</v>
      </c>
      <c r="S27" s="341"/>
      <c r="T27" s="341"/>
      <c r="U27" s="342"/>
      <c r="V27" s="340">
        <v>0</v>
      </c>
      <c r="W27" s="341"/>
      <c r="X27" s="342"/>
      <c r="Y27" s="53"/>
    </row>
    <row r="28" spans="2:27" ht="19.95" customHeight="1">
      <c r="B28" s="343" t="s">
        <v>681</v>
      </c>
      <c r="C28" s="343"/>
      <c r="D28" s="343"/>
      <c r="E28" s="343"/>
      <c r="F28" s="343"/>
      <c r="G28" s="343"/>
      <c r="H28" s="343"/>
      <c r="I28" s="343"/>
      <c r="J28" s="343"/>
      <c r="K28" s="343"/>
      <c r="L28" s="343"/>
      <c r="M28" s="343"/>
      <c r="N28" s="343"/>
      <c r="O28" s="343"/>
      <c r="P28" s="343"/>
      <c r="Q28" s="343"/>
      <c r="R28" s="343"/>
      <c r="S28" s="343"/>
      <c r="T28" s="343"/>
      <c r="U28" s="343"/>
      <c r="V28" s="343"/>
      <c r="W28" s="343"/>
      <c r="X28" s="343"/>
    </row>
    <row r="29" spans="2:27" ht="19.95" customHeight="1">
      <c r="B29" s="80"/>
      <c r="C29" s="81"/>
      <c r="D29" s="81"/>
      <c r="E29" s="81"/>
      <c r="F29" s="81"/>
      <c r="G29" s="81"/>
      <c r="H29" s="81"/>
      <c r="I29" s="81"/>
      <c r="J29" s="81"/>
      <c r="K29" s="81"/>
      <c r="L29" s="81"/>
      <c r="M29" s="81"/>
      <c r="N29" s="81"/>
      <c r="O29" s="81"/>
      <c r="P29" s="81"/>
      <c r="Q29" s="81"/>
      <c r="R29" s="81"/>
      <c r="S29" s="81"/>
      <c r="T29" s="81"/>
      <c r="U29" s="81"/>
      <c r="V29" s="81"/>
      <c r="W29" s="81"/>
      <c r="X29" s="82"/>
    </row>
    <row r="30" spans="2:27" ht="26.4">
      <c r="B30" s="79" t="s">
        <v>520</v>
      </c>
      <c r="C30" s="84" t="s">
        <v>521</v>
      </c>
      <c r="D30" s="84" t="s">
        <v>522</v>
      </c>
      <c r="E30" s="57" t="s">
        <v>523</v>
      </c>
      <c r="F30" s="95"/>
      <c r="G30" s="95"/>
      <c r="H30" s="331"/>
      <c r="I30" s="331"/>
      <c r="J30" s="331"/>
      <c r="K30" s="331"/>
      <c r="L30" s="331"/>
      <c r="M30" s="331"/>
      <c r="N30" s="331"/>
      <c r="O30" s="331"/>
      <c r="P30" s="331"/>
      <c r="Q30" s="331"/>
      <c r="R30" s="331"/>
      <c r="S30" s="345"/>
      <c r="T30" s="345"/>
      <c r="U30" s="345"/>
      <c r="V30" s="345"/>
      <c r="W30" s="345"/>
      <c r="X30" s="346"/>
    </row>
    <row r="31" spans="2:27" ht="17.7" customHeight="1">
      <c r="B31" s="55" t="s">
        <v>24</v>
      </c>
      <c r="C31" s="58">
        <f>IF(ISERROR($D$26/$D$27),0,$D$26/$D$27)</f>
        <v>0</v>
      </c>
      <c r="D31" s="59">
        <f>$E$21</f>
        <v>-0.02</v>
      </c>
      <c r="E31" s="387">
        <f>AVERAGE(C31:C36)*0.33</f>
        <v>0</v>
      </c>
      <c r="F31" s="95"/>
      <c r="G31" s="95"/>
      <c r="H31" s="344"/>
      <c r="I31" s="344"/>
      <c r="J31" s="331"/>
      <c r="K31" s="331"/>
      <c r="L31" s="96"/>
      <c r="M31" s="97"/>
      <c r="N31" s="344"/>
      <c r="O31" s="344"/>
      <c r="P31" s="344"/>
      <c r="Q31" s="344"/>
      <c r="R31" s="344"/>
      <c r="S31" s="347"/>
      <c r="T31" s="347"/>
      <c r="U31" s="347"/>
      <c r="V31" s="347"/>
      <c r="W31" s="347"/>
      <c r="X31" s="348"/>
    </row>
    <row r="32" spans="2:27" ht="17.7" customHeight="1">
      <c r="B32" s="55" t="s">
        <v>26</v>
      </c>
      <c r="C32" s="58">
        <f>IF(ISERROR($G$26/$G$27),0,$G$26/$G$27)</f>
        <v>0</v>
      </c>
      <c r="D32" s="59">
        <f t="shared" ref="D32:D36" si="0">$E$21</f>
        <v>-0.02</v>
      </c>
      <c r="E32" s="388"/>
      <c r="F32" s="95"/>
      <c r="G32" s="95"/>
      <c r="H32" s="331"/>
      <c r="I32" s="331"/>
      <c r="J32" s="331"/>
      <c r="K32" s="331"/>
      <c r="L32" s="98"/>
      <c r="M32" s="96"/>
      <c r="N32" s="331"/>
      <c r="O32" s="331"/>
      <c r="P32" s="331"/>
      <c r="Q32" s="331"/>
      <c r="R32" s="331"/>
      <c r="S32" s="347"/>
      <c r="T32" s="347"/>
      <c r="U32" s="347"/>
      <c r="V32" s="347"/>
      <c r="W32" s="347"/>
      <c r="X32" s="348"/>
    </row>
    <row r="33" spans="2:27" ht="17.7" customHeight="1">
      <c r="B33" s="55" t="s">
        <v>28</v>
      </c>
      <c r="C33" s="58">
        <f>IF(ISERROR($K$26/$K$27),0,$K$26/$K$27)</f>
        <v>0</v>
      </c>
      <c r="D33" s="59">
        <f t="shared" si="0"/>
        <v>-0.02</v>
      </c>
      <c r="E33" s="388"/>
      <c r="F33" s="95"/>
      <c r="G33" s="95"/>
      <c r="H33" s="331"/>
      <c r="I33" s="331"/>
      <c r="J33" s="331"/>
      <c r="K33" s="331"/>
      <c r="L33" s="98"/>
      <c r="M33" s="96"/>
      <c r="N33" s="331"/>
      <c r="O33" s="331"/>
      <c r="P33" s="331"/>
      <c r="Q33" s="331"/>
      <c r="R33" s="331"/>
      <c r="S33" s="347"/>
      <c r="T33" s="347"/>
      <c r="U33" s="347"/>
      <c r="V33" s="347"/>
      <c r="W33" s="347"/>
      <c r="X33" s="348"/>
    </row>
    <row r="34" spans="2:27" ht="17.7" customHeight="1">
      <c r="B34" s="55" t="s">
        <v>30</v>
      </c>
      <c r="C34" s="58">
        <f>IF(ISERROR($N$26/$N$27),0,$N$26/$N$27)</f>
        <v>0</v>
      </c>
      <c r="D34" s="59">
        <f t="shared" si="0"/>
        <v>-0.02</v>
      </c>
      <c r="E34" s="388"/>
      <c r="F34" s="95"/>
      <c r="G34" s="95"/>
      <c r="H34" s="331"/>
      <c r="I34" s="331"/>
      <c r="J34" s="331"/>
      <c r="K34" s="331"/>
      <c r="L34" s="98"/>
      <c r="M34" s="96"/>
      <c r="N34" s="331"/>
      <c r="O34" s="331"/>
      <c r="P34" s="331"/>
      <c r="Q34" s="331"/>
      <c r="R34" s="331"/>
      <c r="S34" s="347"/>
      <c r="T34" s="347"/>
      <c r="U34" s="347"/>
      <c r="V34" s="347"/>
      <c r="W34" s="347"/>
      <c r="X34" s="348"/>
    </row>
    <row r="35" spans="2:27" ht="17.7" customHeight="1">
      <c r="B35" s="55" t="s">
        <v>32</v>
      </c>
      <c r="C35" s="58">
        <f>IF(ISERROR($R$26/$R$27),0,$R$26/$R$27)</f>
        <v>0</v>
      </c>
      <c r="D35" s="59">
        <f t="shared" si="0"/>
        <v>-0.02</v>
      </c>
      <c r="E35" s="388"/>
      <c r="F35" s="95"/>
      <c r="G35" s="95"/>
      <c r="H35" s="331"/>
      <c r="I35" s="331"/>
      <c r="J35" s="331"/>
      <c r="K35" s="331"/>
      <c r="L35" s="98"/>
      <c r="M35" s="96"/>
      <c r="N35" s="331"/>
      <c r="O35" s="331"/>
      <c r="P35" s="331"/>
      <c r="Q35" s="331"/>
      <c r="R35" s="331"/>
      <c r="S35" s="347"/>
      <c r="T35" s="347"/>
      <c r="U35" s="347"/>
      <c r="V35" s="347"/>
      <c r="W35" s="347"/>
      <c r="X35" s="348"/>
    </row>
    <row r="36" spans="2:27" ht="17.7" customHeight="1">
      <c r="B36" s="55" t="s">
        <v>34</v>
      </c>
      <c r="C36" s="58">
        <f>IF(ISERROR($V$26/$V$27),0,$V$26/$V$27)</f>
        <v>0</v>
      </c>
      <c r="D36" s="59">
        <f t="shared" si="0"/>
        <v>-0.02</v>
      </c>
      <c r="E36" s="389"/>
      <c r="F36" s="95"/>
      <c r="G36" s="95"/>
      <c r="H36" s="331"/>
      <c r="I36" s="331"/>
      <c r="J36" s="331"/>
      <c r="K36" s="331"/>
      <c r="L36" s="98"/>
      <c r="M36" s="96"/>
      <c r="N36" s="331"/>
      <c r="O36" s="331"/>
      <c r="P36" s="331"/>
      <c r="Q36" s="331"/>
      <c r="R36" s="331"/>
      <c r="S36" s="347"/>
      <c r="T36" s="347"/>
      <c r="U36" s="347"/>
      <c r="V36" s="347"/>
      <c r="W36" s="347"/>
      <c r="X36" s="348"/>
    </row>
    <row r="37" spans="2:27" ht="32.4" customHeight="1">
      <c r="B37" s="337" t="s">
        <v>820</v>
      </c>
      <c r="C37" s="338"/>
      <c r="D37" s="338"/>
      <c r="E37" s="339"/>
      <c r="F37" s="95"/>
      <c r="G37" s="95"/>
      <c r="H37" s="331"/>
      <c r="I37" s="331"/>
      <c r="J37" s="331"/>
      <c r="K37" s="331"/>
      <c r="L37" s="98"/>
      <c r="M37" s="96"/>
      <c r="N37" s="331"/>
      <c r="O37" s="331"/>
      <c r="P37" s="331"/>
      <c r="Q37" s="331"/>
      <c r="R37" s="331"/>
      <c r="S37" s="347"/>
      <c r="T37" s="347"/>
      <c r="U37" s="347"/>
      <c r="V37" s="347"/>
      <c r="W37" s="347"/>
      <c r="X37" s="348"/>
    </row>
    <row r="38" spans="2:27" ht="17.7" customHeight="1">
      <c r="B38" s="87"/>
      <c r="C38" s="93"/>
      <c r="D38" s="94"/>
      <c r="E38" s="94"/>
      <c r="F38" s="95"/>
      <c r="G38" s="95"/>
      <c r="H38" s="331"/>
      <c r="I38" s="331"/>
      <c r="J38" s="331"/>
      <c r="K38" s="331"/>
      <c r="L38" s="98"/>
      <c r="M38" s="96"/>
      <c r="N38" s="331"/>
      <c r="O38" s="331"/>
      <c r="P38" s="331"/>
      <c r="Q38" s="331"/>
      <c r="R38" s="331"/>
      <c r="S38" s="347"/>
      <c r="T38" s="347"/>
      <c r="U38" s="347"/>
      <c r="V38" s="347"/>
      <c r="W38" s="347"/>
      <c r="X38" s="348"/>
    </row>
    <row r="39" spans="2:27" ht="17.7" customHeight="1">
      <c r="B39" s="87"/>
      <c r="C39" s="93"/>
      <c r="D39" s="94"/>
      <c r="E39" s="94"/>
      <c r="F39" s="95"/>
      <c r="G39" s="95"/>
      <c r="H39" s="331"/>
      <c r="I39" s="331"/>
      <c r="J39" s="331"/>
      <c r="K39" s="331"/>
      <c r="L39" s="98"/>
      <c r="M39" s="96"/>
      <c r="N39" s="331"/>
      <c r="O39" s="331"/>
      <c r="P39" s="331"/>
      <c r="Q39" s="331"/>
      <c r="R39" s="331"/>
      <c r="S39" s="347"/>
      <c r="T39" s="347"/>
      <c r="U39" s="347"/>
      <c r="V39" s="347"/>
      <c r="W39" s="347"/>
      <c r="X39" s="348"/>
    </row>
    <row r="40" spans="2:27" ht="17.7" customHeight="1">
      <c r="B40" s="87"/>
      <c r="C40" s="93"/>
      <c r="D40" s="94"/>
      <c r="E40" s="94"/>
      <c r="F40" s="95"/>
      <c r="G40" s="95"/>
      <c r="H40" s="331"/>
      <c r="I40" s="331"/>
      <c r="J40" s="331"/>
      <c r="K40" s="331"/>
      <c r="L40" s="98"/>
      <c r="M40" s="96"/>
      <c r="N40" s="331"/>
      <c r="O40" s="331"/>
      <c r="P40" s="331"/>
      <c r="Q40" s="331"/>
      <c r="R40" s="331"/>
      <c r="S40" s="347"/>
      <c r="T40" s="347"/>
      <c r="U40" s="347"/>
      <c r="V40" s="347"/>
      <c r="W40" s="347"/>
      <c r="X40" s="348"/>
    </row>
    <row r="41" spans="2:27" ht="17.7" customHeight="1">
      <c r="B41" s="87"/>
      <c r="C41" s="93"/>
      <c r="D41" s="94"/>
      <c r="E41" s="94"/>
      <c r="F41" s="95"/>
      <c r="G41" s="95"/>
      <c r="H41" s="331"/>
      <c r="I41" s="331"/>
      <c r="J41" s="331"/>
      <c r="K41" s="331"/>
      <c r="L41" s="98"/>
      <c r="M41" s="96"/>
      <c r="N41" s="331"/>
      <c r="O41" s="331"/>
      <c r="P41" s="331"/>
      <c r="Q41" s="331"/>
      <c r="R41" s="331"/>
      <c r="S41" s="347"/>
      <c r="T41" s="347"/>
      <c r="U41" s="347"/>
      <c r="V41" s="347"/>
      <c r="W41" s="347"/>
      <c r="X41" s="348"/>
    </row>
    <row r="42" spans="2:27" ht="17.25" customHeight="1">
      <c r="B42" s="87"/>
      <c r="C42" s="93"/>
      <c r="D42" s="94"/>
      <c r="E42" s="94"/>
      <c r="F42" s="95"/>
      <c r="G42" s="95"/>
      <c r="H42" s="331"/>
      <c r="I42" s="331"/>
      <c r="J42" s="331"/>
      <c r="K42" s="331"/>
      <c r="L42" s="98"/>
      <c r="M42" s="96"/>
      <c r="N42" s="331"/>
      <c r="O42" s="331"/>
      <c r="P42" s="331"/>
      <c r="Q42" s="331"/>
      <c r="R42" s="331"/>
      <c r="S42" s="345"/>
      <c r="T42" s="345"/>
      <c r="U42" s="345"/>
      <c r="V42" s="345"/>
      <c r="W42" s="345"/>
      <c r="X42" s="346"/>
    </row>
    <row r="43" spans="2:27" ht="17.25" customHeight="1">
      <c r="B43" s="99"/>
      <c r="C43" s="100"/>
      <c r="D43" s="101"/>
      <c r="E43" s="101"/>
      <c r="F43" s="102"/>
      <c r="G43" s="102"/>
      <c r="H43" s="102"/>
      <c r="I43" s="102"/>
      <c r="J43" s="102"/>
      <c r="K43" s="102"/>
      <c r="L43" s="103"/>
      <c r="M43" s="83"/>
      <c r="N43" s="102"/>
      <c r="O43" s="102"/>
      <c r="P43" s="102"/>
      <c r="Q43" s="102"/>
      <c r="R43" s="102"/>
      <c r="S43" s="102"/>
      <c r="T43" s="102"/>
      <c r="U43" s="102"/>
      <c r="V43" s="102"/>
      <c r="W43" s="102"/>
      <c r="X43" s="104"/>
    </row>
    <row r="44" spans="2:27" ht="15.75" customHeight="1">
      <c r="B44" s="332" t="s">
        <v>682</v>
      </c>
      <c r="C44" s="332"/>
      <c r="D44" s="332"/>
      <c r="E44" s="332"/>
      <c r="F44" s="332"/>
      <c r="G44" s="332"/>
      <c r="H44" s="332"/>
      <c r="I44" s="332"/>
      <c r="J44" s="332"/>
      <c r="K44" s="332"/>
      <c r="L44" s="332"/>
      <c r="M44" s="332"/>
      <c r="N44" s="332"/>
      <c r="O44" s="332"/>
      <c r="P44" s="332"/>
      <c r="Q44" s="332"/>
      <c r="R44" s="332"/>
      <c r="S44" s="332"/>
      <c r="T44" s="332"/>
      <c r="U44" s="332"/>
      <c r="V44" s="332"/>
      <c r="W44" s="332"/>
      <c r="X44" s="332"/>
      <c r="Z44" s="63"/>
    </row>
    <row r="45" spans="2:27" ht="33" customHeight="1">
      <c r="B45" s="333"/>
      <c r="C45" s="334"/>
      <c r="D45" s="334"/>
      <c r="E45" s="334"/>
      <c r="F45" s="334"/>
      <c r="G45" s="334"/>
      <c r="H45" s="334"/>
      <c r="I45" s="334"/>
      <c r="J45" s="334"/>
      <c r="K45" s="334"/>
      <c r="L45" s="334"/>
      <c r="M45" s="334"/>
      <c r="N45" s="334"/>
      <c r="O45" s="334"/>
      <c r="P45" s="334"/>
      <c r="Q45" s="334"/>
      <c r="R45" s="334"/>
      <c r="S45" s="334"/>
      <c r="T45" s="334"/>
      <c r="U45" s="334"/>
      <c r="V45" s="334"/>
      <c r="W45" s="334"/>
      <c r="X45" s="335"/>
      <c r="Y45" s="60"/>
      <c r="Z45" s="60"/>
      <c r="AA45" s="60"/>
    </row>
    <row r="46" spans="2:27" ht="18" customHeight="1">
      <c r="B46" s="324" t="s">
        <v>536</v>
      </c>
      <c r="C46" s="324"/>
      <c r="D46" s="324"/>
      <c r="E46" s="324"/>
      <c r="F46" s="324"/>
      <c r="G46" s="324"/>
      <c r="H46" s="324"/>
      <c r="I46" s="324"/>
      <c r="J46" s="324"/>
      <c r="K46" s="324"/>
      <c r="L46" s="324"/>
      <c r="M46" s="324"/>
      <c r="N46" s="324"/>
      <c r="O46" s="324"/>
      <c r="P46" s="324"/>
      <c r="Q46" s="324"/>
      <c r="R46" s="324"/>
      <c r="S46" s="324"/>
      <c r="T46" s="324"/>
      <c r="U46" s="324"/>
      <c r="V46" s="324"/>
      <c r="W46" s="324"/>
      <c r="X46" s="324"/>
      <c r="Y46" s="64"/>
      <c r="Z46" s="65"/>
      <c r="AA46" s="62"/>
    </row>
    <row r="47" spans="2:27" ht="32.25" customHeight="1">
      <c r="B47" s="325"/>
      <c r="C47" s="326"/>
      <c r="D47" s="326"/>
      <c r="E47" s="326"/>
      <c r="F47" s="326"/>
      <c r="G47" s="326"/>
      <c r="H47" s="326"/>
      <c r="I47" s="326"/>
      <c r="J47" s="326"/>
      <c r="K47" s="326"/>
      <c r="L47" s="326"/>
      <c r="M47" s="326"/>
      <c r="N47" s="326"/>
      <c r="O47" s="326"/>
      <c r="P47" s="326"/>
      <c r="Q47" s="326"/>
      <c r="R47" s="326"/>
      <c r="S47" s="326"/>
      <c r="T47" s="326"/>
      <c r="U47" s="326"/>
      <c r="V47" s="326"/>
      <c r="W47" s="326"/>
      <c r="X47" s="327"/>
      <c r="Y47" s="64"/>
      <c r="Z47" s="65"/>
      <c r="AA47" s="62"/>
    </row>
    <row r="48" spans="2:27" ht="16.2" customHeight="1">
      <c r="B48" s="324" t="s">
        <v>683</v>
      </c>
      <c r="C48" s="324"/>
      <c r="D48" s="324"/>
      <c r="E48" s="324"/>
      <c r="F48" s="324"/>
      <c r="G48" s="324"/>
      <c r="H48" s="324"/>
      <c r="I48" s="324"/>
      <c r="J48" s="324"/>
      <c r="K48" s="324"/>
      <c r="L48" s="324"/>
      <c r="M48" s="324"/>
      <c r="N48" s="324"/>
      <c r="O48" s="324"/>
      <c r="P48" s="324"/>
      <c r="Q48" s="324"/>
      <c r="R48" s="324"/>
      <c r="S48" s="324"/>
      <c r="T48" s="324"/>
      <c r="U48" s="324"/>
      <c r="V48" s="324"/>
      <c r="W48" s="324"/>
      <c r="X48" s="324"/>
      <c r="Y48" s="64"/>
      <c r="Z48" s="65"/>
      <c r="AA48" s="62"/>
    </row>
    <row r="49" spans="2:27" ht="15.6" customHeight="1">
      <c r="B49" s="66" t="s">
        <v>3</v>
      </c>
      <c r="C49" s="328" t="s">
        <v>537</v>
      </c>
      <c r="D49" s="329"/>
      <c r="E49" s="330" t="s">
        <v>538</v>
      </c>
      <c r="F49" s="328"/>
      <c r="G49" s="328"/>
      <c r="H49" s="328"/>
      <c r="I49" s="328"/>
      <c r="J49" s="328"/>
      <c r="K49" s="329"/>
      <c r="L49" s="330" t="s">
        <v>539</v>
      </c>
      <c r="M49" s="328"/>
      <c r="N49" s="328"/>
      <c r="O49" s="328"/>
      <c r="P49" s="328"/>
      <c r="Q49" s="328"/>
      <c r="R49" s="328"/>
      <c r="S49" s="329"/>
      <c r="T49" s="330" t="s">
        <v>540</v>
      </c>
      <c r="U49" s="328"/>
      <c r="V49" s="328"/>
      <c r="W49" s="328"/>
      <c r="X49" s="329"/>
      <c r="Y49" s="64"/>
      <c r="Z49" s="65"/>
      <c r="AA49" s="62"/>
    </row>
    <row r="50" spans="2:27" ht="56.4" customHeight="1">
      <c r="B50" s="69">
        <v>1</v>
      </c>
      <c r="C50" s="323">
        <v>44740</v>
      </c>
      <c r="D50" s="319"/>
      <c r="E50" s="319" t="s">
        <v>768</v>
      </c>
      <c r="F50" s="319"/>
      <c r="G50" s="319"/>
      <c r="H50" s="319"/>
      <c r="I50" s="319"/>
      <c r="J50" s="319"/>
      <c r="K50" s="319"/>
      <c r="L50" s="319" t="s">
        <v>802</v>
      </c>
      <c r="M50" s="319"/>
      <c r="N50" s="319"/>
      <c r="O50" s="319"/>
      <c r="P50" s="319"/>
      <c r="Q50" s="319"/>
      <c r="R50" s="319"/>
      <c r="S50" s="319"/>
      <c r="T50" s="323">
        <v>44763</v>
      </c>
      <c r="U50" s="319"/>
      <c r="V50" s="319"/>
      <c r="W50" s="319"/>
      <c r="X50" s="319"/>
      <c r="Y50" s="64"/>
      <c r="Z50" s="65"/>
      <c r="AA50" s="62"/>
    </row>
    <row r="51" spans="2:27" ht="15" customHeight="1">
      <c r="B51" s="69"/>
      <c r="C51" s="319"/>
      <c r="D51" s="319"/>
      <c r="E51" s="319"/>
      <c r="F51" s="319"/>
      <c r="G51" s="319"/>
      <c r="H51" s="319"/>
      <c r="I51" s="319"/>
      <c r="J51" s="319"/>
      <c r="K51" s="319"/>
      <c r="L51" s="319"/>
      <c r="M51" s="319"/>
      <c r="N51" s="319"/>
      <c r="O51" s="319"/>
      <c r="P51" s="319"/>
      <c r="Q51" s="319"/>
      <c r="R51" s="319"/>
      <c r="S51" s="319"/>
      <c r="T51" s="319"/>
      <c r="U51" s="319"/>
      <c r="V51" s="319"/>
      <c r="W51" s="319"/>
      <c r="X51" s="319"/>
      <c r="Y51" s="64"/>
      <c r="Z51" s="65"/>
      <c r="AA51" s="62"/>
    </row>
    <row r="52" spans="2:27" ht="15" customHeight="1">
      <c r="B52" s="69"/>
      <c r="C52" s="319"/>
      <c r="D52" s="319"/>
      <c r="E52" s="319"/>
      <c r="F52" s="319"/>
      <c r="G52" s="319"/>
      <c r="H52" s="319"/>
      <c r="I52" s="319"/>
      <c r="J52" s="319"/>
      <c r="K52" s="319"/>
      <c r="L52" s="319"/>
      <c r="M52" s="319"/>
      <c r="N52" s="319"/>
      <c r="O52" s="319"/>
      <c r="P52" s="319"/>
      <c r="Q52" s="319"/>
      <c r="R52" s="319"/>
      <c r="S52" s="319"/>
      <c r="T52" s="319"/>
      <c r="U52" s="319"/>
      <c r="V52" s="319"/>
      <c r="W52" s="319"/>
      <c r="X52" s="319"/>
      <c r="Y52" s="64"/>
      <c r="Z52" s="65"/>
      <c r="AA52" s="62"/>
    </row>
    <row r="53" spans="2:27" ht="15" customHeight="1">
      <c r="B53" s="69"/>
      <c r="C53" s="319"/>
      <c r="D53" s="319"/>
      <c r="E53" s="319"/>
      <c r="F53" s="319"/>
      <c r="G53" s="319"/>
      <c r="H53" s="319"/>
      <c r="I53" s="319"/>
      <c r="J53" s="319"/>
      <c r="K53" s="319"/>
      <c r="L53" s="319"/>
      <c r="M53" s="319"/>
      <c r="N53" s="319"/>
      <c r="O53" s="319"/>
      <c r="P53" s="319"/>
      <c r="Q53" s="319"/>
      <c r="R53" s="319"/>
      <c r="S53" s="319"/>
      <c r="T53" s="319"/>
      <c r="U53" s="319"/>
      <c r="V53" s="319"/>
      <c r="W53" s="319"/>
      <c r="X53" s="319"/>
      <c r="Y53" s="64"/>
      <c r="Z53" s="65"/>
      <c r="AA53" s="62"/>
    </row>
    <row r="54" spans="2:27" ht="15" customHeight="1">
      <c r="B54" s="69"/>
      <c r="C54" s="319"/>
      <c r="D54" s="319"/>
      <c r="E54" s="319"/>
      <c r="F54" s="319"/>
      <c r="G54" s="319"/>
      <c r="H54" s="319"/>
      <c r="I54" s="319"/>
      <c r="J54" s="319"/>
      <c r="K54" s="319"/>
      <c r="L54" s="319"/>
      <c r="M54" s="319"/>
      <c r="N54" s="319"/>
      <c r="O54" s="319"/>
      <c r="P54" s="319"/>
      <c r="Q54" s="319"/>
      <c r="R54" s="319"/>
      <c r="S54" s="319"/>
      <c r="T54" s="319"/>
      <c r="U54" s="319"/>
      <c r="V54" s="319"/>
      <c r="W54" s="319"/>
      <c r="X54" s="319"/>
      <c r="Y54" s="64"/>
      <c r="Z54" s="65"/>
      <c r="AA54" s="62"/>
    </row>
    <row r="55" spans="2:27" ht="15.6" customHeight="1">
      <c r="B55" s="320" t="s">
        <v>684</v>
      </c>
      <c r="C55" s="321"/>
      <c r="D55" s="321"/>
      <c r="E55" s="321"/>
      <c r="F55" s="321"/>
      <c r="G55" s="321"/>
      <c r="H55" s="321"/>
      <c r="I55" s="321"/>
      <c r="J55" s="321"/>
      <c r="K55" s="321"/>
      <c r="L55" s="321"/>
      <c r="M55" s="321"/>
      <c r="N55" s="321"/>
      <c r="O55" s="321"/>
      <c r="P55" s="321"/>
      <c r="Q55" s="321"/>
      <c r="R55" s="321"/>
      <c r="S55" s="321"/>
      <c r="T55" s="321"/>
      <c r="U55" s="321"/>
      <c r="V55" s="321"/>
      <c r="W55" s="321"/>
      <c r="X55" s="322"/>
      <c r="Y55" s="64"/>
      <c r="Z55" s="65"/>
      <c r="AA55" s="62"/>
    </row>
    <row r="56" spans="2:27" ht="26.7" customHeight="1">
      <c r="B56" s="67" t="s">
        <v>541</v>
      </c>
      <c r="C56" s="314" t="s">
        <v>685</v>
      </c>
      <c r="D56" s="315"/>
      <c r="E56" s="315"/>
      <c r="F56" s="315"/>
      <c r="G56" s="315"/>
      <c r="H56" s="315"/>
      <c r="I56" s="315"/>
      <c r="J56" s="315"/>
      <c r="K56" s="315"/>
      <c r="L56" s="315"/>
      <c r="M56" s="316"/>
      <c r="N56" s="317" t="s">
        <v>542</v>
      </c>
      <c r="O56" s="318"/>
      <c r="P56" s="314" t="s">
        <v>803</v>
      </c>
      <c r="Q56" s="315"/>
      <c r="R56" s="315"/>
      <c r="S56" s="315"/>
      <c r="T56" s="315"/>
      <c r="U56" s="315"/>
      <c r="V56" s="315"/>
      <c r="W56" s="315"/>
      <c r="X56" s="316"/>
    </row>
    <row r="57" spans="2:27" ht="24.6" customHeight="1">
      <c r="B57" s="67" t="s">
        <v>543</v>
      </c>
      <c r="C57" s="314" t="s">
        <v>804</v>
      </c>
      <c r="D57" s="315"/>
      <c r="E57" s="315"/>
      <c r="F57" s="315"/>
      <c r="G57" s="315"/>
      <c r="H57" s="315"/>
      <c r="I57" s="315"/>
      <c r="J57" s="315"/>
      <c r="K57" s="315"/>
      <c r="L57" s="315"/>
      <c r="M57" s="316"/>
      <c r="N57" s="317" t="s">
        <v>542</v>
      </c>
      <c r="O57" s="318"/>
      <c r="P57" s="314" t="s">
        <v>686</v>
      </c>
      <c r="Q57" s="315"/>
      <c r="R57" s="315"/>
      <c r="S57" s="315"/>
      <c r="T57" s="315"/>
      <c r="U57" s="315"/>
      <c r="V57" s="315"/>
      <c r="W57" s="315"/>
      <c r="X57" s="316"/>
    </row>
    <row r="58" spans="2:27" ht="27.6" customHeight="1">
      <c r="B58" s="67" t="s">
        <v>687</v>
      </c>
      <c r="C58" s="314" t="s">
        <v>805</v>
      </c>
      <c r="D58" s="315"/>
      <c r="E58" s="315"/>
      <c r="F58" s="315"/>
      <c r="G58" s="315"/>
      <c r="H58" s="315"/>
      <c r="I58" s="315"/>
      <c r="J58" s="315"/>
      <c r="K58" s="315"/>
      <c r="L58" s="315"/>
      <c r="M58" s="316"/>
      <c r="N58" s="317" t="s">
        <v>542</v>
      </c>
      <c r="O58" s="318"/>
      <c r="P58" s="314" t="s">
        <v>688</v>
      </c>
      <c r="Q58" s="315"/>
      <c r="R58" s="315"/>
      <c r="S58" s="315"/>
      <c r="T58" s="315"/>
      <c r="U58" s="315"/>
      <c r="V58" s="315"/>
      <c r="W58" s="315"/>
      <c r="X58" s="316"/>
    </row>
  </sheetData>
  <sheetProtection selectLockedCells="1" selectUnlockedCells="1"/>
  <mergeCells count="184">
    <mergeCell ref="E31:E36"/>
    <mergeCell ref="B37:E37"/>
    <mergeCell ref="R25:U25"/>
    <mergeCell ref="R26:U26"/>
    <mergeCell ref="R27:U27"/>
    <mergeCell ref="V25:X25"/>
    <mergeCell ref="V26:X26"/>
    <mergeCell ref="V27:X27"/>
    <mergeCell ref="V4:X4"/>
    <mergeCell ref="B5:X5"/>
    <mergeCell ref="B6:X6"/>
    <mergeCell ref="B7:H7"/>
    <mergeCell ref="I7:T7"/>
    <mergeCell ref="U7:X7"/>
    <mergeCell ref="B1:C4"/>
    <mergeCell ref="D1:R2"/>
    <mergeCell ref="S1:U1"/>
    <mergeCell ref="V1:X1"/>
    <mergeCell ref="S2:U2"/>
    <mergeCell ref="V2:X2"/>
    <mergeCell ref="D3:R4"/>
    <mergeCell ref="S3:U3"/>
    <mergeCell ref="V3:X3"/>
    <mergeCell ref="S4:U4"/>
    <mergeCell ref="B11:F11"/>
    <mergeCell ref="G11:O11"/>
    <mergeCell ref="P11:U11"/>
    <mergeCell ref="V11:X11"/>
    <mergeCell ref="B12:E12"/>
    <mergeCell ref="F12:M12"/>
    <mergeCell ref="N12:R12"/>
    <mergeCell ref="S12:X12"/>
    <mergeCell ref="B8:H8"/>
    <mergeCell ref="I8:T8"/>
    <mergeCell ref="U8:X8"/>
    <mergeCell ref="B9:X9"/>
    <mergeCell ref="B10:F10"/>
    <mergeCell ref="G10:O10"/>
    <mergeCell ref="P10:U10"/>
    <mergeCell ref="V10:X10"/>
    <mergeCell ref="V15:X15"/>
    <mergeCell ref="B16:F17"/>
    <mergeCell ref="G16:J17"/>
    <mergeCell ref="K16:N17"/>
    <mergeCell ref="S16:U17"/>
    <mergeCell ref="V16:X17"/>
    <mergeCell ref="B13:E13"/>
    <mergeCell ref="F13:M13"/>
    <mergeCell ref="N13:R13"/>
    <mergeCell ref="S13:X13"/>
    <mergeCell ref="B14:F15"/>
    <mergeCell ref="G14:J15"/>
    <mergeCell ref="K14:N15"/>
    <mergeCell ref="O14:X14"/>
    <mergeCell ref="O15:R15"/>
    <mergeCell ref="S15:U15"/>
    <mergeCell ref="B18:X18"/>
    <mergeCell ref="B19:B20"/>
    <mergeCell ref="C19:D20"/>
    <mergeCell ref="E19:F20"/>
    <mergeCell ref="G19:R19"/>
    <mergeCell ref="S19:X20"/>
    <mergeCell ref="G20:I20"/>
    <mergeCell ref="J20:L20"/>
    <mergeCell ref="M20:O20"/>
    <mergeCell ref="P20:R20"/>
    <mergeCell ref="S21:X21"/>
    <mergeCell ref="B22:M22"/>
    <mergeCell ref="N22:X22"/>
    <mergeCell ref="B23:M23"/>
    <mergeCell ref="N23:X23"/>
    <mergeCell ref="B24:X24"/>
    <mergeCell ref="C21:D21"/>
    <mergeCell ref="E21:F21"/>
    <mergeCell ref="G21:I21"/>
    <mergeCell ref="J21:L21"/>
    <mergeCell ref="M21:O21"/>
    <mergeCell ref="P21:R21"/>
    <mergeCell ref="B26:C26"/>
    <mergeCell ref="B25:C25"/>
    <mergeCell ref="D25:F25"/>
    <mergeCell ref="D26:F26"/>
    <mergeCell ref="G25:J25"/>
    <mergeCell ref="G26:J26"/>
    <mergeCell ref="K26:M26"/>
    <mergeCell ref="K25:M25"/>
    <mergeCell ref="N25:Q25"/>
    <mergeCell ref="N26:Q26"/>
    <mergeCell ref="B27:C27"/>
    <mergeCell ref="D27:F27"/>
    <mergeCell ref="G27:J27"/>
    <mergeCell ref="K27:M27"/>
    <mergeCell ref="N27:Q27"/>
    <mergeCell ref="B28:X28"/>
    <mergeCell ref="H30:I31"/>
    <mergeCell ref="J30:M30"/>
    <mergeCell ref="N30:O31"/>
    <mergeCell ref="P30:R31"/>
    <mergeCell ref="S30:X30"/>
    <mergeCell ref="J31:K31"/>
    <mergeCell ref="S31:X42"/>
    <mergeCell ref="H32:I32"/>
    <mergeCell ref="J32:K32"/>
    <mergeCell ref="N32:O32"/>
    <mergeCell ref="P32:R32"/>
    <mergeCell ref="H33:I33"/>
    <mergeCell ref="J33:K33"/>
    <mergeCell ref="N33:O33"/>
    <mergeCell ref="P33:R33"/>
    <mergeCell ref="H36:I36"/>
    <mergeCell ref="J36:K36"/>
    <mergeCell ref="N36:O36"/>
    <mergeCell ref="P36:R36"/>
    <mergeCell ref="H37:I37"/>
    <mergeCell ref="J37:K37"/>
    <mergeCell ref="N37:O37"/>
    <mergeCell ref="P37:R37"/>
    <mergeCell ref="H34:I34"/>
    <mergeCell ref="J34:K34"/>
    <mergeCell ref="N34:O34"/>
    <mergeCell ref="P34:R34"/>
    <mergeCell ref="H35:I35"/>
    <mergeCell ref="J35:K35"/>
    <mergeCell ref="N35:O35"/>
    <mergeCell ref="P35:R35"/>
    <mergeCell ref="H40:I40"/>
    <mergeCell ref="J40:K40"/>
    <mergeCell ref="N40:O40"/>
    <mergeCell ref="P40:R40"/>
    <mergeCell ref="H41:I41"/>
    <mergeCell ref="J41:K41"/>
    <mergeCell ref="N41:O41"/>
    <mergeCell ref="P41:R41"/>
    <mergeCell ref="H38:I38"/>
    <mergeCell ref="J38:K38"/>
    <mergeCell ref="N38:O38"/>
    <mergeCell ref="P38:R38"/>
    <mergeCell ref="H39:I39"/>
    <mergeCell ref="J39:K39"/>
    <mergeCell ref="N39:O39"/>
    <mergeCell ref="P39:R39"/>
    <mergeCell ref="B46:X46"/>
    <mergeCell ref="B47:X47"/>
    <mergeCell ref="B48:X48"/>
    <mergeCell ref="C49:D49"/>
    <mergeCell ref="E49:K49"/>
    <mergeCell ref="L49:S49"/>
    <mergeCell ref="T49:X49"/>
    <mergeCell ref="H42:I42"/>
    <mergeCell ref="J42:K42"/>
    <mergeCell ref="N42:O42"/>
    <mergeCell ref="P42:R42"/>
    <mergeCell ref="B44:X44"/>
    <mergeCell ref="B45:X45"/>
    <mergeCell ref="C52:D52"/>
    <mergeCell ref="E52:K52"/>
    <mergeCell ref="L52:S52"/>
    <mergeCell ref="T52:X52"/>
    <mergeCell ref="C53:D53"/>
    <mergeCell ref="E53:K53"/>
    <mergeCell ref="L53:S53"/>
    <mergeCell ref="T53:X53"/>
    <mergeCell ref="C50:D50"/>
    <mergeCell ref="E50:K50"/>
    <mergeCell ref="L50:S50"/>
    <mergeCell ref="T50:X50"/>
    <mergeCell ref="C51:D51"/>
    <mergeCell ref="E51:K51"/>
    <mergeCell ref="L51:S51"/>
    <mergeCell ref="T51:X51"/>
    <mergeCell ref="C57:M57"/>
    <mergeCell ref="N57:O57"/>
    <mergeCell ref="P57:X57"/>
    <mergeCell ref="C58:M58"/>
    <mergeCell ref="N58:O58"/>
    <mergeCell ref="P58:X58"/>
    <mergeCell ref="C54:D54"/>
    <mergeCell ref="E54:K54"/>
    <mergeCell ref="L54:S54"/>
    <mergeCell ref="T54:X54"/>
    <mergeCell ref="B55:X55"/>
    <mergeCell ref="C56:M56"/>
    <mergeCell ref="N56:O56"/>
    <mergeCell ref="P56:X56"/>
  </mergeCells>
  <pageMargins left="0.23622047244094491" right="0.23622047244094491" top="0.11811023622047245" bottom="0" header="0.51181102362204722" footer="0.51181102362204722"/>
  <pageSetup paperSize="256" scale="43" firstPageNumber="0" pageOrder="overThenDown" orientation="portrait" r:id="rId1"/>
  <headerFooter alignWithMargins="0"/>
  <drawing r:id="rId2"/>
  <extLst>
    <ext xmlns:x14="http://schemas.microsoft.com/office/spreadsheetml/2009/9/main" uri="{CCE6A557-97BC-4b89-ADB6-D9C93CAAB3DF}">
      <x14:dataValidations xmlns:xm="http://schemas.microsoft.com/office/excel/2006/main" count="8">
        <x14:dataValidation type="list" allowBlank="1" showInputMessage="1" showErrorMessage="1" xr:uid="{E59AF39A-E5E2-46B0-AF40-3F1B69F4CE39}">
          <x14:formula1>
            <xm:f>'lista indicadores'!$H$1:$H$4</xm:f>
          </x14:formula1>
          <xm:sqref>G11:O11 B8:H8</xm:sqref>
        </x14:dataValidation>
        <x14:dataValidation type="list" allowBlank="1" showInputMessage="1" showErrorMessage="1" xr:uid="{E26A6AF2-6776-4163-A1DF-9E2EB1395FAA}">
          <x14:formula1>
            <xm:f>'lista indicadores'!$F$1:$F$18</xm:f>
          </x14:formula1>
          <xm:sqref>I8:T8</xm:sqref>
        </x14:dataValidation>
        <x14:dataValidation type="list" allowBlank="1" showInputMessage="1" showErrorMessage="1" xr:uid="{048DD596-20A3-4DF9-AA12-D4057EC9215D}">
          <x14:formula1>
            <xm:f>'lista indicadores'!$G$1:$G$18</xm:f>
          </x14:formula1>
          <xm:sqref>U8:X8</xm:sqref>
        </x14:dataValidation>
        <x14:dataValidation type="list" allowBlank="1" showInputMessage="1" showErrorMessage="1" xr:uid="{2C0D53D1-0B4F-4C3B-A028-77E9D92CB615}">
          <x14:formula1>
            <xm:f>'lista indicadores'!$E$1:$E$10</xm:f>
          </x14:formula1>
          <xm:sqref>B13:E13</xm:sqref>
        </x14:dataValidation>
        <x14:dataValidation type="list" allowBlank="1" showInputMessage="1" showErrorMessage="1" xr:uid="{6522DE50-D482-426C-90E5-FAB0D8A70D23}">
          <x14:formula1>
            <xm:f>'lista indicadores'!$B$1:$B$7</xm:f>
          </x14:formula1>
          <xm:sqref>G16:J17</xm:sqref>
        </x14:dataValidation>
        <x14:dataValidation type="list" allowBlank="1" showInputMessage="1" showErrorMessage="1" xr:uid="{D566BDB9-56E0-4586-ACDE-7F0BE772D4C4}">
          <x14:formula1>
            <xm:f>'lista indicadores'!$J$1:$J$4</xm:f>
          </x14:formula1>
          <xm:sqref>B21</xm:sqref>
        </x14:dataValidation>
        <x14:dataValidation type="list" allowBlank="1" showInputMessage="1" showErrorMessage="1" xr:uid="{B9BC657E-6848-4DC2-9C7F-EB720C1572EE}">
          <x14:formula1>
            <xm:f>'lista indicadores'!$D$1:$D$8</xm:f>
          </x14:formula1>
          <xm:sqref>C21:D21</xm:sqref>
        </x14:dataValidation>
        <x14:dataValidation type="list" allowBlank="1" showInputMessage="1" showErrorMessage="1" xr:uid="{EDB221C9-13FC-441B-AABD-4115197D4C38}">
          <x14:formula1>
            <xm:f>'lista indicadores'!$C$1:$C$2</xm:f>
          </x14:formula1>
          <xm:sqref>P21:R21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0A2CD4-82BF-402B-A1FE-5514533F0E1C}">
  <sheetPr>
    <pageSetUpPr fitToPage="1"/>
  </sheetPr>
  <dimension ref="B1:AC60"/>
  <sheetViews>
    <sheetView showGridLines="0" topLeftCell="A24" zoomScaleNormal="100" workbookViewId="0">
      <selection activeCell="B43" sqref="B43:E43"/>
    </sheetView>
  </sheetViews>
  <sheetFormatPr baseColWidth="10" defaultColWidth="5.33203125" defaultRowHeight="13.5" customHeight="1"/>
  <cols>
    <col min="1" max="1" width="5.33203125" style="70"/>
    <col min="2" max="2" width="12.5546875" style="70" bestFit="1" customWidth="1"/>
    <col min="3" max="3" width="12.109375" style="70" customWidth="1"/>
    <col min="4" max="4" width="13.109375" style="68" customWidth="1"/>
    <col min="5" max="5" width="9.44140625" style="68" customWidth="1"/>
    <col min="6" max="12" width="7.6640625" style="70" customWidth="1"/>
    <col min="13" max="13" width="12.33203125" style="70" customWidth="1"/>
    <col min="14" max="23" width="7.6640625" style="70" customWidth="1"/>
    <col min="24" max="24" width="10.88671875" style="70" customWidth="1"/>
    <col min="25" max="25" width="42.33203125" style="70" customWidth="1"/>
    <col min="26" max="26" width="12.109375" style="70" customWidth="1"/>
    <col min="27" max="27" width="30.5546875" style="70" customWidth="1"/>
    <col min="28" max="28" width="16.88671875" style="51" customWidth="1"/>
    <col min="29" max="29" width="5.33203125" style="51"/>
    <col min="30" max="16384" width="5.33203125" style="70"/>
  </cols>
  <sheetData>
    <row r="1" spans="2:27" ht="15.6" customHeight="1">
      <c r="B1" s="357"/>
      <c r="C1" s="357"/>
      <c r="D1" s="357" t="s">
        <v>0</v>
      </c>
      <c r="E1" s="357"/>
      <c r="F1" s="357"/>
      <c r="G1" s="357"/>
      <c r="H1" s="357"/>
      <c r="I1" s="357"/>
      <c r="J1" s="357"/>
      <c r="K1" s="357"/>
      <c r="L1" s="357"/>
      <c r="M1" s="357"/>
      <c r="N1" s="357"/>
      <c r="O1" s="357"/>
      <c r="P1" s="357"/>
      <c r="Q1" s="357"/>
      <c r="R1" s="357"/>
      <c r="S1" s="392" t="s">
        <v>1</v>
      </c>
      <c r="T1" s="392"/>
      <c r="U1" s="392"/>
      <c r="V1" s="393" t="s">
        <v>758</v>
      </c>
      <c r="W1" s="393"/>
      <c r="X1" s="393"/>
    </row>
    <row r="2" spans="2:27" ht="13.2">
      <c r="B2" s="357"/>
      <c r="C2" s="357"/>
      <c r="D2" s="357"/>
      <c r="E2" s="357"/>
      <c r="F2" s="357"/>
      <c r="G2" s="357"/>
      <c r="H2" s="357"/>
      <c r="I2" s="357"/>
      <c r="J2" s="357"/>
      <c r="K2" s="357"/>
      <c r="L2" s="357"/>
      <c r="M2" s="357"/>
      <c r="N2" s="357"/>
      <c r="O2" s="357"/>
      <c r="P2" s="357"/>
      <c r="Q2" s="357"/>
      <c r="R2" s="357"/>
      <c r="S2" s="392" t="s">
        <v>3</v>
      </c>
      <c r="T2" s="392"/>
      <c r="U2" s="392"/>
      <c r="V2" s="394" t="s">
        <v>759</v>
      </c>
      <c r="W2" s="394"/>
      <c r="X2" s="394"/>
    </row>
    <row r="3" spans="2:27" ht="13.2">
      <c r="B3" s="357"/>
      <c r="C3" s="357"/>
      <c r="D3" s="357" t="s">
        <v>473</v>
      </c>
      <c r="E3" s="357"/>
      <c r="F3" s="357"/>
      <c r="G3" s="357"/>
      <c r="H3" s="357"/>
      <c r="I3" s="357"/>
      <c r="J3" s="357"/>
      <c r="K3" s="357"/>
      <c r="L3" s="357"/>
      <c r="M3" s="357"/>
      <c r="N3" s="357"/>
      <c r="O3" s="357"/>
      <c r="P3" s="357"/>
      <c r="Q3" s="357"/>
      <c r="R3" s="357"/>
      <c r="S3" s="392" t="s">
        <v>5</v>
      </c>
      <c r="T3" s="392"/>
      <c r="U3" s="392"/>
      <c r="V3" s="393" t="s">
        <v>70</v>
      </c>
      <c r="W3" s="393"/>
      <c r="X3" s="393"/>
    </row>
    <row r="4" spans="2:27" ht="15.6" customHeight="1">
      <c r="B4" s="357"/>
      <c r="C4" s="357"/>
      <c r="D4" s="357"/>
      <c r="E4" s="357"/>
      <c r="F4" s="357"/>
      <c r="G4" s="357"/>
      <c r="H4" s="357"/>
      <c r="I4" s="357"/>
      <c r="J4" s="357"/>
      <c r="K4" s="357"/>
      <c r="L4" s="357"/>
      <c r="M4" s="357"/>
      <c r="N4" s="357"/>
      <c r="O4" s="357"/>
      <c r="P4" s="357"/>
      <c r="Q4" s="357"/>
      <c r="R4" s="357"/>
      <c r="S4" s="392" t="s">
        <v>474</v>
      </c>
      <c r="T4" s="392"/>
      <c r="U4" s="392"/>
      <c r="V4" s="390">
        <v>44725</v>
      </c>
      <c r="W4" s="391"/>
      <c r="X4" s="391"/>
    </row>
    <row r="5" spans="2:27" ht="9" customHeight="1">
      <c r="B5" s="354"/>
      <c r="C5" s="355"/>
      <c r="D5" s="355"/>
      <c r="E5" s="355"/>
      <c r="F5" s="355"/>
      <c r="G5" s="355"/>
      <c r="H5" s="355"/>
      <c r="I5" s="355"/>
      <c r="J5" s="355"/>
      <c r="K5" s="355"/>
      <c r="L5" s="355"/>
      <c r="M5" s="355"/>
      <c r="N5" s="355"/>
      <c r="O5" s="355"/>
      <c r="P5" s="355"/>
      <c r="Q5" s="355"/>
      <c r="R5" s="355"/>
      <c r="S5" s="355"/>
      <c r="T5" s="355"/>
      <c r="U5" s="355"/>
      <c r="V5" s="355"/>
      <c r="W5" s="355"/>
      <c r="X5" s="356"/>
    </row>
    <row r="6" spans="2:27" ht="18.600000000000001" customHeight="1">
      <c r="B6" s="358" t="s">
        <v>475</v>
      </c>
      <c r="C6" s="359"/>
      <c r="D6" s="359"/>
      <c r="E6" s="359"/>
      <c r="F6" s="359"/>
      <c r="G6" s="359"/>
      <c r="H6" s="359"/>
      <c r="I6" s="359"/>
      <c r="J6" s="359"/>
      <c r="K6" s="359"/>
      <c r="L6" s="359"/>
      <c r="M6" s="359"/>
      <c r="N6" s="359"/>
      <c r="O6" s="359"/>
      <c r="P6" s="359"/>
      <c r="Q6" s="359"/>
      <c r="R6" s="359"/>
      <c r="S6" s="359"/>
      <c r="T6" s="359"/>
      <c r="U6" s="359"/>
      <c r="V6" s="359"/>
      <c r="W6" s="359"/>
      <c r="X6" s="360"/>
    </row>
    <row r="7" spans="2:27" ht="16.95" customHeight="1">
      <c r="B7" s="354" t="s">
        <v>476</v>
      </c>
      <c r="C7" s="355"/>
      <c r="D7" s="355"/>
      <c r="E7" s="355"/>
      <c r="F7" s="355"/>
      <c r="G7" s="355"/>
      <c r="H7" s="356"/>
      <c r="I7" s="354" t="s">
        <v>477</v>
      </c>
      <c r="J7" s="355"/>
      <c r="K7" s="355"/>
      <c r="L7" s="355"/>
      <c r="M7" s="355"/>
      <c r="N7" s="355"/>
      <c r="O7" s="355"/>
      <c r="P7" s="355"/>
      <c r="Q7" s="355"/>
      <c r="R7" s="355"/>
      <c r="S7" s="355"/>
      <c r="T7" s="356"/>
      <c r="U7" s="354" t="s">
        <v>478</v>
      </c>
      <c r="V7" s="355"/>
      <c r="W7" s="355"/>
      <c r="X7" s="356"/>
    </row>
    <row r="8" spans="2:27" ht="26.7" customHeight="1">
      <c r="B8" s="340" t="s">
        <v>662</v>
      </c>
      <c r="C8" s="341"/>
      <c r="D8" s="341"/>
      <c r="E8" s="341"/>
      <c r="F8" s="341"/>
      <c r="G8" s="341"/>
      <c r="H8" s="342"/>
      <c r="I8" s="340" t="s">
        <v>287</v>
      </c>
      <c r="J8" s="341"/>
      <c r="K8" s="341"/>
      <c r="L8" s="341"/>
      <c r="M8" s="341"/>
      <c r="N8" s="341"/>
      <c r="O8" s="341"/>
      <c r="P8" s="341"/>
      <c r="Q8" s="341"/>
      <c r="R8" s="341"/>
      <c r="S8" s="341"/>
      <c r="T8" s="342"/>
      <c r="U8" s="340" t="s">
        <v>663</v>
      </c>
      <c r="V8" s="341"/>
      <c r="W8" s="341"/>
      <c r="X8" s="342"/>
    </row>
    <row r="9" spans="2:27" ht="19.2" customHeight="1">
      <c r="B9" s="358" t="s">
        <v>479</v>
      </c>
      <c r="C9" s="359"/>
      <c r="D9" s="359"/>
      <c r="E9" s="359"/>
      <c r="F9" s="359"/>
      <c r="G9" s="359"/>
      <c r="H9" s="359"/>
      <c r="I9" s="359"/>
      <c r="J9" s="359"/>
      <c r="K9" s="359"/>
      <c r="L9" s="359"/>
      <c r="M9" s="359"/>
      <c r="N9" s="359"/>
      <c r="O9" s="359"/>
      <c r="P9" s="359"/>
      <c r="Q9" s="359"/>
      <c r="R9" s="359"/>
      <c r="S9" s="359"/>
      <c r="T9" s="359"/>
      <c r="U9" s="359"/>
      <c r="V9" s="359"/>
      <c r="W9" s="359"/>
      <c r="X9" s="360"/>
    </row>
    <row r="10" spans="2:27" ht="15" customHeight="1">
      <c r="B10" s="357" t="s">
        <v>480</v>
      </c>
      <c r="C10" s="357"/>
      <c r="D10" s="357"/>
      <c r="E10" s="357"/>
      <c r="F10" s="357"/>
      <c r="G10" s="354" t="s">
        <v>481</v>
      </c>
      <c r="H10" s="355"/>
      <c r="I10" s="355"/>
      <c r="J10" s="355"/>
      <c r="K10" s="355"/>
      <c r="L10" s="355"/>
      <c r="M10" s="355"/>
      <c r="N10" s="355"/>
      <c r="O10" s="356"/>
      <c r="P10" s="354" t="s">
        <v>664</v>
      </c>
      <c r="Q10" s="355"/>
      <c r="R10" s="355"/>
      <c r="S10" s="355"/>
      <c r="T10" s="355"/>
      <c r="U10" s="356"/>
      <c r="V10" s="354" t="s">
        <v>3</v>
      </c>
      <c r="W10" s="355"/>
      <c r="X10" s="356"/>
    </row>
    <row r="11" spans="2:27" ht="34.950000000000003" customHeight="1">
      <c r="B11" s="319" t="s">
        <v>695</v>
      </c>
      <c r="C11" s="319"/>
      <c r="D11" s="319"/>
      <c r="E11" s="319"/>
      <c r="F11" s="319"/>
      <c r="G11" s="314" t="s">
        <v>666</v>
      </c>
      <c r="H11" s="315"/>
      <c r="I11" s="315"/>
      <c r="J11" s="315"/>
      <c r="K11" s="315"/>
      <c r="L11" s="315"/>
      <c r="M11" s="315"/>
      <c r="N11" s="315"/>
      <c r="O11" s="316"/>
      <c r="P11" s="340" t="s">
        <v>775</v>
      </c>
      <c r="Q11" s="341"/>
      <c r="R11" s="341"/>
      <c r="S11" s="341"/>
      <c r="T11" s="341"/>
      <c r="U11" s="342"/>
      <c r="V11" s="383" t="s">
        <v>774</v>
      </c>
      <c r="W11" s="384"/>
      <c r="X11" s="385"/>
    </row>
    <row r="12" spans="2:27" ht="49.95" customHeight="1">
      <c r="B12" s="357" t="s">
        <v>667</v>
      </c>
      <c r="C12" s="357"/>
      <c r="D12" s="357"/>
      <c r="E12" s="357"/>
      <c r="F12" s="357" t="s">
        <v>668</v>
      </c>
      <c r="G12" s="357"/>
      <c r="H12" s="357"/>
      <c r="I12" s="357"/>
      <c r="J12" s="357"/>
      <c r="K12" s="357"/>
      <c r="L12" s="357"/>
      <c r="M12" s="357"/>
      <c r="N12" s="386" t="s">
        <v>669</v>
      </c>
      <c r="O12" s="386"/>
      <c r="P12" s="386"/>
      <c r="Q12" s="386"/>
      <c r="R12" s="386"/>
      <c r="S12" s="357" t="s">
        <v>482</v>
      </c>
      <c r="T12" s="357"/>
      <c r="U12" s="357"/>
      <c r="V12" s="357"/>
      <c r="W12" s="357"/>
      <c r="X12" s="357"/>
    </row>
    <row r="13" spans="2:27" ht="81.599999999999994" customHeight="1">
      <c r="B13" s="319" t="s">
        <v>670</v>
      </c>
      <c r="C13" s="319"/>
      <c r="D13" s="319"/>
      <c r="E13" s="319"/>
      <c r="F13" s="319" t="s">
        <v>348</v>
      </c>
      <c r="G13" s="319"/>
      <c r="H13" s="319"/>
      <c r="I13" s="319"/>
      <c r="J13" s="319"/>
      <c r="K13" s="319"/>
      <c r="L13" s="319"/>
      <c r="M13" s="319"/>
      <c r="N13" s="376" t="s">
        <v>483</v>
      </c>
      <c r="O13" s="376"/>
      <c r="P13" s="376"/>
      <c r="Q13" s="376"/>
      <c r="R13" s="376"/>
      <c r="S13" s="376" t="s">
        <v>483</v>
      </c>
      <c r="T13" s="376"/>
      <c r="U13" s="376"/>
      <c r="V13" s="376"/>
      <c r="W13" s="376"/>
      <c r="X13" s="376"/>
    </row>
    <row r="14" spans="2:27" ht="12" customHeight="1">
      <c r="B14" s="377" t="s">
        <v>484</v>
      </c>
      <c r="C14" s="378"/>
      <c r="D14" s="378"/>
      <c r="E14" s="378"/>
      <c r="F14" s="379"/>
      <c r="G14" s="365" t="s">
        <v>671</v>
      </c>
      <c r="H14" s="372"/>
      <c r="I14" s="372"/>
      <c r="J14" s="366"/>
      <c r="K14" s="377" t="s">
        <v>672</v>
      </c>
      <c r="L14" s="378"/>
      <c r="M14" s="378"/>
      <c r="N14" s="379"/>
      <c r="O14" s="354" t="s">
        <v>485</v>
      </c>
      <c r="P14" s="355"/>
      <c r="Q14" s="355"/>
      <c r="R14" s="355"/>
      <c r="S14" s="355"/>
      <c r="T14" s="355"/>
      <c r="U14" s="355"/>
      <c r="V14" s="355"/>
      <c r="W14" s="355"/>
      <c r="X14" s="356"/>
      <c r="Y14" s="52"/>
      <c r="Z14" s="52"/>
      <c r="AA14" s="52"/>
    </row>
    <row r="15" spans="2:27" ht="64.95" customHeight="1">
      <c r="B15" s="380"/>
      <c r="C15" s="381"/>
      <c r="D15" s="381"/>
      <c r="E15" s="381"/>
      <c r="F15" s="382"/>
      <c r="G15" s="367"/>
      <c r="H15" s="373"/>
      <c r="I15" s="373"/>
      <c r="J15" s="368"/>
      <c r="K15" s="380"/>
      <c r="L15" s="381"/>
      <c r="M15" s="381"/>
      <c r="N15" s="382"/>
      <c r="O15" s="354" t="s">
        <v>486</v>
      </c>
      <c r="P15" s="355"/>
      <c r="Q15" s="355"/>
      <c r="R15" s="356"/>
      <c r="S15" s="351" t="s">
        <v>487</v>
      </c>
      <c r="T15" s="352"/>
      <c r="U15" s="353"/>
      <c r="V15" s="351" t="s">
        <v>488</v>
      </c>
      <c r="W15" s="352"/>
      <c r="X15" s="353"/>
      <c r="Y15" s="52"/>
      <c r="Z15" s="52"/>
      <c r="AA15" s="52"/>
    </row>
    <row r="16" spans="2:27" ht="25.95" customHeight="1">
      <c r="B16" s="319" t="s">
        <v>696</v>
      </c>
      <c r="C16" s="319"/>
      <c r="D16" s="319"/>
      <c r="E16" s="319"/>
      <c r="F16" s="319"/>
      <c r="G16" s="374" t="s">
        <v>704</v>
      </c>
      <c r="H16" s="374"/>
      <c r="I16" s="374"/>
      <c r="J16" s="374"/>
      <c r="K16" s="374">
        <v>-0.02</v>
      </c>
      <c r="L16" s="374"/>
      <c r="M16" s="374"/>
      <c r="N16" s="374"/>
      <c r="O16" s="90" t="s">
        <v>675</v>
      </c>
      <c r="P16" s="90" t="s">
        <v>489</v>
      </c>
      <c r="Q16" s="90" t="s">
        <v>676</v>
      </c>
      <c r="R16" s="90" t="s">
        <v>677</v>
      </c>
      <c r="S16" s="319" t="s">
        <v>760</v>
      </c>
      <c r="T16" s="319"/>
      <c r="U16" s="319"/>
      <c r="V16" s="375" t="s">
        <v>489</v>
      </c>
      <c r="W16" s="375"/>
      <c r="X16" s="375"/>
    </row>
    <row r="17" spans="2:27" ht="88.95" customHeight="1">
      <c r="B17" s="319"/>
      <c r="C17" s="319"/>
      <c r="D17" s="319"/>
      <c r="E17" s="319"/>
      <c r="F17" s="319"/>
      <c r="G17" s="374"/>
      <c r="H17" s="374"/>
      <c r="I17" s="374"/>
      <c r="J17" s="374"/>
      <c r="K17" s="374"/>
      <c r="L17" s="374"/>
      <c r="M17" s="374"/>
      <c r="N17" s="374"/>
      <c r="O17" s="72" t="s">
        <v>483</v>
      </c>
      <c r="P17" s="72">
        <v>-0.02</v>
      </c>
      <c r="Q17" s="72">
        <v>-0.02</v>
      </c>
      <c r="R17" s="72">
        <v>-0.02</v>
      </c>
      <c r="S17" s="319"/>
      <c r="T17" s="319"/>
      <c r="U17" s="319"/>
      <c r="V17" s="375"/>
      <c r="W17" s="375"/>
      <c r="X17" s="375"/>
    </row>
    <row r="18" spans="2:27" ht="18" customHeight="1">
      <c r="B18" s="358" t="s">
        <v>490</v>
      </c>
      <c r="C18" s="359"/>
      <c r="D18" s="359"/>
      <c r="E18" s="359"/>
      <c r="F18" s="359"/>
      <c r="G18" s="359"/>
      <c r="H18" s="359"/>
      <c r="I18" s="359"/>
      <c r="J18" s="359"/>
      <c r="K18" s="359"/>
      <c r="L18" s="359"/>
      <c r="M18" s="359"/>
      <c r="N18" s="359"/>
      <c r="O18" s="359"/>
      <c r="P18" s="359"/>
      <c r="Q18" s="359"/>
      <c r="R18" s="359"/>
      <c r="S18" s="359"/>
      <c r="T18" s="359"/>
      <c r="U18" s="359"/>
      <c r="V18" s="359"/>
      <c r="W18" s="359"/>
      <c r="X18" s="360"/>
      <c r="Z18" s="70" t="s">
        <v>491</v>
      </c>
    </row>
    <row r="19" spans="2:27" ht="34.950000000000003" customHeight="1">
      <c r="B19" s="363" t="s">
        <v>492</v>
      </c>
      <c r="C19" s="365" t="s">
        <v>493</v>
      </c>
      <c r="D19" s="366"/>
      <c r="E19" s="365" t="s">
        <v>494</v>
      </c>
      <c r="F19" s="366"/>
      <c r="G19" s="369" t="s">
        <v>495</v>
      </c>
      <c r="H19" s="370"/>
      <c r="I19" s="370"/>
      <c r="J19" s="370"/>
      <c r="K19" s="370"/>
      <c r="L19" s="370"/>
      <c r="M19" s="370"/>
      <c r="N19" s="370"/>
      <c r="O19" s="370"/>
      <c r="P19" s="370"/>
      <c r="Q19" s="370"/>
      <c r="R19" s="371"/>
      <c r="S19" s="365" t="s">
        <v>496</v>
      </c>
      <c r="T19" s="372"/>
      <c r="U19" s="372"/>
      <c r="V19" s="372"/>
      <c r="W19" s="372"/>
      <c r="X19" s="366"/>
    </row>
    <row r="20" spans="2:27" ht="28.5" customHeight="1">
      <c r="B20" s="364"/>
      <c r="C20" s="367"/>
      <c r="D20" s="368"/>
      <c r="E20" s="367"/>
      <c r="F20" s="368"/>
      <c r="G20" s="354" t="s">
        <v>497</v>
      </c>
      <c r="H20" s="355"/>
      <c r="I20" s="356"/>
      <c r="J20" s="354" t="s">
        <v>498</v>
      </c>
      <c r="K20" s="355"/>
      <c r="L20" s="356"/>
      <c r="M20" s="351" t="s">
        <v>499</v>
      </c>
      <c r="N20" s="352"/>
      <c r="O20" s="353"/>
      <c r="P20" s="351" t="s">
        <v>500</v>
      </c>
      <c r="Q20" s="352"/>
      <c r="R20" s="353"/>
      <c r="S20" s="367"/>
      <c r="T20" s="373"/>
      <c r="U20" s="373"/>
      <c r="V20" s="373"/>
      <c r="W20" s="373"/>
      <c r="X20" s="368"/>
    </row>
    <row r="21" spans="2:27" ht="43.95" customHeight="1">
      <c r="B21" s="78" t="s">
        <v>678</v>
      </c>
      <c r="C21" s="314" t="s">
        <v>679</v>
      </c>
      <c r="D21" s="316"/>
      <c r="E21" s="361">
        <v>-0.02</v>
      </c>
      <c r="F21" s="362"/>
      <c r="G21" s="361">
        <v>-0.02</v>
      </c>
      <c r="H21" s="315"/>
      <c r="I21" s="316"/>
      <c r="J21" s="361">
        <v>0</v>
      </c>
      <c r="K21" s="315"/>
      <c r="L21" s="316"/>
      <c r="M21" s="361">
        <v>0.02</v>
      </c>
      <c r="N21" s="315"/>
      <c r="O21" s="316"/>
      <c r="P21" s="314" t="s">
        <v>691</v>
      </c>
      <c r="Q21" s="315"/>
      <c r="R21" s="316"/>
      <c r="S21" s="314" t="s">
        <v>680</v>
      </c>
      <c r="T21" s="315"/>
      <c r="U21" s="315"/>
      <c r="V21" s="315"/>
      <c r="W21" s="315"/>
      <c r="X21" s="316"/>
    </row>
    <row r="22" spans="2:27" ht="25.2" customHeight="1">
      <c r="B22" s="357" t="s">
        <v>502</v>
      </c>
      <c r="C22" s="357"/>
      <c r="D22" s="357"/>
      <c r="E22" s="357"/>
      <c r="F22" s="357"/>
      <c r="G22" s="357"/>
      <c r="H22" s="357"/>
      <c r="I22" s="357"/>
      <c r="J22" s="357"/>
      <c r="K22" s="357"/>
      <c r="L22" s="357"/>
      <c r="M22" s="357"/>
      <c r="N22" s="357" t="s">
        <v>503</v>
      </c>
      <c r="O22" s="357"/>
      <c r="P22" s="357"/>
      <c r="Q22" s="357"/>
      <c r="R22" s="357"/>
      <c r="S22" s="357"/>
      <c r="T22" s="357"/>
      <c r="U22" s="357"/>
      <c r="V22" s="357"/>
      <c r="W22" s="357"/>
      <c r="X22" s="357"/>
    </row>
    <row r="23" spans="2:27" ht="69" customHeight="1">
      <c r="B23" s="319" t="s">
        <v>806</v>
      </c>
      <c r="C23" s="319"/>
      <c r="D23" s="319"/>
      <c r="E23" s="319"/>
      <c r="F23" s="319"/>
      <c r="G23" s="319"/>
      <c r="H23" s="319"/>
      <c r="I23" s="319"/>
      <c r="J23" s="319"/>
      <c r="K23" s="319"/>
      <c r="L23" s="319"/>
      <c r="M23" s="319"/>
      <c r="N23" s="319" t="s">
        <v>776</v>
      </c>
      <c r="O23" s="319"/>
      <c r="P23" s="319"/>
      <c r="Q23" s="319"/>
      <c r="R23" s="319"/>
      <c r="S23" s="319"/>
      <c r="T23" s="319"/>
      <c r="U23" s="319"/>
      <c r="V23" s="319"/>
      <c r="W23" s="319"/>
      <c r="X23" s="319"/>
      <c r="AA23" s="53"/>
    </row>
    <row r="24" spans="2:27" ht="19.2" customHeight="1">
      <c r="B24" s="358" t="s">
        <v>504</v>
      </c>
      <c r="C24" s="359"/>
      <c r="D24" s="359"/>
      <c r="E24" s="359"/>
      <c r="F24" s="359"/>
      <c r="G24" s="359"/>
      <c r="H24" s="359"/>
      <c r="I24" s="359"/>
      <c r="J24" s="359"/>
      <c r="K24" s="359"/>
      <c r="L24" s="359"/>
      <c r="M24" s="359"/>
      <c r="N24" s="359"/>
      <c r="O24" s="359"/>
      <c r="P24" s="359"/>
      <c r="Q24" s="359"/>
      <c r="R24" s="359"/>
      <c r="S24" s="359"/>
      <c r="T24" s="359"/>
      <c r="U24" s="359"/>
      <c r="V24" s="359"/>
      <c r="W24" s="359"/>
      <c r="X24" s="360"/>
    </row>
    <row r="25" spans="2:27" ht="19.2" customHeight="1">
      <c r="B25" s="349" t="s">
        <v>505</v>
      </c>
      <c r="C25" s="350"/>
      <c r="D25" s="73" t="s">
        <v>506</v>
      </c>
      <c r="E25" s="351" t="s">
        <v>507</v>
      </c>
      <c r="F25" s="353"/>
      <c r="G25" s="354" t="s">
        <v>508</v>
      </c>
      <c r="H25" s="356"/>
      <c r="I25" s="354" t="s">
        <v>509</v>
      </c>
      <c r="J25" s="356"/>
      <c r="K25" s="354" t="s">
        <v>510</v>
      </c>
      <c r="L25" s="356"/>
      <c r="M25" s="71" t="s">
        <v>511</v>
      </c>
      <c r="N25" s="351" t="s">
        <v>512</v>
      </c>
      <c r="O25" s="353"/>
      <c r="P25" s="354" t="s">
        <v>513</v>
      </c>
      <c r="Q25" s="356"/>
      <c r="R25" s="354" t="s">
        <v>514</v>
      </c>
      <c r="S25" s="356"/>
      <c r="T25" s="351" t="s">
        <v>515</v>
      </c>
      <c r="U25" s="353"/>
      <c r="V25" s="351" t="s">
        <v>516</v>
      </c>
      <c r="W25" s="353"/>
      <c r="X25" s="73" t="s">
        <v>517</v>
      </c>
    </row>
    <row r="26" spans="2:27" ht="19.2" customHeight="1">
      <c r="B26" s="336" t="s">
        <v>518</v>
      </c>
      <c r="C26" s="336"/>
      <c r="D26" s="54">
        <v>0</v>
      </c>
      <c r="E26" s="337">
        <v>0</v>
      </c>
      <c r="F26" s="339"/>
      <c r="G26" s="340">
        <v>0</v>
      </c>
      <c r="H26" s="342"/>
      <c r="I26" s="340">
        <v>0</v>
      </c>
      <c r="J26" s="342"/>
      <c r="K26" s="340">
        <v>0</v>
      </c>
      <c r="L26" s="342"/>
      <c r="M26" s="55">
        <v>0</v>
      </c>
      <c r="N26" s="340">
        <v>0</v>
      </c>
      <c r="O26" s="342"/>
      <c r="P26" s="340">
        <v>0</v>
      </c>
      <c r="Q26" s="342"/>
      <c r="R26" s="340">
        <v>0</v>
      </c>
      <c r="S26" s="342"/>
      <c r="T26" s="340">
        <v>0</v>
      </c>
      <c r="U26" s="342"/>
      <c r="V26" s="340">
        <v>0</v>
      </c>
      <c r="W26" s="342"/>
      <c r="X26" s="55">
        <v>0</v>
      </c>
      <c r="Z26" s="56"/>
      <c r="AA26" s="56"/>
    </row>
    <row r="27" spans="2:27" ht="19.2" customHeight="1">
      <c r="B27" s="336" t="s">
        <v>519</v>
      </c>
      <c r="C27" s="336"/>
      <c r="D27" s="54">
        <v>0</v>
      </c>
      <c r="E27" s="337">
        <v>0</v>
      </c>
      <c r="F27" s="339"/>
      <c r="G27" s="340">
        <v>0</v>
      </c>
      <c r="H27" s="342"/>
      <c r="I27" s="340">
        <v>0</v>
      </c>
      <c r="J27" s="342"/>
      <c r="K27" s="340">
        <v>0</v>
      </c>
      <c r="L27" s="342"/>
      <c r="M27" s="55">
        <v>0</v>
      </c>
      <c r="N27" s="340">
        <v>0</v>
      </c>
      <c r="O27" s="342"/>
      <c r="P27" s="340">
        <v>0</v>
      </c>
      <c r="Q27" s="342"/>
      <c r="R27" s="340">
        <v>0</v>
      </c>
      <c r="S27" s="342"/>
      <c r="T27" s="340">
        <v>0</v>
      </c>
      <c r="U27" s="342"/>
      <c r="V27" s="340">
        <v>0</v>
      </c>
      <c r="W27" s="342"/>
      <c r="X27" s="55">
        <v>0</v>
      </c>
      <c r="Y27" s="53"/>
    </row>
    <row r="28" spans="2:27" ht="19.95" customHeight="1">
      <c r="B28" s="343" t="s">
        <v>681</v>
      </c>
      <c r="C28" s="343"/>
      <c r="D28" s="343"/>
      <c r="E28" s="343"/>
      <c r="F28" s="343"/>
      <c r="G28" s="343"/>
      <c r="H28" s="343"/>
      <c r="I28" s="343"/>
      <c r="J28" s="343"/>
      <c r="K28" s="343"/>
      <c r="L28" s="343"/>
      <c r="M28" s="343"/>
      <c r="N28" s="343"/>
      <c r="O28" s="343"/>
      <c r="P28" s="343"/>
      <c r="Q28" s="343"/>
      <c r="R28" s="343"/>
      <c r="S28" s="343"/>
      <c r="T28" s="343"/>
      <c r="U28" s="343"/>
      <c r="V28" s="343"/>
      <c r="W28" s="343"/>
      <c r="X28" s="343"/>
    </row>
    <row r="29" spans="2:27" ht="19.95" customHeight="1">
      <c r="B29" s="85"/>
      <c r="C29" s="60"/>
      <c r="D29" s="60"/>
      <c r="E29" s="60"/>
      <c r="F29" s="60"/>
      <c r="G29" s="60"/>
      <c r="H29" s="60"/>
      <c r="I29" s="60"/>
      <c r="J29" s="60"/>
      <c r="K29" s="60"/>
      <c r="L29" s="60"/>
      <c r="M29" s="60"/>
      <c r="N29" s="60"/>
      <c r="O29" s="60"/>
      <c r="P29" s="60"/>
      <c r="Q29" s="60"/>
      <c r="R29" s="60"/>
      <c r="S29" s="60"/>
      <c r="T29" s="60"/>
      <c r="U29" s="60"/>
      <c r="V29" s="60"/>
      <c r="W29" s="60"/>
      <c r="X29" s="86"/>
    </row>
    <row r="30" spans="2:27" ht="26.4">
      <c r="B30" s="71" t="s">
        <v>520</v>
      </c>
      <c r="C30" s="73" t="s">
        <v>521</v>
      </c>
      <c r="D30" s="73" t="s">
        <v>522</v>
      </c>
      <c r="E30" s="57" t="s">
        <v>523</v>
      </c>
      <c r="H30" s="395"/>
      <c r="I30" s="395"/>
      <c r="J30" s="395"/>
      <c r="K30" s="395"/>
      <c r="L30" s="395"/>
      <c r="M30" s="395"/>
      <c r="N30" s="395"/>
      <c r="O30" s="395"/>
      <c r="P30" s="395"/>
      <c r="Q30" s="395"/>
      <c r="R30" s="395"/>
      <c r="S30" s="345"/>
      <c r="T30" s="345"/>
      <c r="U30" s="345"/>
      <c r="V30" s="345"/>
      <c r="W30" s="345"/>
      <c r="X30" s="346"/>
    </row>
    <row r="31" spans="2:27" ht="17.7" customHeight="1">
      <c r="B31" s="55" t="s">
        <v>524</v>
      </c>
      <c r="C31" s="58">
        <f>IF(ISERROR($D$26/$D$27),0,$D$26/$D$27)</f>
        <v>0</v>
      </c>
      <c r="D31" s="59">
        <f>$E$21</f>
        <v>-0.02</v>
      </c>
      <c r="E31" s="387">
        <f>AVERAGE(C31:C42)*0.33</f>
        <v>0</v>
      </c>
      <c r="H31" s="344"/>
      <c r="I31" s="344"/>
      <c r="J31" s="395"/>
      <c r="K31" s="395"/>
      <c r="L31" s="60"/>
      <c r="M31" s="61"/>
      <c r="N31" s="344"/>
      <c r="O31" s="344"/>
      <c r="P31" s="344"/>
      <c r="Q31" s="344"/>
      <c r="R31" s="344"/>
      <c r="S31" s="347"/>
      <c r="T31" s="347"/>
      <c r="U31" s="347"/>
      <c r="V31" s="347"/>
      <c r="W31" s="347"/>
      <c r="X31" s="348"/>
    </row>
    <row r="32" spans="2:27" ht="17.7" customHeight="1">
      <c r="B32" s="55" t="s">
        <v>525</v>
      </c>
      <c r="C32" s="58">
        <f>IF(ISERROR($E$26/$E$27),0,$E$26/$E$27)</f>
        <v>0</v>
      </c>
      <c r="D32" s="59">
        <f t="shared" ref="D32:D42" si="0">$E$21</f>
        <v>-0.02</v>
      </c>
      <c r="E32" s="388"/>
      <c r="H32" s="395"/>
      <c r="I32" s="395"/>
      <c r="J32" s="395"/>
      <c r="K32" s="395"/>
      <c r="L32" s="62"/>
      <c r="M32" s="60"/>
      <c r="N32" s="395"/>
      <c r="O32" s="395"/>
      <c r="P32" s="395"/>
      <c r="Q32" s="395"/>
      <c r="R32" s="395"/>
      <c r="S32" s="347"/>
      <c r="T32" s="347"/>
      <c r="U32" s="347"/>
      <c r="V32" s="347"/>
      <c r="W32" s="347"/>
      <c r="X32" s="348"/>
    </row>
    <row r="33" spans="2:29" ht="17.7" customHeight="1">
      <c r="B33" s="55" t="s">
        <v>526</v>
      </c>
      <c r="C33" s="58">
        <f>IF(ISERROR($G$26/$G$27),0,$G$26/$G$27)</f>
        <v>0</v>
      </c>
      <c r="D33" s="59">
        <f t="shared" si="0"/>
        <v>-0.02</v>
      </c>
      <c r="E33" s="388"/>
      <c r="H33" s="395"/>
      <c r="I33" s="395"/>
      <c r="J33" s="395"/>
      <c r="K33" s="395"/>
      <c r="L33" s="62"/>
      <c r="M33" s="60"/>
      <c r="N33" s="395"/>
      <c r="O33" s="395"/>
      <c r="P33" s="395"/>
      <c r="Q33" s="395"/>
      <c r="R33" s="395"/>
      <c r="S33" s="347"/>
      <c r="T33" s="347"/>
      <c r="U33" s="347"/>
      <c r="V33" s="347"/>
      <c r="W33" s="347"/>
      <c r="X33" s="348"/>
    </row>
    <row r="34" spans="2:29" ht="17.7" customHeight="1">
      <c r="B34" s="55" t="s">
        <v>527</v>
      </c>
      <c r="C34" s="58">
        <f>IF(ISERROR($I$26/$I$27),0,$I$26/$I$27)</f>
        <v>0</v>
      </c>
      <c r="D34" s="59">
        <f t="shared" si="0"/>
        <v>-0.02</v>
      </c>
      <c r="E34" s="388"/>
      <c r="H34" s="395"/>
      <c r="I34" s="395"/>
      <c r="J34" s="395"/>
      <c r="K34" s="395"/>
      <c r="L34" s="62"/>
      <c r="M34" s="60"/>
      <c r="N34" s="395"/>
      <c r="O34" s="395"/>
      <c r="P34" s="395"/>
      <c r="Q34" s="395"/>
      <c r="R34" s="395"/>
      <c r="S34" s="347"/>
      <c r="T34" s="347"/>
      <c r="U34" s="347"/>
      <c r="V34" s="347"/>
      <c r="W34" s="347"/>
      <c r="X34" s="348"/>
    </row>
    <row r="35" spans="2:29" ht="17.7" customHeight="1">
      <c r="B35" s="55" t="s">
        <v>528</v>
      </c>
      <c r="C35" s="58">
        <f>IF(ISERROR($K$26/$K$27),0,$K$26/$K$27)</f>
        <v>0</v>
      </c>
      <c r="D35" s="59">
        <f t="shared" si="0"/>
        <v>-0.02</v>
      </c>
      <c r="E35" s="388"/>
      <c r="H35" s="395"/>
      <c r="I35" s="395"/>
      <c r="J35" s="395"/>
      <c r="K35" s="395"/>
      <c r="L35" s="62"/>
      <c r="M35" s="60"/>
      <c r="N35" s="395"/>
      <c r="O35" s="395"/>
      <c r="P35" s="395"/>
      <c r="Q35" s="395"/>
      <c r="R35" s="395"/>
      <c r="S35" s="347"/>
      <c r="T35" s="347"/>
      <c r="U35" s="347"/>
      <c r="V35" s="347"/>
      <c r="W35" s="347"/>
      <c r="X35" s="348"/>
    </row>
    <row r="36" spans="2:29" ht="17.7" customHeight="1">
      <c r="B36" s="55" t="s">
        <v>529</v>
      </c>
      <c r="C36" s="58">
        <f>IF(ISERROR($M$26/$M$27),0,$M$26/$M$27)</f>
        <v>0</v>
      </c>
      <c r="D36" s="59">
        <f t="shared" si="0"/>
        <v>-0.02</v>
      </c>
      <c r="E36" s="388"/>
      <c r="H36" s="395"/>
      <c r="I36" s="395"/>
      <c r="J36" s="395"/>
      <c r="K36" s="395"/>
      <c r="L36" s="62"/>
      <c r="M36" s="60"/>
      <c r="N36" s="395"/>
      <c r="O36" s="395"/>
      <c r="P36" s="395"/>
      <c r="Q36" s="395"/>
      <c r="R36" s="395"/>
      <c r="S36" s="347"/>
      <c r="T36" s="347"/>
      <c r="U36" s="347"/>
      <c r="V36" s="347"/>
      <c r="W36" s="347"/>
      <c r="X36" s="348"/>
    </row>
    <row r="37" spans="2:29" ht="17.7" customHeight="1">
      <c r="B37" s="55" t="s">
        <v>530</v>
      </c>
      <c r="C37" s="58">
        <f>IF(ISERROR($N$26/$N$27),0,$N$26/$N$27)</f>
        <v>0</v>
      </c>
      <c r="D37" s="59">
        <f t="shared" si="0"/>
        <v>-0.02</v>
      </c>
      <c r="E37" s="388"/>
      <c r="H37" s="395"/>
      <c r="I37" s="395"/>
      <c r="J37" s="395"/>
      <c r="K37" s="395"/>
      <c r="L37" s="62"/>
      <c r="M37" s="60"/>
      <c r="N37" s="395"/>
      <c r="O37" s="395"/>
      <c r="P37" s="395"/>
      <c r="Q37" s="395"/>
      <c r="R37" s="395"/>
      <c r="S37" s="347"/>
      <c r="T37" s="347"/>
      <c r="U37" s="347"/>
      <c r="V37" s="347"/>
      <c r="W37" s="347"/>
      <c r="X37" s="348"/>
    </row>
    <row r="38" spans="2:29" ht="17.7" customHeight="1">
      <c r="B38" s="55" t="s">
        <v>531</v>
      </c>
      <c r="C38" s="58">
        <f>IF(ISERROR($P$26/$P$27),0,$P$26/$P$27)</f>
        <v>0</v>
      </c>
      <c r="D38" s="59">
        <f t="shared" si="0"/>
        <v>-0.02</v>
      </c>
      <c r="E38" s="388"/>
      <c r="H38" s="395"/>
      <c r="I38" s="395"/>
      <c r="J38" s="395"/>
      <c r="K38" s="395"/>
      <c r="L38" s="62"/>
      <c r="M38" s="60"/>
      <c r="N38" s="395"/>
      <c r="O38" s="395"/>
      <c r="P38" s="395"/>
      <c r="Q38" s="395"/>
      <c r="R38" s="395"/>
      <c r="S38" s="347"/>
      <c r="T38" s="347"/>
      <c r="U38" s="347"/>
      <c r="V38" s="347"/>
      <c r="W38" s="347"/>
      <c r="X38" s="348"/>
    </row>
    <row r="39" spans="2:29" ht="17.7" customHeight="1">
      <c r="B39" s="55" t="s">
        <v>532</v>
      </c>
      <c r="C39" s="58">
        <f>IF(ISERROR($R$26/$R$27),0,$R$26/$R$27)</f>
        <v>0</v>
      </c>
      <c r="D39" s="59">
        <f t="shared" si="0"/>
        <v>-0.02</v>
      </c>
      <c r="E39" s="388"/>
      <c r="H39" s="395"/>
      <c r="I39" s="395"/>
      <c r="J39" s="395"/>
      <c r="K39" s="395"/>
      <c r="L39" s="62"/>
      <c r="M39" s="60"/>
      <c r="N39" s="395"/>
      <c r="O39" s="395"/>
      <c r="P39" s="395"/>
      <c r="Q39" s="395"/>
      <c r="R39" s="395"/>
      <c r="S39" s="347"/>
      <c r="T39" s="347"/>
      <c r="U39" s="347"/>
      <c r="V39" s="347"/>
      <c r="W39" s="347"/>
      <c r="X39" s="348"/>
    </row>
    <row r="40" spans="2:29" ht="17.7" customHeight="1">
      <c r="B40" s="55" t="s">
        <v>533</v>
      </c>
      <c r="C40" s="58">
        <f>IF(ISERROR($T$26/$T$27),0,$T$26/$T$27)</f>
        <v>0</v>
      </c>
      <c r="D40" s="59">
        <f t="shared" si="0"/>
        <v>-0.02</v>
      </c>
      <c r="E40" s="388"/>
      <c r="H40" s="395"/>
      <c r="I40" s="395"/>
      <c r="J40" s="395"/>
      <c r="K40" s="395"/>
      <c r="L40" s="62"/>
      <c r="M40" s="60"/>
      <c r="N40" s="395"/>
      <c r="O40" s="395"/>
      <c r="P40" s="395"/>
      <c r="Q40" s="395"/>
      <c r="R40" s="395"/>
      <c r="S40" s="347"/>
      <c r="T40" s="347"/>
      <c r="U40" s="347"/>
      <c r="V40" s="347"/>
      <c r="W40" s="347"/>
      <c r="X40" s="348"/>
    </row>
    <row r="41" spans="2:29" ht="17.7" customHeight="1">
      <c r="B41" s="55" t="s">
        <v>534</v>
      </c>
      <c r="C41" s="58">
        <f>IF(ISERROR($V$26/$V$27),0,$V$26/$V$27)</f>
        <v>0</v>
      </c>
      <c r="D41" s="59">
        <f t="shared" si="0"/>
        <v>-0.02</v>
      </c>
      <c r="E41" s="388"/>
      <c r="H41" s="395"/>
      <c r="I41" s="395"/>
      <c r="J41" s="395"/>
      <c r="K41" s="395"/>
      <c r="L41" s="62"/>
      <c r="M41" s="60"/>
      <c r="N41" s="395"/>
      <c r="O41" s="395"/>
      <c r="P41" s="395"/>
      <c r="Q41" s="395"/>
      <c r="R41" s="395"/>
      <c r="S41" s="347"/>
      <c r="T41" s="347"/>
      <c r="U41" s="347"/>
      <c r="V41" s="347"/>
      <c r="W41" s="347"/>
      <c r="X41" s="348"/>
    </row>
    <row r="42" spans="2:29" ht="17.25" customHeight="1">
      <c r="B42" s="55" t="s">
        <v>535</v>
      </c>
      <c r="C42" s="58">
        <f>IF(ISERROR($X$26/$X$27),0,$X$26/$X$27)</f>
        <v>0</v>
      </c>
      <c r="D42" s="59">
        <f t="shared" si="0"/>
        <v>-0.02</v>
      </c>
      <c r="E42" s="389"/>
      <c r="H42" s="395"/>
      <c r="I42" s="395"/>
      <c r="J42" s="395"/>
      <c r="K42" s="395"/>
      <c r="L42" s="62"/>
      <c r="M42" s="60"/>
      <c r="N42" s="395"/>
      <c r="O42" s="395"/>
      <c r="P42" s="395"/>
      <c r="Q42" s="395"/>
      <c r="R42" s="395"/>
      <c r="S42" s="345"/>
      <c r="T42" s="345"/>
      <c r="U42" s="345"/>
      <c r="V42" s="345"/>
      <c r="W42" s="345"/>
      <c r="X42" s="346"/>
    </row>
    <row r="43" spans="2:29" s="107" customFormat="1" ht="31.95" customHeight="1">
      <c r="B43" s="337" t="s">
        <v>820</v>
      </c>
      <c r="C43" s="338"/>
      <c r="D43" s="338"/>
      <c r="E43" s="339"/>
      <c r="L43" s="62"/>
      <c r="M43" s="60"/>
      <c r="S43" s="105"/>
      <c r="T43" s="105"/>
      <c r="U43" s="105"/>
      <c r="V43" s="105"/>
      <c r="W43" s="105"/>
      <c r="X43" s="106"/>
      <c r="AB43" s="51"/>
      <c r="AC43" s="51"/>
    </row>
    <row r="44" spans="2:29" s="107" customFormat="1" ht="17.25" customHeight="1">
      <c r="B44" s="87"/>
      <c r="C44" s="93"/>
      <c r="D44" s="94"/>
      <c r="E44" s="94"/>
      <c r="L44" s="62"/>
      <c r="M44" s="60"/>
      <c r="S44" s="105"/>
      <c r="T44" s="105"/>
      <c r="U44" s="105"/>
      <c r="V44" s="105"/>
      <c r="W44" s="105"/>
      <c r="X44" s="106"/>
      <c r="AB44" s="51"/>
      <c r="AC44" s="51"/>
    </row>
    <row r="45" spans="2:29" ht="17.25" customHeight="1">
      <c r="B45" s="87"/>
      <c r="C45" s="65"/>
      <c r="D45" s="88"/>
      <c r="E45" s="88"/>
      <c r="L45" s="62"/>
      <c r="M45" s="60"/>
      <c r="X45" s="89"/>
    </row>
    <row r="46" spans="2:29" ht="15.75" customHeight="1">
      <c r="B46" s="332" t="s">
        <v>682</v>
      </c>
      <c r="C46" s="332"/>
      <c r="D46" s="332"/>
      <c r="E46" s="332"/>
      <c r="F46" s="332"/>
      <c r="G46" s="332"/>
      <c r="H46" s="332"/>
      <c r="I46" s="332"/>
      <c r="J46" s="332"/>
      <c r="K46" s="332"/>
      <c r="L46" s="332"/>
      <c r="M46" s="332"/>
      <c r="N46" s="332"/>
      <c r="O46" s="332"/>
      <c r="P46" s="332"/>
      <c r="Q46" s="332"/>
      <c r="R46" s="332"/>
      <c r="S46" s="332"/>
      <c r="T46" s="332"/>
      <c r="U46" s="332"/>
      <c r="V46" s="332"/>
      <c r="W46" s="332"/>
      <c r="X46" s="332"/>
      <c r="Z46" s="63"/>
    </row>
    <row r="47" spans="2:29" ht="33" customHeight="1">
      <c r="B47" s="333"/>
      <c r="C47" s="334"/>
      <c r="D47" s="334"/>
      <c r="E47" s="334"/>
      <c r="F47" s="334"/>
      <c r="G47" s="334"/>
      <c r="H47" s="334"/>
      <c r="I47" s="334"/>
      <c r="J47" s="334"/>
      <c r="K47" s="334"/>
      <c r="L47" s="334"/>
      <c r="M47" s="334"/>
      <c r="N47" s="334"/>
      <c r="O47" s="334"/>
      <c r="P47" s="334"/>
      <c r="Q47" s="334"/>
      <c r="R47" s="334"/>
      <c r="S47" s="334"/>
      <c r="T47" s="334"/>
      <c r="U47" s="334"/>
      <c r="V47" s="334"/>
      <c r="W47" s="334"/>
      <c r="X47" s="335"/>
      <c r="Y47" s="60"/>
      <c r="Z47" s="60"/>
      <c r="AA47" s="60"/>
    </row>
    <row r="48" spans="2:29" ht="18" customHeight="1">
      <c r="B48" s="324" t="s">
        <v>536</v>
      </c>
      <c r="C48" s="324"/>
      <c r="D48" s="324"/>
      <c r="E48" s="324"/>
      <c r="F48" s="324"/>
      <c r="G48" s="324"/>
      <c r="H48" s="324"/>
      <c r="I48" s="324"/>
      <c r="J48" s="324"/>
      <c r="K48" s="324"/>
      <c r="L48" s="324"/>
      <c r="M48" s="324"/>
      <c r="N48" s="324"/>
      <c r="O48" s="324"/>
      <c r="P48" s="324"/>
      <c r="Q48" s="324"/>
      <c r="R48" s="324"/>
      <c r="S48" s="324"/>
      <c r="T48" s="324"/>
      <c r="U48" s="324"/>
      <c r="V48" s="324"/>
      <c r="W48" s="324"/>
      <c r="X48" s="324"/>
      <c r="Y48" s="64"/>
      <c r="Z48" s="65"/>
      <c r="AA48" s="62"/>
    </row>
    <row r="49" spans="2:27" ht="32.25" customHeight="1">
      <c r="B49" s="325"/>
      <c r="C49" s="326"/>
      <c r="D49" s="326"/>
      <c r="E49" s="326"/>
      <c r="F49" s="326"/>
      <c r="G49" s="326"/>
      <c r="H49" s="326"/>
      <c r="I49" s="326"/>
      <c r="J49" s="326"/>
      <c r="K49" s="326"/>
      <c r="L49" s="326"/>
      <c r="M49" s="326"/>
      <c r="N49" s="326"/>
      <c r="O49" s="326"/>
      <c r="P49" s="326"/>
      <c r="Q49" s="326"/>
      <c r="R49" s="326"/>
      <c r="S49" s="326"/>
      <c r="T49" s="326"/>
      <c r="U49" s="326"/>
      <c r="V49" s="326"/>
      <c r="W49" s="326"/>
      <c r="X49" s="327"/>
      <c r="Y49" s="64"/>
      <c r="Z49" s="65"/>
      <c r="AA49" s="62"/>
    </row>
    <row r="50" spans="2:27" ht="16.2" customHeight="1">
      <c r="B50" s="324" t="s">
        <v>683</v>
      </c>
      <c r="C50" s="324"/>
      <c r="D50" s="324"/>
      <c r="E50" s="324"/>
      <c r="F50" s="324"/>
      <c r="G50" s="324"/>
      <c r="H50" s="324"/>
      <c r="I50" s="324"/>
      <c r="J50" s="324"/>
      <c r="K50" s="324"/>
      <c r="L50" s="324"/>
      <c r="M50" s="324"/>
      <c r="N50" s="324"/>
      <c r="O50" s="324"/>
      <c r="P50" s="324"/>
      <c r="Q50" s="324"/>
      <c r="R50" s="324"/>
      <c r="S50" s="324"/>
      <c r="T50" s="324"/>
      <c r="U50" s="324"/>
      <c r="V50" s="324"/>
      <c r="W50" s="324"/>
      <c r="X50" s="324"/>
      <c r="Y50" s="64"/>
      <c r="Z50" s="65"/>
      <c r="AA50" s="62"/>
    </row>
    <row r="51" spans="2:27" ht="15.6" customHeight="1">
      <c r="B51" s="66" t="s">
        <v>3</v>
      </c>
      <c r="C51" s="328" t="s">
        <v>537</v>
      </c>
      <c r="D51" s="329"/>
      <c r="E51" s="330" t="s">
        <v>538</v>
      </c>
      <c r="F51" s="328"/>
      <c r="G51" s="328"/>
      <c r="H51" s="328"/>
      <c r="I51" s="328"/>
      <c r="J51" s="328"/>
      <c r="K51" s="329"/>
      <c r="L51" s="330" t="s">
        <v>539</v>
      </c>
      <c r="M51" s="328"/>
      <c r="N51" s="328"/>
      <c r="O51" s="328"/>
      <c r="P51" s="328"/>
      <c r="Q51" s="328"/>
      <c r="R51" s="328"/>
      <c r="S51" s="329"/>
      <c r="T51" s="330" t="s">
        <v>540</v>
      </c>
      <c r="U51" s="328"/>
      <c r="V51" s="328"/>
      <c r="W51" s="328"/>
      <c r="X51" s="329"/>
      <c r="Y51" s="64"/>
      <c r="Z51" s="65"/>
      <c r="AA51" s="62"/>
    </row>
    <row r="52" spans="2:27" ht="48" customHeight="1">
      <c r="B52" s="69">
        <v>1</v>
      </c>
      <c r="C52" s="323">
        <v>44740</v>
      </c>
      <c r="D52" s="319"/>
      <c r="E52" s="319" t="s">
        <v>768</v>
      </c>
      <c r="F52" s="319"/>
      <c r="G52" s="319"/>
      <c r="H52" s="319"/>
      <c r="I52" s="319"/>
      <c r="J52" s="319"/>
      <c r="K52" s="319"/>
      <c r="L52" s="319" t="s">
        <v>802</v>
      </c>
      <c r="M52" s="319"/>
      <c r="N52" s="319"/>
      <c r="O52" s="319"/>
      <c r="P52" s="319"/>
      <c r="Q52" s="319"/>
      <c r="R52" s="319"/>
      <c r="S52" s="319"/>
      <c r="T52" s="323">
        <v>44763</v>
      </c>
      <c r="U52" s="319"/>
      <c r="V52" s="319"/>
      <c r="W52" s="319"/>
      <c r="X52" s="319"/>
      <c r="Y52" s="64"/>
      <c r="Z52" s="65"/>
      <c r="AA52" s="62"/>
    </row>
    <row r="53" spans="2:27" ht="15" customHeight="1">
      <c r="B53" s="69"/>
      <c r="C53" s="319"/>
      <c r="D53" s="319"/>
      <c r="E53" s="319"/>
      <c r="F53" s="319"/>
      <c r="G53" s="319"/>
      <c r="H53" s="319"/>
      <c r="I53" s="319"/>
      <c r="J53" s="319"/>
      <c r="K53" s="319"/>
      <c r="L53" s="319"/>
      <c r="M53" s="319"/>
      <c r="N53" s="319"/>
      <c r="O53" s="319"/>
      <c r="P53" s="319"/>
      <c r="Q53" s="319"/>
      <c r="R53" s="319"/>
      <c r="S53" s="319"/>
      <c r="T53" s="319"/>
      <c r="U53" s="319"/>
      <c r="V53" s="319"/>
      <c r="W53" s="319"/>
      <c r="X53" s="319"/>
      <c r="Y53" s="64"/>
      <c r="Z53" s="65"/>
      <c r="AA53" s="62"/>
    </row>
    <row r="54" spans="2:27" ht="15" customHeight="1">
      <c r="B54" s="69"/>
      <c r="C54" s="319"/>
      <c r="D54" s="319"/>
      <c r="E54" s="319"/>
      <c r="F54" s="319"/>
      <c r="G54" s="319"/>
      <c r="H54" s="319"/>
      <c r="I54" s="319"/>
      <c r="J54" s="319"/>
      <c r="K54" s="319"/>
      <c r="L54" s="319"/>
      <c r="M54" s="319"/>
      <c r="N54" s="319"/>
      <c r="O54" s="319"/>
      <c r="P54" s="319"/>
      <c r="Q54" s="319"/>
      <c r="R54" s="319"/>
      <c r="S54" s="319"/>
      <c r="T54" s="319"/>
      <c r="U54" s="319"/>
      <c r="V54" s="319"/>
      <c r="W54" s="319"/>
      <c r="X54" s="319"/>
      <c r="Y54" s="64"/>
      <c r="Z54" s="65"/>
      <c r="AA54" s="62"/>
    </row>
    <row r="55" spans="2:27" ht="15" customHeight="1">
      <c r="B55" s="69"/>
      <c r="C55" s="319"/>
      <c r="D55" s="319"/>
      <c r="E55" s="319"/>
      <c r="F55" s="319"/>
      <c r="G55" s="319"/>
      <c r="H55" s="319"/>
      <c r="I55" s="319"/>
      <c r="J55" s="319"/>
      <c r="K55" s="319"/>
      <c r="L55" s="319"/>
      <c r="M55" s="319"/>
      <c r="N55" s="319"/>
      <c r="O55" s="319"/>
      <c r="P55" s="319"/>
      <c r="Q55" s="319"/>
      <c r="R55" s="319"/>
      <c r="S55" s="319"/>
      <c r="T55" s="319"/>
      <c r="U55" s="319"/>
      <c r="V55" s="319"/>
      <c r="W55" s="319"/>
      <c r="X55" s="319"/>
      <c r="Y55" s="64"/>
      <c r="Z55" s="65"/>
      <c r="AA55" s="62"/>
    </row>
    <row r="56" spans="2:27" ht="15" customHeight="1">
      <c r="B56" s="69"/>
      <c r="C56" s="319"/>
      <c r="D56" s="319"/>
      <c r="E56" s="319"/>
      <c r="F56" s="319"/>
      <c r="G56" s="319"/>
      <c r="H56" s="319"/>
      <c r="I56" s="319"/>
      <c r="J56" s="319"/>
      <c r="K56" s="319"/>
      <c r="L56" s="319"/>
      <c r="M56" s="319"/>
      <c r="N56" s="319"/>
      <c r="O56" s="319"/>
      <c r="P56" s="319"/>
      <c r="Q56" s="319"/>
      <c r="R56" s="319"/>
      <c r="S56" s="319"/>
      <c r="T56" s="319"/>
      <c r="U56" s="319"/>
      <c r="V56" s="319"/>
      <c r="W56" s="319"/>
      <c r="X56" s="319"/>
      <c r="Y56" s="64"/>
      <c r="Z56" s="65"/>
      <c r="AA56" s="62"/>
    </row>
    <row r="57" spans="2:27" ht="15.6" customHeight="1">
      <c r="B57" s="320" t="s">
        <v>684</v>
      </c>
      <c r="C57" s="321"/>
      <c r="D57" s="321"/>
      <c r="E57" s="321"/>
      <c r="F57" s="321"/>
      <c r="G57" s="321"/>
      <c r="H57" s="321"/>
      <c r="I57" s="321"/>
      <c r="J57" s="321"/>
      <c r="K57" s="321"/>
      <c r="L57" s="321"/>
      <c r="M57" s="321"/>
      <c r="N57" s="321"/>
      <c r="O57" s="321"/>
      <c r="P57" s="321"/>
      <c r="Q57" s="321"/>
      <c r="R57" s="321"/>
      <c r="S57" s="321"/>
      <c r="T57" s="321"/>
      <c r="U57" s="321"/>
      <c r="V57" s="321"/>
      <c r="W57" s="321"/>
      <c r="X57" s="322"/>
      <c r="Y57" s="64"/>
      <c r="Z57" s="65"/>
      <c r="AA57" s="62"/>
    </row>
    <row r="58" spans="2:27" ht="26.7" customHeight="1">
      <c r="B58" s="67" t="s">
        <v>541</v>
      </c>
      <c r="C58" s="314" t="s">
        <v>685</v>
      </c>
      <c r="D58" s="315"/>
      <c r="E58" s="315"/>
      <c r="F58" s="315"/>
      <c r="G58" s="315"/>
      <c r="H58" s="315"/>
      <c r="I58" s="315"/>
      <c r="J58" s="315"/>
      <c r="K58" s="315"/>
      <c r="L58" s="315"/>
      <c r="M58" s="316"/>
      <c r="N58" s="317" t="s">
        <v>542</v>
      </c>
      <c r="O58" s="318"/>
      <c r="P58" s="314" t="s">
        <v>803</v>
      </c>
      <c r="Q58" s="315"/>
      <c r="R58" s="315"/>
      <c r="S58" s="315"/>
      <c r="T58" s="315"/>
      <c r="U58" s="315"/>
      <c r="V58" s="315"/>
      <c r="W58" s="315"/>
      <c r="X58" s="316"/>
    </row>
    <row r="59" spans="2:27" ht="24.6" customHeight="1">
      <c r="B59" s="67" t="s">
        <v>543</v>
      </c>
      <c r="C59" s="314" t="s">
        <v>804</v>
      </c>
      <c r="D59" s="315"/>
      <c r="E59" s="315"/>
      <c r="F59" s="315"/>
      <c r="G59" s="315"/>
      <c r="H59" s="315"/>
      <c r="I59" s="315"/>
      <c r="J59" s="315"/>
      <c r="K59" s="315"/>
      <c r="L59" s="315"/>
      <c r="M59" s="316"/>
      <c r="N59" s="317" t="s">
        <v>542</v>
      </c>
      <c r="O59" s="318"/>
      <c r="P59" s="314" t="s">
        <v>686</v>
      </c>
      <c r="Q59" s="315"/>
      <c r="R59" s="315"/>
      <c r="S59" s="315"/>
      <c r="T59" s="315"/>
      <c r="U59" s="315"/>
      <c r="V59" s="315"/>
      <c r="W59" s="315"/>
      <c r="X59" s="316"/>
    </row>
    <row r="60" spans="2:27" ht="27.6" customHeight="1">
      <c r="B60" s="67" t="s">
        <v>687</v>
      </c>
      <c r="C60" s="314" t="s">
        <v>805</v>
      </c>
      <c r="D60" s="315"/>
      <c r="E60" s="315"/>
      <c r="F60" s="315"/>
      <c r="G60" s="315"/>
      <c r="H60" s="315"/>
      <c r="I60" s="315"/>
      <c r="J60" s="315"/>
      <c r="K60" s="315"/>
      <c r="L60" s="315"/>
      <c r="M60" s="316"/>
      <c r="N60" s="317" t="s">
        <v>542</v>
      </c>
      <c r="O60" s="318"/>
      <c r="P60" s="314" t="s">
        <v>688</v>
      </c>
      <c r="Q60" s="315"/>
      <c r="R60" s="315"/>
      <c r="S60" s="315"/>
      <c r="T60" s="315"/>
      <c r="U60" s="315"/>
      <c r="V60" s="315"/>
      <c r="W60" s="315"/>
      <c r="X60" s="316"/>
    </row>
  </sheetData>
  <sheetProtection selectLockedCells="1" selectUnlockedCells="1"/>
  <mergeCells count="193">
    <mergeCell ref="V4:X4"/>
    <mergeCell ref="B5:X5"/>
    <mergeCell ref="B6:X6"/>
    <mergeCell ref="B7:H7"/>
    <mergeCell ref="I7:T7"/>
    <mergeCell ref="U7:X7"/>
    <mergeCell ref="B1:C4"/>
    <mergeCell ref="D1:R2"/>
    <mergeCell ref="S1:U1"/>
    <mergeCell ref="V1:X1"/>
    <mergeCell ref="S2:U2"/>
    <mergeCell ref="V2:X2"/>
    <mergeCell ref="D3:R4"/>
    <mergeCell ref="S3:U3"/>
    <mergeCell ref="V3:X3"/>
    <mergeCell ref="S4:U4"/>
    <mergeCell ref="B11:F11"/>
    <mergeCell ref="G11:O11"/>
    <mergeCell ref="P11:U11"/>
    <mergeCell ref="V11:X11"/>
    <mergeCell ref="B12:E12"/>
    <mergeCell ref="F12:M12"/>
    <mergeCell ref="N12:R12"/>
    <mergeCell ref="S12:X12"/>
    <mergeCell ref="B8:H8"/>
    <mergeCell ref="I8:T8"/>
    <mergeCell ref="U8:X8"/>
    <mergeCell ref="B9:X9"/>
    <mergeCell ref="B10:F10"/>
    <mergeCell ref="G10:O10"/>
    <mergeCell ref="P10:U10"/>
    <mergeCell ref="V10:X10"/>
    <mergeCell ref="V15:X15"/>
    <mergeCell ref="B16:F17"/>
    <mergeCell ref="G16:J17"/>
    <mergeCell ref="K16:N17"/>
    <mergeCell ref="S16:U17"/>
    <mergeCell ref="V16:X17"/>
    <mergeCell ref="B13:E13"/>
    <mergeCell ref="F13:M13"/>
    <mergeCell ref="N13:R13"/>
    <mergeCell ref="S13:X13"/>
    <mergeCell ref="B14:F15"/>
    <mergeCell ref="G14:J15"/>
    <mergeCell ref="K14:N15"/>
    <mergeCell ref="O14:X14"/>
    <mergeCell ref="O15:R15"/>
    <mergeCell ref="S15:U15"/>
    <mergeCell ref="B18:X18"/>
    <mergeCell ref="B19:B20"/>
    <mergeCell ref="C19:D20"/>
    <mergeCell ref="E19:F20"/>
    <mergeCell ref="G19:R19"/>
    <mergeCell ref="S19:X20"/>
    <mergeCell ref="G20:I20"/>
    <mergeCell ref="J20:L20"/>
    <mergeCell ref="M20:O20"/>
    <mergeCell ref="P20:R20"/>
    <mergeCell ref="S21:X21"/>
    <mergeCell ref="B22:M22"/>
    <mergeCell ref="N22:X22"/>
    <mergeCell ref="B23:M23"/>
    <mergeCell ref="N23:X23"/>
    <mergeCell ref="B24:X24"/>
    <mergeCell ref="C21:D21"/>
    <mergeCell ref="E21:F21"/>
    <mergeCell ref="G21:I21"/>
    <mergeCell ref="J21:L21"/>
    <mergeCell ref="M21:O21"/>
    <mergeCell ref="P21:R21"/>
    <mergeCell ref="P25:Q25"/>
    <mergeCell ref="R25:S25"/>
    <mergeCell ref="T25:U25"/>
    <mergeCell ref="V25:W25"/>
    <mergeCell ref="B26:C26"/>
    <mergeCell ref="E26:F26"/>
    <mergeCell ref="G26:H26"/>
    <mergeCell ref="I26:J26"/>
    <mergeCell ref="K26:L26"/>
    <mergeCell ref="N26:O26"/>
    <mergeCell ref="B25:C25"/>
    <mergeCell ref="E25:F25"/>
    <mergeCell ref="G25:H25"/>
    <mergeCell ref="I25:J25"/>
    <mergeCell ref="K25:L25"/>
    <mergeCell ref="N25:O25"/>
    <mergeCell ref="P26:Q26"/>
    <mergeCell ref="R26:S26"/>
    <mergeCell ref="T26:U26"/>
    <mergeCell ref="V26:W26"/>
    <mergeCell ref="B27:C27"/>
    <mergeCell ref="E27:F27"/>
    <mergeCell ref="G27:H27"/>
    <mergeCell ref="I27:J27"/>
    <mergeCell ref="K27:L27"/>
    <mergeCell ref="N27:O27"/>
    <mergeCell ref="P27:Q27"/>
    <mergeCell ref="R27:S27"/>
    <mergeCell ref="T27:U27"/>
    <mergeCell ref="V27:W27"/>
    <mergeCell ref="B28:X28"/>
    <mergeCell ref="H30:I31"/>
    <mergeCell ref="J30:M30"/>
    <mergeCell ref="N30:O31"/>
    <mergeCell ref="P30:R31"/>
    <mergeCell ref="S30:X30"/>
    <mergeCell ref="J31:K31"/>
    <mergeCell ref="S31:X42"/>
    <mergeCell ref="H32:I32"/>
    <mergeCell ref="J32:K32"/>
    <mergeCell ref="N32:O32"/>
    <mergeCell ref="P32:R32"/>
    <mergeCell ref="H33:I33"/>
    <mergeCell ref="J33:K33"/>
    <mergeCell ref="N33:O33"/>
    <mergeCell ref="P33:R33"/>
    <mergeCell ref="H36:I36"/>
    <mergeCell ref="J36:K36"/>
    <mergeCell ref="N36:O36"/>
    <mergeCell ref="P36:R36"/>
    <mergeCell ref="H37:I37"/>
    <mergeCell ref="J37:K37"/>
    <mergeCell ref="N37:O37"/>
    <mergeCell ref="J38:K38"/>
    <mergeCell ref="N38:O38"/>
    <mergeCell ref="P38:R38"/>
    <mergeCell ref="H39:I39"/>
    <mergeCell ref="J39:K39"/>
    <mergeCell ref="N39:O39"/>
    <mergeCell ref="P39:R39"/>
    <mergeCell ref="P37:R37"/>
    <mergeCell ref="H34:I34"/>
    <mergeCell ref="J34:K34"/>
    <mergeCell ref="N34:O34"/>
    <mergeCell ref="P34:R34"/>
    <mergeCell ref="H35:I35"/>
    <mergeCell ref="J35:K35"/>
    <mergeCell ref="N35:O35"/>
    <mergeCell ref="P35:R35"/>
    <mergeCell ref="B48:X48"/>
    <mergeCell ref="B49:X49"/>
    <mergeCell ref="B50:X50"/>
    <mergeCell ref="C51:D51"/>
    <mergeCell ref="E51:K51"/>
    <mergeCell ref="L51:S51"/>
    <mergeCell ref="T51:X51"/>
    <mergeCell ref="H42:I42"/>
    <mergeCell ref="J42:K42"/>
    <mergeCell ref="N42:O42"/>
    <mergeCell ref="P42:R42"/>
    <mergeCell ref="B46:X46"/>
    <mergeCell ref="B47:X47"/>
    <mergeCell ref="E31:E42"/>
    <mergeCell ref="B43:E43"/>
    <mergeCell ref="H40:I40"/>
    <mergeCell ref="J40:K40"/>
    <mergeCell ref="N40:O40"/>
    <mergeCell ref="P40:R40"/>
    <mergeCell ref="H41:I41"/>
    <mergeCell ref="J41:K41"/>
    <mergeCell ref="N41:O41"/>
    <mergeCell ref="P41:R41"/>
    <mergeCell ref="H38:I38"/>
    <mergeCell ref="C54:D54"/>
    <mergeCell ref="E54:K54"/>
    <mergeCell ref="L54:S54"/>
    <mergeCell ref="T54:X54"/>
    <mergeCell ref="C55:D55"/>
    <mergeCell ref="E55:K55"/>
    <mergeCell ref="L55:S55"/>
    <mergeCell ref="T55:X55"/>
    <mergeCell ref="C52:D52"/>
    <mergeCell ref="E52:K52"/>
    <mergeCell ref="L52:S52"/>
    <mergeCell ref="T52:X52"/>
    <mergeCell ref="C53:D53"/>
    <mergeCell ref="E53:K53"/>
    <mergeCell ref="L53:S53"/>
    <mergeCell ref="T53:X53"/>
    <mergeCell ref="C59:M59"/>
    <mergeCell ref="N59:O59"/>
    <mergeCell ref="P59:X59"/>
    <mergeCell ref="C60:M60"/>
    <mergeCell ref="N60:O60"/>
    <mergeCell ref="P60:X60"/>
    <mergeCell ref="C56:D56"/>
    <mergeCell ref="E56:K56"/>
    <mergeCell ref="L56:S56"/>
    <mergeCell ref="T56:X56"/>
    <mergeCell ref="B57:X57"/>
    <mergeCell ref="C58:M58"/>
    <mergeCell ref="N58:O58"/>
    <mergeCell ref="P58:X58"/>
  </mergeCells>
  <pageMargins left="0.23622047244094491" right="0.23622047244094491" top="0.11811023622047245" bottom="0" header="0.51181102362204722" footer="0.51181102362204722"/>
  <pageSetup paperSize="256" scale="43" firstPageNumber="0" pageOrder="overThenDown" orientation="portrait" r:id="rId1"/>
  <headerFooter alignWithMargins="0"/>
  <drawing r:id="rId2"/>
  <extLst>
    <ext xmlns:x14="http://schemas.microsoft.com/office/spreadsheetml/2009/9/main" uri="{CCE6A557-97BC-4b89-ADB6-D9C93CAAB3DF}">
      <x14:dataValidations xmlns:xm="http://schemas.microsoft.com/office/excel/2006/main" count="8">
        <x14:dataValidation type="list" allowBlank="1" showInputMessage="1" showErrorMessage="1" xr:uid="{594BD432-FA8C-49BF-8AC4-0052880776E4}">
          <x14:formula1>
            <xm:f>'lista indicadores'!$G$1:$G$18</xm:f>
          </x14:formula1>
          <xm:sqref>U8:X8</xm:sqref>
        </x14:dataValidation>
        <x14:dataValidation type="list" allowBlank="1" showInputMessage="1" showErrorMessage="1" xr:uid="{9CA46CB7-7E33-43C2-8D60-F272A1FD1879}">
          <x14:formula1>
            <xm:f>'lista indicadores'!$F$1:$F$18</xm:f>
          </x14:formula1>
          <xm:sqref>I8:T8</xm:sqref>
        </x14:dataValidation>
        <x14:dataValidation type="list" allowBlank="1" showInputMessage="1" showErrorMessage="1" xr:uid="{D651254E-802E-4879-9F73-F8FB3FB5AD6C}">
          <x14:formula1>
            <xm:f>'lista indicadores'!$H$1:$H$4</xm:f>
          </x14:formula1>
          <xm:sqref>B8:H8 G11:O11</xm:sqref>
        </x14:dataValidation>
        <x14:dataValidation type="list" allowBlank="1" showInputMessage="1" showErrorMessage="1" xr:uid="{D50F1BC4-C3B1-4D4F-9E7C-7526BAEF2EB4}">
          <x14:formula1>
            <xm:f>'lista indicadores'!$E$1:$E$10</xm:f>
          </x14:formula1>
          <xm:sqref>B13:E13</xm:sqref>
        </x14:dataValidation>
        <x14:dataValidation type="list" allowBlank="1" showInputMessage="1" showErrorMessage="1" xr:uid="{715D3B5E-6459-4005-8D6C-9EC559DEB253}">
          <x14:formula1>
            <xm:f>'lista indicadores'!$B$1:$B$7</xm:f>
          </x14:formula1>
          <xm:sqref>G16:J17</xm:sqref>
        </x14:dataValidation>
        <x14:dataValidation type="list" allowBlank="1" showInputMessage="1" showErrorMessage="1" xr:uid="{50BDF82E-8BCF-47E9-9F89-84FF733FE891}">
          <x14:formula1>
            <xm:f>'lista indicadores'!$J$1:$J$4</xm:f>
          </x14:formula1>
          <xm:sqref>B21</xm:sqref>
        </x14:dataValidation>
        <x14:dataValidation type="list" allowBlank="1" showInputMessage="1" showErrorMessage="1" xr:uid="{16122DF3-B038-477F-BA9D-987FF015086E}">
          <x14:formula1>
            <xm:f>'lista indicadores'!$D$1:$D$8</xm:f>
          </x14:formula1>
          <xm:sqref>C21:D21</xm:sqref>
        </x14:dataValidation>
        <x14:dataValidation type="list" allowBlank="1" showInputMessage="1" showErrorMessage="1" xr:uid="{AABC7CE7-0C65-4488-A6D9-5C0912FC5F87}">
          <x14:formula1>
            <xm:f>'lista indicadores'!$C$1:$C$2</xm:f>
          </x14:formula1>
          <xm:sqref>P21:R21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7E9DCA-E41C-406E-AE63-B8A57772D64D}">
  <sheetPr>
    <pageSetUpPr fitToPage="1"/>
  </sheetPr>
  <dimension ref="B1:AC60"/>
  <sheetViews>
    <sheetView showGridLines="0" zoomScaleNormal="100" workbookViewId="0">
      <selection activeCell="B43" sqref="B43:E43"/>
    </sheetView>
  </sheetViews>
  <sheetFormatPr baseColWidth="10" defaultColWidth="5.33203125" defaultRowHeight="13.5" customHeight="1"/>
  <cols>
    <col min="1" max="1" width="5.33203125" style="70"/>
    <col min="2" max="2" width="12.5546875" style="70" bestFit="1" customWidth="1"/>
    <col min="3" max="3" width="12.109375" style="70" customWidth="1"/>
    <col min="4" max="4" width="13.109375" style="68" customWidth="1"/>
    <col min="5" max="5" width="9.44140625" style="68" customWidth="1"/>
    <col min="6" max="12" width="7.6640625" style="70" customWidth="1"/>
    <col min="13" max="13" width="12.33203125" style="70" customWidth="1"/>
    <col min="14" max="23" width="7.6640625" style="70" customWidth="1"/>
    <col min="24" max="24" width="10.88671875" style="70" customWidth="1"/>
    <col min="25" max="25" width="42.33203125" style="70" customWidth="1"/>
    <col min="26" max="26" width="12.109375" style="70" customWidth="1"/>
    <col min="27" max="27" width="30.5546875" style="70" customWidth="1"/>
    <col min="28" max="28" width="16.88671875" style="51" customWidth="1"/>
    <col min="29" max="29" width="5.33203125" style="51"/>
    <col min="30" max="16384" width="5.33203125" style="70"/>
  </cols>
  <sheetData>
    <row r="1" spans="2:27" ht="15.6" customHeight="1">
      <c r="B1" s="357"/>
      <c r="C1" s="357"/>
      <c r="D1" s="357" t="s">
        <v>0</v>
      </c>
      <c r="E1" s="357"/>
      <c r="F1" s="357"/>
      <c r="G1" s="357"/>
      <c r="H1" s="357"/>
      <c r="I1" s="357"/>
      <c r="J1" s="357"/>
      <c r="K1" s="357"/>
      <c r="L1" s="357"/>
      <c r="M1" s="357"/>
      <c r="N1" s="357"/>
      <c r="O1" s="357"/>
      <c r="P1" s="357"/>
      <c r="Q1" s="357"/>
      <c r="R1" s="357"/>
      <c r="S1" s="392" t="s">
        <v>1</v>
      </c>
      <c r="T1" s="392"/>
      <c r="U1" s="392"/>
      <c r="V1" s="393" t="s">
        <v>758</v>
      </c>
      <c r="W1" s="393"/>
      <c r="X1" s="393"/>
    </row>
    <row r="2" spans="2:27" ht="13.2">
      <c r="B2" s="357"/>
      <c r="C2" s="357"/>
      <c r="D2" s="357"/>
      <c r="E2" s="357"/>
      <c r="F2" s="357"/>
      <c r="G2" s="357"/>
      <c r="H2" s="357"/>
      <c r="I2" s="357"/>
      <c r="J2" s="357"/>
      <c r="K2" s="357"/>
      <c r="L2" s="357"/>
      <c r="M2" s="357"/>
      <c r="N2" s="357"/>
      <c r="O2" s="357"/>
      <c r="P2" s="357"/>
      <c r="Q2" s="357"/>
      <c r="R2" s="357"/>
      <c r="S2" s="392" t="s">
        <v>3</v>
      </c>
      <c r="T2" s="392"/>
      <c r="U2" s="392"/>
      <c r="V2" s="394" t="s">
        <v>759</v>
      </c>
      <c r="W2" s="394"/>
      <c r="X2" s="394"/>
    </row>
    <row r="3" spans="2:27" ht="13.2">
      <c r="B3" s="357"/>
      <c r="C3" s="357"/>
      <c r="D3" s="357" t="s">
        <v>473</v>
      </c>
      <c r="E3" s="357"/>
      <c r="F3" s="357"/>
      <c r="G3" s="357"/>
      <c r="H3" s="357"/>
      <c r="I3" s="357"/>
      <c r="J3" s="357"/>
      <c r="K3" s="357"/>
      <c r="L3" s="357"/>
      <c r="M3" s="357"/>
      <c r="N3" s="357"/>
      <c r="O3" s="357"/>
      <c r="P3" s="357"/>
      <c r="Q3" s="357"/>
      <c r="R3" s="357"/>
      <c r="S3" s="392" t="s">
        <v>5</v>
      </c>
      <c r="T3" s="392"/>
      <c r="U3" s="392"/>
      <c r="V3" s="393" t="s">
        <v>70</v>
      </c>
      <c r="W3" s="393"/>
      <c r="X3" s="393"/>
    </row>
    <row r="4" spans="2:27" ht="15.6" customHeight="1">
      <c r="B4" s="357"/>
      <c r="C4" s="357"/>
      <c r="D4" s="357"/>
      <c r="E4" s="357"/>
      <c r="F4" s="357"/>
      <c r="G4" s="357"/>
      <c r="H4" s="357"/>
      <c r="I4" s="357"/>
      <c r="J4" s="357"/>
      <c r="K4" s="357"/>
      <c r="L4" s="357"/>
      <c r="M4" s="357"/>
      <c r="N4" s="357"/>
      <c r="O4" s="357"/>
      <c r="P4" s="357"/>
      <c r="Q4" s="357"/>
      <c r="R4" s="357"/>
      <c r="S4" s="392" t="s">
        <v>474</v>
      </c>
      <c r="T4" s="392"/>
      <c r="U4" s="392"/>
      <c r="V4" s="390">
        <v>44725</v>
      </c>
      <c r="W4" s="391"/>
      <c r="X4" s="391"/>
    </row>
    <row r="5" spans="2:27" ht="9" customHeight="1">
      <c r="B5" s="354"/>
      <c r="C5" s="355"/>
      <c r="D5" s="355"/>
      <c r="E5" s="355"/>
      <c r="F5" s="355"/>
      <c r="G5" s="355"/>
      <c r="H5" s="355"/>
      <c r="I5" s="355"/>
      <c r="J5" s="355"/>
      <c r="K5" s="355"/>
      <c r="L5" s="355"/>
      <c r="M5" s="355"/>
      <c r="N5" s="355"/>
      <c r="O5" s="355"/>
      <c r="P5" s="355"/>
      <c r="Q5" s="355"/>
      <c r="R5" s="355"/>
      <c r="S5" s="355"/>
      <c r="T5" s="355"/>
      <c r="U5" s="355"/>
      <c r="V5" s="355"/>
      <c r="W5" s="355"/>
      <c r="X5" s="356"/>
    </row>
    <row r="6" spans="2:27" ht="18.600000000000001" customHeight="1">
      <c r="B6" s="358" t="s">
        <v>475</v>
      </c>
      <c r="C6" s="359"/>
      <c r="D6" s="359"/>
      <c r="E6" s="359"/>
      <c r="F6" s="359"/>
      <c r="G6" s="359"/>
      <c r="H6" s="359"/>
      <c r="I6" s="359"/>
      <c r="J6" s="359"/>
      <c r="K6" s="359"/>
      <c r="L6" s="359"/>
      <c r="M6" s="359"/>
      <c r="N6" s="359"/>
      <c r="O6" s="359"/>
      <c r="P6" s="359"/>
      <c r="Q6" s="359"/>
      <c r="R6" s="359"/>
      <c r="S6" s="359"/>
      <c r="T6" s="359"/>
      <c r="U6" s="359"/>
      <c r="V6" s="359"/>
      <c r="W6" s="359"/>
      <c r="X6" s="360"/>
    </row>
    <row r="7" spans="2:27" ht="16.95" customHeight="1">
      <c r="B7" s="354" t="s">
        <v>476</v>
      </c>
      <c r="C7" s="355"/>
      <c r="D7" s="355"/>
      <c r="E7" s="355"/>
      <c r="F7" s="355"/>
      <c r="G7" s="355"/>
      <c r="H7" s="356"/>
      <c r="I7" s="354" t="s">
        <v>477</v>
      </c>
      <c r="J7" s="355"/>
      <c r="K7" s="355"/>
      <c r="L7" s="355"/>
      <c r="M7" s="355"/>
      <c r="N7" s="355"/>
      <c r="O7" s="355"/>
      <c r="P7" s="355"/>
      <c r="Q7" s="355"/>
      <c r="R7" s="355"/>
      <c r="S7" s="355"/>
      <c r="T7" s="356"/>
      <c r="U7" s="354" t="s">
        <v>478</v>
      </c>
      <c r="V7" s="355"/>
      <c r="W7" s="355"/>
      <c r="X7" s="356"/>
    </row>
    <row r="8" spans="2:27" ht="26.7" customHeight="1">
      <c r="B8" s="340" t="s">
        <v>662</v>
      </c>
      <c r="C8" s="341"/>
      <c r="D8" s="341"/>
      <c r="E8" s="341"/>
      <c r="F8" s="341"/>
      <c r="G8" s="341"/>
      <c r="H8" s="342"/>
      <c r="I8" s="340" t="s">
        <v>287</v>
      </c>
      <c r="J8" s="341"/>
      <c r="K8" s="341"/>
      <c r="L8" s="341"/>
      <c r="M8" s="341"/>
      <c r="N8" s="341"/>
      <c r="O8" s="341"/>
      <c r="P8" s="341"/>
      <c r="Q8" s="341"/>
      <c r="R8" s="341"/>
      <c r="S8" s="341"/>
      <c r="T8" s="342"/>
      <c r="U8" s="340" t="s">
        <v>663</v>
      </c>
      <c r="V8" s="341"/>
      <c r="W8" s="341"/>
      <c r="X8" s="342"/>
    </row>
    <row r="9" spans="2:27" ht="19.2" customHeight="1">
      <c r="B9" s="358" t="s">
        <v>479</v>
      </c>
      <c r="C9" s="359"/>
      <c r="D9" s="359"/>
      <c r="E9" s="359"/>
      <c r="F9" s="359"/>
      <c r="G9" s="359"/>
      <c r="H9" s="359"/>
      <c r="I9" s="359"/>
      <c r="J9" s="359"/>
      <c r="K9" s="359"/>
      <c r="L9" s="359"/>
      <c r="M9" s="359"/>
      <c r="N9" s="359"/>
      <c r="O9" s="359"/>
      <c r="P9" s="359"/>
      <c r="Q9" s="359"/>
      <c r="R9" s="359"/>
      <c r="S9" s="359"/>
      <c r="T9" s="359"/>
      <c r="U9" s="359"/>
      <c r="V9" s="359"/>
      <c r="W9" s="359"/>
      <c r="X9" s="360"/>
    </row>
    <row r="10" spans="2:27" ht="15" customHeight="1">
      <c r="B10" s="357" t="s">
        <v>480</v>
      </c>
      <c r="C10" s="357"/>
      <c r="D10" s="357"/>
      <c r="E10" s="357"/>
      <c r="F10" s="357"/>
      <c r="G10" s="354" t="s">
        <v>481</v>
      </c>
      <c r="H10" s="355"/>
      <c r="I10" s="355"/>
      <c r="J10" s="355"/>
      <c r="K10" s="355"/>
      <c r="L10" s="355"/>
      <c r="M10" s="355"/>
      <c r="N10" s="355"/>
      <c r="O10" s="356"/>
      <c r="P10" s="354" t="s">
        <v>664</v>
      </c>
      <c r="Q10" s="355"/>
      <c r="R10" s="355"/>
      <c r="S10" s="355"/>
      <c r="T10" s="355"/>
      <c r="U10" s="356"/>
      <c r="V10" s="354" t="s">
        <v>3</v>
      </c>
      <c r="W10" s="355"/>
      <c r="X10" s="356"/>
    </row>
    <row r="11" spans="2:27" ht="34.950000000000003" customHeight="1">
      <c r="B11" s="319" t="s">
        <v>689</v>
      </c>
      <c r="C11" s="319"/>
      <c r="D11" s="319"/>
      <c r="E11" s="319"/>
      <c r="F11" s="319"/>
      <c r="G11" s="314" t="s">
        <v>666</v>
      </c>
      <c r="H11" s="315"/>
      <c r="I11" s="315"/>
      <c r="J11" s="315"/>
      <c r="K11" s="315"/>
      <c r="L11" s="315"/>
      <c r="M11" s="315"/>
      <c r="N11" s="315"/>
      <c r="O11" s="316"/>
      <c r="P11" s="340" t="s">
        <v>777</v>
      </c>
      <c r="Q11" s="341"/>
      <c r="R11" s="341"/>
      <c r="S11" s="341"/>
      <c r="T11" s="341"/>
      <c r="U11" s="342"/>
      <c r="V11" s="383" t="s">
        <v>774</v>
      </c>
      <c r="W11" s="384"/>
      <c r="X11" s="385"/>
    </row>
    <row r="12" spans="2:27" ht="49.95" customHeight="1">
      <c r="B12" s="357" t="s">
        <v>667</v>
      </c>
      <c r="C12" s="357"/>
      <c r="D12" s="357"/>
      <c r="E12" s="357"/>
      <c r="F12" s="357" t="s">
        <v>668</v>
      </c>
      <c r="G12" s="357"/>
      <c r="H12" s="357"/>
      <c r="I12" s="357"/>
      <c r="J12" s="357"/>
      <c r="K12" s="357"/>
      <c r="L12" s="357"/>
      <c r="M12" s="357"/>
      <c r="N12" s="386" t="s">
        <v>669</v>
      </c>
      <c r="O12" s="386"/>
      <c r="P12" s="386"/>
      <c r="Q12" s="386"/>
      <c r="R12" s="386"/>
      <c r="S12" s="357" t="s">
        <v>482</v>
      </c>
      <c r="T12" s="357"/>
      <c r="U12" s="357"/>
      <c r="V12" s="357"/>
      <c r="W12" s="357"/>
      <c r="X12" s="357"/>
    </row>
    <row r="13" spans="2:27" ht="81.599999999999994" customHeight="1">
      <c r="B13" s="319" t="s">
        <v>670</v>
      </c>
      <c r="C13" s="319"/>
      <c r="D13" s="319"/>
      <c r="E13" s="319"/>
      <c r="F13" s="319" t="s">
        <v>348</v>
      </c>
      <c r="G13" s="319"/>
      <c r="H13" s="319"/>
      <c r="I13" s="319"/>
      <c r="J13" s="319"/>
      <c r="K13" s="319"/>
      <c r="L13" s="319"/>
      <c r="M13" s="319"/>
      <c r="N13" s="376" t="s">
        <v>483</v>
      </c>
      <c r="O13" s="376"/>
      <c r="P13" s="376"/>
      <c r="Q13" s="376"/>
      <c r="R13" s="376"/>
      <c r="S13" s="376" t="s">
        <v>483</v>
      </c>
      <c r="T13" s="376"/>
      <c r="U13" s="376"/>
      <c r="V13" s="376"/>
      <c r="W13" s="376"/>
      <c r="X13" s="376"/>
    </row>
    <row r="14" spans="2:27" ht="12" customHeight="1">
      <c r="B14" s="377" t="s">
        <v>484</v>
      </c>
      <c r="C14" s="378"/>
      <c r="D14" s="378"/>
      <c r="E14" s="378"/>
      <c r="F14" s="379"/>
      <c r="G14" s="365" t="s">
        <v>671</v>
      </c>
      <c r="H14" s="372"/>
      <c r="I14" s="372"/>
      <c r="J14" s="366"/>
      <c r="K14" s="377" t="s">
        <v>672</v>
      </c>
      <c r="L14" s="378"/>
      <c r="M14" s="378"/>
      <c r="N14" s="379"/>
      <c r="O14" s="354" t="s">
        <v>485</v>
      </c>
      <c r="P14" s="355"/>
      <c r="Q14" s="355"/>
      <c r="R14" s="355"/>
      <c r="S14" s="355"/>
      <c r="T14" s="355"/>
      <c r="U14" s="355"/>
      <c r="V14" s="355"/>
      <c r="W14" s="355"/>
      <c r="X14" s="356"/>
      <c r="Y14" s="52"/>
      <c r="Z14" s="52"/>
      <c r="AA14" s="52"/>
    </row>
    <row r="15" spans="2:27" ht="64.95" customHeight="1">
      <c r="B15" s="380"/>
      <c r="C15" s="381"/>
      <c r="D15" s="381"/>
      <c r="E15" s="381"/>
      <c r="F15" s="382"/>
      <c r="G15" s="367"/>
      <c r="H15" s="373"/>
      <c r="I15" s="373"/>
      <c r="J15" s="368"/>
      <c r="K15" s="380"/>
      <c r="L15" s="381"/>
      <c r="M15" s="381"/>
      <c r="N15" s="382"/>
      <c r="O15" s="354" t="s">
        <v>486</v>
      </c>
      <c r="P15" s="355"/>
      <c r="Q15" s="355"/>
      <c r="R15" s="356"/>
      <c r="S15" s="351" t="s">
        <v>487</v>
      </c>
      <c r="T15" s="352"/>
      <c r="U15" s="353"/>
      <c r="V15" s="351" t="s">
        <v>488</v>
      </c>
      <c r="W15" s="352"/>
      <c r="X15" s="353"/>
      <c r="Y15" s="52"/>
      <c r="Z15" s="52"/>
      <c r="AA15" s="52"/>
    </row>
    <row r="16" spans="2:27" ht="25.95" customHeight="1">
      <c r="B16" s="319" t="s">
        <v>690</v>
      </c>
      <c r="C16" s="319"/>
      <c r="D16" s="319"/>
      <c r="E16" s="319"/>
      <c r="F16" s="319"/>
      <c r="G16" s="374" t="s">
        <v>704</v>
      </c>
      <c r="H16" s="374"/>
      <c r="I16" s="374"/>
      <c r="J16" s="374"/>
      <c r="K16" s="374">
        <v>-0.02</v>
      </c>
      <c r="L16" s="374"/>
      <c r="M16" s="374"/>
      <c r="N16" s="374"/>
      <c r="O16" s="90" t="s">
        <v>675</v>
      </c>
      <c r="P16" s="90" t="s">
        <v>489</v>
      </c>
      <c r="Q16" s="90" t="s">
        <v>676</v>
      </c>
      <c r="R16" s="90" t="s">
        <v>677</v>
      </c>
      <c r="S16" s="319" t="s">
        <v>760</v>
      </c>
      <c r="T16" s="319"/>
      <c r="U16" s="319"/>
      <c r="V16" s="375" t="s">
        <v>489</v>
      </c>
      <c r="W16" s="375"/>
      <c r="X16" s="375"/>
    </row>
    <row r="17" spans="2:27" ht="88.95" customHeight="1">
      <c r="B17" s="319"/>
      <c r="C17" s="319"/>
      <c r="D17" s="319"/>
      <c r="E17" s="319"/>
      <c r="F17" s="319"/>
      <c r="G17" s="374"/>
      <c r="H17" s="374"/>
      <c r="I17" s="374"/>
      <c r="J17" s="374"/>
      <c r="K17" s="374"/>
      <c r="L17" s="374"/>
      <c r="M17" s="374"/>
      <c r="N17" s="374"/>
      <c r="O17" s="72" t="s">
        <v>483</v>
      </c>
      <c r="P17" s="72">
        <v>-0.02</v>
      </c>
      <c r="Q17" s="72">
        <v>-0.02</v>
      </c>
      <c r="R17" s="72">
        <v>-0.02</v>
      </c>
      <c r="S17" s="319"/>
      <c r="T17" s="319"/>
      <c r="U17" s="319"/>
      <c r="V17" s="375"/>
      <c r="W17" s="375"/>
      <c r="X17" s="375"/>
    </row>
    <row r="18" spans="2:27" ht="18" customHeight="1">
      <c r="B18" s="358" t="s">
        <v>490</v>
      </c>
      <c r="C18" s="359"/>
      <c r="D18" s="359"/>
      <c r="E18" s="359"/>
      <c r="F18" s="359"/>
      <c r="G18" s="359"/>
      <c r="H18" s="359"/>
      <c r="I18" s="359"/>
      <c r="J18" s="359"/>
      <c r="K18" s="359"/>
      <c r="L18" s="359"/>
      <c r="M18" s="359"/>
      <c r="N18" s="359"/>
      <c r="O18" s="359"/>
      <c r="P18" s="359"/>
      <c r="Q18" s="359"/>
      <c r="R18" s="359"/>
      <c r="S18" s="359"/>
      <c r="T18" s="359"/>
      <c r="U18" s="359"/>
      <c r="V18" s="359"/>
      <c r="W18" s="359"/>
      <c r="X18" s="360"/>
      <c r="Z18" s="70" t="s">
        <v>491</v>
      </c>
    </row>
    <row r="19" spans="2:27" ht="34.950000000000003" customHeight="1">
      <c r="B19" s="363" t="s">
        <v>492</v>
      </c>
      <c r="C19" s="365" t="s">
        <v>493</v>
      </c>
      <c r="D19" s="366"/>
      <c r="E19" s="365" t="s">
        <v>494</v>
      </c>
      <c r="F19" s="366"/>
      <c r="G19" s="369" t="s">
        <v>495</v>
      </c>
      <c r="H19" s="370"/>
      <c r="I19" s="370"/>
      <c r="J19" s="370"/>
      <c r="K19" s="370"/>
      <c r="L19" s="370"/>
      <c r="M19" s="370"/>
      <c r="N19" s="370"/>
      <c r="O19" s="370"/>
      <c r="P19" s="370"/>
      <c r="Q19" s="370"/>
      <c r="R19" s="371"/>
      <c r="S19" s="365" t="s">
        <v>496</v>
      </c>
      <c r="T19" s="372"/>
      <c r="U19" s="372"/>
      <c r="V19" s="372"/>
      <c r="W19" s="372"/>
      <c r="X19" s="366"/>
    </row>
    <row r="20" spans="2:27" ht="28.5" customHeight="1">
      <c r="B20" s="364"/>
      <c r="C20" s="367"/>
      <c r="D20" s="368"/>
      <c r="E20" s="367"/>
      <c r="F20" s="368"/>
      <c r="G20" s="354" t="s">
        <v>497</v>
      </c>
      <c r="H20" s="355"/>
      <c r="I20" s="356"/>
      <c r="J20" s="354" t="s">
        <v>498</v>
      </c>
      <c r="K20" s="355"/>
      <c r="L20" s="356"/>
      <c r="M20" s="351" t="s">
        <v>499</v>
      </c>
      <c r="N20" s="352"/>
      <c r="O20" s="353"/>
      <c r="P20" s="351" t="s">
        <v>500</v>
      </c>
      <c r="Q20" s="352"/>
      <c r="R20" s="353"/>
      <c r="S20" s="367"/>
      <c r="T20" s="373"/>
      <c r="U20" s="373"/>
      <c r="V20" s="373"/>
      <c r="W20" s="373"/>
      <c r="X20" s="368"/>
    </row>
    <row r="21" spans="2:27" ht="43.95" customHeight="1">
      <c r="B21" s="78" t="s">
        <v>678</v>
      </c>
      <c r="C21" s="314" t="s">
        <v>679</v>
      </c>
      <c r="D21" s="316"/>
      <c r="E21" s="361">
        <v>-0.02</v>
      </c>
      <c r="F21" s="362"/>
      <c r="G21" s="361">
        <v>-0.02</v>
      </c>
      <c r="H21" s="315"/>
      <c r="I21" s="316"/>
      <c r="J21" s="361">
        <v>0</v>
      </c>
      <c r="K21" s="315"/>
      <c r="L21" s="316"/>
      <c r="M21" s="361">
        <v>0.02</v>
      </c>
      <c r="N21" s="315"/>
      <c r="O21" s="316"/>
      <c r="P21" s="314" t="s">
        <v>691</v>
      </c>
      <c r="Q21" s="315"/>
      <c r="R21" s="316"/>
      <c r="S21" s="314" t="s">
        <v>680</v>
      </c>
      <c r="T21" s="315"/>
      <c r="U21" s="315"/>
      <c r="V21" s="315"/>
      <c r="W21" s="315"/>
      <c r="X21" s="316"/>
    </row>
    <row r="22" spans="2:27" ht="25.2" customHeight="1">
      <c r="B22" s="357" t="s">
        <v>502</v>
      </c>
      <c r="C22" s="357"/>
      <c r="D22" s="357"/>
      <c r="E22" s="357"/>
      <c r="F22" s="357"/>
      <c r="G22" s="357"/>
      <c r="H22" s="357"/>
      <c r="I22" s="357"/>
      <c r="J22" s="357"/>
      <c r="K22" s="357"/>
      <c r="L22" s="357"/>
      <c r="M22" s="357"/>
      <c r="N22" s="357" t="s">
        <v>503</v>
      </c>
      <c r="O22" s="357"/>
      <c r="P22" s="357"/>
      <c r="Q22" s="357"/>
      <c r="R22" s="357"/>
      <c r="S22" s="357"/>
      <c r="T22" s="357"/>
      <c r="U22" s="357"/>
      <c r="V22" s="357"/>
      <c r="W22" s="357"/>
      <c r="X22" s="357"/>
    </row>
    <row r="23" spans="2:27" ht="69" customHeight="1">
      <c r="B23" s="319" t="s">
        <v>692</v>
      </c>
      <c r="C23" s="319"/>
      <c r="D23" s="319"/>
      <c r="E23" s="319"/>
      <c r="F23" s="319"/>
      <c r="G23" s="319"/>
      <c r="H23" s="319"/>
      <c r="I23" s="319"/>
      <c r="J23" s="319"/>
      <c r="K23" s="319"/>
      <c r="L23" s="319"/>
      <c r="M23" s="319"/>
      <c r="N23" s="319" t="s">
        <v>778</v>
      </c>
      <c r="O23" s="319"/>
      <c r="P23" s="319"/>
      <c r="Q23" s="319"/>
      <c r="R23" s="319"/>
      <c r="S23" s="319"/>
      <c r="T23" s="319"/>
      <c r="U23" s="319"/>
      <c r="V23" s="319"/>
      <c r="W23" s="319"/>
      <c r="X23" s="319"/>
      <c r="AA23" s="53"/>
    </row>
    <row r="24" spans="2:27" ht="19.2" customHeight="1">
      <c r="B24" s="358" t="s">
        <v>504</v>
      </c>
      <c r="C24" s="359"/>
      <c r="D24" s="359"/>
      <c r="E24" s="359"/>
      <c r="F24" s="359"/>
      <c r="G24" s="359"/>
      <c r="H24" s="359"/>
      <c r="I24" s="359"/>
      <c r="J24" s="359"/>
      <c r="K24" s="359"/>
      <c r="L24" s="359"/>
      <c r="M24" s="359"/>
      <c r="N24" s="359"/>
      <c r="O24" s="359"/>
      <c r="P24" s="359"/>
      <c r="Q24" s="359"/>
      <c r="R24" s="359"/>
      <c r="S24" s="359"/>
      <c r="T24" s="359"/>
      <c r="U24" s="359"/>
      <c r="V24" s="359"/>
      <c r="W24" s="359"/>
      <c r="X24" s="360"/>
    </row>
    <row r="25" spans="2:27" ht="19.2" customHeight="1">
      <c r="B25" s="349" t="s">
        <v>505</v>
      </c>
      <c r="C25" s="350"/>
      <c r="D25" s="73" t="s">
        <v>506</v>
      </c>
      <c r="E25" s="351" t="s">
        <v>507</v>
      </c>
      <c r="F25" s="353"/>
      <c r="G25" s="354" t="s">
        <v>508</v>
      </c>
      <c r="H25" s="356"/>
      <c r="I25" s="354" t="s">
        <v>509</v>
      </c>
      <c r="J25" s="356"/>
      <c r="K25" s="354" t="s">
        <v>510</v>
      </c>
      <c r="L25" s="356"/>
      <c r="M25" s="71" t="s">
        <v>511</v>
      </c>
      <c r="N25" s="351" t="s">
        <v>512</v>
      </c>
      <c r="O25" s="353"/>
      <c r="P25" s="354" t="s">
        <v>513</v>
      </c>
      <c r="Q25" s="356"/>
      <c r="R25" s="354" t="s">
        <v>514</v>
      </c>
      <c r="S25" s="356"/>
      <c r="T25" s="351" t="s">
        <v>515</v>
      </c>
      <c r="U25" s="353"/>
      <c r="V25" s="351" t="s">
        <v>516</v>
      </c>
      <c r="W25" s="353"/>
      <c r="X25" s="73" t="s">
        <v>517</v>
      </c>
    </row>
    <row r="26" spans="2:27" ht="19.2" customHeight="1">
      <c r="B26" s="336" t="s">
        <v>518</v>
      </c>
      <c r="C26" s="336"/>
      <c r="D26" s="54">
        <v>0</v>
      </c>
      <c r="E26" s="337">
        <v>0</v>
      </c>
      <c r="F26" s="339"/>
      <c r="G26" s="340">
        <v>0</v>
      </c>
      <c r="H26" s="342"/>
      <c r="I26" s="340">
        <v>0</v>
      </c>
      <c r="J26" s="342"/>
      <c r="K26" s="340">
        <v>0</v>
      </c>
      <c r="L26" s="342"/>
      <c r="M26" s="55">
        <v>0</v>
      </c>
      <c r="N26" s="340">
        <v>0</v>
      </c>
      <c r="O26" s="342"/>
      <c r="P26" s="340">
        <v>0</v>
      </c>
      <c r="Q26" s="342"/>
      <c r="R26" s="340">
        <v>0</v>
      </c>
      <c r="S26" s="342"/>
      <c r="T26" s="340">
        <v>0</v>
      </c>
      <c r="U26" s="342"/>
      <c r="V26" s="340">
        <v>0</v>
      </c>
      <c r="W26" s="342"/>
      <c r="X26" s="55">
        <v>0</v>
      </c>
      <c r="Z26" s="56"/>
      <c r="AA26" s="56"/>
    </row>
    <row r="27" spans="2:27" ht="19.2" customHeight="1">
      <c r="B27" s="336" t="s">
        <v>519</v>
      </c>
      <c r="C27" s="336"/>
      <c r="D27" s="54">
        <v>0</v>
      </c>
      <c r="E27" s="337">
        <v>0</v>
      </c>
      <c r="F27" s="339"/>
      <c r="G27" s="340">
        <v>0</v>
      </c>
      <c r="H27" s="342"/>
      <c r="I27" s="340">
        <v>0</v>
      </c>
      <c r="J27" s="342"/>
      <c r="K27" s="340">
        <v>0</v>
      </c>
      <c r="L27" s="342"/>
      <c r="M27" s="55">
        <v>0</v>
      </c>
      <c r="N27" s="340">
        <v>0</v>
      </c>
      <c r="O27" s="342"/>
      <c r="P27" s="340">
        <v>0</v>
      </c>
      <c r="Q27" s="342"/>
      <c r="R27" s="340">
        <v>0</v>
      </c>
      <c r="S27" s="342"/>
      <c r="T27" s="340">
        <v>0</v>
      </c>
      <c r="U27" s="342"/>
      <c r="V27" s="340">
        <v>0</v>
      </c>
      <c r="W27" s="342"/>
      <c r="X27" s="55">
        <v>0</v>
      </c>
      <c r="Y27" s="53"/>
    </row>
    <row r="28" spans="2:27" ht="19.95" customHeight="1">
      <c r="B28" s="343" t="s">
        <v>681</v>
      </c>
      <c r="C28" s="343"/>
      <c r="D28" s="343"/>
      <c r="E28" s="343"/>
      <c r="F28" s="343"/>
      <c r="G28" s="343"/>
      <c r="H28" s="343"/>
      <c r="I28" s="343"/>
      <c r="J28" s="343"/>
      <c r="K28" s="343"/>
      <c r="L28" s="343"/>
      <c r="M28" s="343"/>
      <c r="N28" s="343"/>
      <c r="O28" s="343"/>
      <c r="P28" s="343"/>
      <c r="Q28" s="343"/>
      <c r="R28" s="343"/>
      <c r="S28" s="343"/>
      <c r="T28" s="343"/>
      <c r="U28" s="343"/>
      <c r="V28" s="343"/>
      <c r="W28" s="343"/>
      <c r="X28" s="343"/>
    </row>
    <row r="29" spans="2:27" ht="19.95" customHeight="1">
      <c r="B29" s="85"/>
      <c r="C29" s="60"/>
      <c r="D29" s="60"/>
      <c r="E29" s="60"/>
      <c r="F29" s="60"/>
      <c r="G29" s="60"/>
      <c r="H29" s="60"/>
      <c r="I29" s="60"/>
      <c r="J29" s="60"/>
      <c r="K29" s="60"/>
      <c r="L29" s="60"/>
      <c r="M29" s="60"/>
      <c r="N29" s="60"/>
      <c r="O29" s="60"/>
      <c r="P29" s="60"/>
      <c r="Q29" s="60"/>
      <c r="R29" s="60"/>
      <c r="S29" s="60"/>
      <c r="T29" s="60"/>
      <c r="U29" s="60"/>
      <c r="V29" s="60"/>
      <c r="W29" s="60"/>
      <c r="X29" s="86"/>
    </row>
    <row r="30" spans="2:27" ht="26.4">
      <c r="B30" s="71" t="s">
        <v>520</v>
      </c>
      <c r="C30" s="73" t="s">
        <v>521</v>
      </c>
      <c r="D30" s="73" t="s">
        <v>522</v>
      </c>
      <c r="E30" s="57" t="s">
        <v>523</v>
      </c>
      <c r="H30" s="395"/>
      <c r="I30" s="395"/>
      <c r="J30" s="395"/>
      <c r="K30" s="395"/>
      <c r="L30" s="395"/>
      <c r="M30" s="395"/>
      <c r="N30" s="395"/>
      <c r="O30" s="395"/>
      <c r="P30" s="395"/>
      <c r="Q30" s="395"/>
      <c r="R30" s="395"/>
      <c r="S30" s="345"/>
      <c r="T30" s="345"/>
      <c r="U30" s="345"/>
      <c r="V30" s="345"/>
      <c r="W30" s="345"/>
      <c r="X30" s="346"/>
    </row>
    <row r="31" spans="2:27" ht="17.7" customHeight="1">
      <c r="B31" s="55" t="s">
        <v>524</v>
      </c>
      <c r="C31" s="58">
        <f>IF(ISERROR($D$26/$D$27),0,$D$26/$D$27)</f>
        <v>0</v>
      </c>
      <c r="D31" s="59">
        <f>$E$21</f>
        <v>-0.02</v>
      </c>
      <c r="E31" s="387">
        <f>AVERAGE(C31:C42)*0.33</f>
        <v>0</v>
      </c>
      <c r="H31" s="344"/>
      <c r="I31" s="344"/>
      <c r="J31" s="395"/>
      <c r="K31" s="395"/>
      <c r="L31" s="60"/>
      <c r="M31" s="61"/>
      <c r="N31" s="344"/>
      <c r="O31" s="344"/>
      <c r="P31" s="344"/>
      <c r="Q31" s="344"/>
      <c r="R31" s="344"/>
      <c r="S31" s="347"/>
      <c r="T31" s="347"/>
      <c r="U31" s="347"/>
      <c r="V31" s="347"/>
      <c r="W31" s="347"/>
      <c r="X31" s="348"/>
    </row>
    <row r="32" spans="2:27" ht="17.7" customHeight="1">
      <c r="B32" s="55" t="s">
        <v>525</v>
      </c>
      <c r="C32" s="58">
        <f>IF(ISERROR($E$26/$E$27),0,$E$26/$E$27)</f>
        <v>0</v>
      </c>
      <c r="D32" s="59">
        <f t="shared" ref="D32:D42" si="0">$E$21</f>
        <v>-0.02</v>
      </c>
      <c r="E32" s="388"/>
      <c r="H32" s="395"/>
      <c r="I32" s="395"/>
      <c r="J32" s="395"/>
      <c r="K32" s="395"/>
      <c r="L32" s="62"/>
      <c r="M32" s="60"/>
      <c r="N32" s="395"/>
      <c r="O32" s="395"/>
      <c r="P32" s="395"/>
      <c r="Q32" s="395"/>
      <c r="R32" s="395"/>
      <c r="S32" s="347"/>
      <c r="T32" s="347"/>
      <c r="U32" s="347"/>
      <c r="V32" s="347"/>
      <c r="W32" s="347"/>
      <c r="X32" s="348"/>
    </row>
    <row r="33" spans="2:29" ht="17.7" customHeight="1">
      <c r="B33" s="55" t="s">
        <v>526</v>
      </c>
      <c r="C33" s="58">
        <f>IF(ISERROR($G$26/$G$27),0,$G$26/$G$27)</f>
        <v>0</v>
      </c>
      <c r="D33" s="59">
        <f t="shared" si="0"/>
        <v>-0.02</v>
      </c>
      <c r="E33" s="388"/>
      <c r="H33" s="395"/>
      <c r="I33" s="395"/>
      <c r="J33" s="395"/>
      <c r="K33" s="395"/>
      <c r="L33" s="62"/>
      <c r="M33" s="60"/>
      <c r="N33" s="395"/>
      <c r="O33" s="395"/>
      <c r="P33" s="395"/>
      <c r="Q33" s="395"/>
      <c r="R33" s="395"/>
      <c r="S33" s="347"/>
      <c r="T33" s="347"/>
      <c r="U33" s="347"/>
      <c r="V33" s="347"/>
      <c r="W33" s="347"/>
      <c r="X33" s="348"/>
    </row>
    <row r="34" spans="2:29" ht="17.7" customHeight="1">
      <c r="B34" s="55" t="s">
        <v>527</v>
      </c>
      <c r="C34" s="58">
        <f>IF(ISERROR($I$26/$I$27),0,$I$26/$I$27)</f>
        <v>0</v>
      </c>
      <c r="D34" s="59">
        <f t="shared" si="0"/>
        <v>-0.02</v>
      </c>
      <c r="E34" s="388"/>
      <c r="H34" s="395"/>
      <c r="I34" s="395"/>
      <c r="J34" s="395"/>
      <c r="K34" s="395"/>
      <c r="L34" s="62"/>
      <c r="M34" s="60"/>
      <c r="N34" s="395"/>
      <c r="O34" s="395"/>
      <c r="P34" s="395"/>
      <c r="Q34" s="395"/>
      <c r="R34" s="395"/>
      <c r="S34" s="347"/>
      <c r="T34" s="347"/>
      <c r="U34" s="347"/>
      <c r="V34" s="347"/>
      <c r="W34" s="347"/>
      <c r="X34" s="348"/>
    </row>
    <row r="35" spans="2:29" ht="17.7" customHeight="1">
      <c r="B35" s="55" t="s">
        <v>528</v>
      </c>
      <c r="C35" s="58">
        <f>IF(ISERROR($K$26/$K$27),0,$K$26/$K$27)</f>
        <v>0</v>
      </c>
      <c r="D35" s="59">
        <f t="shared" si="0"/>
        <v>-0.02</v>
      </c>
      <c r="E35" s="388"/>
      <c r="H35" s="395"/>
      <c r="I35" s="395"/>
      <c r="J35" s="395"/>
      <c r="K35" s="395"/>
      <c r="L35" s="62"/>
      <c r="M35" s="60"/>
      <c r="N35" s="395"/>
      <c r="O35" s="395"/>
      <c r="P35" s="395"/>
      <c r="Q35" s="395"/>
      <c r="R35" s="395"/>
      <c r="S35" s="347"/>
      <c r="T35" s="347"/>
      <c r="U35" s="347"/>
      <c r="V35" s="347"/>
      <c r="W35" s="347"/>
      <c r="X35" s="348"/>
    </row>
    <row r="36" spans="2:29" ht="17.7" customHeight="1">
      <c r="B36" s="55" t="s">
        <v>529</v>
      </c>
      <c r="C36" s="58">
        <f>IF(ISERROR($M$26/$M$27),0,$M$26/$M$27)</f>
        <v>0</v>
      </c>
      <c r="D36" s="59">
        <f t="shared" si="0"/>
        <v>-0.02</v>
      </c>
      <c r="E36" s="388"/>
      <c r="H36" s="395"/>
      <c r="I36" s="395"/>
      <c r="J36" s="395"/>
      <c r="K36" s="395"/>
      <c r="L36" s="62"/>
      <c r="M36" s="60"/>
      <c r="N36" s="395"/>
      <c r="O36" s="395"/>
      <c r="P36" s="395"/>
      <c r="Q36" s="395"/>
      <c r="R36" s="395"/>
      <c r="S36" s="347"/>
      <c r="T36" s="347"/>
      <c r="U36" s="347"/>
      <c r="V36" s="347"/>
      <c r="W36" s="347"/>
      <c r="X36" s="348"/>
    </row>
    <row r="37" spans="2:29" ht="17.7" customHeight="1">
      <c r="B37" s="55" t="s">
        <v>530</v>
      </c>
      <c r="C37" s="58">
        <f>IF(ISERROR($N$26/$N$27),0,$N$26/$N$27)</f>
        <v>0</v>
      </c>
      <c r="D37" s="59">
        <f t="shared" si="0"/>
        <v>-0.02</v>
      </c>
      <c r="E37" s="388"/>
      <c r="H37" s="395"/>
      <c r="I37" s="395"/>
      <c r="J37" s="395"/>
      <c r="K37" s="395"/>
      <c r="L37" s="62"/>
      <c r="M37" s="60"/>
      <c r="N37" s="395"/>
      <c r="O37" s="395"/>
      <c r="P37" s="395"/>
      <c r="Q37" s="395"/>
      <c r="R37" s="395"/>
      <c r="S37" s="347"/>
      <c r="T37" s="347"/>
      <c r="U37" s="347"/>
      <c r="V37" s="347"/>
      <c r="W37" s="347"/>
      <c r="X37" s="348"/>
    </row>
    <row r="38" spans="2:29" ht="17.7" customHeight="1">
      <c r="B38" s="55" t="s">
        <v>531</v>
      </c>
      <c r="C38" s="58">
        <f>IF(ISERROR($P$26/$P$27),0,$P$26/$P$27)</f>
        <v>0</v>
      </c>
      <c r="D38" s="59">
        <f t="shared" si="0"/>
        <v>-0.02</v>
      </c>
      <c r="E38" s="388"/>
      <c r="H38" s="395"/>
      <c r="I38" s="395"/>
      <c r="J38" s="395"/>
      <c r="K38" s="395"/>
      <c r="L38" s="62"/>
      <c r="M38" s="60"/>
      <c r="N38" s="395"/>
      <c r="O38" s="395"/>
      <c r="P38" s="395"/>
      <c r="Q38" s="395"/>
      <c r="R38" s="395"/>
      <c r="S38" s="347"/>
      <c r="T38" s="347"/>
      <c r="U38" s="347"/>
      <c r="V38" s="347"/>
      <c r="W38" s="347"/>
      <c r="X38" s="348"/>
    </row>
    <row r="39" spans="2:29" ht="17.7" customHeight="1">
      <c r="B39" s="55" t="s">
        <v>532</v>
      </c>
      <c r="C39" s="58">
        <f>IF(ISERROR($R$26/$R$27),0,$R$26/$R$27)</f>
        <v>0</v>
      </c>
      <c r="D39" s="59">
        <f t="shared" si="0"/>
        <v>-0.02</v>
      </c>
      <c r="E39" s="388"/>
      <c r="H39" s="395"/>
      <c r="I39" s="395"/>
      <c r="J39" s="395"/>
      <c r="K39" s="395"/>
      <c r="L39" s="62"/>
      <c r="M39" s="60"/>
      <c r="N39" s="395"/>
      <c r="O39" s="395"/>
      <c r="P39" s="395"/>
      <c r="Q39" s="395"/>
      <c r="R39" s="395"/>
      <c r="S39" s="347"/>
      <c r="T39" s="347"/>
      <c r="U39" s="347"/>
      <c r="V39" s="347"/>
      <c r="W39" s="347"/>
      <c r="X39" s="348"/>
    </row>
    <row r="40" spans="2:29" ht="17.7" customHeight="1">
      <c r="B40" s="55" t="s">
        <v>533</v>
      </c>
      <c r="C40" s="58">
        <f>IF(ISERROR($T$26/$T$27),0,$T$26/$T$27)</f>
        <v>0</v>
      </c>
      <c r="D40" s="59">
        <f t="shared" si="0"/>
        <v>-0.02</v>
      </c>
      <c r="E40" s="388"/>
      <c r="H40" s="395"/>
      <c r="I40" s="395"/>
      <c r="J40" s="395"/>
      <c r="K40" s="395"/>
      <c r="L40" s="62"/>
      <c r="M40" s="60"/>
      <c r="N40" s="395"/>
      <c r="O40" s="395"/>
      <c r="P40" s="395"/>
      <c r="Q40" s="395"/>
      <c r="R40" s="395"/>
      <c r="S40" s="347"/>
      <c r="T40" s="347"/>
      <c r="U40" s="347"/>
      <c r="V40" s="347"/>
      <c r="W40" s="347"/>
      <c r="X40" s="348"/>
    </row>
    <row r="41" spans="2:29" ht="17.7" customHeight="1">
      <c r="B41" s="55" t="s">
        <v>534</v>
      </c>
      <c r="C41" s="58">
        <f>IF(ISERROR($V$26/$V$27),0,$V$26/$V$27)</f>
        <v>0</v>
      </c>
      <c r="D41" s="59">
        <f t="shared" si="0"/>
        <v>-0.02</v>
      </c>
      <c r="E41" s="388"/>
      <c r="H41" s="395"/>
      <c r="I41" s="395"/>
      <c r="J41" s="395"/>
      <c r="K41" s="395"/>
      <c r="L41" s="62"/>
      <c r="M41" s="60"/>
      <c r="N41" s="395"/>
      <c r="O41" s="395"/>
      <c r="P41" s="395"/>
      <c r="Q41" s="395"/>
      <c r="R41" s="395"/>
      <c r="S41" s="347"/>
      <c r="T41" s="347"/>
      <c r="U41" s="347"/>
      <c r="V41" s="347"/>
      <c r="W41" s="347"/>
      <c r="X41" s="348"/>
    </row>
    <row r="42" spans="2:29" ht="17.25" customHeight="1">
      <c r="B42" s="55" t="s">
        <v>535</v>
      </c>
      <c r="C42" s="58">
        <f>IF(ISERROR($X$26/$X$27),0,$X$26/$X$27)</f>
        <v>0</v>
      </c>
      <c r="D42" s="59">
        <f t="shared" si="0"/>
        <v>-0.02</v>
      </c>
      <c r="E42" s="389"/>
      <c r="H42" s="395"/>
      <c r="I42" s="395"/>
      <c r="J42" s="395"/>
      <c r="K42" s="395"/>
      <c r="L42" s="62"/>
      <c r="M42" s="60"/>
      <c r="N42" s="395"/>
      <c r="O42" s="395"/>
      <c r="P42" s="395"/>
      <c r="Q42" s="395"/>
      <c r="R42" s="395"/>
      <c r="S42" s="345"/>
      <c r="T42" s="345"/>
      <c r="U42" s="345"/>
      <c r="V42" s="345"/>
      <c r="W42" s="345"/>
      <c r="X42" s="346"/>
    </row>
    <row r="43" spans="2:29" s="107" customFormat="1" ht="31.95" customHeight="1">
      <c r="B43" s="337" t="s">
        <v>820</v>
      </c>
      <c r="C43" s="338"/>
      <c r="D43" s="338"/>
      <c r="E43" s="339"/>
      <c r="L43" s="62"/>
      <c r="M43" s="60"/>
      <c r="S43" s="105"/>
      <c r="T43" s="105"/>
      <c r="U43" s="105"/>
      <c r="V43" s="105"/>
      <c r="W43" s="105"/>
      <c r="X43" s="106"/>
      <c r="AB43" s="51"/>
      <c r="AC43" s="51"/>
    </row>
    <row r="44" spans="2:29" s="107" customFormat="1" ht="17.25" customHeight="1">
      <c r="B44" s="87"/>
      <c r="C44" s="93"/>
      <c r="D44" s="94"/>
      <c r="E44" s="94"/>
      <c r="L44" s="62"/>
      <c r="M44" s="60"/>
      <c r="S44" s="105"/>
      <c r="T44" s="105"/>
      <c r="U44" s="105"/>
      <c r="V44" s="105"/>
      <c r="W44" s="105"/>
      <c r="X44" s="106"/>
      <c r="AB44" s="51"/>
      <c r="AC44" s="51"/>
    </row>
    <row r="45" spans="2:29" ht="17.25" customHeight="1">
      <c r="B45" s="87"/>
      <c r="C45" s="65"/>
      <c r="D45" s="88"/>
      <c r="E45" s="88"/>
      <c r="L45" s="62"/>
      <c r="M45" s="60"/>
      <c r="X45" s="89"/>
    </row>
    <row r="46" spans="2:29" ht="15.75" customHeight="1">
      <c r="B46" s="332" t="s">
        <v>682</v>
      </c>
      <c r="C46" s="332"/>
      <c r="D46" s="332"/>
      <c r="E46" s="332"/>
      <c r="F46" s="332"/>
      <c r="G46" s="332"/>
      <c r="H46" s="332"/>
      <c r="I46" s="332"/>
      <c r="J46" s="332"/>
      <c r="K46" s="332"/>
      <c r="L46" s="332"/>
      <c r="M46" s="332"/>
      <c r="N46" s="332"/>
      <c r="O46" s="332"/>
      <c r="P46" s="332"/>
      <c r="Q46" s="332"/>
      <c r="R46" s="332"/>
      <c r="S46" s="332"/>
      <c r="T46" s="332"/>
      <c r="U46" s="332"/>
      <c r="V46" s="332"/>
      <c r="W46" s="332"/>
      <c r="X46" s="332"/>
      <c r="Z46" s="63"/>
    </row>
    <row r="47" spans="2:29" ht="33" customHeight="1">
      <c r="B47" s="333"/>
      <c r="C47" s="334"/>
      <c r="D47" s="334"/>
      <c r="E47" s="334"/>
      <c r="F47" s="334"/>
      <c r="G47" s="334"/>
      <c r="H47" s="334"/>
      <c r="I47" s="334"/>
      <c r="J47" s="334"/>
      <c r="K47" s="334"/>
      <c r="L47" s="334"/>
      <c r="M47" s="334"/>
      <c r="N47" s="334"/>
      <c r="O47" s="334"/>
      <c r="P47" s="334"/>
      <c r="Q47" s="334"/>
      <c r="R47" s="334"/>
      <c r="S47" s="334"/>
      <c r="T47" s="334"/>
      <c r="U47" s="334"/>
      <c r="V47" s="334"/>
      <c r="W47" s="334"/>
      <c r="X47" s="335"/>
      <c r="Y47" s="60"/>
      <c r="Z47" s="60"/>
      <c r="AA47" s="60"/>
    </row>
    <row r="48" spans="2:29" ht="18" customHeight="1">
      <c r="B48" s="324" t="s">
        <v>536</v>
      </c>
      <c r="C48" s="324"/>
      <c r="D48" s="324"/>
      <c r="E48" s="324"/>
      <c r="F48" s="324"/>
      <c r="G48" s="324"/>
      <c r="H48" s="324"/>
      <c r="I48" s="324"/>
      <c r="J48" s="324"/>
      <c r="K48" s="324"/>
      <c r="L48" s="324"/>
      <c r="M48" s="324"/>
      <c r="N48" s="324"/>
      <c r="O48" s="324"/>
      <c r="P48" s="324"/>
      <c r="Q48" s="324"/>
      <c r="R48" s="324"/>
      <c r="S48" s="324"/>
      <c r="T48" s="324"/>
      <c r="U48" s="324"/>
      <c r="V48" s="324"/>
      <c r="W48" s="324"/>
      <c r="X48" s="324"/>
      <c r="Y48" s="64"/>
      <c r="Z48" s="65"/>
      <c r="AA48" s="62"/>
    </row>
    <row r="49" spans="2:27" ht="32.25" customHeight="1">
      <c r="B49" s="325"/>
      <c r="C49" s="326"/>
      <c r="D49" s="326"/>
      <c r="E49" s="326"/>
      <c r="F49" s="326"/>
      <c r="G49" s="326"/>
      <c r="H49" s="326"/>
      <c r="I49" s="326"/>
      <c r="J49" s="326"/>
      <c r="K49" s="326"/>
      <c r="L49" s="326"/>
      <c r="M49" s="326"/>
      <c r="N49" s="326"/>
      <c r="O49" s="326"/>
      <c r="P49" s="326"/>
      <c r="Q49" s="326"/>
      <c r="R49" s="326"/>
      <c r="S49" s="326"/>
      <c r="T49" s="326"/>
      <c r="U49" s="326"/>
      <c r="V49" s="326"/>
      <c r="W49" s="326"/>
      <c r="X49" s="327"/>
      <c r="Y49" s="64"/>
      <c r="Z49" s="65"/>
      <c r="AA49" s="62"/>
    </row>
    <row r="50" spans="2:27" ht="16.2" customHeight="1">
      <c r="B50" s="324" t="s">
        <v>683</v>
      </c>
      <c r="C50" s="324"/>
      <c r="D50" s="324"/>
      <c r="E50" s="324"/>
      <c r="F50" s="324"/>
      <c r="G50" s="324"/>
      <c r="H50" s="324"/>
      <c r="I50" s="324"/>
      <c r="J50" s="324"/>
      <c r="K50" s="324"/>
      <c r="L50" s="324"/>
      <c r="M50" s="324"/>
      <c r="N50" s="324"/>
      <c r="O50" s="324"/>
      <c r="P50" s="324"/>
      <c r="Q50" s="324"/>
      <c r="R50" s="324"/>
      <c r="S50" s="324"/>
      <c r="T50" s="324"/>
      <c r="U50" s="324"/>
      <c r="V50" s="324"/>
      <c r="W50" s="324"/>
      <c r="X50" s="324"/>
      <c r="Y50" s="64"/>
      <c r="Z50" s="65"/>
      <c r="AA50" s="62"/>
    </row>
    <row r="51" spans="2:27" ht="15.6" customHeight="1">
      <c r="B51" s="66" t="s">
        <v>3</v>
      </c>
      <c r="C51" s="328" t="s">
        <v>537</v>
      </c>
      <c r="D51" s="329"/>
      <c r="E51" s="330" t="s">
        <v>538</v>
      </c>
      <c r="F51" s="328"/>
      <c r="G51" s="328"/>
      <c r="H51" s="328"/>
      <c r="I51" s="328"/>
      <c r="J51" s="328"/>
      <c r="K51" s="329"/>
      <c r="L51" s="330" t="s">
        <v>539</v>
      </c>
      <c r="M51" s="328"/>
      <c r="N51" s="328"/>
      <c r="O51" s="328"/>
      <c r="P51" s="328"/>
      <c r="Q51" s="328"/>
      <c r="R51" s="328"/>
      <c r="S51" s="329"/>
      <c r="T51" s="330" t="s">
        <v>540</v>
      </c>
      <c r="U51" s="328"/>
      <c r="V51" s="328"/>
      <c r="W51" s="328"/>
      <c r="X51" s="329"/>
      <c r="Y51" s="64"/>
      <c r="Z51" s="65"/>
      <c r="AA51" s="62"/>
    </row>
    <row r="52" spans="2:27" ht="48" customHeight="1">
      <c r="B52" s="69">
        <v>1</v>
      </c>
      <c r="C52" s="323">
        <v>44740</v>
      </c>
      <c r="D52" s="319"/>
      <c r="E52" s="319" t="s">
        <v>768</v>
      </c>
      <c r="F52" s="319"/>
      <c r="G52" s="319"/>
      <c r="H52" s="319"/>
      <c r="I52" s="319"/>
      <c r="J52" s="319"/>
      <c r="K52" s="319"/>
      <c r="L52" s="319" t="s">
        <v>802</v>
      </c>
      <c r="M52" s="319"/>
      <c r="N52" s="319"/>
      <c r="O52" s="319"/>
      <c r="P52" s="319"/>
      <c r="Q52" s="319"/>
      <c r="R52" s="319"/>
      <c r="S52" s="319"/>
      <c r="T52" s="323">
        <v>44763</v>
      </c>
      <c r="U52" s="319"/>
      <c r="V52" s="319"/>
      <c r="W52" s="319"/>
      <c r="X52" s="319"/>
      <c r="Y52" s="64"/>
      <c r="Z52" s="65"/>
      <c r="AA52" s="62"/>
    </row>
    <row r="53" spans="2:27" ht="15" customHeight="1">
      <c r="B53" s="69"/>
      <c r="C53" s="319"/>
      <c r="D53" s="319"/>
      <c r="E53" s="319"/>
      <c r="F53" s="319"/>
      <c r="G53" s="319"/>
      <c r="H53" s="319"/>
      <c r="I53" s="319"/>
      <c r="J53" s="319"/>
      <c r="K53" s="319"/>
      <c r="L53" s="319"/>
      <c r="M53" s="319"/>
      <c r="N53" s="319"/>
      <c r="O53" s="319"/>
      <c r="P53" s="319"/>
      <c r="Q53" s="319"/>
      <c r="R53" s="319"/>
      <c r="S53" s="319"/>
      <c r="T53" s="319"/>
      <c r="U53" s="319"/>
      <c r="V53" s="319"/>
      <c r="W53" s="319"/>
      <c r="X53" s="319"/>
      <c r="Y53" s="64"/>
      <c r="Z53" s="65"/>
      <c r="AA53" s="62"/>
    </row>
    <row r="54" spans="2:27" ht="15" customHeight="1">
      <c r="B54" s="69"/>
      <c r="C54" s="319"/>
      <c r="D54" s="319"/>
      <c r="E54" s="319"/>
      <c r="F54" s="319"/>
      <c r="G54" s="319"/>
      <c r="H54" s="319"/>
      <c r="I54" s="319"/>
      <c r="J54" s="319"/>
      <c r="K54" s="319"/>
      <c r="L54" s="319"/>
      <c r="M54" s="319"/>
      <c r="N54" s="319"/>
      <c r="O54" s="319"/>
      <c r="P54" s="319"/>
      <c r="Q54" s="319"/>
      <c r="R54" s="319"/>
      <c r="S54" s="319"/>
      <c r="T54" s="319"/>
      <c r="U54" s="319"/>
      <c r="V54" s="319"/>
      <c r="W54" s="319"/>
      <c r="X54" s="319"/>
      <c r="Y54" s="64"/>
      <c r="Z54" s="65"/>
      <c r="AA54" s="62"/>
    </row>
    <row r="55" spans="2:27" ht="15" customHeight="1">
      <c r="B55" s="69"/>
      <c r="C55" s="319"/>
      <c r="D55" s="319"/>
      <c r="E55" s="319"/>
      <c r="F55" s="319"/>
      <c r="G55" s="319"/>
      <c r="H55" s="319"/>
      <c r="I55" s="319"/>
      <c r="J55" s="319"/>
      <c r="K55" s="319"/>
      <c r="L55" s="319"/>
      <c r="M55" s="319"/>
      <c r="N55" s="319"/>
      <c r="O55" s="319"/>
      <c r="P55" s="319"/>
      <c r="Q55" s="319"/>
      <c r="R55" s="319"/>
      <c r="S55" s="319"/>
      <c r="T55" s="319"/>
      <c r="U55" s="319"/>
      <c r="V55" s="319"/>
      <c r="W55" s="319"/>
      <c r="X55" s="319"/>
      <c r="Y55" s="64"/>
      <c r="Z55" s="65"/>
      <c r="AA55" s="62"/>
    </row>
    <row r="56" spans="2:27" ht="15" customHeight="1">
      <c r="B56" s="69"/>
      <c r="C56" s="319"/>
      <c r="D56" s="319"/>
      <c r="E56" s="319"/>
      <c r="F56" s="319"/>
      <c r="G56" s="319"/>
      <c r="H56" s="319"/>
      <c r="I56" s="319"/>
      <c r="J56" s="319"/>
      <c r="K56" s="319"/>
      <c r="L56" s="319"/>
      <c r="M56" s="319"/>
      <c r="N56" s="319"/>
      <c r="O56" s="319"/>
      <c r="P56" s="319"/>
      <c r="Q56" s="319"/>
      <c r="R56" s="319"/>
      <c r="S56" s="319"/>
      <c r="T56" s="319"/>
      <c r="U56" s="319"/>
      <c r="V56" s="319"/>
      <c r="W56" s="319"/>
      <c r="X56" s="319"/>
      <c r="Y56" s="64"/>
      <c r="Z56" s="65"/>
      <c r="AA56" s="62"/>
    </row>
    <row r="57" spans="2:27" ht="15.6" customHeight="1">
      <c r="B57" s="320" t="s">
        <v>684</v>
      </c>
      <c r="C57" s="321"/>
      <c r="D57" s="321"/>
      <c r="E57" s="321"/>
      <c r="F57" s="321"/>
      <c r="G57" s="321"/>
      <c r="H57" s="321"/>
      <c r="I57" s="321"/>
      <c r="J57" s="321"/>
      <c r="K57" s="321"/>
      <c r="L57" s="321"/>
      <c r="M57" s="321"/>
      <c r="N57" s="321"/>
      <c r="O57" s="321"/>
      <c r="P57" s="321"/>
      <c r="Q57" s="321"/>
      <c r="R57" s="321"/>
      <c r="S57" s="321"/>
      <c r="T57" s="321"/>
      <c r="U57" s="321"/>
      <c r="V57" s="321"/>
      <c r="W57" s="321"/>
      <c r="X57" s="322"/>
      <c r="Y57" s="64"/>
      <c r="Z57" s="65"/>
      <c r="AA57" s="62"/>
    </row>
    <row r="58" spans="2:27" ht="26.7" customHeight="1">
      <c r="B58" s="67" t="s">
        <v>541</v>
      </c>
      <c r="C58" s="314" t="s">
        <v>685</v>
      </c>
      <c r="D58" s="315"/>
      <c r="E58" s="315"/>
      <c r="F58" s="315"/>
      <c r="G58" s="315"/>
      <c r="H58" s="315"/>
      <c r="I58" s="315"/>
      <c r="J58" s="315"/>
      <c r="K58" s="315"/>
      <c r="L58" s="315"/>
      <c r="M58" s="316"/>
      <c r="N58" s="317" t="s">
        <v>542</v>
      </c>
      <c r="O58" s="318"/>
      <c r="P58" s="314" t="s">
        <v>803</v>
      </c>
      <c r="Q58" s="315"/>
      <c r="R58" s="315"/>
      <c r="S58" s="315"/>
      <c r="T58" s="315"/>
      <c r="U58" s="315"/>
      <c r="V58" s="315"/>
      <c r="W58" s="315"/>
      <c r="X58" s="316"/>
    </row>
    <row r="59" spans="2:27" ht="24.6" customHeight="1">
      <c r="B59" s="67" t="s">
        <v>543</v>
      </c>
      <c r="C59" s="314" t="s">
        <v>804</v>
      </c>
      <c r="D59" s="315"/>
      <c r="E59" s="315"/>
      <c r="F59" s="315"/>
      <c r="G59" s="315"/>
      <c r="H59" s="315"/>
      <c r="I59" s="315"/>
      <c r="J59" s="315"/>
      <c r="K59" s="315"/>
      <c r="L59" s="315"/>
      <c r="M59" s="316"/>
      <c r="N59" s="317" t="s">
        <v>542</v>
      </c>
      <c r="O59" s="318"/>
      <c r="P59" s="314" t="s">
        <v>686</v>
      </c>
      <c r="Q59" s="315"/>
      <c r="R59" s="315"/>
      <c r="S59" s="315"/>
      <c r="T59" s="315"/>
      <c r="U59" s="315"/>
      <c r="V59" s="315"/>
      <c r="W59" s="315"/>
      <c r="X59" s="316"/>
    </row>
    <row r="60" spans="2:27" ht="27.6" customHeight="1">
      <c r="B60" s="67" t="s">
        <v>687</v>
      </c>
      <c r="C60" s="314" t="s">
        <v>805</v>
      </c>
      <c r="D60" s="315"/>
      <c r="E60" s="315"/>
      <c r="F60" s="315"/>
      <c r="G60" s="315"/>
      <c r="H60" s="315"/>
      <c r="I60" s="315"/>
      <c r="J60" s="315"/>
      <c r="K60" s="315"/>
      <c r="L60" s="315"/>
      <c r="M60" s="316"/>
      <c r="N60" s="317" t="s">
        <v>542</v>
      </c>
      <c r="O60" s="318"/>
      <c r="P60" s="314" t="s">
        <v>688</v>
      </c>
      <c r="Q60" s="315"/>
      <c r="R60" s="315"/>
      <c r="S60" s="315"/>
      <c r="T60" s="315"/>
      <c r="U60" s="315"/>
      <c r="V60" s="315"/>
      <c r="W60" s="315"/>
      <c r="X60" s="316"/>
    </row>
  </sheetData>
  <sheetProtection selectLockedCells="1" selectUnlockedCells="1"/>
  <mergeCells count="193">
    <mergeCell ref="V4:X4"/>
    <mergeCell ref="B5:X5"/>
    <mergeCell ref="B6:X6"/>
    <mergeCell ref="B7:H7"/>
    <mergeCell ref="I7:T7"/>
    <mergeCell ref="U7:X7"/>
    <mergeCell ref="B1:C4"/>
    <mergeCell ref="D1:R2"/>
    <mergeCell ref="S1:U1"/>
    <mergeCell ref="V1:X1"/>
    <mergeCell ref="S2:U2"/>
    <mergeCell ref="V2:X2"/>
    <mergeCell ref="D3:R4"/>
    <mergeCell ref="S3:U3"/>
    <mergeCell ref="V3:X3"/>
    <mergeCell ref="S4:U4"/>
    <mergeCell ref="B11:F11"/>
    <mergeCell ref="G11:O11"/>
    <mergeCell ref="P11:U11"/>
    <mergeCell ref="V11:X11"/>
    <mergeCell ref="B12:E12"/>
    <mergeCell ref="F12:M12"/>
    <mergeCell ref="N12:R12"/>
    <mergeCell ref="S12:X12"/>
    <mergeCell ref="B8:H8"/>
    <mergeCell ref="I8:T8"/>
    <mergeCell ref="U8:X8"/>
    <mergeCell ref="B9:X9"/>
    <mergeCell ref="B10:F10"/>
    <mergeCell ref="G10:O10"/>
    <mergeCell ref="P10:U10"/>
    <mergeCell ref="V10:X10"/>
    <mergeCell ref="V15:X15"/>
    <mergeCell ref="B16:F17"/>
    <mergeCell ref="G16:J17"/>
    <mergeCell ref="K16:N17"/>
    <mergeCell ref="S16:U17"/>
    <mergeCell ref="V16:X17"/>
    <mergeCell ref="B13:E13"/>
    <mergeCell ref="F13:M13"/>
    <mergeCell ref="N13:R13"/>
    <mergeCell ref="S13:X13"/>
    <mergeCell ref="B14:F15"/>
    <mergeCell ref="G14:J15"/>
    <mergeCell ref="K14:N15"/>
    <mergeCell ref="O14:X14"/>
    <mergeCell ref="O15:R15"/>
    <mergeCell ref="S15:U15"/>
    <mergeCell ref="B18:X18"/>
    <mergeCell ref="B19:B20"/>
    <mergeCell ref="C19:D20"/>
    <mergeCell ref="E19:F20"/>
    <mergeCell ref="G19:R19"/>
    <mergeCell ref="S19:X20"/>
    <mergeCell ref="G20:I20"/>
    <mergeCell ref="J20:L20"/>
    <mergeCell ref="M20:O20"/>
    <mergeCell ref="P20:R20"/>
    <mergeCell ref="S21:X21"/>
    <mergeCell ref="B22:M22"/>
    <mergeCell ref="N22:X22"/>
    <mergeCell ref="B23:M23"/>
    <mergeCell ref="N23:X23"/>
    <mergeCell ref="B24:X24"/>
    <mergeCell ref="C21:D21"/>
    <mergeCell ref="E21:F21"/>
    <mergeCell ref="G21:I21"/>
    <mergeCell ref="J21:L21"/>
    <mergeCell ref="M21:O21"/>
    <mergeCell ref="P21:R21"/>
    <mergeCell ref="P25:Q25"/>
    <mergeCell ref="R25:S25"/>
    <mergeCell ref="T25:U25"/>
    <mergeCell ref="V25:W25"/>
    <mergeCell ref="B26:C26"/>
    <mergeCell ref="E26:F26"/>
    <mergeCell ref="G26:H26"/>
    <mergeCell ref="I26:J26"/>
    <mergeCell ref="K26:L26"/>
    <mergeCell ref="N26:O26"/>
    <mergeCell ref="B25:C25"/>
    <mergeCell ref="E25:F25"/>
    <mergeCell ref="G25:H25"/>
    <mergeCell ref="I25:J25"/>
    <mergeCell ref="K25:L25"/>
    <mergeCell ref="N25:O25"/>
    <mergeCell ref="P26:Q26"/>
    <mergeCell ref="R26:S26"/>
    <mergeCell ref="T26:U26"/>
    <mergeCell ref="V26:W26"/>
    <mergeCell ref="B27:C27"/>
    <mergeCell ref="E27:F27"/>
    <mergeCell ref="G27:H27"/>
    <mergeCell ref="I27:J27"/>
    <mergeCell ref="K27:L27"/>
    <mergeCell ref="N27:O27"/>
    <mergeCell ref="P27:Q27"/>
    <mergeCell ref="R27:S27"/>
    <mergeCell ref="T27:U27"/>
    <mergeCell ref="V27:W27"/>
    <mergeCell ref="B28:X28"/>
    <mergeCell ref="H30:I31"/>
    <mergeCell ref="J30:M30"/>
    <mergeCell ref="N30:O31"/>
    <mergeCell ref="P30:R31"/>
    <mergeCell ref="S30:X30"/>
    <mergeCell ref="J31:K31"/>
    <mergeCell ref="S31:X42"/>
    <mergeCell ref="H32:I32"/>
    <mergeCell ref="J32:K32"/>
    <mergeCell ref="N32:O32"/>
    <mergeCell ref="P32:R32"/>
    <mergeCell ref="H33:I33"/>
    <mergeCell ref="J33:K33"/>
    <mergeCell ref="N33:O33"/>
    <mergeCell ref="P33:R33"/>
    <mergeCell ref="H36:I36"/>
    <mergeCell ref="J36:K36"/>
    <mergeCell ref="N36:O36"/>
    <mergeCell ref="P36:R36"/>
    <mergeCell ref="H37:I37"/>
    <mergeCell ref="J37:K37"/>
    <mergeCell ref="N37:O37"/>
    <mergeCell ref="J38:K38"/>
    <mergeCell ref="N38:O38"/>
    <mergeCell ref="P38:R38"/>
    <mergeCell ref="H39:I39"/>
    <mergeCell ref="J39:K39"/>
    <mergeCell ref="N39:O39"/>
    <mergeCell ref="P39:R39"/>
    <mergeCell ref="P37:R37"/>
    <mergeCell ref="H34:I34"/>
    <mergeCell ref="J34:K34"/>
    <mergeCell ref="N34:O34"/>
    <mergeCell ref="P34:R34"/>
    <mergeCell ref="H35:I35"/>
    <mergeCell ref="J35:K35"/>
    <mergeCell ref="N35:O35"/>
    <mergeCell ref="P35:R35"/>
    <mergeCell ref="B48:X48"/>
    <mergeCell ref="B49:X49"/>
    <mergeCell ref="B50:X50"/>
    <mergeCell ref="C51:D51"/>
    <mergeCell ref="E51:K51"/>
    <mergeCell ref="L51:S51"/>
    <mergeCell ref="T51:X51"/>
    <mergeCell ref="H42:I42"/>
    <mergeCell ref="J42:K42"/>
    <mergeCell ref="N42:O42"/>
    <mergeCell ref="P42:R42"/>
    <mergeCell ref="B46:X46"/>
    <mergeCell ref="B47:X47"/>
    <mergeCell ref="E31:E42"/>
    <mergeCell ref="B43:E43"/>
    <mergeCell ref="H40:I40"/>
    <mergeCell ref="J40:K40"/>
    <mergeCell ref="N40:O40"/>
    <mergeCell ref="P40:R40"/>
    <mergeCell ref="H41:I41"/>
    <mergeCell ref="J41:K41"/>
    <mergeCell ref="N41:O41"/>
    <mergeCell ref="P41:R41"/>
    <mergeCell ref="H38:I38"/>
    <mergeCell ref="C54:D54"/>
    <mergeCell ref="E54:K54"/>
    <mergeCell ref="L54:S54"/>
    <mergeCell ref="T54:X54"/>
    <mergeCell ref="C55:D55"/>
    <mergeCell ref="E55:K55"/>
    <mergeCell ref="L55:S55"/>
    <mergeCell ref="T55:X55"/>
    <mergeCell ref="C52:D52"/>
    <mergeCell ref="E52:K52"/>
    <mergeCell ref="L52:S52"/>
    <mergeCell ref="T52:X52"/>
    <mergeCell ref="C53:D53"/>
    <mergeCell ref="E53:K53"/>
    <mergeCell ref="L53:S53"/>
    <mergeCell ref="T53:X53"/>
    <mergeCell ref="C59:M59"/>
    <mergeCell ref="N59:O59"/>
    <mergeCell ref="P59:X59"/>
    <mergeCell ref="C60:M60"/>
    <mergeCell ref="N60:O60"/>
    <mergeCell ref="P60:X60"/>
    <mergeCell ref="C56:D56"/>
    <mergeCell ref="E56:K56"/>
    <mergeCell ref="L56:S56"/>
    <mergeCell ref="T56:X56"/>
    <mergeCell ref="B57:X57"/>
    <mergeCell ref="C58:M58"/>
    <mergeCell ref="N58:O58"/>
    <mergeCell ref="P58:X58"/>
  </mergeCells>
  <pageMargins left="0.23622047244094491" right="0.23622047244094491" top="0.11811023622047245" bottom="0" header="0.51181102362204722" footer="0.51181102362204722"/>
  <pageSetup paperSize="256" scale="43" firstPageNumber="0" pageOrder="overThenDown" orientation="portrait" r:id="rId1"/>
  <headerFooter alignWithMargins="0"/>
  <drawing r:id="rId2"/>
  <extLst>
    <ext xmlns:x14="http://schemas.microsoft.com/office/spreadsheetml/2009/9/main" uri="{CCE6A557-97BC-4b89-ADB6-D9C93CAAB3DF}">
      <x14:dataValidations xmlns:xm="http://schemas.microsoft.com/office/excel/2006/main" count="8">
        <x14:dataValidation type="list" allowBlank="1" showInputMessage="1" showErrorMessage="1" xr:uid="{06903885-4B22-4C08-A8F9-E6FE33990950}">
          <x14:formula1>
            <xm:f>'lista indicadores'!$G$1:$G$18</xm:f>
          </x14:formula1>
          <xm:sqref>U8:X8</xm:sqref>
        </x14:dataValidation>
        <x14:dataValidation type="list" allowBlank="1" showInputMessage="1" showErrorMessage="1" xr:uid="{1F55A0FC-3217-4B62-9779-72EF04D36E2B}">
          <x14:formula1>
            <xm:f>'lista indicadores'!$F$1:$F$18</xm:f>
          </x14:formula1>
          <xm:sqref>I8:T8</xm:sqref>
        </x14:dataValidation>
        <x14:dataValidation type="list" allowBlank="1" showInputMessage="1" showErrorMessage="1" xr:uid="{67E48B82-D98D-4329-A3AD-4214DB85785D}">
          <x14:formula1>
            <xm:f>'lista indicadores'!$H$1:$H$4</xm:f>
          </x14:formula1>
          <xm:sqref>B8:H8 G11:O11</xm:sqref>
        </x14:dataValidation>
        <x14:dataValidation type="list" allowBlank="1" showInputMessage="1" showErrorMessage="1" xr:uid="{77106A4B-34FC-41E3-8429-2342949581D4}">
          <x14:formula1>
            <xm:f>'lista indicadores'!$E$1:$E$10</xm:f>
          </x14:formula1>
          <xm:sqref>B13:E13</xm:sqref>
        </x14:dataValidation>
        <x14:dataValidation type="list" allowBlank="1" showInputMessage="1" showErrorMessage="1" xr:uid="{D5A1BC15-579B-4AD1-8D08-AE0BF09BEAC0}">
          <x14:formula1>
            <xm:f>'lista indicadores'!$B$1:$B$7</xm:f>
          </x14:formula1>
          <xm:sqref>G16:J17</xm:sqref>
        </x14:dataValidation>
        <x14:dataValidation type="list" allowBlank="1" showInputMessage="1" showErrorMessage="1" xr:uid="{2C66A90A-6D2D-436C-96AA-C3C6B3363294}">
          <x14:formula1>
            <xm:f>'lista indicadores'!$J$1:$J$4</xm:f>
          </x14:formula1>
          <xm:sqref>B21</xm:sqref>
        </x14:dataValidation>
        <x14:dataValidation type="list" allowBlank="1" showInputMessage="1" showErrorMessage="1" xr:uid="{5F6779D5-3E5A-4FE1-AE44-CF91C2EF4108}">
          <x14:formula1>
            <xm:f>'lista indicadores'!$D$1:$D$8</xm:f>
          </x14:formula1>
          <xm:sqref>C21:D21</xm:sqref>
        </x14:dataValidation>
        <x14:dataValidation type="list" allowBlank="1" showInputMessage="1" showErrorMessage="1" xr:uid="{2B5B0F37-F56C-4E20-847C-E1E21218C2E6}">
          <x14:formula1>
            <xm:f>'lista indicadores'!$C$1:$C$2</xm:f>
          </x14:formula1>
          <xm:sqref>P21:R21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982127-F980-4896-90AC-10CCC73902F7}">
  <sheetPr>
    <pageSetUpPr fitToPage="1"/>
  </sheetPr>
  <dimension ref="B1:AC60"/>
  <sheetViews>
    <sheetView showGridLines="0" topLeftCell="A15" zoomScaleNormal="100" workbookViewId="0">
      <selection activeCell="B18" sqref="B18:X18"/>
    </sheetView>
  </sheetViews>
  <sheetFormatPr baseColWidth="10" defaultColWidth="5.33203125" defaultRowHeight="13.5" customHeight="1"/>
  <cols>
    <col min="1" max="1" width="5.33203125" style="70"/>
    <col min="2" max="2" width="12.5546875" style="70" bestFit="1" customWidth="1"/>
    <col min="3" max="3" width="12.109375" style="70" customWidth="1"/>
    <col min="4" max="4" width="13.109375" style="68" customWidth="1"/>
    <col min="5" max="5" width="9.44140625" style="68" customWidth="1"/>
    <col min="6" max="12" width="7.6640625" style="70" customWidth="1"/>
    <col min="13" max="13" width="12.33203125" style="70" customWidth="1"/>
    <col min="14" max="23" width="7.6640625" style="70" customWidth="1"/>
    <col min="24" max="24" width="10.88671875" style="70" customWidth="1"/>
    <col min="25" max="25" width="42.33203125" style="70" customWidth="1"/>
    <col min="26" max="26" width="12.109375" style="70" customWidth="1"/>
    <col min="27" max="27" width="30.5546875" style="70" customWidth="1"/>
    <col min="28" max="28" width="16.88671875" style="51" customWidth="1"/>
    <col min="29" max="29" width="5.33203125" style="51"/>
    <col min="30" max="16384" width="5.33203125" style="70"/>
  </cols>
  <sheetData>
    <row r="1" spans="2:27" ht="15.6" customHeight="1">
      <c r="B1" s="357"/>
      <c r="C1" s="357"/>
      <c r="D1" s="357" t="s">
        <v>0</v>
      </c>
      <c r="E1" s="357"/>
      <c r="F1" s="357"/>
      <c r="G1" s="357"/>
      <c r="H1" s="357"/>
      <c r="I1" s="357"/>
      <c r="J1" s="357"/>
      <c r="K1" s="357"/>
      <c r="L1" s="357"/>
      <c r="M1" s="357"/>
      <c r="N1" s="357"/>
      <c r="O1" s="357"/>
      <c r="P1" s="357"/>
      <c r="Q1" s="357"/>
      <c r="R1" s="357"/>
      <c r="S1" s="392" t="s">
        <v>1</v>
      </c>
      <c r="T1" s="392"/>
      <c r="U1" s="392"/>
      <c r="V1" s="393" t="s">
        <v>758</v>
      </c>
      <c r="W1" s="393"/>
      <c r="X1" s="393"/>
    </row>
    <row r="2" spans="2:27" ht="13.2">
      <c r="B2" s="357"/>
      <c r="C2" s="357"/>
      <c r="D2" s="357"/>
      <c r="E2" s="357"/>
      <c r="F2" s="357"/>
      <c r="G2" s="357"/>
      <c r="H2" s="357"/>
      <c r="I2" s="357"/>
      <c r="J2" s="357"/>
      <c r="K2" s="357"/>
      <c r="L2" s="357"/>
      <c r="M2" s="357"/>
      <c r="N2" s="357"/>
      <c r="O2" s="357"/>
      <c r="P2" s="357"/>
      <c r="Q2" s="357"/>
      <c r="R2" s="357"/>
      <c r="S2" s="392" t="s">
        <v>3</v>
      </c>
      <c r="T2" s="392"/>
      <c r="U2" s="392"/>
      <c r="V2" s="394" t="s">
        <v>759</v>
      </c>
      <c r="W2" s="394"/>
      <c r="X2" s="394"/>
    </row>
    <row r="3" spans="2:27" ht="13.2">
      <c r="B3" s="357"/>
      <c r="C3" s="357"/>
      <c r="D3" s="357" t="s">
        <v>473</v>
      </c>
      <c r="E3" s="357"/>
      <c r="F3" s="357"/>
      <c r="G3" s="357"/>
      <c r="H3" s="357"/>
      <c r="I3" s="357"/>
      <c r="J3" s="357"/>
      <c r="K3" s="357"/>
      <c r="L3" s="357"/>
      <c r="M3" s="357"/>
      <c r="N3" s="357"/>
      <c r="O3" s="357"/>
      <c r="P3" s="357"/>
      <c r="Q3" s="357"/>
      <c r="R3" s="357"/>
      <c r="S3" s="392" t="s">
        <v>5</v>
      </c>
      <c r="T3" s="392"/>
      <c r="U3" s="392"/>
      <c r="V3" s="393" t="s">
        <v>70</v>
      </c>
      <c r="W3" s="393"/>
      <c r="X3" s="393"/>
    </row>
    <row r="4" spans="2:27" ht="15.6" customHeight="1">
      <c r="B4" s="357"/>
      <c r="C4" s="357"/>
      <c r="D4" s="357"/>
      <c r="E4" s="357"/>
      <c r="F4" s="357"/>
      <c r="G4" s="357"/>
      <c r="H4" s="357"/>
      <c r="I4" s="357"/>
      <c r="J4" s="357"/>
      <c r="K4" s="357"/>
      <c r="L4" s="357"/>
      <c r="M4" s="357"/>
      <c r="N4" s="357"/>
      <c r="O4" s="357"/>
      <c r="P4" s="357"/>
      <c r="Q4" s="357"/>
      <c r="R4" s="357"/>
      <c r="S4" s="392" t="s">
        <v>474</v>
      </c>
      <c r="T4" s="392"/>
      <c r="U4" s="392"/>
      <c r="V4" s="390">
        <v>44725</v>
      </c>
      <c r="W4" s="391"/>
      <c r="X4" s="391"/>
    </row>
    <row r="5" spans="2:27" ht="9" customHeight="1">
      <c r="B5" s="354"/>
      <c r="C5" s="355"/>
      <c r="D5" s="355"/>
      <c r="E5" s="355"/>
      <c r="F5" s="355"/>
      <c r="G5" s="355"/>
      <c r="H5" s="355"/>
      <c r="I5" s="355"/>
      <c r="J5" s="355"/>
      <c r="K5" s="355"/>
      <c r="L5" s="355"/>
      <c r="M5" s="355"/>
      <c r="N5" s="355"/>
      <c r="O5" s="355"/>
      <c r="P5" s="355"/>
      <c r="Q5" s="355"/>
      <c r="R5" s="355"/>
      <c r="S5" s="355"/>
      <c r="T5" s="355"/>
      <c r="U5" s="355"/>
      <c r="V5" s="355"/>
      <c r="W5" s="355"/>
      <c r="X5" s="356"/>
    </row>
    <row r="6" spans="2:27" ht="18.600000000000001" customHeight="1">
      <c r="B6" s="358" t="s">
        <v>475</v>
      </c>
      <c r="C6" s="359"/>
      <c r="D6" s="359"/>
      <c r="E6" s="359"/>
      <c r="F6" s="359"/>
      <c r="G6" s="359"/>
      <c r="H6" s="359"/>
      <c r="I6" s="359"/>
      <c r="J6" s="359"/>
      <c r="K6" s="359"/>
      <c r="L6" s="359"/>
      <c r="M6" s="359"/>
      <c r="N6" s="359"/>
      <c r="O6" s="359"/>
      <c r="P6" s="359"/>
      <c r="Q6" s="359"/>
      <c r="R6" s="359"/>
      <c r="S6" s="359"/>
      <c r="T6" s="359"/>
      <c r="U6" s="359"/>
      <c r="V6" s="359"/>
      <c r="W6" s="359"/>
      <c r="X6" s="360"/>
    </row>
    <row r="7" spans="2:27" ht="16.95" customHeight="1">
      <c r="B7" s="354" t="s">
        <v>476</v>
      </c>
      <c r="C7" s="355"/>
      <c r="D7" s="355"/>
      <c r="E7" s="355"/>
      <c r="F7" s="355"/>
      <c r="G7" s="355"/>
      <c r="H7" s="356"/>
      <c r="I7" s="354" t="s">
        <v>477</v>
      </c>
      <c r="J7" s="355"/>
      <c r="K7" s="355"/>
      <c r="L7" s="355"/>
      <c r="M7" s="355"/>
      <c r="N7" s="355"/>
      <c r="O7" s="355"/>
      <c r="P7" s="355"/>
      <c r="Q7" s="355"/>
      <c r="R7" s="355"/>
      <c r="S7" s="355"/>
      <c r="T7" s="356"/>
      <c r="U7" s="354" t="s">
        <v>478</v>
      </c>
      <c r="V7" s="355"/>
      <c r="W7" s="355"/>
      <c r="X7" s="356"/>
    </row>
    <row r="8" spans="2:27" ht="26.7" customHeight="1">
      <c r="B8" s="340" t="s">
        <v>662</v>
      </c>
      <c r="C8" s="341"/>
      <c r="D8" s="341"/>
      <c r="E8" s="341"/>
      <c r="F8" s="341"/>
      <c r="G8" s="341"/>
      <c r="H8" s="342"/>
      <c r="I8" s="340" t="s">
        <v>287</v>
      </c>
      <c r="J8" s="341"/>
      <c r="K8" s="341"/>
      <c r="L8" s="341"/>
      <c r="M8" s="341"/>
      <c r="N8" s="341"/>
      <c r="O8" s="341"/>
      <c r="P8" s="341"/>
      <c r="Q8" s="341"/>
      <c r="R8" s="341"/>
      <c r="S8" s="341"/>
      <c r="T8" s="342"/>
      <c r="U8" s="340" t="s">
        <v>663</v>
      </c>
      <c r="V8" s="341"/>
      <c r="W8" s="341"/>
      <c r="X8" s="342"/>
    </row>
    <row r="9" spans="2:27" ht="19.2" customHeight="1">
      <c r="B9" s="358" t="s">
        <v>479</v>
      </c>
      <c r="C9" s="359"/>
      <c r="D9" s="359"/>
      <c r="E9" s="359"/>
      <c r="F9" s="359"/>
      <c r="G9" s="359"/>
      <c r="H9" s="359"/>
      <c r="I9" s="359"/>
      <c r="J9" s="359"/>
      <c r="K9" s="359"/>
      <c r="L9" s="359"/>
      <c r="M9" s="359"/>
      <c r="N9" s="359"/>
      <c r="O9" s="359"/>
      <c r="P9" s="359"/>
      <c r="Q9" s="359"/>
      <c r="R9" s="359"/>
      <c r="S9" s="359"/>
      <c r="T9" s="359"/>
      <c r="U9" s="359"/>
      <c r="V9" s="359"/>
      <c r="W9" s="359"/>
      <c r="X9" s="360"/>
    </row>
    <row r="10" spans="2:27" ht="15" customHeight="1">
      <c r="B10" s="357" t="s">
        <v>480</v>
      </c>
      <c r="C10" s="357"/>
      <c r="D10" s="357"/>
      <c r="E10" s="357"/>
      <c r="F10" s="357"/>
      <c r="G10" s="354" t="s">
        <v>481</v>
      </c>
      <c r="H10" s="355"/>
      <c r="I10" s="355"/>
      <c r="J10" s="355"/>
      <c r="K10" s="355"/>
      <c r="L10" s="355"/>
      <c r="M10" s="355"/>
      <c r="N10" s="355"/>
      <c r="O10" s="356"/>
      <c r="P10" s="354" t="s">
        <v>664</v>
      </c>
      <c r="Q10" s="355"/>
      <c r="R10" s="355"/>
      <c r="S10" s="355"/>
      <c r="T10" s="355"/>
      <c r="U10" s="356"/>
      <c r="V10" s="354" t="s">
        <v>3</v>
      </c>
      <c r="W10" s="355"/>
      <c r="X10" s="356"/>
    </row>
    <row r="11" spans="2:27" ht="34.950000000000003" customHeight="1">
      <c r="B11" s="319" t="s">
        <v>665</v>
      </c>
      <c r="C11" s="319"/>
      <c r="D11" s="319"/>
      <c r="E11" s="319"/>
      <c r="F11" s="319"/>
      <c r="G11" s="314" t="s">
        <v>666</v>
      </c>
      <c r="H11" s="315"/>
      <c r="I11" s="315"/>
      <c r="J11" s="315"/>
      <c r="K11" s="315"/>
      <c r="L11" s="315"/>
      <c r="M11" s="315"/>
      <c r="N11" s="315"/>
      <c r="O11" s="316"/>
      <c r="P11" s="340" t="s">
        <v>779</v>
      </c>
      <c r="Q11" s="341"/>
      <c r="R11" s="341"/>
      <c r="S11" s="341"/>
      <c r="T11" s="341"/>
      <c r="U11" s="342"/>
      <c r="V11" s="383" t="s">
        <v>774</v>
      </c>
      <c r="W11" s="384"/>
      <c r="X11" s="385"/>
    </row>
    <row r="12" spans="2:27" ht="49.95" customHeight="1">
      <c r="B12" s="357" t="s">
        <v>667</v>
      </c>
      <c r="C12" s="357"/>
      <c r="D12" s="357"/>
      <c r="E12" s="357"/>
      <c r="F12" s="357" t="s">
        <v>668</v>
      </c>
      <c r="G12" s="357"/>
      <c r="H12" s="357"/>
      <c r="I12" s="357"/>
      <c r="J12" s="357"/>
      <c r="K12" s="357"/>
      <c r="L12" s="357"/>
      <c r="M12" s="357"/>
      <c r="N12" s="386" t="s">
        <v>669</v>
      </c>
      <c r="O12" s="386"/>
      <c r="P12" s="386"/>
      <c r="Q12" s="386"/>
      <c r="R12" s="386"/>
      <c r="S12" s="357" t="s">
        <v>482</v>
      </c>
      <c r="T12" s="357"/>
      <c r="U12" s="357"/>
      <c r="V12" s="357"/>
      <c r="W12" s="357"/>
      <c r="X12" s="357"/>
    </row>
    <row r="13" spans="2:27" ht="81.599999999999994" customHeight="1">
      <c r="B13" s="319" t="s">
        <v>670</v>
      </c>
      <c r="C13" s="319"/>
      <c r="D13" s="319"/>
      <c r="E13" s="319"/>
      <c r="F13" s="319" t="s">
        <v>348</v>
      </c>
      <c r="G13" s="319"/>
      <c r="H13" s="319"/>
      <c r="I13" s="319"/>
      <c r="J13" s="319"/>
      <c r="K13" s="319"/>
      <c r="L13" s="319"/>
      <c r="M13" s="319"/>
      <c r="N13" s="376" t="s">
        <v>483</v>
      </c>
      <c r="O13" s="376"/>
      <c r="P13" s="376"/>
      <c r="Q13" s="376"/>
      <c r="R13" s="376"/>
      <c r="S13" s="376" t="s">
        <v>483</v>
      </c>
      <c r="T13" s="376"/>
      <c r="U13" s="376"/>
      <c r="V13" s="376"/>
      <c r="W13" s="376"/>
      <c r="X13" s="376"/>
    </row>
    <row r="14" spans="2:27" ht="12" customHeight="1">
      <c r="B14" s="377" t="s">
        <v>484</v>
      </c>
      <c r="C14" s="378"/>
      <c r="D14" s="378"/>
      <c r="E14" s="378"/>
      <c r="F14" s="379"/>
      <c r="G14" s="365" t="s">
        <v>671</v>
      </c>
      <c r="H14" s="372"/>
      <c r="I14" s="372"/>
      <c r="J14" s="366"/>
      <c r="K14" s="377" t="s">
        <v>672</v>
      </c>
      <c r="L14" s="378"/>
      <c r="M14" s="378"/>
      <c r="N14" s="379"/>
      <c r="O14" s="354" t="s">
        <v>485</v>
      </c>
      <c r="P14" s="355"/>
      <c r="Q14" s="355"/>
      <c r="R14" s="355"/>
      <c r="S14" s="355"/>
      <c r="T14" s="355"/>
      <c r="U14" s="355"/>
      <c r="V14" s="355"/>
      <c r="W14" s="355"/>
      <c r="X14" s="356"/>
      <c r="Y14" s="52"/>
      <c r="Z14" s="52"/>
      <c r="AA14" s="52"/>
    </row>
    <row r="15" spans="2:27" ht="64.95" customHeight="1">
      <c r="B15" s="380"/>
      <c r="C15" s="381"/>
      <c r="D15" s="381"/>
      <c r="E15" s="381"/>
      <c r="F15" s="382"/>
      <c r="G15" s="367"/>
      <c r="H15" s="373"/>
      <c r="I15" s="373"/>
      <c r="J15" s="368"/>
      <c r="K15" s="380"/>
      <c r="L15" s="381"/>
      <c r="M15" s="381"/>
      <c r="N15" s="382"/>
      <c r="O15" s="354" t="s">
        <v>486</v>
      </c>
      <c r="P15" s="355"/>
      <c r="Q15" s="355"/>
      <c r="R15" s="356"/>
      <c r="S15" s="351" t="s">
        <v>487</v>
      </c>
      <c r="T15" s="352"/>
      <c r="U15" s="353"/>
      <c r="V15" s="351" t="s">
        <v>488</v>
      </c>
      <c r="W15" s="352"/>
      <c r="X15" s="353"/>
      <c r="Y15" s="52"/>
      <c r="Z15" s="52"/>
      <c r="AA15" s="52"/>
    </row>
    <row r="16" spans="2:27" ht="25.95" customHeight="1">
      <c r="B16" s="319" t="s">
        <v>673</v>
      </c>
      <c r="C16" s="319"/>
      <c r="D16" s="319"/>
      <c r="E16" s="319"/>
      <c r="F16" s="319"/>
      <c r="G16" s="374" t="s">
        <v>545</v>
      </c>
      <c r="H16" s="374"/>
      <c r="I16" s="374"/>
      <c r="J16" s="374"/>
      <c r="K16" s="374">
        <v>1</v>
      </c>
      <c r="L16" s="374"/>
      <c r="M16" s="374"/>
      <c r="N16" s="374"/>
      <c r="O16" s="90" t="s">
        <v>675</v>
      </c>
      <c r="P16" s="90" t="s">
        <v>489</v>
      </c>
      <c r="Q16" s="90" t="s">
        <v>676</v>
      </c>
      <c r="R16" s="90" t="s">
        <v>677</v>
      </c>
      <c r="S16" s="319" t="s">
        <v>760</v>
      </c>
      <c r="T16" s="319"/>
      <c r="U16" s="319"/>
      <c r="V16" s="375" t="s">
        <v>489</v>
      </c>
      <c r="W16" s="375"/>
      <c r="X16" s="375"/>
    </row>
    <row r="17" spans="2:27" ht="88.95" customHeight="1">
      <c r="B17" s="319"/>
      <c r="C17" s="319"/>
      <c r="D17" s="319"/>
      <c r="E17" s="319"/>
      <c r="F17" s="319"/>
      <c r="G17" s="374"/>
      <c r="H17" s="374"/>
      <c r="I17" s="374"/>
      <c r="J17" s="374"/>
      <c r="K17" s="374"/>
      <c r="L17" s="374"/>
      <c r="M17" s="374"/>
      <c r="N17" s="374"/>
      <c r="O17" s="72" t="s">
        <v>483</v>
      </c>
      <c r="P17" s="72">
        <v>1</v>
      </c>
      <c r="Q17" s="72">
        <v>1</v>
      </c>
      <c r="R17" s="72">
        <v>1</v>
      </c>
      <c r="S17" s="319"/>
      <c r="T17" s="319"/>
      <c r="U17" s="319"/>
      <c r="V17" s="375"/>
      <c r="W17" s="375"/>
      <c r="X17" s="375"/>
    </row>
    <row r="18" spans="2:27" ht="18" customHeight="1">
      <c r="B18" s="358" t="s">
        <v>490</v>
      </c>
      <c r="C18" s="359"/>
      <c r="D18" s="359"/>
      <c r="E18" s="359"/>
      <c r="F18" s="359"/>
      <c r="G18" s="359"/>
      <c r="H18" s="359"/>
      <c r="I18" s="359"/>
      <c r="J18" s="359"/>
      <c r="K18" s="359"/>
      <c r="L18" s="359"/>
      <c r="M18" s="359"/>
      <c r="N18" s="359"/>
      <c r="O18" s="359"/>
      <c r="P18" s="359"/>
      <c r="Q18" s="359"/>
      <c r="R18" s="359"/>
      <c r="S18" s="359"/>
      <c r="T18" s="359"/>
      <c r="U18" s="359"/>
      <c r="V18" s="359"/>
      <c r="W18" s="359"/>
      <c r="X18" s="360"/>
      <c r="Z18" s="70" t="s">
        <v>491</v>
      </c>
    </row>
    <row r="19" spans="2:27" ht="34.950000000000003" customHeight="1">
      <c r="B19" s="363" t="s">
        <v>492</v>
      </c>
      <c r="C19" s="365" t="s">
        <v>493</v>
      </c>
      <c r="D19" s="366"/>
      <c r="E19" s="365" t="s">
        <v>494</v>
      </c>
      <c r="F19" s="366"/>
      <c r="G19" s="369" t="s">
        <v>495</v>
      </c>
      <c r="H19" s="370"/>
      <c r="I19" s="370"/>
      <c r="J19" s="370"/>
      <c r="K19" s="370"/>
      <c r="L19" s="370"/>
      <c r="M19" s="370"/>
      <c r="N19" s="370"/>
      <c r="O19" s="370"/>
      <c r="P19" s="370"/>
      <c r="Q19" s="370"/>
      <c r="R19" s="371"/>
      <c r="S19" s="365" t="s">
        <v>496</v>
      </c>
      <c r="T19" s="372"/>
      <c r="U19" s="372"/>
      <c r="V19" s="372"/>
      <c r="W19" s="372"/>
      <c r="X19" s="366"/>
    </row>
    <row r="20" spans="2:27" ht="28.5" customHeight="1">
      <c r="B20" s="364"/>
      <c r="C20" s="367"/>
      <c r="D20" s="368"/>
      <c r="E20" s="367"/>
      <c r="F20" s="368"/>
      <c r="G20" s="354" t="s">
        <v>497</v>
      </c>
      <c r="H20" s="355"/>
      <c r="I20" s="356"/>
      <c r="J20" s="354" t="s">
        <v>498</v>
      </c>
      <c r="K20" s="355"/>
      <c r="L20" s="356"/>
      <c r="M20" s="351" t="s">
        <v>499</v>
      </c>
      <c r="N20" s="352"/>
      <c r="O20" s="353"/>
      <c r="P20" s="351" t="s">
        <v>500</v>
      </c>
      <c r="Q20" s="352"/>
      <c r="R20" s="353"/>
      <c r="S20" s="367"/>
      <c r="T20" s="373"/>
      <c r="U20" s="373"/>
      <c r="V20" s="373"/>
      <c r="W20" s="373"/>
      <c r="X20" s="368"/>
    </row>
    <row r="21" spans="2:27" ht="43.95" customHeight="1">
      <c r="B21" s="78" t="s">
        <v>678</v>
      </c>
      <c r="C21" s="314" t="s">
        <v>679</v>
      </c>
      <c r="D21" s="316"/>
      <c r="E21" s="361">
        <v>1</v>
      </c>
      <c r="F21" s="362"/>
      <c r="G21" s="361">
        <v>1</v>
      </c>
      <c r="H21" s="315"/>
      <c r="I21" s="316"/>
      <c r="J21" s="361" t="s">
        <v>780</v>
      </c>
      <c r="K21" s="315"/>
      <c r="L21" s="316"/>
      <c r="M21" s="361" t="s">
        <v>781</v>
      </c>
      <c r="N21" s="315"/>
      <c r="O21" s="316"/>
      <c r="P21" s="314" t="s">
        <v>501</v>
      </c>
      <c r="Q21" s="315"/>
      <c r="R21" s="316"/>
      <c r="S21" s="314" t="s">
        <v>680</v>
      </c>
      <c r="T21" s="315"/>
      <c r="U21" s="315"/>
      <c r="V21" s="315"/>
      <c r="W21" s="315"/>
      <c r="X21" s="316"/>
    </row>
    <row r="22" spans="2:27" ht="25.2" customHeight="1">
      <c r="B22" s="357" t="s">
        <v>502</v>
      </c>
      <c r="C22" s="357"/>
      <c r="D22" s="357"/>
      <c r="E22" s="357"/>
      <c r="F22" s="357"/>
      <c r="G22" s="357"/>
      <c r="H22" s="357"/>
      <c r="I22" s="357"/>
      <c r="J22" s="357"/>
      <c r="K22" s="357"/>
      <c r="L22" s="357"/>
      <c r="M22" s="357"/>
      <c r="N22" s="357" t="s">
        <v>503</v>
      </c>
      <c r="O22" s="357"/>
      <c r="P22" s="357"/>
      <c r="Q22" s="357"/>
      <c r="R22" s="357"/>
      <c r="S22" s="357"/>
      <c r="T22" s="357"/>
      <c r="U22" s="357"/>
      <c r="V22" s="357"/>
      <c r="W22" s="357"/>
      <c r="X22" s="357"/>
    </row>
    <row r="23" spans="2:27" ht="69" customHeight="1">
      <c r="B23" s="319" t="s">
        <v>807</v>
      </c>
      <c r="C23" s="319"/>
      <c r="D23" s="319"/>
      <c r="E23" s="319"/>
      <c r="F23" s="319"/>
      <c r="G23" s="319"/>
      <c r="H23" s="319"/>
      <c r="I23" s="319"/>
      <c r="J23" s="319"/>
      <c r="K23" s="319"/>
      <c r="L23" s="319"/>
      <c r="M23" s="319"/>
      <c r="N23" s="319" t="s">
        <v>782</v>
      </c>
      <c r="O23" s="319"/>
      <c r="P23" s="319"/>
      <c r="Q23" s="319"/>
      <c r="R23" s="319"/>
      <c r="S23" s="319"/>
      <c r="T23" s="319"/>
      <c r="U23" s="319"/>
      <c r="V23" s="319"/>
      <c r="W23" s="319"/>
      <c r="X23" s="319"/>
      <c r="AA23" s="53"/>
    </row>
    <row r="24" spans="2:27" ht="19.2" customHeight="1">
      <c r="B24" s="358" t="s">
        <v>504</v>
      </c>
      <c r="C24" s="359"/>
      <c r="D24" s="359"/>
      <c r="E24" s="359"/>
      <c r="F24" s="359"/>
      <c r="G24" s="359"/>
      <c r="H24" s="359"/>
      <c r="I24" s="359"/>
      <c r="J24" s="359"/>
      <c r="K24" s="359"/>
      <c r="L24" s="359"/>
      <c r="M24" s="359"/>
      <c r="N24" s="359"/>
      <c r="O24" s="359"/>
      <c r="P24" s="359"/>
      <c r="Q24" s="359"/>
      <c r="R24" s="359"/>
      <c r="S24" s="359"/>
      <c r="T24" s="359"/>
      <c r="U24" s="359"/>
      <c r="V24" s="359"/>
      <c r="W24" s="359"/>
      <c r="X24" s="360"/>
    </row>
    <row r="25" spans="2:27" ht="19.2" customHeight="1">
      <c r="B25" s="349" t="s">
        <v>505</v>
      </c>
      <c r="C25" s="350"/>
      <c r="D25" s="73" t="s">
        <v>506</v>
      </c>
      <c r="E25" s="351" t="s">
        <v>507</v>
      </c>
      <c r="F25" s="353"/>
      <c r="G25" s="354" t="s">
        <v>508</v>
      </c>
      <c r="H25" s="356"/>
      <c r="I25" s="354" t="s">
        <v>509</v>
      </c>
      <c r="J25" s="356"/>
      <c r="K25" s="354" t="s">
        <v>510</v>
      </c>
      <c r="L25" s="356"/>
      <c r="M25" s="71" t="s">
        <v>511</v>
      </c>
      <c r="N25" s="351" t="s">
        <v>512</v>
      </c>
      <c r="O25" s="353"/>
      <c r="P25" s="354" t="s">
        <v>513</v>
      </c>
      <c r="Q25" s="356"/>
      <c r="R25" s="354" t="s">
        <v>514</v>
      </c>
      <c r="S25" s="356"/>
      <c r="T25" s="351" t="s">
        <v>515</v>
      </c>
      <c r="U25" s="353"/>
      <c r="V25" s="351" t="s">
        <v>516</v>
      </c>
      <c r="W25" s="353"/>
      <c r="X25" s="73" t="s">
        <v>517</v>
      </c>
    </row>
    <row r="26" spans="2:27" ht="19.2" customHeight="1">
      <c r="B26" s="336" t="s">
        <v>518</v>
      </c>
      <c r="C26" s="336"/>
      <c r="D26" s="54">
        <v>0</v>
      </c>
      <c r="E26" s="337">
        <v>0</v>
      </c>
      <c r="F26" s="339"/>
      <c r="G26" s="340">
        <v>0</v>
      </c>
      <c r="H26" s="342"/>
      <c r="I26" s="340">
        <v>0</v>
      </c>
      <c r="J26" s="342"/>
      <c r="K26" s="340">
        <v>0</v>
      </c>
      <c r="L26" s="342"/>
      <c r="M26" s="55">
        <v>0</v>
      </c>
      <c r="N26" s="340">
        <v>0</v>
      </c>
      <c r="O26" s="342"/>
      <c r="P26" s="340">
        <v>0</v>
      </c>
      <c r="Q26" s="342"/>
      <c r="R26" s="340">
        <v>0</v>
      </c>
      <c r="S26" s="342"/>
      <c r="T26" s="340">
        <v>0</v>
      </c>
      <c r="U26" s="342"/>
      <c r="V26" s="340">
        <v>0</v>
      </c>
      <c r="W26" s="342"/>
      <c r="X26" s="55">
        <v>0</v>
      </c>
      <c r="Z26" s="56"/>
      <c r="AA26" s="56"/>
    </row>
    <row r="27" spans="2:27" ht="19.2" customHeight="1">
      <c r="B27" s="336" t="s">
        <v>519</v>
      </c>
      <c r="C27" s="336"/>
      <c r="D27" s="54">
        <v>0</v>
      </c>
      <c r="E27" s="337">
        <v>0</v>
      </c>
      <c r="F27" s="339"/>
      <c r="G27" s="340">
        <v>0</v>
      </c>
      <c r="H27" s="342"/>
      <c r="I27" s="340">
        <v>0</v>
      </c>
      <c r="J27" s="342"/>
      <c r="K27" s="340">
        <v>0</v>
      </c>
      <c r="L27" s="342"/>
      <c r="M27" s="55">
        <v>0</v>
      </c>
      <c r="N27" s="340">
        <v>0</v>
      </c>
      <c r="O27" s="342"/>
      <c r="P27" s="340">
        <v>0</v>
      </c>
      <c r="Q27" s="342"/>
      <c r="R27" s="340">
        <v>0</v>
      </c>
      <c r="S27" s="342"/>
      <c r="T27" s="340">
        <v>0</v>
      </c>
      <c r="U27" s="342"/>
      <c r="V27" s="340">
        <v>0</v>
      </c>
      <c r="W27" s="342"/>
      <c r="X27" s="55">
        <v>0</v>
      </c>
      <c r="Y27" s="53"/>
    </row>
    <row r="28" spans="2:27" ht="19.95" customHeight="1">
      <c r="B28" s="343" t="s">
        <v>681</v>
      </c>
      <c r="C28" s="343"/>
      <c r="D28" s="343"/>
      <c r="E28" s="343"/>
      <c r="F28" s="343"/>
      <c r="G28" s="343"/>
      <c r="H28" s="343"/>
      <c r="I28" s="343"/>
      <c r="J28" s="343"/>
      <c r="K28" s="343"/>
      <c r="L28" s="343"/>
      <c r="M28" s="343"/>
      <c r="N28" s="343"/>
      <c r="O28" s="343"/>
      <c r="P28" s="343"/>
      <c r="Q28" s="343"/>
      <c r="R28" s="343"/>
      <c r="S28" s="343"/>
      <c r="T28" s="343"/>
      <c r="U28" s="343"/>
      <c r="V28" s="343"/>
      <c r="W28" s="343"/>
      <c r="X28" s="343"/>
    </row>
    <row r="29" spans="2:27" ht="19.95" customHeight="1">
      <c r="B29" s="85"/>
      <c r="C29" s="60"/>
      <c r="D29" s="60"/>
      <c r="E29" s="60"/>
      <c r="F29" s="60"/>
      <c r="G29" s="60"/>
      <c r="H29" s="60"/>
      <c r="I29" s="60"/>
      <c r="J29" s="60"/>
      <c r="K29" s="60"/>
      <c r="L29" s="60"/>
      <c r="M29" s="60"/>
      <c r="N29" s="60"/>
      <c r="O29" s="60"/>
      <c r="P29" s="60"/>
      <c r="Q29" s="60"/>
      <c r="R29" s="60"/>
      <c r="S29" s="60"/>
      <c r="T29" s="60"/>
      <c r="U29" s="60"/>
      <c r="V29" s="60"/>
      <c r="W29" s="60"/>
      <c r="X29" s="86"/>
    </row>
    <row r="30" spans="2:27" ht="26.4">
      <c r="B30" s="71" t="s">
        <v>520</v>
      </c>
      <c r="C30" s="73" t="s">
        <v>521</v>
      </c>
      <c r="D30" s="73" t="s">
        <v>522</v>
      </c>
      <c r="E30" s="57" t="s">
        <v>523</v>
      </c>
      <c r="H30" s="395"/>
      <c r="I30" s="395"/>
      <c r="J30" s="395"/>
      <c r="K30" s="395"/>
      <c r="L30" s="395"/>
      <c r="M30" s="395"/>
      <c r="N30" s="395"/>
      <c r="O30" s="395"/>
      <c r="P30" s="395"/>
      <c r="Q30" s="395"/>
      <c r="R30" s="395"/>
      <c r="S30" s="345"/>
      <c r="T30" s="345"/>
      <c r="U30" s="345"/>
      <c r="V30" s="345"/>
      <c r="W30" s="345"/>
      <c r="X30" s="346"/>
    </row>
    <row r="31" spans="2:27" ht="17.7" customHeight="1">
      <c r="B31" s="55" t="s">
        <v>524</v>
      </c>
      <c r="C31" s="58">
        <f>IF(ISERROR($D$26/$D$27),0,$D$26/$D$27)</f>
        <v>0</v>
      </c>
      <c r="D31" s="59">
        <f>$E$21</f>
        <v>1</v>
      </c>
      <c r="E31" s="387">
        <f>AVERAGE(C31:C42)*0.33</f>
        <v>0</v>
      </c>
      <c r="H31" s="344"/>
      <c r="I31" s="344"/>
      <c r="J31" s="395"/>
      <c r="K31" s="395"/>
      <c r="L31" s="60"/>
      <c r="M31" s="61"/>
      <c r="N31" s="344"/>
      <c r="O31" s="344"/>
      <c r="P31" s="344"/>
      <c r="Q31" s="344"/>
      <c r="R31" s="344"/>
      <c r="S31" s="347"/>
      <c r="T31" s="347"/>
      <c r="U31" s="347"/>
      <c r="V31" s="347"/>
      <c r="W31" s="347"/>
      <c r="X31" s="348"/>
    </row>
    <row r="32" spans="2:27" ht="17.7" customHeight="1">
      <c r="B32" s="55" t="s">
        <v>525</v>
      </c>
      <c r="C32" s="58">
        <f>IF(ISERROR($E$26/$E$27),0,$E$26/$E$27)</f>
        <v>0</v>
      </c>
      <c r="D32" s="59">
        <f t="shared" ref="D32:D42" si="0">$E$21</f>
        <v>1</v>
      </c>
      <c r="E32" s="388"/>
      <c r="H32" s="395"/>
      <c r="I32" s="395"/>
      <c r="J32" s="395"/>
      <c r="K32" s="395"/>
      <c r="L32" s="62"/>
      <c r="M32" s="60"/>
      <c r="N32" s="395"/>
      <c r="O32" s="395"/>
      <c r="P32" s="395"/>
      <c r="Q32" s="395"/>
      <c r="R32" s="395"/>
      <c r="S32" s="347"/>
      <c r="T32" s="347"/>
      <c r="U32" s="347"/>
      <c r="V32" s="347"/>
      <c r="W32" s="347"/>
      <c r="X32" s="348"/>
    </row>
    <row r="33" spans="2:29" ht="17.7" customHeight="1">
      <c r="B33" s="55" t="s">
        <v>526</v>
      </c>
      <c r="C33" s="58">
        <f>IF(ISERROR($G$26/$G$27),0,$G$26/$G$27)</f>
        <v>0</v>
      </c>
      <c r="D33" s="59">
        <f t="shared" si="0"/>
        <v>1</v>
      </c>
      <c r="E33" s="388"/>
      <c r="H33" s="395"/>
      <c r="I33" s="395"/>
      <c r="J33" s="395"/>
      <c r="K33" s="395"/>
      <c r="L33" s="62"/>
      <c r="M33" s="60"/>
      <c r="N33" s="395"/>
      <c r="O33" s="395"/>
      <c r="P33" s="395"/>
      <c r="Q33" s="395"/>
      <c r="R33" s="395"/>
      <c r="S33" s="347"/>
      <c r="T33" s="347"/>
      <c r="U33" s="347"/>
      <c r="V33" s="347"/>
      <c r="W33" s="347"/>
      <c r="X33" s="348"/>
    </row>
    <row r="34" spans="2:29" ht="17.7" customHeight="1">
      <c r="B34" s="55" t="s">
        <v>527</v>
      </c>
      <c r="C34" s="58">
        <f>IF(ISERROR($I$26/$I$27),0,$I$26/$I$27)</f>
        <v>0</v>
      </c>
      <c r="D34" s="59">
        <f t="shared" si="0"/>
        <v>1</v>
      </c>
      <c r="E34" s="388"/>
      <c r="H34" s="395"/>
      <c r="I34" s="395"/>
      <c r="J34" s="395"/>
      <c r="K34" s="395"/>
      <c r="L34" s="62"/>
      <c r="M34" s="60"/>
      <c r="N34" s="395"/>
      <c r="O34" s="395"/>
      <c r="P34" s="395"/>
      <c r="Q34" s="395"/>
      <c r="R34" s="395"/>
      <c r="S34" s="347"/>
      <c r="T34" s="347"/>
      <c r="U34" s="347"/>
      <c r="V34" s="347"/>
      <c r="W34" s="347"/>
      <c r="X34" s="348"/>
    </row>
    <row r="35" spans="2:29" ht="17.7" customHeight="1">
      <c r="B35" s="55" t="s">
        <v>528</v>
      </c>
      <c r="C35" s="58">
        <f>IF(ISERROR($K$26/$K$27),0,$K$26/$K$27)</f>
        <v>0</v>
      </c>
      <c r="D35" s="59">
        <f t="shared" si="0"/>
        <v>1</v>
      </c>
      <c r="E35" s="388"/>
      <c r="H35" s="395"/>
      <c r="I35" s="395"/>
      <c r="J35" s="395"/>
      <c r="K35" s="395"/>
      <c r="L35" s="62"/>
      <c r="M35" s="60"/>
      <c r="N35" s="395"/>
      <c r="O35" s="395"/>
      <c r="P35" s="395"/>
      <c r="Q35" s="395"/>
      <c r="R35" s="395"/>
      <c r="S35" s="347"/>
      <c r="T35" s="347"/>
      <c r="U35" s="347"/>
      <c r="V35" s="347"/>
      <c r="W35" s="347"/>
      <c r="X35" s="348"/>
    </row>
    <row r="36" spans="2:29" ht="17.7" customHeight="1">
      <c r="B36" s="55" t="s">
        <v>529</v>
      </c>
      <c r="C36" s="58">
        <f>IF(ISERROR($M$26/$M$27),0,$M$26/$M$27)</f>
        <v>0</v>
      </c>
      <c r="D36" s="59">
        <f t="shared" si="0"/>
        <v>1</v>
      </c>
      <c r="E36" s="388"/>
      <c r="H36" s="395"/>
      <c r="I36" s="395"/>
      <c r="J36" s="395"/>
      <c r="K36" s="395"/>
      <c r="L36" s="62"/>
      <c r="M36" s="60"/>
      <c r="N36" s="395"/>
      <c r="O36" s="395"/>
      <c r="P36" s="395"/>
      <c r="Q36" s="395"/>
      <c r="R36" s="395"/>
      <c r="S36" s="347"/>
      <c r="T36" s="347"/>
      <c r="U36" s="347"/>
      <c r="V36" s="347"/>
      <c r="W36" s="347"/>
      <c r="X36" s="348"/>
    </row>
    <row r="37" spans="2:29" ht="17.7" customHeight="1">
      <c r="B37" s="55" t="s">
        <v>530</v>
      </c>
      <c r="C37" s="58">
        <f>IF(ISERROR($N$26/$N$27),0,$N$26/$N$27)</f>
        <v>0</v>
      </c>
      <c r="D37" s="59">
        <f t="shared" si="0"/>
        <v>1</v>
      </c>
      <c r="E37" s="388"/>
      <c r="H37" s="395"/>
      <c r="I37" s="395"/>
      <c r="J37" s="395"/>
      <c r="K37" s="395"/>
      <c r="L37" s="62"/>
      <c r="M37" s="60"/>
      <c r="N37" s="395"/>
      <c r="O37" s="395"/>
      <c r="P37" s="395"/>
      <c r="Q37" s="395"/>
      <c r="R37" s="395"/>
      <c r="S37" s="347"/>
      <c r="T37" s="347"/>
      <c r="U37" s="347"/>
      <c r="V37" s="347"/>
      <c r="W37" s="347"/>
      <c r="X37" s="348"/>
    </row>
    <row r="38" spans="2:29" ht="17.7" customHeight="1">
      <c r="B38" s="55" t="s">
        <v>531</v>
      </c>
      <c r="C38" s="58">
        <f>IF(ISERROR($P$26/$P$27),0,$P$26/$P$27)</f>
        <v>0</v>
      </c>
      <c r="D38" s="59">
        <f t="shared" si="0"/>
        <v>1</v>
      </c>
      <c r="E38" s="388"/>
      <c r="H38" s="395"/>
      <c r="I38" s="395"/>
      <c r="J38" s="395"/>
      <c r="K38" s="395"/>
      <c r="L38" s="62"/>
      <c r="M38" s="60"/>
      <c r="N38" s="395"/>
      <c r="O38" s="395"/>
      <c r="P38" s="395"/>
      <c r="Q38" s="395"/>
      <c r="R38" s="395"/>
      <c r="S38" s="347"/>
      <c r="T38" s="347"/>
      <c r="U38" s="347"/>
      <c r="V38" s="347"/>
      <c r="W38" s="347"/>
      <c r="X38" s="348"/>
    </row>
    <row r="39" spans="2:29" ht="17.7" customHeight="1">
      <c r="B39" s="55" t="s">
        <v>532</v>
      </c>
      <c r="C39" s="58">
        <f>IF(ISERROR($R$26/$R$27),0,$R$26/$R$27)</f>
        <v>0</v>
      </c>
      <c r="D39" s="59">
        <f t="shared" si="0"/>
        <v>1</v>
      </c>
      <c r="E39" s="388"/>
      <c r="H39" s="395"/>
      <c r="I39" s="395"/>
      <c r="J39" s="395"/>
      <c r="K39" s="395"/>
      <c r="L39" s="62"/>
      <c r="M39" s="60"/>
      <c r="N39" s="395"/>
      <c r="O39" s="395"/>
      <c r="P39" s="395"/>
      <c r="Q39" s="395"/>
      <c r="R39" s="395"/>
      <c r="S39" s="347"/>
      <c r="T39" s="347"/>
      <c r="U39" s="347"/>
      <c r="V39" s="347"/>
      <c r="W39" s="347"/>
      <c r="X39" s="348"/>
    </row>
    <row r="40" spans="2:29" ht="17.7" customHeight="1">
      <c r="B40" s="55" t="s">
        <v>533</v>
      </c>
      <c r="C40" s="58">
        <f>IF(ISERROR($T$26/$T$27),0,$T$26/$T$27)</f>
        <v>0</v>
      </c>
      <c r="D40" s="59">
        <f t="shared" si="0"/>
        <v>1</v>
      </c>
      <c r="E40" s="388"/>
      <c r="H40" s="395"/>
      <c r="I40" s="395"/>
      <c r="J40" s="395"/>
      <c r="K40" s="395"/>
      <c r="L40" s="62"/>
      <c r="M40" s="60"/>
      <c r="N40" s="395"/>
      <c r="O40" s="395"/>
      <c r="P40" s="395"/>
      <c r="Q40" s="395"/>
      <c r="R40" s="395"/>
      <c r="S40" s="347"/>
      <c r="T40" s="347"/>
      <c r="U40" s="347"/>
      <c r="V40" s="347"/>
      <c r="W40" s="347"/>
      <c r="X40" s="348"/>
    </row>
    <row r="41" spans="2:29" ht="17.7" customHeight="1">
      <c r="B41" s="55" t="s">
        <v>534</v>
      </c>
      <c r="C41" s="58">
        <f>IF(ISERROR($V$26/$V$27),0,$V$26/$V$27)</f>
        <v>0</v>
      </c>
      <c r="D41" s="59">
        <f t="shared" si="0"/>
        <v>1</v>
      </c>
      <c r="E41" s="388"/>
      <c r="H41" s="395"/>
      <c r="I41" s="395"/>
      <c r="J41" s="395"/>
      <c r="K41" s="395"/>
      <c r="L41" s="62"/>
      <c r="M41" s="60"/>
      <c r="N41" s="395"/>
      <c r="O41" s="395"/>
      <c r="P41" s="395"/>
      <c r="Q41" s="395"/>
      <c r="R41" s="395"/>
      <c r="S41" s="347"/>
      <c r="T41" s="347"/>
      <c r="U41" s="347"/>
      <c r="V41" s="347"/>
      <c r="W41" s="347"/>
      <c r="X41" s="348"/>
    </row>
    <row r="42" spans="2:29" ht="17.25" customHeight="1">
      <c r="B42" s="55" t="s">
        <v>535</v>
      </c>
      <c r="C42" s="58">
        <f>IF(ISERROR($X$26/$X$27),0,$X$26/$X$27)</f>
        <v>0</v>
      </c>
      <c r="D42" s="59">
        <f t="shared" si="0"/>
        <v>1</v>
      </c>
      <c r="E42" s="389"/>
      <c r="H42" s="395"/>
      <c r="I42" s="395"/>
      <c r="J42" s="395"/>
      <c r="K42" s="395"/>
      <c r="L42" s="62"/>
      <c r="M42" s="60"/>
      <c r="N42" s="395"/>
      <c r="O42" s="395"/>
      <c r="P42" s="395"/>
      <c r="Q42" s="395"/>
      <c r="R42" s="395"/>
      <c r="S42" s="345"/>
      <c r="T42" s="345"/>
      <c r="U42" s="345"/>
      <c r="V42" s="345"/>
      <c r="W42" s="345"/>
      <c r="X42" s="346"/>
    </row>
    <row r="43" spans="2:29" s="107" customFormat="1" ht="30" customHeight="1">
      <c r="B43" s="337" t="s">
        <v>819</v>
      </c>
      <c r="C43" s="338"/>
      <c r="D43" s="338"/>
      <c r="E43" s="339"/>
      <c r="L43" s="62"/>
      <c r="M43" s="60"/>
      <c r="S43" s="105"/>
      <c r="T43" s="105"/>
      <c r="U43" s="105"/>
      <c r="V43" s="105"/>
      <c r="W43" s="105"/>
      <c r="X43" s="106"/>
      <c r="AB43" s="51"/>
      <c r="AC43" s="51"/>
    </row>
    <row r="44" spans="2:29" s="107" customFormat="1" ht="17.25" customHeight="1">
      <c r="B44" s="87"/>
      <c r="C44" s="93"/>
      <c r="D44" s="94"/>
      <c r="E44" s="94"/>
      <c r="L44" s="62"/>
      <c r="M44" s="60"/>
      <c r="S44" s="105"/>
      <c r="T44" s="105"/>
      <c r="U44" s="105"/>
      <c r="V44" s="105"/>
      <c r="W44" s="105"/>
      <c r="X44" s="106"/>
      <c r="AB44" s="51"/>
      <c r="AC44" s="51"/>
    </row>
    <row r="45" spans="2:29" ht="17.25" customHeight="1">
      <c r="B45" s="87"/>
      <c r="C45" s="65"/>
      <c r="D45" s="88"/>
      <c r="E45" s="88"/>
      <c r="L45" s="62"/>
      <c r="M45" s="60"/>
      <c r="X45" s="89"/>
    </row>
    <row r="46" spans="2:29" ht="15.75" customHeight="1">
      <c r="B46" s="332" t="s">
        <v>682</v>
      </c>
      <c r="C46" s="332"/>
      <c r="D46" s="332"/>
      <c r="E46" s="332"/>
      <c r="F46" s="332"/>
      <c r="G46" s="332"/>
      <c r="H46" s="332"/>
      <c r="I46" s="332"/>
      <c r="J46" s="332"/>
      <c r="K46" s="332"/>
      <c r="L46" s="332"/>
      <c r="M46" s="332"/>
      <c r="N46" s="332"/>
      <c r="O46" s="332"/>
      <c r="P46" s="332"/>
      <c r="Q46" s="332"/>
      <c r="R46" s="332"/>
      <c r="S46" s="332"/>
      <c r="T46" s="332"/>
      <c r="U46" s="332"/>
      <c r="V46" s="332"/>
      <c r="W46" s="332"/>
      <c r="X46" s="332"/>
      <c r="Z46" s="63"/>
    </row>
    <row r="47" spans="2:29" ht="33" customHeight="1">
      <c r="B47" s="333"/>
      <c r="C47" s="334"/>
      <c r="D47" s="334"/>
      <c r="E47" s="334"/>
      <c r="F47" s="334"/>
      <c r="G47" s="334"/>
      <c r="H47" s="334"/>
      <c r="I47" s="334"/>
      <c r="J47" s="334"/>
      <c r="K47" s="334"/>
      <c r="L47" s="334"/>
      <c r="M47" s="334"/>
      <c r="N47" s="334"/>
      <c r="O47" s="334"/>
      <c r="P47" s="334"/>
      <c r="Q47" s="334"/>
      <c r="R47" s="334"/>
      <c r="S47" s="334"/>
      <c r="T47" s="334"/>
      <c r="U47" s="334"/>
      <c r="V47" s="334"/>
      <c r="W47" s="334"/>
      <c r="X47" s="335"/>
      <c r="Y47" s="60"/>
      <c r="Z47" s="60"/>
      <c r="AA47" s="60"/>
    </row>
    <row r="48" spans="2:29" ht="18" customHeight="1">
      <c r="B48" s="324" t="s">
        <v>536</v>
      </c>
      <c r="C48" s="324"/>
      <c r="D48" s="324"/>
      <c r="E48" s="324"/>
      <c r="F48" s="324"/>
      <c r="G48" s="324"/>
      <c r="H48" s="324"/>
      <c r="I48" s="324"/>
      <c r="J48" s="324"/>
      <c r="K48" s="324"/>
      <c r="L48" s="324"/>
      <c r="M48" s="324"/>
      <c r="N48" s="324"/>
      <c r="O48" s="324"/>
      <c r="P48" s="324"/>
      <c r="Q48" s="324"/>
      <c r="R48" s="324"/>
      <c r="S48" s="324"/>
      <c r="T48" s="324"/>
      <c r="U48" s="324"/>
      <c r="V48" s="324"/>
      <c r="W48" s="324"/>
      <c r="X48" s="324"/>
      <c r="Y48" s="64"/>
      <c r="Z48" s="65"/>
      <c r="AA48" s="62"/>
    </row>
    <row r="49" spans="2:27" ht="32.25" customHeight="1">
      <c r="B49" s="325"/>
      <c r="C49" s="326"/>
      <c r="D49" s="326"/>
      <c r="E49" s="326"/>
      <c r="F49" s="326"/>
      <c r="G49" s="326"/>
      <c r="H49" s="326"/>
      <c r="I49" s="326"/>
      <c r="J49" s="326"/>
      <c r="K49" s="326"/>
      <c r="L49" s="326"/>
      <c r="M49" s="326"/>
      <c r="N49" s="326"/>
      <c r="O49" s="326"/>
      <c r="P49" s="326"/>
      <c r="Q49" s="326"/>
      <c r="R49" s="326"/>
      <c r="S49" s="326"/>
      <c r="T49" s="326"/>
      <c r="U49" s="326"/>
      <c r="V49" s="326"/>
      <c r="W49" s="326"/>
      <c r="X49" s="327"/>
      <c r="Y49" s="64"/>
      <c r="Z49" s="65"/>
      <c r="AA49" s="62"/>
    </row>
    <row r="50" spans="2:27" ht="16.2" customHeight="1">
      <c r="B50" s="324" t="s">
        <v>683</v>
      </c>
      <c r="C50" s="324"/>
      <c r="D50" s="324"/>
      <c r="E50" s="324"/>
      <c r="F50" s="324"/>
      <c r="G50" s="324"/>
      <c r="H50" s="324"/>
      <c r="I50" s="324"/>
      <c r="J50" s="324"/>
      <c r="K50" s="324"/>
      <c r="L50" s="324"/>
      <c r="M50" s="324"/>
      <c r="N50" s="324"/>
      <c r="O50" s="324"/>
      <c r="P50" s="324"/>
      <c r="Q50" s="324"/>
      <c r="R50" s="324"/>
      <c r="S50" s="324"/>
      <c r="T50" s="324"/>
      <c r="U50" s="324"/>
      <c r="V50" s="324"/>
      <c r="W50" s="324"/>
      <c r="X50" s="324"/>
      <c r="Y50" s="64"/>
      <c r="Z50" s="65"/>
      <c r="AA50" s="62"/>
    </row>
    <row r="51" spans="2:27" ht="15.6" customHeight="1">
      <c r="B51" s="66" t="s">
        <v>3</v>
      </c>
      <c r="C51" s="328" t="s">
        <v>537</v>
      </c>
      <c r="D51" s="329"/>
      <c r="E51" s="330" t="s">
        <v>538</v>
      </c>
      <c r="F51" s="328"/>
      <c r="G51" s="328"/>
      <c r="H51" s="328"/>
      <c r="I51" s="328"/>
      <c r="J51" s="328"/>
      <c r="K51" s="329"/>
      <c r="L51" s="330" t="s">
        <v>539</v>
      </c>
      <c r="M51" s="328"/>
      <c r="N51" s="328"/>
      <c r="O51" s="328"/>
      <c r="P51" s="328"/>
      <c r="Q51" s="328"/>
      <c r="R51" s="328"/>
      <c r="S51" s="329"/>
      <c r="T51" s="330" t="s">
        <v>540</v>
      </c>
      <c r="U51" s="328"/>
      <c r="V51" s="328"/>
      <c r="W51" s="328"/>
      <c r="X51" s="329"/>
      <c r="Y51" s="64"/>
      <c r="Z51" s="65"/>
      <c r="AA51" s="62"/>
    </row>
    <row r="52" spans="2:27" ht="48" customHeight="1">
      <c r="B52" s="69">
        <v>1</v>
      </c>
      <c r="C52" s="323">
        <v>44740</v>
      </c>
      <c r="D52" s="319"/>
      <c r="E52" s="319" t="s">
        <v>768</v>
      </c>
      <c r="F52" s="319"/>
      <c r="G52" s="319"/>
      <c r="H52" s="319"/>
      <c r="I52" s="319"/>
      <c r="J52" s="319"/>
      <c r="K52" s="319"/>
      <c r="L52" s="319" t="s">
        <v>802</v>
      </c>
      <c r="M52" s="319"/>
      <c r="N52" s="319"/>
      <c r="O52" s="319"/>
      <c r="P52" s="319"/>
      <c r="Q52" s="319"/>
      <c r="R52" s="319"/>
      <c r="S52" s="319"/>
      <c r="T52" s="323">
        <v>44763</v>
      </c>
      <c r="U52" s="319"/>
      <c r="V52" s="319"/>
      <c r="W52" s="319"/>
      <c r="X52" s="319"/>
      <c r="Y52" s="64"/>
      <c r="Z52" s="65"/>
      <c r="AA52" s="62"/>
    </row>
    <row r="53" spans="2:27" ht="15" customHeight="1">
      <c r="B53" s="69"/>
      <c r="C53" s="319"/>
      <c r="D53" s="319"/>
      <c r="E53" s="319"/>
      <c r="F53" s="319"/>
      <c r="G53" s="319"/>
      <c r="H53" s="319"/>
      <c r="I53" s="319"/>
      <c r="J53" s="319"/>
      <c r="K53" s="319"/>
      <c r="L53" s="319"/>
      <c r="M53" s="319"/>
      <c r="N53" s="319"/>
      <c r="O53" s="319"/>
      <c r="P53" s="319"/>
      <c r="Q53" s="319"/>
      <c r="R53" s="319"/>
      <c r="S53" s="319"/>
      <c r="T53" s="319"/>
      <c r="U53" s="319"/>
      <c r="V53" s="319"/>
      <c r="W53" s="319"/>
      <c r="X53" s="319"/>
      <c r="Y53" s="64"/>
      <c r="Z53" s="65"/>
      <c r="AA53" s="62"/>
    </row>
    <row r="54" spans="2:27" ht="15" customHeight="1">
      <c r="B54" s="69"/>
      <c r="C54" s="319"/>
      <c r="D54" s="319"/>
      <c r="E54" s="319"/>
      <c r="F54" s="319"/>
      <c r="G54" s="319"/>
      <c r="H54" s="319"/>
      <c r="I54" s="319"/>
      <c r="J54" s="319"/>
      <c r="K54" s="319"/>
      <c r="L54" s="319"/>
      <c r="M54" s="319"/>
      <c r="N54" s="319"/>
      <c r="O54" s="319"/>
      <c r="P54" s="319"/>
      <c r="Q54" s="319"/>
      <c r="R54" s="319"/>
      <c r="S54" s="319"/>
      <c r="T54" s="319"/>
      <c r="U54" s="319"/>
      <c r="V54" s="319"/>
      <c r="W54" s="319"/>
      <c r="X54" s="319"/>
      <c r="Y54" s="64"/>
      <c r="Z54" s="65"/>
      <c r="AA54" s="62"/>
    </row>
    <row r="55" spans="2:27" ht="15" customHeight="1">
      <c r="B55" s="69"/>
      <c r="C55" s="319"/>
      <c r="D55" s="319"/>
      <c r="E55" s="319"/>
      <c r="F55" s="319"/>
      <c r="G55" s="319"/>
      <c r="H55" s="319"/>
      <c r="I55" s="319"/>
      <c r="J55" s="319"/>
      <c r="K55" s="319"/>
      <c r="L55" s="319"/>
      <c r="M55" s="319"/>
      <c r="N55" s="319"/>
      <c r="O55" s="319"/>
      <c r="P55" s="319"/>
      <c r="Q55" s="319"/>
      <c r="R55" s="319"/>
      <c r="S55" s="319"/>
      <c r="T55" s="319"/>
      <c r="U55" s="319"/>
      <c r="V55" s="319"/>
      <c r="W55" s="319"/>
      <c r="X55" s="319"/>
      <c r="Y55" s="64"/>
      <c r="Z55" s="65"/>
      <c r="AA55" s="62"/>
    </row>
    <row r="56" spans="2:27" ht="15" customHeight="1">
      <c r="B56" s="69"/>
      <c r="C56" s="319"/>
      <c r="D56" s="319"/>
      <c r="E56" s="319"/>
      <c r="F56" s="319"/>
      <c r="G56" s="319"/>
      <c r="H56" s="319"/>
      <c r="I56" s="319"/>
      <c r="J56" s="319"/>
      <c r="K56" s="319"/>
      <c r="L56" s="319"/>
      <c r="M56" s="319"/>
      <c r="N56" s="319"/>
      <c r="O56" s="319"/>
      <c r="P56" s="319"/>
      <c r="Q56" s="319"/>
      <c r="R56" s="319"/>
      <c r="S56" s="319"/>
      <c r="T56" s="319"/>
      <c r="U56" s="319"/>
      <c r="V56" s="319"/>
      <c r="W56" s="319"/>
      <c r="X56" s="319"/>
      <c r="Y56" s="64"/>
      <c r="Z56" s="65"/>
      <c r="AA56" s="62"/>
    </row>
    <row r="57" spans="2:27" ht="15.6" customHeight="1">
      <c r="B57" s="320" t="s">
        <v>684</v>
      </c>
      <c r="C57" s="321"/>
      <c r="D57" s="321"/>
      <c r="E57" s="321"/>
      <c r="F57" s="321"/>
      <c r="G57" s="321"/>
      <c r="H57" s="321"/>
      <c r="I57" s="321"/>
      <c r="J57" s="321"/>
      <c r="K57" s="321"/>
      <c r="L57" s="321"/>
      <c r="M57" s="321"/>
      <c r="N57" s="321"/>
      <c r="O57" s="321"/>
      <c r="P57" s="321"/>
      <c r="Q57" s="321"/>
      <c r="R57" s="321"/>
      <c r="S57" s="321"/>
      <c r="T57" s="321"/>
      <c r="U57" s="321"/>
      <c r="V57" s="321"/>
      <c r="W57" s="321"/>
      <c r="X57" s="322"/>
      <c r="Y57" s="64"/>
      <c r="Z57" s="65"/>
      <c r="AA57" s="62"/>
    </row>
    <row r="58" spans="2:27" ht="26.7" customHeight="1">
      <c r="B58" s="67" t="s">
        <v>541</v>
      </c>
      <c r="C58" s="314" t="s">
        <v>685</v>
      </c>
      <c r="D58" s="315"/>
      <c r="E58" s="315"/>
      <c r="F58" s="315"/>
      <c r="G58" s="315"/>
      <c r="H58" s="315"/>
      <c r="I58" s="315"/>
      <c r="J58" s="315"/>
      <c r="K58" s="315"/>
      <c r="L58" s="315"/>
      <c r="M58" s="316"/>
      <c r="N58" s="317" t="s">
        <v>542</v>
      </c>
      <c r="O58" s="318"/>
      <c r="P58" s="314" t="s">
        <v>803</v>
      </c>
      <c r="Q58" s="315"/>
      <c r="R58" s="315"/>
      <c r="S58" s="315"/>
      <c r="T58" s="315"/>
      <c r="U58" s="315"/>
      <c r="V58" s="315"/>
      <c r="W58" s="315"/>
      <c r="X58" s="316"/>
    </row>
    <row r="59" spans="2:27" ht="24.6" customHeight="1">
      <c r="B59" s="67" t="s">
        <v>543</v>
      </c>
      <c r="C59" s="314" t="s">
        <v>804</v>
      </c>
      <c r="D59" s="315"/>
      <c r="E59" s="315"/>
      <c r="F59" s="315"/>
      <c r="G59" s="315"/>
      <c r="H59" s="315"/>
      <c r="I59" s="315"/>
      <c r="J59" s="315"/>
      <c r="K59" s="315"/>
      <c r="L59" s="315"/>
      <c r="M59" s="316"/>
      <c r="N59" s="317" t="s">
        <v>542</v>
      </c>
      <c r="O59" s="318"/>
      <c r="P59" s="314" t="s">
        <v>686</v>
      </c>
      <c r="Q59" s="315"/>
      <c r="R59" s="315"/>
      <c r="S59" s="315"/>
      <c r="T59" s="315"/>
      <c r="U59" s="315"/>
      <c r="V59" s="315"/>
      <c r="W59" s="315"/>
      <c r="X59" s="316"/>
    </row>
    <row r="60" spans="2:27" ht="27.6" customHeight="1">
      <c r="B60" s="67" t="s">
        <v>687</v>
      </c>
      <c r="C60" s="314" t="s">
        <v>805</v>
      </c>
      <c r="D60" s="315"/>
      <c r="E60" s="315"/>
      <c r="F60" s="315"/>
      <c r="G60" s="315"/>
      <c r="H60" s="315"/>
      <c r="I60" s="315"/>
      <c r="J60" s="315"/>
      <c r="K60" s="315"/>
      <c r="L60" s="315"/>
      <c r="M60" s="316"/>
      <c r="N60" s="317" t="s">
        <v>542</v>
      </c>
      <c r="O60" s="318"/>
      <c r="P60" s="314" t="s">
        <v>688</v>
      </c>
      <c r="Q60" s="315"/>
      <c r="R60" s="315"/>
      <c r="S60" s="315"/>
      <c r="T60" s="315"/>
      <c r="U60" s="315"/>
      <c r="V60" s="315"/>
      <c r="W60" s="315"/>
      <c r="X60" s="316"/>
    </row>
  </sheetData>
  <sheetProtection selectLockedCells="1" selectUnlockedCells="1"/>
  <mergeCells count="193">
    <mergeCell ref="V4:X4"/>
    <mergeCell ref="B5:X5"/>
    <mergeCell ref="B6:X6"/>
    <mergeCell ref="B7:H7"/>
    <mergeCell ref="I7:T7"/>
    <mergeCell ref="U7:X7"/>
    <mergeCell ref="B1:C4"/>
    <mergeCell ref="D1:R2"/>
    <mergeCell ref="S1:U1"/>
    <mergeCell ref="V1:X1"/>
    <mergeCell ref="S2:U2"/>
    <mergeCell ref="V2:X2"/>
    <mergeCell ref="D3:R4"/>
    <mergeCell ref="S3:U3"/>
    <mergeCell ref="V3:X3"/>
    <mergeCell ref="S4:U4"/>
    <mergeCell ref="B11:F11"/>
    <mergeCell ref="G11:O11"/>
    <mergeCell ref="P11:U11"/>
    <mergeCell ref="V11:X11"/>
    <mergeCell ref="B12:E12"/>
    <mergeCell ref="F12:M12"/>
    <mergeCell ref="N12:R12"/>
    <mergeCell ref="S12:X12"/>
    <mergeCell ref="B8:H8"/>
    <mergeCell ref="I8:T8"/>
    <mergeCell ref="U8:X8"/>
    <mergeCell ref="B9:X9"/>
    <mergeCell ref="B10:F10"/>
    <mergeCell ref="G10:O10"/>
    <mergeCell ref="P10:U10"/>
    <mergeCell ref="V10:X10"/>
    <mergeCell ref="V15:X15"/>
    <mergeCell ref="B16:F17"/>
    <mergeCell ref="G16:J17"/>
    <mergeCell ref="K16:N17"/>
    <mergeCell ref="S16:U17"/>
    <mergeCell ref="V16:X17"/>
    <mergeCell ref="B13:E13"/>
    <mergeCell ref="F13:M13"/>
    <mergeCell ref="N13:R13"/>
    <mergeCell ref="S13:X13"/>
    <mergeCell ref="B14:F15"/>
    <mergeCell ref="G14:J15"/>
    <mergeCell ref="K14:N15"/>
    <mergeCell ref="O14:X14"/>
    <mergeCell ref="O15:R15"/>
    <mergeCell ref="S15:U15"/>
    <mergeCell ref="B18:X18"/>
    <mergeCell ref="B19:B20"/>
    <mergeCell ref="C19:D20"/>
    <mergeCell ref="E19:F20"/>
    <mergeCell ref="G19:R19"/>
    <mergeCell ref="S19:X20"/>
    <mergeCell ref="G20:I20"/>
    <mergeCell ref="J20:L20"/>
    <mergeCell ref="M20:O20"/>
    <mergeCell ref="P20:R20"/>
    <mergeCell ref="S21:X21"/>
    <mergeCell ref="B22:M22"/>
    <mergeCell ref="N22:X22"/>
    <mergeCell ref="B23:M23"/>
    <mergeCell ref="N23:X23"/>
    <mergeCell ref="B24:X24"/>
    <mergeCell ref="C21:D21"/>
    <mergeCell ref="E21:F21"/>
    <mergeCell ref="G21:I21"/>
    <mergeCell ref="J21:L21"/>
    <mergeCell ref="M21:O21"/>
    <mergeCell ref="P21:R21"/>
    <mergeCell ref="P25:Q25"/>
    <mergeCell ref="R25:S25"/>
    <mergeCell ref="T25:U25"/>
    <mergeCell ref="V25:W25"/>
    <mergeCell ref="B26:C26"/>
    <mergeCell ref="E26:F26"/>
    <mergeCell ref="G26:H26"/>
    <mergeCell ref="I26:J26"/>
    <mergeCell ref="K26:L26"/>
    <mergeCell ref="N26:O26"/>
    <mergeCell ref="B25:C25"/>
    <mergeCell ref="E25:F25"/>
    <mergeCell ref="G25:H25"/>
    <mergeCell ref="I25:J25"/>
    <mergeCell ref="K25:L25"/>
    <mergeCell ref="N25:O25"/>
    <mergeCell ref="P26:Q26"/>
    <mergeCell ref="R26:S26"/>
    <mergeCell ref="T26:U26"/>
    <mergeCell ref="V26:W26"/>
    <mergeCell ref="B27:C27"/>
    <mergeCell ref="E27:F27"/>
    <mergeCell ref="G27:H27"/>
    <mergeCell ref="I27:J27"/>
    <mergeCell ref="K27:L27"/>
    <mergeCell ref="N27:O27"/>
    <mergeCell ref="P27:Q27"/>
    <mergeCell ref="R27:S27"/>
    <mergeCell ref="T27:U27"/>
    <mergeCell ref="V27:W27"/>
    <mergeCell ref="B28:X28"/>
    <mergeCell ref="H30:I31"/>
    <mergeCell ref="J30:M30"/>
    <mergeCell ref="N30:O31"/>
    <mergeCell ref="P30:R31"/>
    <mergeCell ref="S30:X30"/>
    <mergeCell ref="J31:K31"/>
    <mergeCell ref="S31:X42"/>
    <mergeCell ref="H32:I32"/>
    <mergeCell ref="J32:K32"/>
    <mergeCell ref="N32:O32"/>
    <mergeCell ref="P32:R32"/>
    <mergeCell ref="H33:I33"/>
    <mergeCell ref="J33:K33"/>
    <mergeCell ref="N33:O33"/>
    <mergeCell ref="P33:R33"/>
    <mergeCell ref="H36:I36"/>
    <mergeCell ref="J36:K36"/>
    <mergeCell ref="N36:O36"/>
    <mergeCell ref="P36:R36"/>
    <mergeCell ref="H37:I37"/>
    <mergeCell ref="J37:K37"/>
    <mergeCell ref="N37:O37"/>
    <mergeCell ref="J38:K38"/>
    <mergeCell ref="N38:O38"/>
    <mergeCell ref="P38:R38"/>
    <mergeCell ref="H39:I39"/>
    <mergeCell ref="J39:K39"/>
    <mergeCell ref="N39:O39"/>
    <mergeCell ref="P39:R39"/>
    <mergeCell ref="P37:R37"/>
    <mergeCell ref="H34:I34"/>
    <mergeCell ref="J34:K34"/>
    <mergeCell ref="N34:O34"/>
    <mergeCell ref="P34:R34"/>
    <mergeCell ref="H35:I35"/>
    <mergeCell ref="J35:K35"/>
    <mergeCell ref="N35:O35"/>
    <mergeCell ref="P35:R35"/>
    <mergeCell ref="B48:X48"/>
    <mergeCell ref="B49:X49"/>
    <mergeCell ref="B50:X50"/>
    <mergeCell ref="C51:D51"/>
    <mergeCell ref="E51:K51"/>
    <mergeCell ref="L51:S51"/>
    <mergeCell ref="T51:X51"/>
    <mergeCell ref="H42:I42"/>
    <mergeCell ref="J42:K42"/>
    <mergeCell ref="N42:O42"/>
    <mergeCell ref="P42:R42"/>
    <mergeCell ref="B46:X46"/>
    <mergeCell ref="B47:X47"/>
    <mergeCell ref="B43:E43"/>
    <mergeCell ref="E31:E42"/>
    <mergeCell ref="H40:I40"/>
    <mergeCell ref="J40:K40"/>
    <mergeCell ref="N40:O40"/>
    <mergeCell ref="P40:R40"/>
    <mergeCell ref="H41:I41"/>
    <mergeCell ref="J41:K41"/>
    <mergeCell ref="N41:O41"/>
    <mergeCell ref="P41:R41"/>
    <mergeCell ref="H38:I38"/>
    <mergeCell ref="C54:D54"/>
    <mergeCell ref="E54:K54"/>
    <mergeCell ref="L54:S54"/>
    <mergeCell ref="T54:X54"/>
    <mergeCell ref="C55:D55"/>
    <mergeCell ref="E55:K55"/>
    <mergeCell ref="L55:S55"/>
    <mergeCell ref="T55:X55"/>
    <mergeCell ref="C52:D52"/>
    <mergeCell ref="E52:K52"/>
    <mergeCell ref="L52:S52"/>
    <mergeCell ref="T52:X52"/>
    <mergeCell ref="C53:D53"/>
    <mergeCell ref="E53:K53"/>
    <mergeCell ref="L53:S53"/>
    <mergeCell ref="T53:X53"/>
    <mergeCell ref="C59:M59"/>
    <mergeCell ref="N59:O59"/>
    <mergeCell ref="P59:X59"/>
    <mergeCell ref="C60:M60"/>
    <mergeCell ref="N60:O60"/>
    <mergeCell ref="P60:X60"/>
    <mergeCell ref="C56:D56"/>
    <mergeCell ref="E56:K56"/>
    <mergeCell ref="L56:S56"/>
    <mergeCell ref="T56:X56"/>
    <mergeCell ref="B57:X57"/>
    <mergeCell ref="C58:M58"/>
    <mergeCell ref="N58:O58"/>
    <mergeCell ref="P58:X58"/>
  </mergeCells>
  <pageMargins left="0.23622047244094491" right="0.23622047244094491" top="0.11811023622047245" bottom="0" header="0.51181102362204722" footer="0.51181102362204722"/>
  <pageSetup paperSize="256" scale="43" firstPageNumber="0" pageOrder="overThenDown" orientation="portrait" r:id="rId1"/>
  <headerFooter alignWithMargins="0"/>
  <drawing r:id="rId2"/>
  <extLst>
    <ext xmlns:x14="http://schemas.microsoft.com/office/spreadsheetml/2009/9/main" uri="{CCE6A557-97BC-4b89-ADB6-D9C93CAAB3DF}">
      <x14:dataValidations xmlns:xm="http://schemas.microsoft.com/office/excel/2006/main" count="8">
        <x14:dataValidation type="list" allowBlank="1" showInputMessage="1" showErrorMessage="1" xr:uid="{451BA15F-C35C-40B8-82A3-92A141C19CA7}">
          <x14:formula1>
            <xm:f>'lista indicadores'!$G$1:$G$18</xm:f>
          </x14:formula1>
          <xm:sqref>U8:X8</xm:sqref>
        </x14:dataValidation>
        <x14:dataValidation type="list" allowBlank="1" showInputMessage="1" showErrorMessage="1" xr:uid="{CEAFB14E-CD46-4332-A601-C270ACDF930D}">
          <x14:formula1>
            <xm:f>'lista indicadores'!$F$1:$F$18</xm:f>
          </x14:formula1>
          <xm:sqref>I8:T8</xm:sqref>
        </x14:dataValidation>
        <x14:dataValidation type="list" allowBlank="1" showInputMessage="1" showErrorMessage="1" xr:uid="{B221DD20-BF23-4B4E-9372-B1624F86A930}">
          <x14:formula1>
            <xm:f>'lista indicadores'!$H$1:$H$4</xm:f>
          </x14:formula1>
          <xm:sqref>B8:H8 G11:O11</xm:sqref>
        </x14:dataValidation>
        <x14:dataValidation type="list" allowBlank="1" showInputMessage="1" showErrorMessage="1" xr:uid="{9C4BFE72-9ACA-442B-B0B2-86ECC9ED6C31}">
          <x14:formula1>
            <xm:f>'lista indicadores'!$E$1:$E$10</xm:f>
          </x14:formula1>
          <xm:sqref>B13:E13</xm:sqref>
        </x14:dataValidation>
        <x14:dataValidation type="list" allowBlank="1" showInputMessage="1" showErrorMessage="1" xr:uid="{9F8C65CC-4BB4-4E73-A335-E67BC9982BB0}">
          <x14:formula1>
            <xm:f>'lista indicadores'!$B$1:$B$7</xm:f>
          </x14:formula1>
          <xm:sqref>G16:J17</xm:sqref>
        </x14:dataValidation>
        <x14:dataValidation type="list" allowBlank="1" showInputMessage="1" showErrorMessage="1" xr:uid="{B5ED8E0D-566A-4DFF-852C-E65158680ACA}">
          <x14:formula1>
            <xm:f>'lista indicadores'!$J$1:$J$4</xm:f>
          </x14:formula1>
          <xm:sqref>B21</xm:sqref>
        </x14:dataValidation>
        <x14:dataValidation type="list" allowBlank="1" showInputMessage="1" showErrorMessage="1" xr:uid="{FF74ABA2-BBBA-40DD-A791-0518D3871BB8}">
          <x14:formula1>
            <xm:f>'lista indicadores'!$D$1:$D$8</xm:f>
          </x14:formula1>
          <xm:sqref>C21:D21</xm:sqref>
        </x14:dataValidation>
        <x14:dataValidation type="list" allowBlank="1" showInputMessage="1" showErrorMessage="1" xr:uid="{7A53DEBD-0C25-42B6-A326-847EF5739CC6}">
          <x14:formula1>
            <xm:f>'lista indicadores'!$C$1:$C$2</xm:f>
          </x14:formula1>
          <xm:sqref>P21:R21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1AABDD-DB10-4833-AC8D-782097F71FC7}">
  <dimension ref="A1:J38"/>
  <sheetViews>
    <sheetView topLeftCell="B1" workbookViewId="0">
      <selection activeCell="D3" sqref="D3"/>
    </sheetView>
  </sheetViews>
  <sheetFormatPr baseColWidth="10" defaultColWidth="11.5546875" defaultRowHeight="13.8"/>
  <cols>
    <col min="1" max="1" width="27.33203125" style="91" customWidth="1"/>
    <col min="2" max="8" width="11.5546875" style="91"/>
    <col min="9" max="9" width="98.33203125" style="91" customWidth="1"/>
    <col min="10" max="16384" width="11.5546875" style="91"/>
  </cols>
  <sheetData>
    <row r="1" spans="1:10" ht="69">
      <c r="A1" s="91" t="s">
        <v>697</v>
      </c>
      <c r="B1" s="91" t="s">
        <v>545</v>
      </c>
      <c r="C1" s="91" t="s">
        <v>501</v>
      </c>
      <c r="D1" s="91" t="s">
        <v>679</v>
      </c>
      <c r="E1" s="91" t="s">
        <v>698</v>
      </c>
      <c r="F1" s="91" t="s">
        <v>699</v>
      </c>
      <c r="G1" s="91" t="s">
        <v>700</v>
      </c>
      <c r="H1" s="91" t="s">
        <v>701</v>
      </c>
      <c r="I1" s="92" t="s">
        <v>328</v>
      </c>
      <c r="J1" s="91" t="s">
        <v>702</v>
      </c>
    </row>
    <row r="2" spans="1:10" ht="27.6">
      <c r="A2" s="91" t="s">
        <v>703</v>
      </c>
      <c r="B2" s="91" t="s">
        <v>704</v>
      </c>
      <c r="C2" s="91" t="s">
        <v>691</v>
      </c>
      <c r="D2" s="91" t="s">
        <v>761</v>
      </c>
      <c r="E2" s="91" t="s">
        <v>670</v>
      </c>
      <c r="F2" s="91" t="s">
        <v>706</v>
      </c>
      <c r="G2" s="91" t="s">
        <v>707</v>
      </c>
      <c r="H2" s="91" t="s">
        <v>708</v>
      </c>
      <c r="I2" s="92" t="s">
        <v>329</v>
      </c>
      <c r="J2" s="91" t="s">
        <v>678</v>
      </c>
    </row>
    <row r="3" spans="1:10" ht="41.4">
      <c r="A3" s="91" t="s">
        <v>666</v>
      </c>
      <c r="B3" s="91" t="s">
        <v>674</v>
      </c>
      <c r="D3" s="91" t="s">
        <v>705</v>
      </c>
      <c r="E3" s="91" t="s">
        <v>710</v>
      </c>
      <c r="F3" s="91" t="s">
        <v>711</v>
      </c>
      <c r="G3" s="91" t="s">
        <v>712</v>
      </c>
      <c r="H3" s="91" t="s">
        <v>662</v>
      </c>
      <c r="I3" s="92" t="s">
        <v>330</v>
      </c>
      <c r="J3" s="91" t="s">
        <v>713</v>
      </c>
    </row>
    <row r="4" spans="1:10" ht="41.4">
      <c r="A4" s="91" t="s">
        <v>714</v>
      </c>
      <c r="B4" s="91" t="s">
        <v>715</v>
      </c>
      <c r="D4" s="91" t="s">
        <v>709</v>
      </c>
      <c r="E4" s="91" t="s">
        <v>717</v>
      </c>
      <c r="F4" s="91" t="s">
        <v>287</v>
      </c>
      <c r="G4" s="91" t="s">
        <v>663</v>
      </c>
      <c r="H4" s="91" t="s">
        <v>299</v>
      </c>
      <c r="I4" s="92" t="s">
        <v>331</v>
      </c>
      <c r="J4" s="91" t="s">
        <v>718</v>
      </c>
    </row>
    <row r="5" spans="1:10" ht="41.4">
      <c r="A5" s="91" t="s">
        <v>719</v>
      </c>
      <c r="B5" s="91" t="s">
        <v>464</v>
      </c>
      <c r="D5" s="91" t="s">
        <v>716</v>
      </c>
      <c r="E5" s="91" t="s">
        <v>721</v>
      </c>
      <c r="F5" s="91" t="s">
        <v>722</v>
      </c>
      <c r="G5" s="91" t="s">
        <v>723</v>
      </c>
      <c r="I5" s="92" t="s">
        <v>332</v>
      </c>
    </row>
    <row r="6" spans="1:10">
      <c r="A6" s="91" t="s">
        <v>724</v>
      </c>
      <c r="B6" s="91" t="s">
        <v>725</v>
      </c>
      <c r="D6" s="91" t="s">
        <v>720</v>
      </c>
      <c r="E6" s="91" t="s">
        <v>727</v>
      </c>
      <c r="F6" s="91" t="s">
        <v>728</v>
      </c>
      <c r="G6" s="91" t="s">
        <v>729</v>
      </c>
      <c r="I6" s="92" t="s">
        <v>333</v>
      </c>
    </row>
    <row r="7" spans="1:10" ht="27.6">
      <c r="A7" s="91" t="s">
        <v>730</v>
      </c>
      <c r="B7" s="91" t="s">
        <v>731</v>
      </c>
      <c r="D7" s="91" t="s">
        <v>726</v>
      </c>
      <c r="E7" s="91" t="s">
        <v>733</v>
      </c>
      <c r="F7" s="91" t="s">
        <v>734</v>
      </c>
      <c r="G7" s="91" t="s">
        <v>735</v>
      </c>
      <c r="I7" s="92" t="s">
        <v>334</v>
      </c>
    </row>
    <row r="8" spans="1:10" ht="27.6">
      <c r="A8" s="91" t="s">
        <v>736</v>
      </c>
      <c r="D8" s="91" t="s">
        <v>732</v>
      </c>
      <c r="E8" s="91" t="s">
        <v>737</v>
      </c>
      <c r="F8" s="91" t="s">
        <v>291</v>
      </c>
      <c r="G8" s="91" t="s">
        <v>738</v>
      </c>
      <c r="I8" s="92" t="s">
        <v>335</v>
      </c>
    </row>
    <row r="9" spans="1:10">
      <c r="E9" s="91" t="s">
        <v>739</v>
      </c>
      <c r="F9" s="91" t="s">
        <v>292</v>
      </c>
      <c r="G9" s="91" t="s">
        <v>740</v>
      </c>
      <c r="I9" s="92" t="s">
        <v>336</v>
      </c>
    </row>
    <row r="10" spans="1:10">
      <c r="E10" s="91" t="s">
        <v>483</v>
      </c>
      <c r="F10" s="91" t="s">
        <v>741</v>
      </c>
      <c r="G10" s="91" t="s">
        <v>742</v>
      </c>
      <c r="I10" s="92" t="s">
        <v>337</v>
      </c>
    </row>
    <row r="11" spans="1:10" ht="41.4">
      <c r="F11" s="91" t="s">
        <v>743</v>
      </c>
      <c r="G11" s="91" t="s">
        <v>744</v>
      </c>
      <c r="I11" s="92" t="s">
        <v>338</v>
      </c>
    </row>
    <row r="12" spans="1:10" ht="27.6">
      <c r="F12" s="91" t="s">
        <v>745</v>
      </c>
      <c r="G12" s="91" t="s">
        <v>746</v>
      </c>
      <c r="I12" s="92" t="s">
        <v>339</v>
      </c>
    </row>
    <row r="13" spans="1:10" ht="41.4">
      <c r="F13" s="91" t="s">
        <v>747</v>
      </c>
      <c r="G13" s="91" t="s">
        <v>748</v>
      </c>
      <c r="I13" s="92" t="s">
        <v>340</v>
      </c>
    </row>
    <row r="14" spans="1:10" ht="27.6">
      <c r="F14" s="91" t="s">
        <v>749</v>
      </c>
      <c r="G14" s="91" t="s">
        <v>750</v>
      </c>
      <c r="I14" s="92" t="s">
        <v>341</v>
      </c>
    </row>
    <row r="15" spans="1:10">
      <c r="F15" s="91" t="s">
        <v>297</v>
      </c>
      <c r="G15" s="91" t="s">
        <v>751</v>
      </c>
      <c r="I15" s="92" t="s">
        <v>342</v>
      </c>
    </row>
    <row r="16" spans="1:10" ht="27.6">
      <c r="F16" s="91" t="s">
        <v>752</v>
      </c>
      <c r="G16" s="91" t="s">
        <v>753</v>
      </c>
      <c r="I16" s="92" t="s">
        <v>365</v>
      </c>
    </row>
    <row r="17" spans="6:9">
      <c r="F17" s="91" t="s">
        <v>299</v>
      </c>
      <c r="G17" s="91" t="s">
        <v>754</v>
      </c>
      <c r="I17" s="92" t="s">
        <v>343</v>
      </c>
    </row>
    <row r="18" spans="6:9" ht="41.4">
      <c r="F18" s="91" t="s">
        <v>755</v>
      </c>
      <c r="G18" s="91" t="s">
        <v>756</v>
      </c>
      <c r="I18" s="92" t="s">
        <v>344</v>
      </c>
    </row>
    <row r="19" spans="6:9" ht="41.4">
      <c r="I19" s="92" t="s">
        <v>345</v>
      </c>
    </row>
    <row r="20" spans="6:9">
      <c r="I20" s="92" t="s">
        <v>346</v>
      </c>
    </row>
    <row r="21" spans="6:9" ht="27.6">
      <c r="I21" s="92" t="s">
        <v>347</v>
      </c>
    </row>
    <row r="22" spans="6:9" ht="27.6">
      <c r="I22" s="92" t="s">
        <v>348</v>
      </c>
    </row>
    <row r="23" spans="6:9" ht="27.6">
      <c r="I23" s="92" t="s">
        <v>349</v>
      </c>
    </row>
    <row r="24" spans="6:9" ht="27.6">
      <c r="I24" s="92" t="s">
        <v>350</v>
      </c>
    </row>
    <row r="25" spans="6:9" ht="27.6">
      <c r="I25" s="92" t="s">
        <v>351</v>
      </c>
    </row>
    <row r="26" spans="6:9">
      <c r="I26" s="92" t="s">
        <v>352</v>
      </c>
    </row>
    <row r="27" spans="6:9">
      <c r="I27" s="92" t="s">
        <v>353</v>
      </c>
    </row>
    <row r="28" spans="6:9" ht="27.6">
      <c r="I28" s="92" t="s">
        <v>354</v>
      </c>
    </row>
    <row r="29" spans="6:9" ht="27.6">
      <c r="I29" s="92" t="s">
        <v>355</v>
      </c>
    </row>
    <row r="30" spans="6:9">
      <c r="I30" s="92" t="s">
        <v>356</v>
      </c>
    </row>
    <row r="31" spans="6:9" ht="27.6">
      <c r="I31" s="92" t="s">
        <v>357</v>
      </c>
    </row>
    <row r="32" spans="6:9">
      <c r="I32" s="92" t="s">
        <v>358</v>
      </c>
    </row>
    <row r="33" spans="9:9" ht="27.6">
      <c r="I33" s="92" t="s">
        <v>359</v>
      </c>
    </row>
    <row r="34" spans="9:9" ht="27.6">
      <c r="I34" s="92" t="s">
        <v>757</v>
      </c>
    </row>
    <row r="35" spans="9:9" ht="41.4">
      <c r="I35" s="92" t="s">
        <v>361</v>
      </c>
    </row>
    <row r="36" spans="9:9" ht="27.6">
      <c r="I36" s="92" t="s">
        <v>362</v>
      </c>
    </row>
    <row r="37" spans="9:9" ht="27.6">
      <c r="I37" s="92" t="s">
        <v>363</v>
      </c>
    </row>
    <row r="38" spans="9:9">
      <c r="I38" s="92" t="s">
        <v>364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5B20E4-A012-4DBD-9F14-D3F259A8C0CF}">
  <dimension ref="C3:K193"/>
  <sheetViews>
    <sheetView topLeftCell="A95" workbookViewId="0">
      <selection activeCell="C199" sqref="C199"/>
    </sheetView>
  </sheetViews>
  <sheetFormatPr baseColWidth="10" defaultRowHeight="14.4"/>
  <cols>
    <col min="3" max="3" width="65.88671875" style="4" customWidth="1"/>
    <col min="4" max="4" width="48.44140625" style="4" customWidth="1"/>
    <col min="7" max="7" width="46.109375" customWidth="1"/>
    <col min="11" max="11" width="34.88671875" customWidth="1"/>
  </cols>
  <sheetData>
    <row r="3" spans="3:11">
      <c r="C3" s="40" t="s">
        <v>76</v>
      </c>
      <c r="D3" s="33" t="s">
        <v>77</v>
      </c>
      <c r="G3" s="37" t="s">
        <v>266</v>
      </c>
      <c r="K3" s="39" t="s">
        <v>283</v>
      </c>
    </row>
    <row r="4" spans="3:11" ht="19.2">
      <c r="C4" s="40" t="s">
        <v>75</v>
      </c>
      <c r="D4" s="35" t="s">
        <v>78</v>
      </c>
      <c r="G4" s="37" t="s">
        <v>11</v>
      </c>
      <c r="K4" s="39" t="s">
        <v>284</v>
      </c>
    </row>
    <row r="5" spans="3:11" ht="19.2">
      <c r="C5" s="40" t="s">
        <v>85</v>
      </c>
      <c r="D5" s="36" t="s">
        <v>79</v>
      </c>
      <c r="G5" s="37" t="s">
        <v>267</v>
      </c>
      <c r="K5" s="39" t="s">
        <v>285</v>
      </c>
    </row>
    <row r="6" spans="3:11" ht="19.2">
      <c r="C6" s="40" t="s">
        <v>94</v>
      </c>
      <c r="D6" s="36" t="s">
        <v>80</v>
      </c>
      <c r="G6" s="37" t="s">
        <v>268</v>
      </c>
      <c r="K6" s="39" t="s">
        <v>286</v>
      </c>
    </row>
    <row r="7" spans="3:11" ht="38.4">
      <c r="C7" s="40" t="s">
        <v>108</v>
      </c>
      <c r="D7" s="36" t="s">
        <v>81</v>
      </c>
      <c r="G7" s="37" t="s">
        <v>282</v>
      </c>
      <c r="K7" s="39" t="s">
        <v>287</v>
      </c>
    </row>
    <row r="8" spans="3:11" ht="38.4">
      <c r="C8" s="40" t="s">
        <v>119</v>
      </c>
      <c r="D8" s="36" t="s">
        <v>82</v>
      </c>
      <c r="G8" s="37" t="s">
        <v>269</v>
      </c>
      <c r="K8" s="39" t="s">
        <v>288</v>
      </c>
    </row>
    <row r="9" spans="3:11" ht="38.4">
      <c r="C9" s="40" t="s">
        <v>129</v>
      </c>
      <c r="D9" s="36" t="s">
        <v>83</v>
      </c>
      <c r="G9" s="37" t="s">
        <v>271</v>
      </c>
      <c r="K9" s="39" t="s">
        <v>289</v>
      </c>
    </row>
    <row r="10" spans="3:11" ht="57.6">
      <c r="C10" s="40" t="s">
        <v>138</v>
      </c>
      <c r="D10" s="36" t="s">
        <v>84</v>
      </c>
      <c r="G10" s="37" t="s">
        <v>270</v>
      </c>
      <c r="K10" s="39" t="s">
        <v>290</v>
      </c>
    </row>
    <row r="11" spans="3:11" ht="38.4">
      <c r="C11" s="40" t="s">
        <v>144</v>
      </c>
      <c r="D11" s="36" t="s">
        <v>86</v>
      </c>
      <c r="G11" s="37" t="s">
        <v>272</v>
      </c>
      <c r="K11" s="39" t="s">
        <v>291</v>
      </c>
    </row>
    <row r="12" spans="3:11" ht="38.4">
      <c r="C12" s="40" t="s">
        <v>157</v>
      </c>
      <c r="D12" s="36" t="s">
        <v>87</v>
      </c>
      <c r="G12" s="37" t="s">
        <v>273</v>
      </c>
      <c r="K12" s="39" t="s">
        <v>292</v>
      </c>
    </row>
    <row r="13" spans="3:11" ht="38.4">
      <c r="C13" s="40" t="s">
        <v>166</v>
      </c>
      <c r="D13" s="36" t="s">
        <v>88</v>
      </c>
      <c r="G13" s="37" t="s">
        <v>274</v>
      </c>
      <c r="K13" s="39" t="s">
        <v>293</v>
      </c>
    </row>
    <row r="14" spans="3:11" ht="38.4">
      <c r="C14" s="40" t="s">
        <v>177</v>
      </c>
      <c r="D14" s="36" t="s">
        <v>89</v>
      </c>
      <c r="G14" s="37" t="s">
        <v>275</v>
      </c>
      <c r="K14" s="39" t="s">
        <v>294</v>
      </c>
    </row>
    <row r="15" spans="3:11" ht="38.4">
      <c r="C15" s="40" t="s">
        <v>188</v>
      </c>
      <c r="D15" s="36" t="s">
        <v>90</v>
      </c>
      <c r="G15" s="37" t="s">
        <v>276</v>
      </c>
      <c r="K15" s="39" t="s">
        <v>295</v>
      </c>
    </row>
    <row r="16" spans="3:11" ht="57.6">
      <c r="C16" s="40" t="s">
        <v>200</v>
      </c>
      <c r="D16" s="36" t="s">
        <v>91</v>
      </c>
      <c r="G16" s="37" t="s">
        <v>277</v>
      </c>
      <c r="K16" s="39" t="s">
        <v>296</v>
      </c>
    </row>
    <row r="17" spans="3:11" ht="57.6">
      <c r="C17" s="40" t="s">
        <v>206</v>
      </c>
      <c r="D17" s="36" t="s">
        <v>92</v>
      </c>
      <c r="G17" s="38" t="s">
        <v>278</v>
      </c>
      <c r="K17" s="39" t="s">
        <v>297</v>
      </c>
    </row>
    <row r="18" spans="3:11" ht="57.6">
      <c r="C18" s="40" t="s">
        <v>217</v>
      </c>
      <c r="D18" s="36" t="s">
        <v>93</v>
      </c>
      <c r="G18" s="38" t="s">
        <v>279</v>
      </c>
      <c r="K18" s="39" t="s">
        <v>298</v>
      </c>
    </row>
    <row r="19" spans="3:11" ht="19.2">
      <c r="C19" s="40" t="s">
        <v>230</v>
      </c>
      <c r="D19" s="36" t="s">
        <v>95</v>
      </c>
      <c r="G19" s="37" t="s">
        <v>280</v>
      </c>
      <c r="K19" s="39" t="s">
        <v>299</v>
      </c>
    </row>
    <row r="20" spans="3:11" ht="38.4">
      <c r="C20" s="40" t="s">
        <v>243</v>
      </c>
      <c r="D20" s="36" t="s">
        <v>96</v>
      </c>
      <c r="G20" s="37" t="s">
        <v>281</v>
      </c>
      <c r="K20" s="39" t="s">
        <v>300</v>
      </c>
    </row>
    <row r="21" spans="3:11" ht="38.4">
      <c r="D21" s="36" t="s">
        <v>97</v>
      </c>
    </row>
    <row r="22" spans="3:11" ht="38.4">
      <c r="C22" s="4" t="s">
        <v>263</v>
      </c>
      <c r="D22" s="36" t="s">
        <v>98</v>
      </c>
    </row>
    <row r="23" spans="3:11" ht="19.2">
      <c r="C23" s="4" t="s">
        <v>264</v>
      </c>
      <c r="D23" s="36" t="s">
        <v>99</v>
      </c>
      <c r="G23" s="37"/>
    </row>
    <row r="24" spans="3:11" ht="19.2">
      <c r="C24" s="4" t="s">
        <v>265</v>
      </c>
      <c r="D24" s="36" t="s">
        <v>100</v>
      </c>
    </row>
    <row r="25" spans="3:11" ht="38.4">
      <c r="D25" s="36" t="s">
        <v>101</v>
      </c>
    </row>
    <row r="26" spans="3:11" ht="19.2">
      <c r="D26" s="36" t="s">
        <v>102</v>
      </c>
    </row>
    <row r="27" spans="3:11" ht="57.6">
      <c r="C27" s="41" t="s">
        <v>301</v>
      </c>
      <c r="D27" s="36" t="s">
        <v>103</v>
      </c>
    </row>
    <row r="28" spans="3:11" ht="38.4">
      <c r="C28" s="41" t="s">
        <v>302</v>
      </c>
      <c r="D28" s="36" t="s">
        <v>104</v>
      </c>
      <c r="G28" s="37"/>
    </row>
    <row r="29" spans="3:11" ht="57.6">
      <c r="C29" s="41" t="s">
        <v>303</v>
      </c>
      <c r="D29" s="36" t="s">
        <v>105</v>
      </c>
      <c r="G29" s="37"/>
    </row>
    <row r="30" spans="3:11" ht="57.6">
      <c r="C30" s="41" t="s">
        <v>304</v>
      </c>
      <c r="D30" s="36" t="s">
        <v>106</v>
      </c>
      <c r="G30" s="37"/>
    </row>
    <row r="31" spans="3:11" ht="38.4">
      <c r="C31" s="41" t="s">
        <v>305</v>
      </c>
      <c r="D31" s="36" t="s">
        <v>107</v>
      </c>
      <c r="G31" s="37"/>
    </row>
    <row r="32" spans="3:11" ht="28.8">
      <c r="C32" s="41" t="s">
        <v>306</v>
      </c>
      <c r="D32" s="36" t="s">
        <v>109</v>
      </c>
      <c r="G32" s="37"/>
    </row>
    <row r="33" spans="3:7" ht="38.4">
      <c r="C33" s="41" t="s">
        <v>307</v>
      </c>
      <c r="D33" s="36" t="s">
        <v>110</v>
      </c>
    </row>
    <row r="34" spans="3:7" ht="43.2">
      <c r="C34" s="41" t="s">
        <v>308</v>
      </c>
      <c r="D34" s="36" t="s">
        <v>111</v>
      </c>
      <c r="G34" s="37"/>
    </row>
    <row r="35" spans="3:7" ht="38.4">
      <c r="C35" s="41" t="s">
        <v>309</v>
      </c>
      <c r="D35" s="36" t="s">
        <v>112</v>
      </c>
      <c r="G35" s="37"/>
    </row>
    <row r="36" spans="3:7" ht="19.2">
      <c r="C36" s="41"/>
      <c r="D36" s="36" t="s">
        <v>113</v>
      </c>
      <c r="G36" s="37"/>
    </row>
    <row r="37" spans="3:7" ht="38.4">
      <c r="C37" s="41"/>
      <c r="D37" s="36" t="s">
        <v>114</v>
      </c>
      <c r="G37" s="37"/>
    </row>
    <row r="38" spans="3:7" ht="19.2">
      <c r="C38" s="41"/>
      <c r="D38" s="36" t="s">
        <v>115</v>
      </c>
      <c r="G38" s="37"/>
    </row>
    <row r="39" spans="3:7" ht="43.2">
      <c r="C39" s="41" t="s">
        <v>310</v>
      </c>
      <c r="D39" s="36" t="s">
        <v>116</v>
      </c>
      <c r="G39" s="37"/>
    </row>
    <row r="40" spans="3:7" ht="38.4">
      <c r="C40" s="41" t="s">
        <v>311</v>
      </c>
      <c r="D40" s="36" t="s">
        <v>117</v>
      </c>
      <c r="G40" s="37"/>
    </row>
    <row r="41" spans="3:7" ht="38.4">
      <c r="C41" s="41" t="s">
        <v>312</v>
      </c>
      <c r="D41" s="36" t="s">
        <v>118</v>
      </c>
    </row>
    <row r="42" spans="3:7" ht="38.4">
      <c r="C42" s="41" t="s">
        <v>313</v>
      </c>
      <c r="D42" s="36" t="s">
        <v>120</v>
      </c>
    </row>
    <row r="43" spans="3:7" ht="38.4">
      <c r="C43" s="41" t="s">
        <v>314</v>
      </c>
      <c r="D43" s="36" t="s">
        <v>121</v>
      </c>
    </row>
    <row r="44" spans="3:7" ht="38.4">
      <c r="C44" s="41" t="s">
        <v>315</v>
      </c>
      <c r="D44" s="36" t="s">
        <v>122</v>
      </c>
    </row>
    <row r="45" spans="3:7" ht="57.6">
      <c r="C45" s="41" t="s">
        <v>316</v>
      </c>
      <c r="D45" s="36" t="s">
        <v>123</v>
      </c>
    </row>
    <row r="46" spans="3:7" ht="38.4">
      <c r="C46" s="41" t="s">
        <v>317</v>
      </c>
      <c r="D46" s="36" t="s">
        <v>124</v>
      </c>
    </row>
    <row r="47" spans="3:7" ht="38.4">
      <c r="C47" s="41" t="s">
        <v>318</v>
      </c>
      <c r="D47" s="36" t="s">
        <v>125</v>
      </c>
    </row>
    <row r="48" spans="3:7" ht="38.4">
      <c r="C48" s="41" t="s">
        <v>319</v>
      </c>
      <c r="D48" s="36" t="s">
        <v>126</v>
      </c>
    </row>
    <row r="49" spans="3:4" ht="38.4">
      <c r="C49" s="41" t="s">
        <v>320</v>
      </c>
      <c r="D49" s="36" t="s">
        <v>127</v>
      </c>
    </row>
    <row r="50" spans="3:4" ht="38.4">
      <c r="C50" s="41" t="s">
        <v>321</v>
      </c>
      <c r="D50" s="36" t="s">
        <v>128</v>
      </c>
    </row>
    <row r="51" spans="3:4" ht="28.8">
      <c r="C51" s="41" t="s">
        <v>322</v>
      </c>
      <c r="D51" s="36" t="s">
        <v>130</v>
      </c>
    </row>
    <row r="52" spans="3:4" ht="38.4">
      <c r="C52" s="41" t="s">
        <v>323</v>
      </c>
      <c r="D52" s="36" t="s">
        <v>131</v>
      </c>
    </row>
    <row r="53" spans="3:4" ht="38.4">
      <c r="C53" s="41" t="s">
        <v>324</v>
      </c>
      <c r="D53" s="36" t="s">
        <v>132</v>
      </c>
    </row>
    <row r="54" spans="3:4" ht="38.4">
      <c r="C54" s="41" t="s">
        <v>325</v>
      </c>
      <c r="D54" s="36" t="s">
        <v>133</v>
      </c>
    </row>
    <row r="55" spans="3:4" ht="38.4">
      <c r="C55" s="41" t="s">
        <v>326</v>
      </c>
      <c r="D55" s="36" t="s">
        <v>134</v>
      </c>
    </row>
    <row r="56" spans="3:4" ht="38.4">
      <c r="C56" s="41" t="s">
        <v>327</v>
      </c>
      <c r="D56" s="36" t="s">
        <v>135</v>
      </c>
    </row>
    <row r="57" spans="3:4" ht="38.4">
      <c r="D57" s="36" t="s">
        <v>136</v>
      </c>
    </row>
    <row r="58" spans="3:4" ht="86.4">
      <c r="C58" s="41" t="s">
        <v>328</v>
      </c>
      <c r="D58" s="36" t="s">
        <v>137</v>
      </c>
    </row>
    <row r="59" spans="3:4" ht="43.2">
      <c r="C59" s="41" t="s">
        <v>329</v>
      </c>
      <c r="D59" s="36" t="s">
        <v>139</v>
      </c>
    </row>
    <row r="60" spans="3:4" ht="43.2">
      <c r="C60" s="41" t="s">
        <v>330</v>
      </c>
      <c r="D60" s="36" t="s">
        <v>140</v>
      </c>
    </row>
    <row r="61" spans="3:4" ht="57.6">
      <c r="C61" s="41" t="s">
        <v>331</v>
      </c>
      <c r="D61" s="36" t="s">
        <v>141</v>
      </c>
    </row>
    <row r="62" spans="3:4" ht="57.6">
      <c r="C62" s="41" t="s">
        <v>332</v>
      </c>
      <c r="D62" s="36" t="s">
        <v>142</v>
      </c>
    </row>
    <row r="63" spans="3:4" ht="38.4">
      <c r="C63" s="41" t="s">
        <v>333</v>
      </c>
      <c r="D63" s="36" t="s">
        <v>143</v>
      </c>
    </row>
    <row r="64" spans="3:4" ht="28.8">
      <c r="C64" s="41" t="s">
        <v>334</v>
      </c>
      <c r="D64" s="36" t="s">
        <v>145</v>
      </c>
    </row>
    <row r="65" spans="3:4" ht="38.4">
      <c r="C65" s="41" t="s">
        <v>335</v>
      </c>
      <c r="D65" s="36" t="s">
        <v>146</v>
      </c>
    </row>
    <row r="66" spans="3:4" ht="38.4">
      <c r="C66" s="41" t="s">
        <v>336</v>
      </c>
      <c r="D66" s="36" t="s">
        <v>147</v>
      </c>
    </row>
    <row r="67" spans="3:4" ht="38.4">
      <c r="C67" s="41" t="s">
        <v>337</v>
      </c>
      <c r="D67" s="36" t="s">
        <v>148</v>
      </c>
    </row>
    <row r="68" spans="3:4" ht="43.2">
      <c r="C68" s="41" t="s">
        <v>338</v>
      </c>
      <c r="D68" s="36" t="s">
        <v>149</v>
      </c>
    </row>
    <row r="69" spans="3:4" ht="28.8">
      <c r="C69" s="41" t="s">
        <v>339</v>
      </c>
      <c r="D69" s="36" t="s">
        <v>150</v>
      </c>
    </row>
    <row r="70" spans="3:4" ht="57.6">
      <c r="C70" s="41" t="s">
        <v>340</v>
      </c>
      <c r="D70" s="36" t="s">
        <v>151</v>
      </c>
    </row>
    <row r="71" spans="3:4" ht="38.4">
      <c r="C71" s="41" t="s">
        <v>341</v>
      </c>
      <c r="D71" s="36" t="s">
        <v>152</v>
      </c>
    </row>
    <row r="72" spans="3:4" ht="28.8">
      <c r="C72" s="41" t="s">
        <v>342</v>
      </c>
      <c r="D72" s="36" t="s">
        <v>153</v>
      </c>
    </row>
    <row r="73" spans="3:4" ht="38.4">
      <c r="C73" s="41" t="s">
        <v>365</v>
      </c>
      <c r="D73" s="36" t="s">
        <v>154</v>
      </c>
    </row>
    <row r="74" spans="3:4" ht="38.4">
      <c r="C74" s="41" t="s">
        <v>343</v>
      </c>
      <c r="D74" s="36" t="s">
        <v>155</v>
      </c>
    </row>
    <row r="75" spans="3:4" ht="57.6">
      <c r="C75" s="41" t="s">
        <v>344</v>
      </c>
      <c r="D75" s="36" t="s">
        <v>156</v>
      </c>
    </row>
    <row r="76" spans="3:4" ht="57.6">
      <c r="C76" s="41" t="s">
        <v>345</v>
      </c>
      <c r="D76" s="36" t="s">
        <v>158</v>
      </c>
    </row>
    <row r="77" spans="3:4" ht="38.4">
      <c r="C77" s="41" t="s">
        <v>346</v>
      </c>
      <c r="D77" s="36" t="s">
        <v>159</v>
      </c>
    </row>
    <row r="78" spans="3:4" ht="38.4">
      <c r="C78" s="41" t="s">
        <v>347</v>
      </c>
      <c r="D78" s="36" t="s">
        <v>160</v>
      </c>
    </row>
    <row r="79" spans="3:4" ht="43.2">
      <c r="C79" s="41" t="s">
        <v>348</v>
      </c>
      <c r="D79" s="36" t="s">
        <v>161</v>
      </c>
    </row>
    <row r="80" spans="3:4" ht="38.4">
      <c r="C80" s="41" t="s">
        <v>349</v>
      </c>
      <c r="D80" s="36" t="s">
        <v>162</v>
      </c>
    </row>
    <row r="81" spans="3:4" ht="38.4">
      <c r="C81" s="41" t="s">
        <v>350</v>
      </c>
      <c r="D81" s="36" t="s">
        <v>163</v>
      </c>
    </row>
    <row r="82" spans="3:4" ht="43.2">
      <c r="C82" s="41" t="s">
        <v>351</v>
      </c>
      <c r="D82" s="36" t="s">
        <v>164</v>
      </c>
    </row>
    <row r="83" spans="3:4" ht="38.4">
      <c r="C83" s="41" t="s">
        <v>352</v>
      </c>
      <c r="D83" s="36" t="s">
        <v>165</v>
      </c>
    </row>
    <row r="84" spans="3:4" ht="28.8">
      <c r="C84" s="41" t="s">
        <v>353</v>
      </c>
      <c r="D84" s="36" t="s">
        <v>167</v>
      </c>
    </row>
    <row r="85" spans="3:4" ht="38.4">
      <c r="C85" s="41" t="s">
        <v>354</v>
      </c>
      <c r="D85" s="36" t="s">
        <v>168</v>
      </c>
    </row>
    <row r="86" spans="3:4" ht="43.2">
      <c r="C86" s="41" t="s">
        <v>355</v>
      </c>
      <c r="D86" s="36" t="s">
        <v>169</v>
      </c>
    </row>
    <row r="87" spans="3:4" ht="38.4">
      <c r="C87" s="41" t="s">
        <v>356</v>
      </c>
      <c r="D87" s="36" t="s">
        <v>170</v>
      </c>
    </row>
    <row r="88" spans="3:4" ht="38.4">
      <c r="C88" s="41" t="s">
        <v>357</v>
      </c>
      <c r="D88" s="36" t="s">
        <v>171</v>
      </c>
    </row>
    <row r="89" spans="3:4" ht="38.4">
      <c r="C89" s="41" t="s">
        <v>358</v>
      </c>
      <c r="D89" s="36" t="s">
        <v>172</v>
      </c>
    </row>
    <row r="90" spans="3:4" ht="43.2">
      <c r="C90" s="41" t="s">
        <v>359</v>
      </c>
      <c r="D90" s="36" t="s">
        <v>173</v>
      </c>
    </row>
    <row r="91" spans="3:4" ht="43.2">
      <c r="C91" s="41" t="s">
        <v>360</v>
      </c>
      <c r="D91" s="36" t="s">
        <v>174</v>
      </c>
    </row>
    <row r="92" spans="3:4" ht="43.2">
      <c r="C92" s="41" t="s">
        <v>361</v>
      </c>
      <c r="D92" s="36" t="s">
        <v>175</v>
      </c>
    </row>
    <row r="93" spans="3:4" ht="43.2">
      <c r="C93" s="41" t="s">
        <v>362</v>
      </c>
      <c r="D93" s="36" t="s">
        <v>176</v>
      </c>
    </row>
    <row r="94" spans="3:4" ht="28.8">
      <c r="C94" s="41" t="s">
        <v>363</v>
      </c>
      <c r="D94" s="36" t="s">
        <v>178</v>
      </c>
    </row>
    <row r="95" spans="3:4" ht="38.4">
      <c r="C95" s="41" t="s">
        <v>364</v>
      </c>
      <c r="D95" s="36" t="s">
        <v>179</v>
      </c>
    </row>
    <row r="96" spans="3:4" ht="19.2">
      <c r="D96" s="36" t="s">
        <v>180</v>
      </c>
    </row>
    <row r="97" spans="3:4" ht="38.4">
      <c r="D97" s="36" t="s">
        <v>181</v>
      </c>
    </row>
    <row r="98" spans="3:4" ht="38.4">
      <c r="C98" s="39" t="s">
        <v>367</v>
      </c>
      <c r="D98" s="36" t="s">
        <v>182</v>
      </c>
    </row>
    <row r="99" spans="3:4" ht="38.4">
      <c r="C99" s="39" t="s">
        <v>368</v>
      </c>
      <c r="D99" s="36" t="s">
        <v>183</v>
      </c>
    </row>
    <row r="100" spans="3:4" ht="38.4">
      <c r="C100" s="39" t="s">
        <v>369</v>
      </c>
      <c r="D100" s="36" t="s">
        <v>184</v>
      </c>
    </row>
    <row r="101" spans="3:4" ht="38.4">
      <c r="C101" s="39" t="s">
        <v>370</v>
      </c>
      <c r="D101" s="36" t="s">
        <v>185</v>
      </c>
    </row>
    <row r="102" spans="3:4" ht="57.6">
      <c r="C102" s="39" t="s">
        <v>371</v>
      </c>
      <c r="D102" s="36" t="s">
        <v>186</v>
      </c>
    </row>
    <row r="103" spans="3:4" ht="38.4">
      <c r="C103" s="39" t="s">
        <v>372</v>
      </c>
      <c r="D103" s="36" t="s">
        <v>187</v>
      </c>
    </row>
    <row r="104" spans="3:4" ht="38.4">
      <c r="C104" s="39" t="s">
        <v>373</v>
      </c>
      <c r="D104" s="36" t="s">
        <v>189</v>
      </c>
    </row>
    <row r="105" spans="3:4" ht="38.4">
      <c r="C105" s="39" t="s">
        <v>374</v>
      </c>
      <c r="D105" s="36" t="s">
        <v>190</v>
      </c>
    </row>
    <row r="106" spans="3:4" ht="38.4">
      <c r="C106" s="39" t="s">
        <v>375</v>
      </c>
      <c r="D106" s="36" t="s">
        <v>191</v>
      </c>
    </row>
    <row r="107" spans="3:4" ht="38.4">
      <c r="C107" s="39" t="s">
        <v>376</v>
      </c>
      <c r="D107" s="36" t="s">
        <v>192</v>
      </c>
    </row>
    <row r="108" spans="3:4" ht="38.4">
      <c r="C108" s="39" t="s">
        <v>377</v>
      </c>
      <c r="D108" s="36" t="s">
        <v>193</v>
      </c>
    </row>
    <row r="109" spans="3:4" ht="38.4">
      <c r="C109" s="39" t="s">
        <v>378</v>
      </c>
      <c r="D109" s="36" t="s">
        <v>194</v>
      </c>
    </row>
    <row r="110" spans="3:4" ht="38.4">
      <c r="C110" s="39" t="s">
        <v>379</v>
      </c>
      <c r="D110" s="36" t="s">
        <v>195</v>
      </c>
    </row>
    <row r="111" spans="3:4" ht="38.4">
      <c r="C111" s="39" t="s">
        <v>380</v>
      </c>
      <c r="D111" s="36" t="s">
        <v>196</v>
      </c>
    </row>
    <row r="112" spans="3:4" ht="38.4">
      <c r="C112" s="39" t="s">
        <v>381</v>
      </c>
      <c r="D112" s="36" t="s">
        <v>197</v>
      </c>
    </row>
    <row r="113" spans="3:4" ht="38.4">
      <c r="C113" s="39" t="s">
        <v>382</v>
      </c>
      <c r="D113" s="36" t="s">
        <v>198</v>
      </c>
    </row>
    <row r="114" spans="3:4" ht="38.4">
      <c r="C114" s="39" t="s">
        <v>383</v>
      </c>
      <c r="D114" s="36" t="s">
        <v>199</v>
      </c>
    </row>
    <row r="115" spans="3:4" ht="57.6">
      <c r="C115" s="39" t="s">
        <v>384</v>
      </c>
      <c r="D115" s="36" t="s">
        <v>201</v>
      </c>
    </row>
    <row r="116" spans="3:4" ht="19.2">
      <c r="C116" s="39" t="s">
        <v>385</v>
      </c>
      <c r="D116" s="36" t="s">
        <v>202</v>
      </c>
    </row>
    <row r="117" spans="3:4" ht="38.4">
      <c r="C117" s="39" t="s">
        <v>386</v>
      </c>
      <c r="D117" s="36" t="s">
        <v>203</v>
      </c>
    </row>
    <row r="118" spans="3:4" ht="38.4">
      <c r="C118" s="39" t="s">
        <v>387</v>
      </c>
      <c r="D118" s="36" t="s">
        <v>204</v>
      </c>
    </row>
    <row r="119" spans="3:4" ht="38.4">
      <c r="C119" s="39" t="s">
        <v>388</v>
      </c>
      <c r="D119" s="36" t="s">
        <v>205</v>
      </c>
    </row>
    <row r="120" spans="3:4" ht="19.2">
      <c r="C120" s="39" t="s">
        <v>389</v>
      </c>
      <c r="D120" s="36" t="s">
        <v>207</v>
      </c>
    </row>
    <row r="121" spans="3:4" ht="19.2">
      <c r="C121" s="39" t="s">
        <v>390</v>
      </c>
      <c r="D121" s="36" t="s">
        <v>208</v>
      </c>
    </row>
    <row r="122" spans="3:4" ht="19.2">
      <c r="C122" s="39" t="s">
        <v>391</v>
      </c>
      <c r="D122" s="36" t="s">
        <v>209</v>
      </c>
    </row>
    <row r="123" spans="3:4" ht="19.2">
      <c r="C123" s="39" t="s">
        <v>392</v>
      </c>
      <c r="D123" s="36" t="s">
        <v>210</v>
      </c>
    </row>
    <row r="124" spans="3:4" ht="19.2">
      <c r="C124" s="39" t="s">
        <v>393</v>
      </c>
      <c r="D124" s="36" t="s">
        <v>211</v>
      </c>
    </row>
    <row r="125" spans="3:4" ht="38.4">
      <c r="C125" s="39" t="s">
        <v>394</v>
      </c>
      <c r="D125" s="36" t="s">
        <v>212</v>
      </c>
    </row>
    <row r="126" spans="3:4" ht="38.4">
      <c r="C126" s="39" t="s">
        <v>395</v>
      </c>
      <c r="D126" s="36" t="s">
        <v>213</v>
      </c>
    </row>
    <row r="127" spans="3:4" ht="57.6">
      <c r="C127" s="39" t="s">
        <v>396</v>
      </c>
      <c r="D127" s="36" t="s">
        <v>214</v>
      </c>
    </row>
    <row r="128" spans="3:4" ht="19.2">
      <c r="C128" s="39" t="s">
        <v>397</v>
      </c>
      <c r="D128" s="36" t="s">
        <v>215</v>
      </c>
    </row>
    <row r="129" spans="3:4" ht="38.4">
      <c r="C129" s="39" t="s">
        <v>398</v>
      </c>
      <c r="D129" s="36" t="s">
        <v>216</v>
      </c>
    </row>
    <row r="130" spans="3:4" ht="38.4">
      <c r="C130" s="39" t="s">
        <v>399</v>
      </c>
      <c r="D130" s="36" t="s">
        <v>218</v>
      </c>
    </row>
    <row r="131" spans="3:4" ht="38.4">
      <c r="C131" s="39" t="s">
        <v>400</v>
      </c>
      <c r="D131" s="36" t="s">
        <v>219</v>
      </c>
    </row>
    <row r="132" spans="3:4" ht="38.4">
      <c r="C132" s="39" t="s">
        <v>401</v>
      </c>
      <c r="D132" s="36" t="s">
        <v>220</v>
      </c>
    </row>
    <row r="133" spans="3:4" ht="38.4">
      <c r="C133" s="39" t="s">
        <v>402</v>
      </c>
      <c r="D133" s="36" t="s">
        <v>221</v>
      </c>
    </row>
    <row r="134" spans="3:4" ht="38.4">
      <c r="C134" s="39" t="s">
        <v>403</v>
      </c>
      <c r="D134" s="36" t="s">
        <v>222</v>
      </c>
    </row>
    <row r="135" spans="3:4" ht="57.6">
      <c r="C135" s="39" t="s">
        <v>404</v>
      </c>
      <c r="D135" s="36" t="s">
        <v>223</v>
      </c>
    </row>
    <row r="136" spans="3:4" ht="38.4">
      <c r="C136" s="39" t="s">
        <v>405</v>
      </c>
      <c r="D136" s="36" t="s">
        <v>224</v>
      </c>
    </row>
    <row r="137" spans="3:4" ht="38.4">
      <c r="C137" s="39" t="s">
        <v>406</v>
      </c>
      <c r="D137" s="36" t="s">
        <v>225</v>
      </c>
    </row>
    <row r="138" spans="3:4" ht="38.4">
      <c r="C138" s="39" t="s">
        <v>407</v>
      </c>
      <c r="D138" s="36" t="s">
        <v>226</v>
      </c>
    </row>
    <row r="139" spans="3:4" ht="57.6">
      <c r="C139" s="39" t="s">
        <v>408</v>
      </c>
      <c r="D139" s="36" t="s">
        <v>227</v>
      </c>
    </row>
    <row r="140" spans="3:4" ht="38.4">
      <c r="C140" s="39" t="s">
        <v>409</v>
      </c>
      <c r="D140" s="36" t="s">
        <v>228</v>
      </c>
    </row>
    <row r="141" spans="3:4" ht="19.2">
      <c r="C141" s="39" t="s">
        <v>410</v>
      </c>
      <c r="D141" s="36" t="s">
        <v>229</v>
      </c>
    </row>
    <row r="142" spans="3:4" ht="19.2">
      <c r="C142" s="39" t="s">
        <v>411</v>
      </c>
      <c r="D142" s="36" t="s">
        <v>231</v>
      </c>
    </row>
    <row r="143" spans="3:4" ht="38.4">
      <c r="C143" s="39" t="s">
        <v>412</v>
      </c>
      <c r="D143" s="36" t="s">
        <v>232</v>
      </c>
    </row>
    <row r="144" spans="3:4" ht="38.4">
      <c r="C144" s="39" t="s">
        <v>413</v>
      </c>
      <c r="D144" s="36" t="s">
        <v>233</v>
      </c>
    </row>
    <row r="145" spans="3:4" ht="38.4">
      <c r="C145" s="39" t="s">
        <v>414</v>
      </c>
      <c r="D145" s="36" t="s">
        <v>234</v>
      </c>
    </row>
    <row r="146" spans="3:4" ht="19.2">
      <c r="C146" s="39" t="s">
        <v>415</v>
      </c>
      <c r="D146" s="36" t="s">
        <v>235</v>
      </c>
    </row>
    <row r="147" spans="3:4" ht="38.4">
      <c r="C147" s="39" t="s">
        <v>416</v>
      </c>
      <c r="D147" s="36" t="s">
        <v>236</v>
      </c>
    </row>
    <row r="148" spans="3:4" ht="38.4">
      <c r="C148" s="39" t="s">
        <v>417</v>
      </c>
      <c r="D148" s="36" t="s">
        <v>237</v>
      </c>
    </row>
    <row r="149" spans="3:4" ht="38.4">
      <c r="C149" s="39" t="s">
        <v>418</v>
      </c>
      <c r="D149" s="36" t="s">
        <v>238</v>
      </c>
    </row>
    <row r="150" spans="3:4" ht="38.4">
      <c r="C150" s="39" t="s">
        <v>419</v>
      </c>
      <c r="D150" s="36" t="s">
        <v>239</v>
      </c>
    </row>
    <row r="151" spans="3:4" ht="57.6">
      <c r="C151" s="39" t="s">
        <v>420</v>
      </c>
      <c r="D151" s="36" t="s">
        <v>240</v>
      </c>
    </row>
    <row r="152" spans="3:4" ht="38.4">
      <c r="C152" s="39" t="s">
        <v>421</v>
      </c>
      <c r="D152" s="36" t="s">
        <v>241</v>
      </c>
    </row>
    <row r="153" spans="3:4" ht="38.4">
      <c r="C153" s="39" t="s">
        <v>422</v>
      </c>
      <c r="D153" s="36" t="s">
        <v>242</v>
      </c>
    </row>
    <row r="154" spans="3:4" ht="38.4">
      <c r="C154" s="39" t="s">
        <v>423</v>
      </c>
      <c r="D154" s="36" t="s">
        <v>244</v>
      </c>
    </row>
    <row r="155" spans="3:4" ht="38.4">
      <c r="C155" s="39" t="s">
        <v>424</v>
      </c>
      <c r="D155" s="36" t="s">
        <v>245</v>
      </c>
    </row>
    <row r="156" spans="3:4" ht="38.4">
      <c r="C156" s="39" t="s">
        <v>425</v>
      </c>
      <c r="D156" s="36" t="s">
        <v>246</v>
      </c>
    </row>
    <row r="157" spans="3:4" ht="38.4">
      <c r="C157" s="39" t="s">
        <v>426</v>
      </c>
      <c r="D157" s="36" t="s">
        <v>247</v>
      </c>
    </row>
    <row r="158" spans="3:4" ht="38.4">
      <c r="C158" s="39" t="s">
        <v>427</v>
      </c>
      <c r="D158" s="36" t="s">
        <v>248</v>
      </c>
    </row>
    <row r="159" spans="3:4" ht="38.4">
      <c r="C159" s="39" t="s">
        <v>428</v>
      </c>
      <c r="D159" s="36" t="s">
        <v>249</v>
      </c>
    </row>
    <row r="160" spans="3:4" ht="38.4">
      <c r="C160" s="39" t="s">
        <v>429</v>
      </c>
      <c r="D160" s="36" t="s">
        <v>250</v>
      </c>
    </row>
    <row r="161" spans="3:4" ht="57.6">
      <c r="C161" s="39" t="s">
        <v>430</v>
      </c>
      <c r="D161" s="36" t="s">
        <v>251</v>
      </c>
    </row>
    <row r="162" spans="3:4" ht="38.4">
      <c r="C162" s="39" t="s">
        <v>431</v>
      </c>
      <c r="D162" s="36" t="s">
        <v>252</v>
      </c>
    </row>
    <row r="163" spans="3:4" ht="38.4">
      <c r="C163" s="39" t="s">
        <v>432</v>
      </c>
      <c r="D163" s="36" t="s">
        <v>253</v>
      </c>
    </row>
    <row r="164" spans="3:4" ht="38.4">
      <c r="C164" s="39" t="s">
        <v>433</v>
      </c>
      <c r="D164" s="36" t="s">
        <v>254</v>
      </c>
    </row>
    <row r="165" spans="3:4" ht="38.4">
      <c r="C165" s="39" t="s">
        <v>434</v>
      </c>
      <c r="D165" s="36" t="s">
        <v>255</v>
      </c>
    </row>
    <row r="166" spans="3:4" ht="38.4">
      <c r="C166" s="39" t="s">
        <v>435</v>
      </c>
      <c r="D166" s="36" t="s">
        <v>256</v>
      </c>
    </row>
    <row r="167" spans="3:4" ht="38.4">
      <c r="C167" s="39" t="s">
        <v>436</v>
      </c>
      <c r="D167" s="36" t="s">
        <v>257</v>
      </c>
    </row>
    <row r="168" spans="3:4" ht="57.6">
      <c r="C168" s="39" t="s">
        <v>437</v>
      </c>
      <c r="D168" s="36" t="s">
        <v>258</v>
      </c>
    </row>
    <row r="169" spans="3:4" ht="38.4">
      <c r="C169" s="39" t="s">
        <v>438</v>
      </c>
      <c r="D169" s="36" t="s">
        <v>259</v>
      </c>
    </row>
    <row r="170" spans="3:4" ht="19.2">
      <c r="C170" s="39" t="s">
        <v>439</v>
      </c>
      <c r="D170" s="36" t="s">
        <v>260</v>
      </c>
    </row>
    <row r="171" spans="3:4" ht="38.4">
      <c r="C171" s="39" t="s">
        <v>440</v>
      </c>
      <c r="D171" s="36" t="s">
        <v>261</v>
      </c>
    </row>
    <row r="172" spans="3:4" ht="19.2">
      <c r="C172" s="39" t="s">
        <v>441</v>
      </c>
      <c r="D172" s="36" t="s">
        <v>262</v>
      </c>
    </row>
    <row r="173" spans="3:4">
      <c r="C173" s="39" t="s">
        <v>442</v>
      </c>
    </row>
    <row r="174" spans="3:4">
      <c r="C174" s="39" t="s">
        <v>443</v>
      </c>
    </row>
    <row r="175" spans="3:4">
      <c r="C175" s="39" t="s">
        <v>444</v>
      </c>
    </row>
    <row r="176" spans="3:4">
      <c r="C176" s="39" t="s">
        <v>445</v>
      </c>
    </row>
    <row r="177" spans="3:3">
      <c r="C177" s="39" t="s">
        <v>446</v>
      </c>
    </row>
    <row r="178" spans="3:3">
      <c r="C178" s="39" t="s">
        <v>447</v>
      </c>
    </row>
    <row r="179" spans="3:3">
      <c r="C179" s="39" t="s">
        <v>448</v>
      </c>
    </row>
    <row r="180" spans="3:3">
      <c r="C180" s="39" t="s">
        <v>449</v>
      </c>
    </row>
    <row r="181" spans="3:3">
      <c r="C181" s="39" t="s">
        <v>450</v>
      </c>
    </row>
    <row r="182" spans="3:3">
      <c r="C182" s="39" t="s">
        <v>451</v>
      </c>
    </row>
    <row r="183" spans="3:3">
      <c r="C183" s="39" t="s">
        <v>452</v>
      </c>
    </row>
    <row r="184" spans="3:3">
      <c r="C184" s="39" t="s">
        <v>453</v>
      </c>
    </row>
    <row r="185" spans="3:3">
      <c r="C185" s="39" t="s">
        <v>454</v>
      </c>
    </row>
    <row r="186" spans="3:3">
      <c r="C186" s="39" t="s">
        <v>455</v>
      </c>
    </row>
    <row r="187" spans="3:3">
      <c r="C187" s="39" t="s">
        <v>456</v>
      </c>
    </row>
    <row r="188" spans="3:3">
      <c r="C188" s="39" t="s">
        <v>457</v>
      </c>
    </row>
    <row r="189" spans="3:3">
      <c r="C189" s="39" t="s">
        <v>458</v>
      </c>
    </row>
    <row r="190" spans="3:3">
      <c r="C190" s="39" t="s">
        <v>459</v>
      </c>
    </row>
    <row r="191" spans="3:3">
      <c r="C191" s="39" t="s">
        <v>460</v>
      </c>
    </row>
    <row r="192" spans="3:3">
      <c r="C192" s="39" t="s">
        <v>461</v>
      </c>
    </row>
    <row r="193" spans="3:3">
      <c r="C193" s="39" t="s">
        <v>462</v>
      </c>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vt:i4>
      </vt:variant>
    </vt:vector>
  </HeadingPairs>
  <TitlesOfParts>
    <vt:vector size="11" baseType="lpstr">
      <vt:lpstr>PLAN DE ACCION</vt:lpstr>
      <vt:lpstr>Consumo de agua</vt:lpstr>
      <vt:lpstr>Consumo de Energía</vt:lpstr>
      <vt:lpstr>Generación de Residuos</vt:lpstr>
      <vt:lpstr> Atención de los Servicios Ambi</vt:lpstr>
      <vt:lpstr>lista indicadores</vt:lpstr>
      <vt:lpstr>Hoja1</vt:lpstr>
      <vt:lpstr>' Atención de los Servicios Ambi'!Área_de_impresión</vt:lpstr>
      <vt:lpstr>'Consumo de agua'!Área_de_impresión</vt:lpstr>
      <vt:lpstr>'Consumo de Energía'!Área_de_impresión</vt:lpstr>
      <vt:lpstr>'Generación de Residuos'!Área_de_impresión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yuli peña</dc:creator>
  <cp:lastModifiedBy>Carolina Ardila</cp:lastModifiedBy>
  <dcterms:created xsi:type="dcterms:W3CDTF">2021-01-29T16:02:32Z</dcterms:created>
  <dcterms:modified xsi:type="dcterms:W3CDTF">2022-07-22T21:39:40Z</dcterms:modified>
</cp:coreProperties>
</file>