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18"/>
  <workbookPr defaultThemeVersion="166925"/>
  <mc:AlternateContent xmlns:mc="http://schemas.openxmlformats.org/markup-compatibility/2006">
    <mc:Choice Requires="x15">
      <x15ac:absPath xmlns:x15ac="http://schemas.microsoft.com/office/spreadsheetml/2010/11/ac" url="C:\Users\NataliaP\Downloads\"/>
    </mc:Choice>
  </mc:AlternateContent>
  <xr:revisionPtr revIDLastSave="8" documentId="13_ncr:1_{A4A5440E-3D26-4B47-AF3F-0717D9E7E115}" xr6:coauthVersionLast="47" xr6:coauthVersionMax="47" xr10:uidLastSave="{F00544A4-5CE0-436C-8BF4-3D915A9052A1}"/>
  <bookViews>
    <workbookView xWindow="-120" yWindow="-120" windowWidth="20730" windowHeight="11160" xr2:uid="{00000000-000D-0000-FFFF-FFFF00000000}"/>
  </bookViews>
  <sheets>
    <sheet name="PLAN DE ACCION" sheetId="7" r:id="rId1"/>
    <sheet name="IN-PEI GES-GDO-001" sheetId="15" r:id="rId2"/>
    <sheet name="IN-PEI GES-GDO-002" sheetId="16" r:id="rId3"/>
    <sheet name="lista indicadores" sheetId="17" state="hidden" r:id="rId4"/>
    <sheet name="Hoja1" sheetId="12" state="hidden" r:id="rId5"/>
  </sheets>
  <externalReferences>
    <externalReference r:id="rId6"/>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GES-GDO-001'!$A$1:$X$61</definedName>
    <definedName name="_xlnm.Print_Area" localSheetId="2">'IN-PEI GES-GDO-002'!$A$1:$X$61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5" l="1"/>
  <c r="E31" i="16"/>
  <c r="D34" i="16" l="1"/>
  <c r="C34" i="16"/>
  <c r="D33" i="16"/>
  <c r="C33" i="16"/>
  <c r="D32" i="16"/>
  <c r="C32" i="16"/>
  <c r="D31" i="16"/>
  <c r="C31" i="16"/>
  <c r="D34" i="15"/>
  <c r="C34" i="15"/>
  <c r="D33" i="15"/>
  <c r="C33" i="15"/>
  <c r="D32" i="15"/>
  <c r="C32" i="15"/>
  <c r="D31" i="15"/>
  <c r="C31" i="15"/>
  <c r="AP168" i="7" l="1"/>
  <c r="AP167" i="7"/>
  <c r="AP166" i="7"/>
  <c r="AQ165" i="7" s="1"/>
  <c r="AP165" i="7"/>
  <c r="AJ165" i="7"/>
  <c r="K165" i="7" l="1"/>
  <c r="AP164" i="7"/>
  <c r="AP163" i="7"/>
  <c r="AP162" i="7"/>
  <c r="AP161" i="7" l="1"/>
  <c r="AQ161" i="7" s="1"/>
  <c r="AJ161" i="7"/>
  <c r="K161" i="7"/>
  <c r="AP160" i="7"/>
  <c r="AP159" i="7"/>
  <c r="AP158" i="7"/>
  <c r="AP157" i="7"/>
  <c r="AJ157" i="7"/>
  <c r="K157" i="7"/>
  <c r="AP156" i="7"/>
  <c r="AP155" i="7"/>
  <c r="AP154" i="7"/>
  <c r="AP153" i="7"/>
  <c r="AJ153" i="7"/>
  <c r="K153" i="7"/>
  <c r="AP152" i="7"/>
  <c r="AP151" i="7"/>
  <c r="AP150" i="7"/>
  <c r="AQ157" i="7" l="1"/>
  <c r="AQ153" i="7"/>
  <c r="AP149" i="7"/>
  <c r="AQ149" i="7" s="1"/>
  <c r="AJ149" i="7"/>
  <c r="K149" i="7"/>
  <c r="AP148" i="7"/>
  <c r="AP147" i="7"/>
  <c r="AP146" i="7"/>
  <c r="AP145" i="7"/>
  <c r="AJ145" i="7"/>
  <c r="K145" i="7"/>
  <c r="AP144" i="7"/>
  <c r="AP143" i="7"/>
  <c r="AP142" i="7"/>
  <c r="AP141" i="7"/>
  <c r="AJ141" i="7"/>
  <c r="K141" i="7"/>
  <c r="AP140" i="7"/>
  <c r="AP139" i="7"/>
  <c r="AP138" i="7"/>
  <c r="AP137" i="7"/>
  <c r="AJ137" i="7"/>
  <c r="K137" i="7"/>
  <c r="AP136" i="7"/>
  <c r="AP135" i="7"/>
  <c r="AP134" i="7"/>
  <c r="AQ145" i="7" l="1"/>
  <c r="AQ137" i="7"/>
  <c r="AQ141" i="7"/>
  <c r="AP133" i="7"/>
  <c r="AQ133" i="7" s="1"/>
  <c r="AJ133" i="7"/>
  <c r="K133" i="7"/>
  <c r="AP132" i="7"/>
  <c r="AP131" i="7"/>
  <c r="AP130" i="7"/>
  <c r="AP129" i="7"/>
  <c r="AJ129" i="7"/>
  <c r="K129" i="7"/>
  <c r="AP128" i="7"/>
  <c r="AP127" i="7"/>
  <c r="AP126" i="7"/>
  <c r="AP125" i="7"/>
  <c r="AJ125" i="7"/>
  <c r="K125" i="7"/>
  <c r="AP124" i="7"/>
  <c r="AP123" i="7"/>
  <c r="AP122" i="7"/>
  <c r="AP121" i="7"/>
  <c r="AJ121" i="7"/>
  <c r="K121" i="7"/>
  <c r="AP120" i="7"/>
  <c r="AP119" i="7"/>
  <c r="AP118" i="7"/>
  <c r="AP117" i="7"/>
  <c r="AJ117" i="7"/>
  <c r="K117" i="7"/>
  <c r="AP116" i="7"/>
  <c r="AP115" i="7"/>
  <c r="AP114" i="7"/>
  <c r="AP113" i="7"/>
  <c r="AJ113" i="7"/>
  <c r="K113" i="7"/>
  <c r="AP112" i="7"/>
  <c r="AP111" i="7"/>
  <c r="AP110" i="7"/>
  <c r="AP109" i="7"/>
  <c r="AJ109" i="7"/>
  <c r="K109" i="7"/>
  <c r="AP108" i="7"/>
  <c r="AP107" i="7"/>
  <c r="AP106" i="7"/>
  <c r="AP105" i="7"/>
  <c r="AQ105" i="7" s="1"/>
  <c r="AJ105" i="7"/>
  <c r="K105" i="7"/>
  <c r="AP104" i="7"/>
  <c r="AP103" i="7"/>
  <c r="AP102" i="7"/>
  <c r="AP101" i="7"/>
  <c r="AJ101" i="7"/>
  <c r="K101" i="7"/>
  <c r="AQ101" i="7" l="1"/>
  <c r="AQ113" i="7"/>
  <c r="AQ121" i="7"/>
  <c r="AQ117" i="7"/>
  <c r="AQ125" i="7"/>
  <c r="AQ109" i="7"/>
  <c r="AQ129" i="7"/>
  <c r="K97" i="7"/>
  <c r="AP96" i="7"/>
  <c r="AP95" i="7"/>
  <c r="AP94" i="7"/>
  <c r="AP93" i="7"/>
  <c r="AJ93" i="7"/>
  <c r="K93" i="7"/>
  <c r="AP92" i="7"/>
  <c r="AP91" i="7"/>
  <c r="AP90" i="7"/>
  <c r="AP89" i="7"/>
  <c r="AJ89" i="7"/>
  <c r="K89" i="7"/>
  <c r="AP88" i="7"/>
  <c r="AP87" i="7"/>
  <c r="AP86" i="7"/>
  <c r="AP85" i="7"/>
  <c r="AJ85" i="7"/>
  <c r="K85" i="7"/>
  <c r="AQ93" i="7" l="1"/>
  <c r="AQ89" i="7"/>
  <c r="AQ85" i="7"/>
  <c r="AQ169" i="7" s="1"/>
  <c r="AR73" i="7"/>
  <c r="AR72" i="7"/>
  <c r="AR71" i="7"/>
  <c r="AR70" i="7"/>
  <c r="AN70" i="7"/>
  <c r="O70" i="7"/>
  <c r="AR69" i="7"/>
  <c r="AR68" i="7"/>
  <c r="AR67" i="7"/>
  <c r="AS66" i="7" s="1"/>
  <c r="AR66" i="7"/>
  <c r="AN66" i="7"/>
  <c r="O66" i="7"/>
  <c r="AR65" i="7"/>
  <c r="AR64" i="7"/>
  <c r="AR63" i="7"/>
  <c r="AR62" i="7"/>
  <c r="AN62" i="7"/>
  <c r="O62" i="7"/>
  <c r="AR61" i="7"/>
  <c r="AR60" i="7"/>
  <c r="AR59" i="7"/>
  <c r="AR58" i="7"/>
  <c r="AN58" i="7"/>
  <c r="O58" i="7"/>
  <c r="AR57" i="7"/>
  <c r="AR56" i="7"/>
  <c r="AR55" i="7"/>
  <c r="AR54" i="7"/>
  <c r="AN54" i="7"/>
  <c r="O54" i="7"/>
  <c r="AR53" i="7"/>
  <c r="AR52" i="7"/>
  <c r="AR51" i="7"/>
  <c r="AR50" i="7"/>
  <c r="AN50" i="7"/>
  <c r="O50" i="7"/>
  <c r="AR49" i="7"/>
  <c r="AR48" i="7"/>
  <c r="AR47" i="7"/>
  <c r="AS50" i="7" l="1"/>
  <c r="AS54" i="7"/>
  <c r="AS70" i="7"/>
  <c r="AS62" i="7"/>
  <c r="AS58" i="7"/>
  <c r="AR46" i="7"/>
  <c r="AS46" i="7" s="1"/>
  <c r="AN46" i="7"/>
  <c r="O46" i="7"/>
  <c r="AR45" i="7"/>
  <c r="AR44" i="7"/>
  <c r="AR43" i="7"/>
  <c r="AR42" i="7"/>
  <c r="AS42" i="7" s="1"/>
  <c r="AN42" i="7"/>
  <c r="O42" i="7"/>
  <c r="AR41" i="7"/>
  <c r="AR40" i="7"/>
  <c r="AR39" i="7"/>
  <c r="AR38" i="7"/>
  <c r="AN38" i="7"/>
  <c r="O38" i="7"/>
  <c r="AR37" i="7"/>
  <c r="AR36" i="7"/>
  <c r="AR35" i="7"/>
  <c r="AR34" i="7"/>
  <c r="AN34" i="7"/>
  <c r="O34" i="7"/>
  <c r="AR33" i="7"/>
  <c r="AR32" i="7"/>
  <c r="AR31" i="7"/>
  <c r="AR30" i="7"/>
  <c r="AN30" i="7"/>
  <c r="O30" i="7"/>
  <c r="AR29" i="7"/>
  <c r="AR28" i="7"/>
  <c r="AR27" i="7"/>
  <c r="AR26" i="7"/>
  <c r="AN26" i="7"/>
  <c r="O26" i="7"/>
  <c r="AS26" i="7" l="1"/>
  <c r="AS34" i="7"/>
  <c r="AS38" i="7"/>
  <c r="AS30" i="7"/>
  <c r="AS74" i="7"/>
  <c r="R173" i="7" s="1"/>
</calcChain>
</file>

<file path=xl/sharedStrings.xml><?xml version="1.0" encoding="utf-8"?>
<sst xmlns="http://schemas.openxmlformats.org/spreadsheetml/2006/main" count="1529" uniqueCount="797">
  <si>
    <t>PLANEACIÓN</t>
  </si>
  <si>
    <t>CÓDIGO</t>
  </si>
  <si>
    <t>E-PLA-FT-003</t>
  </si>
  <si>
    <t>VERSIÓN</t>
  </si>
  <si>
    <t>FORMULACIÓN Y SEGUIMIENTO DEL PLAN DE ACCIÓN</t>
  </si>
  <si>
    <t>PÁGINA</t>
  </si>
  <si>
    <t>1 DE 1</t>
  </si>
  <si>
    <t>VIGENTE DESDE</t>
  </si>
  <si>
    <t xml:space="preserve">Fecha: </t>
  </si>
  <si>
    <t>Vigencia del plan:</t>
  </si>
  <si>
    <t>Tipo de reporte:</t>
  </si>
  <si>
    <t>REFORMULACIÓN</t>
  </si>
  <si>
    <t xml:space="preserve">Subdirección / Oficina: </t>
  </si>
  <si>
    <t>Subdirección Técnica, Administrativa y Financiera</t>
  </si>
  <si>
    <t>Proceso:</t>
  </si>
  <si>
    <t>Administración Documental</t>
  </si>
  <si>
    <t>Recursos: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</si>
  <si>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</si>
  <si>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</si>
  <si>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</si>
  <si>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</si>
  <si>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</si>
  <si>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</si>
  <si>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</si>
  <si>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</si>
  <si>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</si>
  <si>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</si>
  <si>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</si>
  <si>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</si>
  <si>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</si>
  <si>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</si>
  <si>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</si>
  <si>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</si>
  <si>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</si>
  <si>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</si>
  <si>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</si>
  <si>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</si>
  <si>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</si>
  <si>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</si>
  <si>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</si>
  <si>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</si>
  <si>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</si>
  <si>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</si>
  <si>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</si>
  <si>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</si>
  <si>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</si>
  <si>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</si>
  <si>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</si>
  <si>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</si>
  <si>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</si>
  <si>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</si>
  <si>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</si>
  <si>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</si>
  <si>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</si>
  <si>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</si>
  <si>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</si>
  <si>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</si>
  <si>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</si>
  <si>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</si>
  <si>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</si>
  <si>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</si>
  <si>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</si>
  <si>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</si>
  <si>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</si>
  <si>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PAI-GD-2022-01</t>
  </si>
  <si>
    <t>Realizar la intervención archivística del 25%  del FDAC de las Historias Laborales, el cual se conforma por un total de 150 cajas (37,5 metros lineales), de acuerdo con la formulación del PINAR.</t>
  </si>
  <si>
    <t>150 Cajas Intervenidas</t>
  </si>
  <si>
    <t>Formato Único de Inventario Documental (FUID) de Archivo de Historias Laborales debidamente diligenciado</t>
  </si>
  <si>
    <t>Plan Institucional de Archivo - PINAR</t>
  </si>
  <si>
    <t>Primer Trimestre</t>
  </si>
  <si>
    <t>Segundo Trimestre</t>
  </si>
  <si>
    <t>Tercer Trimestre</t>
  </si>
  <si>
    <t>Cuarto Trimestre</t>
  </si>
  <si>
    <t>PAI-GD-2022-02</t>
  </si>
  <si>
    <t>Realizar la intervención archivística del 25% del FDAC de la Oficina Asesora Jurídica, el cual se conforma por un total de 450 cajas (112,5 metros lineales), de acuerdo con la formulación del PINAR.</t>
  </si>
  <si>
    <t>450 Cajas Intervenidas</t>
  </si>
  <si>
    <t>Formato Único de Inventario Documental (FUID) de Archivo de Oficina Asesora Jurídica debidamente diligenciado</t>
  </si>
  <si>
    <t>PAI-GD-2022-03</t>
  </si>
  <si>
    <t>Realizar la identificación al 25% del Fondo Documental Acumulado ubicado en el archivo central, mediante aplicación de Tablas de Valoración Documental TVD, el comprende un total de 4.526,5 cajas (1.131,6 metros lineales) de acuerdo con la formulación del PINAR.</t>
  </si>
  <si>
    <t>4526,5 Cajas Identificadas por medio de aplicación de TVD</t>
  </si>
  <si>
    <t>Formato Único de Inventario Documental (FUID) de Archivo Fondo Documental Acumulado debidamente diligenciado</t>
  </si>
  <si>
    <t>PAI-GD-2022-04</t>
  </si>
  <si>
    <t>Realizar la intervención archivística (clasificación, ordenación, descripción, foliación y conservación documental) a la documentación identificada de conservación permanente una vez aplicada la Tabla de Valoración Documental TVD al Fondo Documental Acumulado FDAC.</t>
  </si>
  <si>
    <t>Realizar el 100% de la intervención de los expedientes identificados para conservación total</t>
  </si>
  <si>
    <t>Formato Único de Inventario Documental (FUID) de las Series Documentales Objeto de Conservación Total debidamente diligenciado</t>
  </si>
  <si>
    <t>PAI-GD-2022-05</t>
  </si>
  <si>
    <t>Realizar 1 visita de seguimiento y control a cada uno de los archivos de gestión de las Unidades de Protección Integral (UPIS) y dependencias administrativas del instituto.</t>
  </si>
  <si>
    <t>60 Visitas</t>
  </si>
  <si>
    <t>60 Actas de visita con listados de Asistencia y FUID Consolidado</t>
  </si>
  <si>
    <t>PAI-GD-2022-06</t>
  </si>
  <si>
    <t>Ejecutar las estrategias establecidas en el Plan de Conservación Documental contemplado en el Sistema Integrado de Conservación (SIC) para la vigencia 2022 y en cumplimiento con el acuerdo 006 del 2014.</t>
  </si>
  <si>
    <t>Ejecutar el 100% del cronograma del Plan de Conservación Documental programado para la vigencia 2022</t>
  </si>
  <si>
    <t>Matriz de Seguimiento de Plan de Conservación Documental junto con evidencias</t>
  </si>
  <si>
    <t>Plan Institucional de Archivo - PINAR. Sistema Integrado de Conservación.</t>
  </si>
  <si>
    <t>PAI-GD-2022-07</t>
  </si>
  <si>
    <t>Ejecutar las estrategias establecidas en el plan de Preservación Digital contemplado en el Sistema Integrado de Conservación (SIC) para la vigencia 2022 y en cumplimiento con el acuerdo 006 del 2014.</t>
  </si>
  <si>
    <t>Ejecutar el 100% del cronograma del Plan de Preservación Digital programado para la vigencia 2022</t>
  </si>
  <si>
    <t>Matriz de Seguimiento de Plan de Preservación Digital junto con evidencias</t>
  </si>
  <si>
    <t>PAI-GD-2022-08</t>
  </si>
  <si>
    <t>Actualizar los procedimientos, formatos, instructivos, manuales y caracterización.</t>
  </si>
  <si>
    <t>100% de procedimientos, formatos, instructivos, manuales y caracterización actualizados según se presente la necesidad.</t>
  </si>
  <si>
    <t>Documentos actualizados</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</si>
  <si>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</si>
  <si>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</si>
  <si>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</si>
  <si>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Ejecucion de actividades para el fortalecimiento de politicas del MIPG</t>
  </si>
  <si>
    <t>PAI-GD-2022-09</t>
  </si>
  <si>
    <t xml:space="preserve">Realizar actividades para el fortalecimiento de la politica de la politica de  Seguimiento y evaluación del desempeño institucional </t>
  </si>
  <si>
    <t>10 monitoreos</t>
  </si>
  <si>
    <t>Matriz de excel de reporte
Pantallazo de cargue en drive de las evidencias
Correo electronico de envio del monitoreo</t>
  </si>
  <si>
    <t xml:space="preserve">Plan de adecuacion y sostenibilidad - Seguimiento y evaluación del desempeño institucional </t>
  </si>
  <si>
    <t>PAI-GD-2022-10</t>
  </si>
  <si>
    <t>Realizar actividades para el fortalecimiento de la politica de la politica de gestion documental</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</si>
  <si>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</si>
  <si>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</si>
  <si>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</si>
  <si>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promocion y mejoramiento continuo de las políticas de Transparencia, Acceso a la Información y lucha contra la Corrupción</t>
  </si>
  <si>
    <t>Ejecucion de actividades  del PAAC</t>
  </si>
  <si>
    <t>PAI-GD-2022-11</t>
  </si>
  <si>
    <t>Realizar actividades de la estrategia  de transparencia  del PAAC</t>
  </si>
  <si>
    <t xml:space="preserve">Activos de información actualizados y publicados
Índice de Información Clasificada y Reservada actualizado y publicado
</t>
  </si>
  <si>
    <t>Base de datos con registros de Activos de Información y Link de Publicación
Base de datos de Índice de Información Clasificada y Reservada y Link de Publicación</t>
  </si>
  <si>
    <t>Plan Anticorrupción y de Atención al Ciudadano</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</si>
  <si>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</si>
  <si>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</si>
  <si>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</si>
  <si>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</si>
  <si>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</si>
  <si>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PAI-GD-2022-12</t>
  </si>
  <si>
    <t>Realizar monitoreo a los planes de mejoramiento del proceso</t>
  </si>
  <si>
    <t>3 monitoreos</t>
  </si>
  <si>
    <t>No aplica</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</si>
  <si>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</si>
  <si>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</si>
  <si>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</si>
  <si>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</si>
  <si>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</si>
  <si>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</si>
  <si>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para el fortalecimiento de la politica de la politica de  Seguimiento y evaluación del desempeño institucional
PAI-GD-2022-09</t>
  </si>
  <si>
    <t>PAO-GD-2022-01</t>
  </si>
  <si>
    <t>Realizar monitoreo del plan de accion e indicadores estrategicos</t>
  </si>
  <si>
    <t>4 monitoreos</t>
  </si>
  <si>
    <t>Area de Administración Documental</t>
  </si>
  <si>
    <t>PAO-GD-2022-02</t>
  </si>
  <si>
    <t>Realizar monitoreo de indicadores de gestion</t>
  </si>
  <si>
    <t>PAO-GD-2022-03</t>
  </si>
  <si>
    <t>Realizar monitoreo de mapas de riesgos de gestion y corrupcion</t>
  </si>
  <si>
    <t xml:space="preserve">Realizar actividades para el fortalecimiento de la politica de la politica de gestion documental
PAI-GD-2022-10
</t>
  </si>
  <si>
    <t>PAO-GD-2022-04</t>
  </si>
  <si>
    <t xml:space="preserve">Actualizar, adoptar e implementar la Politica de Gestión Documental </t>
  </si>
  <si>
    <t>1 politica implementada</t>
  </si>
  <si>
    <t>Politica oficializada en el SIGID
Plan de Acción gestion documental ejecutado</t>
  </si>
  <si>
    <t>PAO-GD-2022-05</t>
  </si>
  <si>
    <t>Actualizar el manual operativo de Gestión Documental</t>
  </si>
  <si>
    <t>1 manual operativo actualizado</t>
  </si>
  <si>
    <t>PAO-GD-2022-06</t>
  </si>
  <si>
    <t>Identificar los soportes documentales especiales mediante TRD, TVD e inventarios documentales.</t>
  </si>
  <si>
    <t>Inventarios documentales actualizados</t>
  </si>
  <si>
    <t>Inventarios documentales</t>
  </si>
  <si>
    <t>PAO-GD-2022-07</t>
  </si>
  <si>
    <t>Elaborar protocolo de digitalización</t>
  </si>
  <si>
    <t>1 protocolo de digitalización</t>
  </si>
  <si>
    <t>PAO-GD-2022-08</t>
  </si>
  <si>
    <t>Realizar recepciones de transferencias primarias documentales de Archivos de Gestión al Archivo Central de acuerdo con el plan y cronograma de transferencias programadas.</t>
  </si>
  <si>
    <t>Abrir los espacios para recepción de transferencias primarias dando cumplimiento al 100% del cronograma</t>
  </si>
  <si>
    <t>Actas de Transferencias Documentales e Informe Final</t>
  </si>
  <si>
    <t>PAO-GD-2022-09</t>
  </si>
  <si>
    <t>Elaborar el Plan de Transferencias Secundarias conforme a los lineamientos establecidos por la Dirección Distrital de Archivo de Bogotá</t>
  </si>
  <si>
    <t>1 Plan de Transferencia Secundaria</t>
  </si>
  <si>
    <t>PAO-GD-2022-10</t>
  </si>
  <si>
    <t>Elaborar el Plan de Trabajo de Eliminación Documental y cronograma de eliminación documental</t>
  </si>
  <si>
    <t>1 plan de trabajo de eliminación documental</t>
  </si>
  <si>
    <t>1 plan de trabajo</t>
  </si>
  <si>
    <t>PAO-GD-2022-11</t>
  </si>
  <si>
    <t>Implementar el Plan de Trabajo de eliminación documental según el cronograma establecido para la vigencia</t>
  </si>
  <si>
    <t>100% de cumplimiento del Plan de Trabajo de Eliminación Documental</t>
  </si>
  <si>
    <t>Matriz de seguimiento de Plan de Eliminación Documental y sus respectivos soportes (Actas de Eliminación Documental e Inventarios de Eliminación Publicados)</t>
  </si>
  <si>
    <t>PAO-GD-2022-12</t>
  </si>
  <si>
    <t>Definir los instrumentos archivísticos y herramientas que deben ser actualizados.</t>
  </si>
  <si>
    <t>1 Reunión para revisión de Instrumentos y Herramientas archivísticas</t>
  </si>
  <si>
    <t>1 acta de Reunión de revisión de Instrumentos y Herramientas archivísticas</t>
  </si>
  <si>
    <t>PAO-GD-2022-13</t>
  </si>
  <si>
    <t>Actualizar los instrumentos archivísticos y herramientas definidos.</t>
  </si>
  <si>
    <t>100% de los instrumentos definidos actualizados</t>
  </si>
  <si>
    <t>Instrumentos y herramientas actualizadas y publicadas</t>
  </si>
  <si>
    <t>PAO-GD-2022-14</t>
  </si>
  <si>
    <t>Elaborar el esquema de metadatos</t>
  </si>
  <si>
    <t>1 Esquema de metadatos oficializado</t>
  </si>
  <si>
    <t>1 esquema de metadatoss</t>
  </si>
  <si>
    <t>PAO-GD-2022-15</t>
  </si>
  <si>
    <t>Elaborar la politica de documento electrónico.</t>
  </si>
  <si>
    <t>1 Politica de documento electrónico oficializada</t>
  </si>
  <si>
    <t>1 politica de documento electrónico</t>
  </si>
  <si>
    <t>Realizar actividades de la estrategia  de transparencia  del PAAC
PAI-GD-2022-11</t>
  </si>
  <si>
    <t>PAO-GD-2022-16</t>
  </si>
  <si>
    <t>Actualizar y publicar los activos de información en la página web y en el portal de Datos Abiertos del Estado Colombiano</t>
  </si>
  <si>
    <t>Activos de información actualizados y publicados</t>
  </si>
  <si>
    <t>Base de datos con registros de Activos de Información y Link de Publicación</t>
  </si>
  <si>
    <t>PAO-GD-2022-17</t>
  </si>
  <si>
    <t xml:space="preserve">Actualizar y publicar el índice de información clasificada y reservada en la página web y en el portal de Datos Abiertos del Estado Colombiano </t>
  </si>
  <si>
    <t>Índice de Información Clasificada y Reservada actualizado y publicado</t>
  </si>
  <si>
    <t>Base de datos de Índice de Información Clasificada y Reservada y Link de Publicación</t>
  </si>
  <si>
    <t>Actividades operativas para el normal funcionamiento administrativo de la Entidad.</t>
  </si>
  <si>
    <t>PAO-GD-2022-18</t>
  </si>
  <si>
    <t>Realizar la radicación y distribución de los documentos entrantes y salientes del Instituto.</t>
  </si>
  <si>
    <t>Atender el 100% de las solicitudes de radicación</t>
  </si>
  <si>
    <t>3 Bases de datos de radicación (IE, EE y ER)</t>
  </si>
  <si>
    <t>PAO-GD-2022-19</t>
  </si>
  <si>
    <t>Atender las solicitudes de prestamos y consultas de los expedientes de archivo Central, Gestión y Misional.</t>
  </si>
  <si>
    <t>Atender el 100% de las solicitudes de prestamos y consultas</t>
  </si>
  <si>
    <t>3 Bases de datos de préstamos y consultas atendidas (Archivo Central, Archivo Misional y Archivo OAJ)</t>
  </si>
  <si>
    <t>PAO-GD-2022-20</t>
  </si>
  <si>
    <t>Recepcionar e incluir folios en los expedientes de la serie de Historias Sociales de los Asistidos.</t>
  </si>
  <si>
    <t>Atender el 100% de las solicitudes de inclusión de folios</t>
  </si>
  <si>
    <t>1 Base de datos de folios recibidos por Archivo Misional</t>
  </si>
  <si>
    <t>PAO-GD-2022-21</t>
  </si>
  <si>
    <t>Recepcionar e incluir folios en los expedientes de la serie de Contratos.</t>
  </si>
  <si>
    <t>1 Base de datos de folios recibidos por Archivo OAJ</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</si>
  <si>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</si>
  <si>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</si>
  <si>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</si>
  <si>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</si>
  <si>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</si>
  <si>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</si>
  <si>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</si>
  <si>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</si>
  <si>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</si>
  <si>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</si>
  <si>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</si>
  <si>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Planear y ejecutar acciones que fortalezcan el manejo, conservación y preservación de la información producida y tramitada por el Instituto Distrital para la Protección de la Niñez y la Juventud – IDIPRON.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t>
  </si>
  <si>
    <t xml:space="preserve"> </t>
  </si>
  <si>
    <t>APROBADO  POR</t>
  </si>
  <si>
    <t xml:space="preserve">REVISADO POR 
</t>
  </si>
  <si>
    <t xml:space="preserve">
ELABORADO POR 
</t>
  </si>
  <si>
    <t xml:space="preserve">líder de proceso </t>
  </si>
  <si>
    <t>Gestor de planeación</t>
  </si>
  <si>
    <t xml:space="preserve">Nombre y Cargo: </t>
  </si>
  <si>
    <t>Geraldyne Reyes Arenas - Delegada B MIPG Gestión Documental</t>
  </si>
  <si>
    <t>Hugo Alberto Carrillo Gómez - Subdirector Técnico Administrativo y Financiero  Cód. 068 Grado 02</t>
  </si>
  <si>
    <t>Yuli Cristel Pena Arboleda</t>
  </si>
  <si>
    <t>Fecha de aprobación:</t>
  </si>
  <si>
    <t>Fecha de revisión :</t>
  </si>
  <si>
    <t>Responsable de área/dependencia</t>
  </si>
  <si>
    <t>Paola Fragozo - Responsable proceso Gestión Documental</t>
  </si>
  <si>
    <t>Ingrid Carolina Ardila Munoz</t>
  </si>
  <si>
    <t>MIPG - STAF</t>
  </si>
  <si>
    <t>Karen Viviana Rojas Perez - Responsable equipo MIPG - STAF</t>
  </si>
  <si>
    <t>E-PLA-FT-028</t>
  </si>
  <si>
    <t>07</t>
  </si>
  <si>
    <t>HOJA DE VIDA Y MONITOREO INDICADOR</t>
  </si>
  <si>
    <t>VIGENCIA DESDE</t>
  </si>
  <si>
    <t>INFORMACIÓN PROCESO</t>
  </si>
  <si>
    <t>TIPO DE PROCESO</t>
  </si>
  <si>
    <t>NOMBRE DEL PROCESO</t>
  </si>
  <si>
    <t>SIGLA</t>
  </si>
  <si>
    <t xml:space="preserve">Apoyo </t>
  </si>
  <si>
    <t>Gestión Documental</t>
  </si>
  <si>
    <t>GDO</t>
  </si>
  <si>
    <t>DEFINICIÓN DEL INDICADOR</t>
  </si>
  <si>
    <t>NOMBRE DEL INDICADOR</t>
  </si>
  <si>
    <t>TIPO</t>
  </si>
  <si>
    <t>CÓDIGO DE INDICADOR</t>
  </si>
  <si>
    <t>Indice de cumplimiento del PINAR</t>
  </si>
  <si>
    <t>Indicador Estratégico / Indicador de Gestión</t>
  </si>
  <si>
    <t>IN-PEI/GES-GDO-001</t>
  </si>
  <si>
    <t>02</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</si>
  <si>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</si>
  <si>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</si>
  <si>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</si>
  <si>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</si>
  <si>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</si>
  <si>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Mejorar la gestión de la Entidad y la toma oportuna de decisiones mediante la estandarización, normalización y regulación de  la producción, administración, custodia y conservación de la información.</t>
  </si>
  <si>
    <t>N/A</t>
  </si>
  <si>
    <t>OBJETIVO DEL INDICADOR</t>
  </si>
  <si>
    <t>TIPOLOGÍA DE INDICADOR</t>
  </si>
  <si>
    <t>LÍNEA BASE</t>
  </si>
  <si>
    <t>META OBJETIVO</t>
  </si>
  <si>
    <t>META</t>
  </si>
  <si>
    <t xml:space="preserve">PLAZO  DE CUMPLIMIENTO </t>
  </si>
  <si>
    <t>VIGENCIA DE CUMPLIMENTO</t>
  </si>
  <si>
    <t>Verificar el nivel de cumplimiento de los planes definididos y ejecutados a traves de la puesta en marcha del PINAR</t>
  </si>
  <si>
    <t>Resultado</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</si>
  <si>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</si>
  <si>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</si>
  <si>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</si>
  <si>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</si>
  <si>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</si>
  <si>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</si>
  <si>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</si>
  <si>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</si>
  <si>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</si>
  <si>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</si>
  <si>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</si>
  <si>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</si>
  <si>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</si>
  <si>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</si>
  <si>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</si>
  <si>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</si>
  <si>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</si>
  <si>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al 80%</t>
  </si>
  <si>
    <t>&lt;79%</t>
  </si>
  <si>
    <t>Ascendente</t>
  </si>
  <si>
    <t>IDIPRON y entes de control.</t>
  </si>
  <si>
    <t>FUENTE DE INFORMACIÓN</t>
  </si>
  <si>
    <t>FÓRMULA DE CÁLCULO DEL INDICADOR</t>
  </si>
  <si>
    <t>Actas de reuniones - Actas de visitas - Capacitaciones -Evidencias -Cornogramas -Listas de asistencia</t>
  </si>
  <si>
    <t>Promedio de cuplimiento de las actividades</t>
  </si>
  <si>
    <t>COMPORTAMIENTO INDICADOR</t>
  </si>
  <si>
    <t>Meses:</t>
  </si>
  <si>
    <t>MARZO</t>
  </si>
  <si>
    <t>JUNIO</t>
  </si>
  <si>
    <t>SEPTIEMBRE</t>
  </si>
  <si>
    <t>DICIEMBRE</t>
  </si>
  <si>
    <t>Indice de Cumplimiento</t>
  </si>
  <si>
    <t>MONITOREO INDICADOR</t>
  </si>
  <si>
    <t>Periodo</t>
  </si>
  <si>
    <t>Resultado monitoreo</t>
  </si>
  <si>
    <t>Resultado Meta Vigencia</t>
  </si>
  <si>
    <t>Resultado Meta Cuatrienio*</t>
  </si>
  <si>
    <t>* 100% anual equivale al 25% de la vigencia en comparacion del Cuatrienio</t>
  </si>
  <si>
    <t>ANÁLISIS RESULTADO DEL INDICADOR</t>
  </si>
  <si>
    <t>LIMITANTES</t>
  </si>
  <si>
    <t>CONTROL DE CAMBIOS DEL INDICADOR</t>
  </si>
  <si>
    <t>FECHA</t>
  </si>
  <si>
    <t>CAMBIOS</t>
  </si>
  <si>
    <t>JUSTIFICACIÓN</t>
  </si>
  <si>
    <t>FECHA QUE APLICA LA MODIFICACIÓN</t>
  </si>
  <si>
    <t xml:space="preserve">Creacion del indicador </t>
  </si>
  <si>
    <t>Se crea indicador para la medición de la plataforma estrategica</t>
  </si>
  <si>
    <t>Ajustes a nuevo formato de hoja de indicadores</t>
  </si>
  <si>
    <t>Se requiere de actualización para poder realizar una medición más efectiva del indicador</t>
  </si>
  <si>
    <t>APROBACIÓN</t>
  </si>
  <si>
    <t>ELABORO:</t>
  </si>
  <si>
    <t>GERALDYNE REYES ARENAS</t>
  </si>
  <si>
    <t>CARGO:</t>
  </si>
  <si>
    <t>CONTRATISTA</t>
  </si>
  <si>
    <t>REVISO:</t>
  </si>
  <si>
    <t>PAOLA ALEXANDRA FRAGOZO RODELO</t>
  </si>
  <si>
    <t>LÍDER DE ÁREA</t>
  </si>
  <si>
    <t>APROBÓ:</t>
  </si>
  <si>
    <t xml:space="preserve">HUGO ALBERTO CARRILLO GOMEZ </t>
  </si>
  <si>
    <t>SUBDIRECTOR TÉCNICO, ADMINISTRATIVO Y FINANCIERO</t>
  </si>
  <si>
    <t>REVISIÓN Y SEGUIMIENTO POR LA OAP</t>
  </si>
  <si>
    <t>REVISO OAP:</t>
  </si>
  <si>
    <t>YULI CRISTEL PEÑA ARBOLEDA</t>
  </si>
  <si>
    <t>PROFESIONAL CONTRATISTA</t>
  </si>
  <si>
    <t>INGRID CAROLINA ARDILA MUÑOZ</t>
  </si>
  <si>
    <t>Variación del resultado de la política gestión documental</t>
  </si>
  <si>
    <t>IN-PEI/GES-GDO-002</t>
  </si>
  <si>
    <t xml:space="preserve">Verificar el nivel de cumplimiento de la política de gestión documental del FURAG a través de la comparación de los resultados de una vigencia con respecto a la otra. </t>
  </si>
  <si>
    <t>Impacto</t>
  </si>
  <si>
    <t>97% al 91%</t>
  </si>
  <si>
    <t>&lt;90%</t>
  </si>
  <si>
    <t>Puntaje FURAG - la cual se reciben en los mes de Mayo</t>
  </si>
  <si>
    <t>Resultado política de Gestón Documental del FURAG</t>
  </si>
  <si>
    <t>Variación resultado Furag por Vigencia</t>
  </si>
  <si>
    <t>Resultado Meta cuatrienio*</t>
  </si>
  <si>
    <t>* 98% anual equivale al 25% de la vigencia en comparacion del cuatrienio</t>
  </si>
  <si>
    <t>Indicador de Proyecto de inversión</t>
  </si>
  <si>
    <t>Eficacia</t>
  </si>
  <si>
    <t>Mensual</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</si>
  <si>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</si>
  <si>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</si>
  <si>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</si>
  <si>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</si>
  <si>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</si>
  <si>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</si>
  <si>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</si>
  <si>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</si>
  <si>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</si>
  <si>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Bimestral</t>
  </si>
  <si>
    <t>Comunicaciones</t>
  </si>
  <si>
    <t>COM</t>
  </si>
  <si>
    <t>Misional</t>
  </si>
  <si>
    <t xml:space="preserve">
Diseñar e implementar Metodologías para la evaluación del impacto del proceso en los NNAJ</t>
  </si>
  <si>
    <t>Efectividad</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</si>
  <si>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</si>
  <si>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</si>
  <si>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</si>
  <si>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</si>
  <si>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</si>
  <si>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</si>
  <si>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</si>
  <si>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Cuatrimestral</t>
  </si>
  <si>
    <t>4. Diseñar e implementar prácticas pedagógicas innovadoras para el desarrollo de capacidades, talentos y oportunidades productivas para los jóvenes.</t>
  </si>
  <si>
    <t>Gestión Ambiental</t>
  </si>
  <si>
    <t>GAM</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</si>
  <si>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</si>
  <si>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</si>
  <si>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</si>
  <si>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</si>
  <si>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Semestral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</si>
  <si>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</si>
  <si>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</si>
  <si>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</si>
  <si>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</si>
  <si>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</si>
  <si>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Anual</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</si>
  <si>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</si>
  <si>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</si>
  <si>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</si>
  <si>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</si>
  <si>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</si>
  <si>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Bienal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</si>
  <si>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</si>
  <si>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</si>
  <si>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</si>
  <si>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</si>
  <si>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</si>
  <si>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8. Fortalecer la gestión del conocimiento de la entidad en la atención y prevención de las diversas dinámicas de la calle que afecta a los niños, niñas, adolescentes y jóvenes.</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</si>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</sst>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quot;$&quot;\ * #,##0.00_);_(&quot;$&quot;\ * \(#,##0.00\);_(&quot;$&quot;\ * &quot;-&quot;??_);_(@_)"/>
    <numFmt numFmtId="166" formatCode="0.0%"/>
  </numFmts>
  <fonts count="35">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sz val="14"/>
      <color rgb="FF000000"/>
      <name val="Arial"/>
      <family val="2"/>
    </font>
    <font>
      <sz val="14"/>
      <name val="Arial"/>
      <family val="2"/>
    </font>
  </fonts>
  <fills count="1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rgb="FF333F4F"/>
      </left>
      <right style="medium">
        <color rgb="FF333F4F"/>
      </right>
      <top/>
      <bottom/>
      <diagonal/>
    </border>
    <border>
      <left style="medium">
        <color indexed="64"/>
      </left>
      <right style="medium">
        <color rgb="FF333F4F"/>
      </right>
      <top style="medium">
        <color theme="3" tint="-0.249977111117893"/>
      </top>
      <bottom/>
      <diagonal/>
    </border>
    <border>
      <left style="medium">
        <color indexed="64"/>
      </left>
      <right style="medium">
        <color rgb="FF333F4F"/>
      </right>
      <top/>
      <bottom style="medium">
        <color theme="3" tint="-0.249977111117893"/>
      </bottom>
      <diagonal/>
    </border>
    <border>
      <left style="medium">
        <color rgb="FF333F4F"/>
      </left>
      <right style="medium">
        <color rgb="FF333F4F"/>
      </right>
      <top style="medium">
        <color theme="3" tint="-0.249977111117893"/>
      </top>
      <bottom/>
      <diagonal/>
    </border>
    <border>
      <left style="medium">
        <color rgb="FF333F4F"/>
      </left>
      <right style="medium">
        <color rgb="FF333F4F"/>
      </right>
      <top/>
      <bottom style="medium">
        <color theme="3" tint="-0.249977111117893"/>
      </bottom>
      <diagonal/>
    </border>
    <border>
      <left style="medium">
        <color rgb="FF333F4F"/>
      </left>
      <right style="medium">
        <color rgb="FF333F4F"/>
      </right>
      <top style="medium">
        <color indexed="64"/>
      </top>
      <bottom/>
      <diagonal/>
    </border>
    <border>
      <left style="medium">
        <color theme="3" tint="-0.249977111117893"/>
      </left>
      <right style="medium">
        <color theme="3" tint="-0.249977111117893"/>
      </right>
      <top style="medium">
        <color rgb="FF000000"/>
      </top>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style="medium">
        <color indexed="64"/>
      </left>
      <right style="medium">
        <color indexed="64"/>
      </right>
      <top style="medium">
        <color rgb="FF000000"/>
      </top>
      <bottom/>
      <diagonal/>
    </border>
    <border>
      <left/>
      <right style="hair">
        <color indexed="8"/>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164" fontId="1" fillId="0" borderId="0" applyFont="0" applyFill="0" applyBorder="0" applyAlignment="0" applyProtection="0"/>
    <xf numFmtId="0" fontId="26" fillId="0" borderId="0"/>
  </cellStyleXfs>
  <cellXfs count="478">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33" xfId="0" applyFont="1" applyFill="1" applyBorder="1" applyAlignment="1" applyProtection="1">
      <alignment vertical="center" wrapText="1"/>
      <protection locked="0"/>
    </xf>
    <xf numFmtId="0" fontId="22" fillId="13" borderId="49" xfId="0" applyFont="1" applyFill="1" applyBorder="1" applyAlignment="1" applyProtection="1">
      <alignment vertical="center" wrapText="1"/>
      <protection locked="0"/>
    </xf>
    <xf numFmtId="0" fontId="22" fillId="13" borderId="52"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5" xfId="0" applyFont="1" applyFill="1" applyBorder="1" applyAlignment="1" applyProtection="1">
      <alignment vertical="center" wrapText="1"/>
      <protection locked="0"/>
    </xf>
    <xf numFmtId="0" fontId="22" fillId="13" borderId="42"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2"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5"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3" xfId="0" applyNumberFormat="1" applyFont="1" applyFill="1" applyBorder="1" applyAlignment="1" applyProtection="1">
      <alignment horizontal="center" vertical="center" wrapText="1"/>
      <protection locked="0"/>
    </xf>
    <xf numFmtId="0" fontId="22" fillId="13" borderId="62" xfId="0" applyFont="1" applyFill="1" applyBorder="1" applyAlignment="1" applyProtection="1">
      <alignment vertical="center" wrapText="1"/>
      <protection locked="0"/>
    </xf>
    <xf numFmtId="9" fontId="17" fillId="13" borderId="62"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2" fillId="13" borderId="89" xfId="0" applyFont="1" applyFill="1" applyBorder="1" applyAlignment="1" applyProtection="1">
      <alignment vertical="center" wrapText="1"/>
      <protection locked="0"/>
    </xf>
    <xf numFmtId="0" fontId="22" fillId="13" borderId="90" xfId="0" applyFont="1" applyFill="1" applyBorder="1" applyAlignment="1" applyProtection="1">
      <alignment vertical="center" wrapText="1"/>
      <protection locked="0"/>
    </xf>
    <xf numFmtId="0" fontId="22" fillId="13" borderId="58" xfId="0" applyFont="1" applyFill="1" applyBorder="1" applyAlignment="1" applyProtection="1">
      <alignment vertical="center" wrapText="1"/>
      <protection locked="0"/>
    </xf>
    <xf numFmtId="0" fontId="28" fillId="0" borderId="0" xfId="5" applyFont="1"/>
    <xf numFmtId="0" fontId="29" fillId="0" borderId="0" xfId="5" applyFont="1"/>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92" xfId="5" applyFont="1" applyBorder="1" applyAlignment="1">
      <alignment horizontal="center" vertical="center"/>
    </xf>
    <xf numFmtId="0" fontId="27" fillId="0" borderId="0" xfId="5" applyFont="1" applyAlignment="1">
      <alignment vertical="center" wrapText="1"/>
    </xf>
    <xf numFmtId="0" fontId="27" fillId="0" borderId="5" xfId="5" applyFont="1" applyBorder="1" applyAlignment="1">
      <alignment horizontal="center" vertical="center"/>
    </xf>
    <xf numFmtId="9" fontId="30" fillId="0" borderId="1" xfId="5" applyNumberFormat="1" applyFont="1" applyBorder="1" applyAlignment="1">
      <alignment horizontal="center" vertical="center" wrapText="1"/>
    </xf>
    <xf numFmtId="0" fontId="30" fillId="0" borderId="91" xfId="5" applyFont="1" applyBorder="1" applyAlignment="1">
      <alignment horizontal="center" vertical="center" wrapText="1"/>
    </xf>
    <xf numFmtId="0" fontId="31" fillId="0" borderId="0" xfId="5" applyFont="1"/>
    <xf numFmtId="0" fontId="27" fillId="0" borderId="1" xfId="5" applyFont="1" applyBorder="1" applyAlignment="1">
      <alignment horizontal="center" vertical="center" wrapText="1"/>
    </xf>
    <xf numFmtId="0" fontId="27" fillId="0" borderId="1" xfId="5" applyFont="1" applyBorder="1" applyAlignment="1">
      <alignment horizontal="center" vertical="center"/>
    </xf>
    <xf numFmtId="0" fontId="28" fillId="0" borderId="1" xfId="5" applyFont="1" applyBorder="1" applyAlignment="1">
      <alignment horizontal="center" vertical="center"/>
    </xf>
    <xf numFmtId="10" fontId="28" fillId="0" borderId="0" xfId="5" applyNumberFormat="1" applyFont="1"/>
    <xf numFmtId="9" fontId="28" fillId="0" borderId="1" xfId="5" applyNumberFormat="1" applyFont="1" applyBorder="1" applyAlignment="1">
      <alignment horizontal="center" vertical="center"/>
    </xf>
    <xf numFmtId="9" fontId="28" fillId="0" borderId="1" xfId="5" applyNumberFormat="1" applyFont="1" applyBorder="1" applyAlignment="1">
      <alignment horizontal="center" vertical="center" wrapText="1"/>
    </xf>
    <xf numFmtId="0" fontId="27" fillId="0" borderId="0" xfId="5" applyFont="1" applyAlignment="1">
      <alignment horizontal="center" vertical="center"/>
    </xf>
    <xf numFmtId="10" fontId="28" fillId="0" borderId="0" xfId="5" applyNumberFormat="1" applyFont="1" applyAlignment="1">
      <alignment horizontal="center" vertical="center"/>
    </xf>
    <xf numFmtId="0" fontId="32" fillId="0" borderId="0" xfId="5" applyFont="1"/>
    <xf numFmtId="0" fontId="28" fillId="0" borderId="0" xfId="5" applyFont="1" applyAlignment="1">
      <alignment horizontal="center" vertical="center"/>
    </xf>
    <xf numFmtId="9" fontId="28" fillId="0" borderId="0" xfId="5" applyNumberFormat="1" applyFont="1" applyAlignment="1">
      <alignment horizontal="center" vertical="center"/>
    </xf>
    <xf numFmtId="0" fontId="6" fillId="0" borderId="1" xfId="5" applyFont="1" applyBorder="1" applyAlignment="1">
      <alignment horizontal="center" vertical="center"/>
    </xf>
    <xf numFmtId="0" fontId="30" fillId="0" borderId="1" xfId="5" applyFont="1" applyBorder="1" applyAlignment="1">
      <alignment horizontal="center" vertical="center" wrapText="1"/>
    </xf>
    <xf numFmtId="0" fontId="27" fillId="0" borderId="1" xfId="5" applyFont="1" applyBorder="1" applyAlignment="1">
      <alignment horizontal="left" vertical="center"/>
    </xf>
    <xf numFmtId="0" fontId="28" fillId="0" borderId="0" xfId="5" applyFont="1" applyAlignment="1">
      <alignment wrapText="1"/>
    </xf>
    <xf numFmtId="0" fontId="22" fillId="9" borderId="49" xfId="0" applyFont="1" applyFill="1" applyBorder="1" applyAlignment="1" applyProtection="1">
      <alignment vertical="center" wrapText="1"/>
      <protection locked="0"/>
    </xf>
    <xf numFmtId="9" fontId="17" fillId="9" borderId="49" xfId="0" applyNumberFormat="1" applyFont="1" applyFill="1" applyBorder="1" applyAlignment="1" applyProtection="1">
      <alignment horizontal="center" vertical="center" wrapText="1"/>
      <protection locked="0"/>
    </xf>
    <xf numFmtId="0" fontId="22" fillId="9" borderId="6" xfId="0" applyFont="1" applyFill="1" applyBorder="1" applyAlignment="1" applyProtection="1">
      <alignment vertical="center" wrapText="1"/>
      <protection locked="0"/>
    </xf>
    <xf numFmtId="9" fontId="17" fillId="9" borderId="6" xfId="0" applyNumberFormat="1" applyFont="1" applyFill="1" applyBorder="1" applyAlignment="1" applyProtection="1">
      <alignment horizontal="center" vertical="center" wrapText="1"/>
      <protection locked="0"/>
    </xf>
    <xf numFmtId="0" fontId="22" fillId="9" borderId="44" xfId="0" applyFont="1" applyFill="1" applyBorder="1" applyAlignment="1" applyProtection="1">
      <alignment vertical="center" wrapText="1"/>
      <protection locked="0"/>
    </xf>
    <xf numFmtId="9" fontId="17" fillId="9" borderId="44" xfId="0" applyNumberFormat="1" applyFont="1" applyFill="1" applyBorder="1" applyAlignment="1" applyProtection="1">
      <alignment horizontal="center" vertical="center" wrapText="1"/>
      <protection locked="0"/>
    </xf>
    <xf numFmtId="0" fontId="28" fillId="0" borderId="41" xfId="5" applyFont="1" applyBorder="1" applyAlignment="1">
      <alignment horizontal="center" vertical="center"/>
    </xf>
    <xf numFmtId="0" fontId="28" fillId="0" borderId="42" xfId="5" applyFont="1" applyBorder="1"/>
    <xf numFmtId="9" fontId="28" fillId="0" borderId="0" xfId="5" applyNumberFormat="1" applyFont="1" applyAlignment="1">
      <alignment horizontal="center" vertical="center" wrapText="1"/>
    </xf>
    <xf numFmtId="0" fontId="27" fillId="0" borderId="0" xfId="5" applyFont="1" applyAlignment="1">
      <alignment horizontal="center"/>
    </xf>
    <xf numFmtId="0" fontId="28" fillId="0" borderId="4" xfId="5" applyFont="1" applyBorder="1" applyAlignment="1">
      <alignment horizontal="center" vertical="center"/>
    </xf>
    <xf numFmtId="9" fontId="28" fillId="0" borderId="5" xfId="5" applyNumberFormat="1" applyFont="1" applyBorder="1" applyAlignment="1">
      <alignment horizontal="center" vertical="center"/>
    </xf>
    <xf numFmtId="9" fontId="28" fillId="0" borderId="5" xfId="5" applyNumberFormat="1" applyFont="1" applyBorder="1" applyAlignment="1">
      <alignment horizontal="center" vertical="center" wrapText="1"/>
    </xf>
    <xf numFmtId="0" fontId="28" fillId="0" borderId="5" xfId="5" applyFont="1" applyBorder="1"/>
    <xf numFmtId="10" fontId="28" fillId="0" borderId="5" xfId="5" applyNumberFormat="1" applyFont="1" applyBorder="1" applyAlignment="1">
      <alignment horizontal="center" vertical="center"/>
    </xf>
    <xf numFmtId="0" fontId="28" fillId="0" borderId="6" xfId="5" applyFont="1" applyBorder="1"/>
    <xf numFmtId="0" fontId="26" fillId="0" borderId="0" xfId="5"/>
    <xf numFmtId="0" fontId="26" fillId="0" borderId="0" xfId="5" applyAlignment="1">
      <alignment horizontal="left" wrapText="1"/>
    </xf>
    <xf numFmtId="49" fontId="30" fillId="18" borderId="1" xfId="5" applyNumberFormat="1" applyFont="1" applyFill="1" applyBorder="1" applyAlignment="1">
      <alignment horizontal="center" vertical="center" wrapText="1"/>
    </xf>
    <xf numFmtId="0" fontId="32" fillId="0" borderId="0" xfId="5" applyFont="1" applyAlignment="1">
      <alignment wrapText="1"/>
    </xf>
    <xf numFmtId="9" fontId="30" fillId="0" borderId="1" xfId="0" applyNumberFormat="1" applyFont="1" applyBorder="1" applyAlignment="1">
      <alignment horizontal="center" vertical="center" wrapText="1"/>
    </xf>
    <xf numFmtId="0" fontId="5" fillId="2" borderId="7"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15" fillId="11" borderId="8" xfId="3" applyFont="1" applyFill="1" applyBorder="1" applyAlignment="1" applyProtection="1">
      <alignment vertical="center" wrapText="1"/>
      <protection locked="0"/>
    </xf>
    <xf numFmtId="0" fontId="15" fillId="11" borderId="76"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6" xfId="3" applyFont="1" applyFill="1" applyBorder="1" applyAlignment="1" applyProtection="1">
      <alignment horizontal="center" vertical="center" wrapText="1"/>
      <protection locked="0"/>
    </xf>
    <xf numFmtId="14" fontId="5" fillId="2" borderId="76" xfId="3" applyNumberFormat="1" applyFont="1" applyFill="1" applyBorder="1" applyAlignment="1" applyProtection="1">
      <alignment horizontal="center" vertical="center" wrapText="1"/>
      <protection locked="0"/>
    </xf>
    <xf numFmtId="0" fontId="21" fillId="14" borderId="115"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5" fillId="8" borderId="115" xfId="0" applyFont="1" applyFill="1" applyBorder="1" applyAlignment="1" applyProtection="1">
      <alignment horizontal="center" vertical="center"/>
      <protection locked="0"/>
    </xf>
    <xf numFmtId="0" fontId="5" fillId="8" borderId="116" xfId="0" applyFont="1" applyFill="1" applyBorder="1" applyAlignment="1" applyProtection="1">
      <alignment horizontal="center" vertical="center"/>
      <protection locked="0"/>
    </xf>
    <xf numFmtId="0" fontId="5" fillId="8" borderId="117" xfId="0" applyFont="1" applyFill="1" applyBorder="1" applyAlignment="1" applyProtection="1">
      <alignment horizontal="center" vertical="center"/>
      <protection locked="0"/>
    </xf>
    <xf numFmtId="0" fontId="5" fillId="8" borderId="118" xfId="0" applyFont="1" applyFill="1" applyBorder="1" applyAlignment="1" applyProtection="1">
      <alignment horizontal="center" vertical="center"/>
      <protection locked="0"/>
    </xf>
    <xf numFmtId="14" fontId="5" fillId="8" borderId="115" xfId="0" applyNumberFormat="1" applyFont="1" applyFill="1" applyBorder="1" applyAlignment="1" applyProtection="1">
      <alignment horizontal="center" vertical="center"/>
      <protection locked="0"/>
    </xf>
    <xf numFmtId="0" fontId="10" fillId="11" borderId="115" xfId="3" applyFont="1" applyFill="1" applyBorder="1" applyAlignment="1" applyProtection="1">
      <alignment horizontal="center" vertical="center" wrapText="1"/>
      <protection locked="0"/>
    </xf>
    <xf numFmtId="0" fontId="5" fillId="2" borderId="76"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4" borderId="115" xfId="0" applyNumberFormat="1"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66" fontId="18" fillId="3" borderId="34" xfId="2" applyNumberFormat="1" applyFont="1" applyFill="1" applyBorder="1" applyAlignment="1" applyProtection="1">
      <alignment horizontal="center" vertical="center" wrapText="1"/>
      <protection locked="0"/>
    </xf>
    <xf numFmtId="166" fontId="18" fillId="3" borderId="35" xfId="2" applyNumberFormat="1" applyFont="1" applyFill="1" applyBorder="1" applyAlignment="1" applyProtection="1">
      <alignment horizontal="center" vertical="center" wrapText="1"/>
      <protection locked="0"/>
    </xf>
    <xf numFmtId="166" fontId="18" fillId="3" borderId="36" xfId="2"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1" xfId="0" applyNumberFormat="1" applyFont="1" applyFill="1" applyBorder="1" applyAlignment="1" applyProtection="1">
      <alignment horizontal="center" vertical="center" wrapText="1"/>
      <protection locked="0"/>
    </xf>
    <xf numFmtId="9" fontId="17" fillId="13" borderId="58" xfId="0" applyNumberFormat="1"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166" fontId="17" fillId="3" borderId="39" xfId="2" applyNumberFormat="1" applyFont="1" applyFill="1" applyBorder="1" applyAlignment="1" applyProtection="1">
      <alignment horizontal="center" vertical="center" wrapText="1"/>
      <protection locked="0"/>
    </xf>
    <xf numFmtId="166" fontId="17" fillId="3" borderId="41" xfId="2" applyNumberFormat="1" applyFont="1" applyFill="1" applyBorder="1" applyAlignment="1" applyProtection="1">
      <alignment horizontal="center" vertical="center" wrapText="1"/>
      <protection locked="0"/>
    </xf>
    <xf numFmtId="166" fontId="17" fillId="3" borderId="43" xfId="2" applyNumberFormat="1" applyFont="1" applyFill="1" applyBorder="1" applyAlignment="1" applyProtection="1">
      <alignment horizontal="center" vertical="center" wrapText="1"/>
      <protection locked="0"/>
    </xf>
    <xf numFmtId="10" fontId="17" fillId="3" borderId="39" xfId="2" applyNumberFormat="1" applyFont="1" applyFill="1" applyBorder="1" applyAlignment="1" applyProtection="1">
      <alignment horizontal="center" vertical="center" wrapText="1"/>
      <protection locked="0"/>
    </xf>
    <xf numFmtId="10" fontId="17" fillId="3" borderId="41" xfId="2" applyNumberFormat="1" applyFont="1" applyFill="1" applyBorder="1" applyAlignment="1" applyProtection="1">
      <alignment horizontal="center" vertical="center" wrapText="1"/>
      <protection locked="0"/>
    </xf>
    <xf numFmtId="10" fontId="17" fillId="3" borderId="43" xfId="2" applyNumberFormat="1" applyFont="1" applyFill="1" applyBorder="1" applyAlignment="1" applyProtection="1">
      <alignment horizontal="center" vertical="center" wrapText="1"/>
      <protection locked="0"/>
    </xf>
    <xf numFmtId="166" fontId="13" fillId="3" borderId="76" xfId="0" applyNumberFormat="1" applyFont="1" applyFill="1" applyBorder="1" applyAlignment="1" applyProtection="1">
      <alignment horizontal="center" vertical="center" wrapText="1"/>
      <protection locked="0"/>
    </xf>
    <xf numFmtId="14" fontId="17" fillId="3" borderId="40" xfId="0" applyNumberFormat="1" applyFont="1" applyFill="1" applyBorder="1" applyAlignment="1" applyProtection="1">
      <alignment horizontal="center" vertical="center" wrapText="1"/>
      <protection locked="0"/>
    </xf>
    <xf numFmtId="14" fontId="17" fillId="3" borderId="42" xfId="0" applyNumberFormat="1" applyFont="1" applyFill="1" applyBorder="1" applyAlignment="1" applyProtection="1">
      <alignment horizontal="center" vertical="center" wrapText="1"/>
      <protection locked="0"/>
    </xf>
    <xf numFmtId="14" fontId="17" fillId="3" borderId="44" xfId="0" applyNumberFormat="1"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164" fontId="13" fillId="3" borderId="45" xfId="4" applyFont="1" applyFill="1" applyBorder="1" applyAlignment="1" applyProtection="1">
      <alignment horizontal="center" vertical="center" wrapText="1"/>
      <protection locked="0"/>
    </xf>
    <xf numFmtId="164" fontId="13" fillId="3" borderId="59" xfId="4" applyFont="1" applyFill="1" applyBorder="1" applyAlignment="1" applyProtection="1">
      <alignment horizontal="center" vertical="center" wrapText="1"/>
      <protection locked="0"/>
    </xf>
    <xf numFmtId="164" fontId="13" fillId="3" borderId="32" xfId="4" applyFont="1" applyFill="1" applyBorder="1" applyAlignment="1" applyProtection="1">
      <alignment horizontal="center" vertical="center" wrapText="1"/>
      <protection locked="0"/>
    </xf>
    <xf numFmtId="164" fontId="13" fillId="3" borderId="63" xfId="4" applyFont="1" applyFill="1" applyBorder="1" applyAlignment="1" applyProtection="1">
      <alignment horizontal="center" vertical="center" wrapText="1"/>
      <protection locked="0"/>
    </xf>
    <xf numFmtId="164" fontId="13" fillId="3" borderId="47" xfId="4" applyFont="1" applyFill="1" applyBorder="1" applyAlignment="1" applyProtection="1">
      <alignment horizontal="center" vertical="center" wrapText="1"/>
      <protection locked="0"/>
    </xf>
    <xf numFmtId="164" fontId="13" fillId="3" borderId="60" xfId="4" applyFont="1" applyFill="1" applyBorder="1" applyAlignment="1" applyProtection="1">
      <alignment horizontal="center" vertical="center" wrapText="1"/>
      <protection locked="0"/>
    </xf>
    <xf numFmtId="0" fontId="22" fillId="13" borderId="83" xfId="0" applyFont="1" applyFill="1" applyBorder="1" applyAlignment="1" applyProtection="1">
      <alignment horizontal="center" vertical="center" wrapText="1"/>
      <protection locked="0"/>
    </xf>
    <xf numFmtId="0" fontId="22" fillId="13" borderId="84" xfId="0" applyFont="1" applyFill="1" applyBorder="1" applyAlignment="1" applyProtection="1">
      <alignment horizontal="center" vertical="center" wrapText="1"/>
      <protection locked="0"/>
    </xf>
    <xf numFmtId="0" fontId="22" fillId="13" borderId="49" xfId="0" applyFont="1" applyFill="1" applyBorder="1" applyAlignment="1" applyProtection="1">
      <alignment horizontal="center" vertical="center" wrapText="1"/>
      <protection locked="0"/>
    </xf>
    <xf numFmtId="0" fontId="22" fillId="13" borderId="80" xfId="0" applyFont="1" applyFill="1" applyBorder="1" applyAlignment="1" applyProtection="1">
      <alignment horizontal="center" vertical="center" wrapText="1"/>
      <protection locked="0"/>
    </xf>
    <xf numFmtId="0" fontId="22" fillId="13" borderId="81" xfId="0" applyFont="1" applyFill="1" applyBorder="1" applyAlignment="1" applyProtection="1">
      <alignment horizontal="center" vertical="center" wrapText="1"/>
      <protection locked="0"/>
    </xf>
    <xf numFmtId="0" fontId="22" fillId="13" borderId="82" xfId="0" applyFont="1" applyFill="1" applyBorder="1" applyAlignment="1" applyProtection="1">
      <alignment horizontal="center" vertical="center" wrapText="1"/>
      <protection locked="0"/>
    </xf>
    <xf numFmtId="0" fontId="22" fillId="13" borderId="77" xfId="0" applyFont="1" applyFill="1" applyBorder="1" applyAlignment="1" applyProtection="1">
      <alignment horizontal="center" vertical="center" wrapText="1"/>
      <protection locked="0"/>
    </xf>
    <xf numFmtId="0" fontId="22" fillId="13" borderId="78" xfId="0" applyFont="1" applyFill="1" applyBorder="1" applyAlignment="1" applyProtection="1">
      <alignment horizontal="center" vertical="center" wrapText="1"/>
      <protection locked="0"/>
    </xf>
    <xf numFmtId="0" fontId="22" fillId="13" borderId="79" xfId="0" applyFont="1" applyFill="1" applyBorder="1" applyAlignment="1" applyProtection="1">
      <alignment horizontal="center" vertical="center" wrapText="1"/>
      <protection locked="0"/>
    </xf>
    <xf numFmtId="166" fontId="18" fillId="3" borderId="50" xfId="2" applyNumberFormat="1" applyFont="1" applyFill="1" applyBorder="1" applyAlignment="1" applyProtection="1">
      <alignment horizontal="center" vertical="center" wrapText="1"/>
      <protection locked="0"/>
    </xf>
    <xf numFmtId="166" fontId="18" fillId="3" borderId="51" xfId="2" applyNumberFormat="1" applyFont="1" applyFill="1" applyBorder="1" applyAlignment="1" applyProtection="1">
      <alignment horizontal="center" vertical="center" wrapText="1"/>
      <protection locked="0"/>
    </xf>
    <xf numFmtId="166" fontId="18" fillId="3" borderId="58" xfId="2" applyNumberFormat="1"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164" fontId="13" fillId="3" borderId="76" xfId="4" applyFont="1" applyFill="1" applyBorder="1" applyAlignment="1" applyProtection="1">
      <alignment horizontal="center" vertical="center" wrapText="1"/>
      <protection locked="0"/>
    </xf>
    <xf numFmtId="0" fontId="17" fillId="3" borderId="112" xfId="0" applyFont="1" applyFill="1" applyBorder="1" applyAlignment="1" applyProtection="1">
      <alignment horizontal="center" vertical="center" wrapText="1"/>
      <protection locked="0"/>
    </xf>
    <xf numFmtId="0" fontId="17" fillId="3" borderId="113" xfId="0" applyFont="1" applyFill="1" applyBorder="1" applyAlignment="1" applyProtection="1">
      <alignment horizontal="center" vertical="center" wrapText="1"/>
      <protection locked="0"/>
    </xf>
    <xf numFmtId="0" fontId="17" fillId="3" borderId="114" xfId="0"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14" fontId="17" fillId="3" borderId="62" xfId="0" applyNumberFormat="1" applyFont="1" applyFill="1" applyBorder="1" applyAlignment="1" applyProtection="1">
      <alignment horizontal="center" vertical="center" wrapText="1"/>
      <protection locked="0"/>
    </xf>
    <xf numFmtId="9" fontId="17" fillId="3" borderId="111" xfId="2" applyFont="1" applyFill="1" applyBorder="1" applyAlignment="1" applyProtection="1">
      <alignment horizontal="center" vertical="center" wrapText="1"/>
      <protection locked="0"/>
    </xf>
    <xf numFmtId="9" fontId="17" fillId="3" borderId="40" xfId="2" applyFont="1" applyFill="1" applyBorder="1" applyAlignment="1" applyProtection="1">
      <alignment horizontal="center" vertical="center" wrapText="1"/>
      <protection locked="0"/>
    </xf>
    <xf numFmtId="9" fontId="17" fillId="3" borderId="42" xfId="2" applyFont="1" applyFill="1" applyBorder="1" applyAlignment="1" applyProtection="1">
      <alignment horizontal="center" vertical="center" wrapText="1"/>
      <protection locked="0"/>
    </xf>
    <xf numFmtId="9" fontId="17" fillId="3" borderId="44" xfId="2"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center" vertical="center" wrapText="1"/>
      <protection locked="0"/>
    </xf>
    <xf numFmtId="0" fontId="13" fillId="3" borderId="76" xfId="0" applyFont="1" applyFill="1" applyBorder="1" applyAlignment="1" applyProtection="1">
      <alignment horizontal="center" vertical="center" wrapText="1"/>
      <protection locked="0"/>
    </xf>
    <xf numFmtId="14" fontId="17" fillId="3" borderId="76" xfId="0" applyNumberFormat="1" applyFont="1" applyFill="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67" xfId="0" applyFont="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14" fontId="13" fillId="3" borderId="76" xfId="0" applyNumberFormat="1"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8" xfId="0" applyFont="1" applyFill="1" applyBorder="1" applyAlignment="1" applyProtection="1">
      <alignment horizontal="center" vertical="center" wrapText="1"/>
      <protection locked="0"/>
    </xf>
    <xf numFmtId="9" fontId="13" fillId="0" borderId="65" xfId="0" applyNumberFormat="1" applyFont="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7" fillId="3" borderId="76" xfId="0" applyFont="1" applyFill="1" applyBorder="1" applyAlignment="1" applyProtection="1">
      <alignment horizontal="center" vertical="center" wrapText="1"/>
      <protection locked="0"/>
    </xf>
    <xf numFmtId="9" fontId="17" fillId="3" borderId="45"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1" borderId="76" xfId="3" applyFont="1" applyFill="1" applyBorder="1" applyAlignment="1" applyProtection="1">
      <alignment horizontal="center" vertical="center" wrapText="1"/>
      <protection locked="0"/>
    </xf>
    <xf numFmtId="165" fontId="11" fillId="12" borderId="8" xfId="1" applyFont="1" applyFill="1" applyBorder="1" applyAlignment="1" applyProtection="1">
      <alignment horizontal="center" vertical="center" wrapText="1"/>
      <protection locked="0"/>
    </xf>
    <xf numFmtId="165"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1" fillId="3" borderId="67" xfId="0" applyFont="1" applyFill="1" applyBorder="1" applyAlignment="1" applyProtection="1">
      <alignment horizontal="center" vertical="center" wrapText="1"/>
      <protection locked="0"/>
    </xf>
    <xf numFmtId="0" fontId="17" fillId="9" borderId="65" xfId="0" applyFont="1" applyFill="1" applyBorder="1" applyAlignment="1" applyProtection="1">
      <alignment horizontal="center" vertical="center" wrapText="1"/>
      <protection locked="0"/>
    </xf>
    <xf numFmtId="0" fontId="17" fillId="9" borderId="66" xfId="0" applyFont="1" applyFill="1" applyBorder="1" applyAlignment="1" applyProtection="1">
      <alignment horizontal="center" vertical="center" wrapText="1"/>
      <protection locked="0"/>
    </xf>
    <xf numFmtId="0" fontId="17" fillId="9" borderId="88" xfId="0" applyFont="1" applyFill="1" applyBorder="1" applyAlignment="1" applyProtection="1">
      <alignment horizontal="center" vertical="center" wrapText="1"/>
      <protection locked="0"/>
    </xf>
    <xf numFmtId="14" fontId="13" fillId="3" borderId="45" xfId="0" applyNumberFormat="1" applyFont="1" applyFill="1" applyBorder="1" applyAlignment="1" applyProtection="1">
      <alignment horizontal="center" vertical="center" wrapText="1"/>
      <protection locked="0"/>
    </xf>
    <xf numFmtId="14" fontId="13" fillId="3" borderId="32" xfId="0" applyNumberFormat="1" applyFont="1" applyFill="1" applyBorder="1" applyAlignment="1" applyProtection="1">
      <alignment horizontal="center" vertical="center" wrapText="1"/>
      <protection locked="0"/>
    </xf>
    <xf numFmtId="14" fontId="13" fillId="3" borderId="47" xfId="0" applyNumberFormat="1" applyFont="1" applyFill="1" applyBorder="1" applyAlignment="1" applyProtection="1">
      <alignment horizontal="center" vertical="center" wrapText="1"/>
      <protection locked="0"/>
    </xf>
    <xf numFmtId="0" fontId="34" fillId="3" borderId="45" xfId="0" applyFont="1" applyFill="1" applyBorder="1" applyAlignment="1" applyProtection="1">
      <alignment horizontal="center" vertical="center" wrapText="1"/>
      <protection locked="0"/>
    </xf>
    <xf numFmtId="0" fontId="34" fillId="3" borderId="32"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166" fontId="18" fillId="9" borderId="50" xfId="0" applyNumberFormat="1" applyFont="1" applyFill="1" applyBorder="1" applyAlignment="1" applyProtection="1">
      <alignment horizontal="center" vertical="center" wrapText="1"/>
      <protection locked="0"/>
    </xf>
    <xf numFmtId="166" fontId="18" fillId="9" borderId="51" xfId="0" applyNumberFormat="1" applyFont="1" applyFill="1" applyBorder="1" applyAlignment="1" applyProtection="1">
      <alignment horizontal="center" vertical="center" wrapText="1"/>
      <protection locked="0"/>
    </xf>
    <xf numFmtId="166" fontId="18" fillId="9" borderId="58" xfId="0" applyNumberFormat="1"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5" borderId="65"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2" borderId="45" xfId="0" applyFont="1" applyFill="1" applyBorder="1" applyAlignment="1" applyProtection="1">
      <alignment horizontal="center" vertical="center" wrapText="1"/>
      <protection locked="0"/>
    </xf>
    <xf numFmtId="0" fontId="11" fillId="15" borderId="72"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8" fillId="3" borderId="32"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8" fillId="3" borderId="48" xfId="0" applyFont="1" applyFill="1" applyBorder="1" applyAlignment="1" applyProtection="1">
      <alignment horizontal="center" vertical="center" wrapText="1"/>
      <protection locked="0"/>
    </xf>
    <xf numFmtId="14" fontId="17" fillId="3" borderId="39" xfId="0" applyNumberFormat="1" applyFont="1" applyFill="1" applyBorder="1" applyAlignment="1" applyProtection="1">
      <alignment horizontal="center" vertical="center" wrapText="1"/>
      <protection locked="0"/>
    </xf>
    <xf numFmtId="14" fontId="17" fillId="3" borderId="41" xfId="0" applyNumberFormat="1" applyFont="1" applyFill="1" applyBorder="1" applyAlignment="1" applyProtection="1">
      <alignment horizontal="center" vertical="center" wrapText="1"/>
      <protection locked="0"/>
    </xf>
    <xf numFmtId="14" fontId="17" fillId="3" borderId="43" xfId="0" applyNumberFormat="1" applyFont="1" applyFill="1" applyBorder="1" applyAlignment="1" applyProtection="1">
      <alignment horizontal="center" vertical="center" wrapText="1"/>
      <protection locked="0"/>
    </xf>
    <xf numFmtId="166" fontId="13" fillId="3" borderId="40" xfId="0" applyNumberFormat="1" applyFont="1" applyFill="1" applyBorder="1" applyAlignment="1" applyProtection="1">
      <alignment horizontal="center" vertical="center" wrapText="1"/>
      <protection locked="0"/>
    </xf>
    <xf numFmtId="166" fontId="13" fillId="3" borderId="42" xfId="0" applyNumberFormat="1" applyFont="1" applyFill="1" applyBorder="1" applyAlignment="1" applyProtection="1">
      <alignment horizontal="center" vertical="center" wrapText="1"/>
      <protection locked="0"/>
    </xf>
    <xf numFmtId="166" fontId="13" fillId="3" borderId="44" xfId="0" applyNumberFormat="1" applyFont="1" applyFill="1" applyBorder="1" applyAlignment="1" applyProtection="1">
      <alignment horizontal="center" vertical="center" wrapText="1"/>
      <protection locked="0"/>
    </xf>
    <xf numFmtId="166" fontId="18" fillId="3" borderId="85" xfId="2" applyNumberFormat="1" applyFont="1" applyFill="1" applyBorder="1" applyAlignment="1" applyProtection="1">
      <alignment horizontal="center" vertical="center" wrapText="1"/>
      <protection locked="0"/>
    </xf>
    <xf numFmtId="166" fontId="18" fillId="3" borderId="86" xfId="2" applyNumberFormat="1" applyFont="1" applyFill="1" applyBorder="1" applyAlignment="1" applyProtection="1">
      <alignment horizontal="center" vertical="center" wrapText="1"/>
      <protection locked="0"/>
    </xf>
    <xf numFmtId="166" fontId="18" fillId="3" borderId="87" xfId="2" applyNumberFormat="1"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5" fillId="16" borderId="45"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15" fillId="16" borderId="60"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46" xfId="0" applyFont="1" applyFill="1" applyBorder="1" applyAlignment="1" applyProtection="1">
      <alignment horizontal="center" vertical="center" wrapText="1"/>
      <protection locked="0"/>
    </xf>
    <xf numFmtId="0" fontId="11" fillId="15" borderId="73" xfId="0" applyFont="1" applyFill="1" applyBorder="1" applyAlignment="1" applyProtection="1">
      <alignment horizontal="center" vertical="center" wrapText="1"/>
      <protection locked="0"/>
    </xf>
    <xf numFmtId="0" fontId="11" fillId="15" borderId="32"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1"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33" fillId="9" borderId="104" xfId="0" applyFont="1" applyFill="1" applyBorder="1" applyAlignment="1" applyProtection="1">
      <alignment horizontal="center" vertical="center" wrapText="1"/>
      <protection locked="0"/>
    </xf>
    <xf numFmtId="0" fontId="33" fillId="9" borderId="99" xfId="0" applyFont="1" applyFill="1" applyBorder="1" applyAlignment="1" applyProtection="1">
      <alignment horizontal="center" vertical="center" wrapText="1"/>
      <protection locked="0"/>
    </xf>
    <xf numFmtId="0" fontId="33" fillId="9" borderId="103" xfId="0" applyFont="1" applyFill="1" applyBorder="1" applyAlignment="1" applyProtection="1">
      <alignment horizontal="center" vertical="center" wrapText="1"/>
      <protection locked="0"/>
    </xf>
    <xf numFmtId="14" fontId="17" fillId="0" borderId="34" xfId="0" applyNumberFormat="1"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14" fontId="17" fillId="0" borderId="36" xfId="0" applyNumberFormat="1"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33" fillId="9" borderId="65" xfId="0" applyFont="1" applyFill="1" applyBorder="1" applyAlignment="1" applyProtection="1">
      <alignment horizontal="center" vertical="center" wrapText="1"/>
      <protection locked="0"/>
    </xf>
    <xf numFmtId="0" fontId="33" fillId="9" borderId="66" xfId="0" applyFont="1" applyFill="1" applyBorder="1" applyAlignment="1" applyProtection="1">
      <alignment horizontal="center" vertical="center" wrapText="1"/>
      <protection locked="0"/>
    </xf>
    <xf numFmtId="0" fontId="33" fillId="9" borderId="88" xfId="0" applyFont="1" applyFill="1" applyBorder="1" applyAlignment="1" applyProtection="1">
      <alignment horizontal="center" vertical="center" wrapText="1"/>
      <protection locked="0"/>
    </xf>
    <xf numFmtId="0" fontId="33" fillId="9" borderId="100" xfId="0" applyFont="1" applyFill="1" applyBorder="1" applyAlignment="1" applyProtection="1">
      <alignment horizontal="center" vertical="center" wrapText="1"/>
      <protection locked="0"/>
    </xf>
    <xf numFmtId="0" fontId="33" fillId="9" borderId="75" xfId="0" applyFont="1" applyFill="1" applyBorder="1" applyAlignment="1" applyProtection="1">
      <alignment horizontal="center" vertical="center" wrapText="1"/>
      <protection locked="0"/>
    </xf>
    <xf numFmtId="0" fontId="33" fillId="9" borderId="101" xfId="0" applyFont="1" applyFill="1" applyBorder="1" applyAlignment="1" applyProtection="1">
      <alignment horizontal="center" vertical="center" wrapText="1"/>
      <protection locked="0"/>
    </xf>
    <xf numFmtId="0" fontId="33" fillId="9" borderId="102"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8" xfId="0" applyFont="1" applyFill="1" applyBorder="1" applyAlignment="1" applyProtection="1">
      <alignment horizontal="center" vertical="center" textRotation="90" wrapText="1"/>
      <protection locked="0"/>
    </xf>
    <xf numFmtId="0" fontId="11" fillId="12" borderId="0" xfId="0" applyFont="1" applyFill="1" applyAlignment="1" applyProtection="1">
      <alignment horizontal="center" vertical="center"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0" fontId="11" fillId="12" borderId="59"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3" fillId="3" borderId="63"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9" fontId="13" fillId="3" borderId="65" xfId="0" applyNumberFormat="1" applyFont="1" applyFill="1" applyBorder="1" applyAlignment="1" applyProtection="1">
      <alignment horizontal="center" vertical="center" wrapText="1"/>
      <protection locked="0"/>
    </xf>
    <xf numFmtId="0" fontId="17" fillId="9" borderId="109" xfId="0" applyFont="1" applyFill="1" applyBorder="1" applyAlignment="1" applyProtection="1">
      <alignment horizontal="center" vertical="center" wrapText="1"/>
      <protection locked="0"/>
    </xf>
    <xf numFmtId="0" fontId="16" fillId="3" borderId="105"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0" fontId="11" fillId="3" borderId="76" xfId="0" applyFont="1" applyFill="1" applyBorder="1" applyAlignment="1" applyProtection="1">
      <alignment horizontal="center" vertical="center" wrapText="1"/>
      <protection locked="0"/>
    </xf>
    <xf numFmtId="0" fontId="22" fillId="9" borderId="83" xfId="0" applyFont="1" applyFill="1" applyBorder="1" applyAlignment="1" applyProtection="1">
      <alignment horizontal="center" vertical="center" wrapText="1"/>
      <protection locked="0"/>
    </xf>
    <xf numFmtId="0" fontId="22" fillId="9" borderId="84" xfId="0" applyFont="1" applyFill="1" applyBorder="1" applyAlignment="1" applyProtection="1">
      <alignment horizontal="center" vertical="center" wrapText="1"/>
      <protection locked="0"/>
    </xf>
    <xf numFmtId="0" fontId="22" fillId="9" borderId="106" xfId="0" applyFont="1" applyFill="1" applyBorder="1" applyAlignment="1" applyProtection="1">
      <alignment horizontal="center" vertical="center" wrapText="1"/>
      <protection locked="0"/>
    </xf>
    <xf numFmtId="9" fontId="17" fillId="9" borderId="50" xfId="0" applyNumberFormat="1" applyFont="1" applyFill="1" applyBorder="1" applyAlignment="1" applyProtection="1">
      <alignment horizontal="center" vertical="center" wrapText="1"/>
      <protection locked="0"/>
    </xf>
    <xf numFmtId="9" fontId="17" fillId="9" borderId="51" xfId="0" applyNumberFormat="1" applyFont="1" applyFill="1" applyBorder="1" applyAlignment="1" applyProtection="1">
      <alignment horizontal="center" vertical="center" wrapText="1"/>
      <protection locked="0"/>
    </xf>
    <xf numFmtId="9" fontId="17" fillId="9" borderId="58" xfId="0" applyNumberFormat="1" applyFont="1" applyFill="1" applyBorder="1" applyAlignment="1" applyProtection="1">
      <alignment horizontal="center" vertical="center" wrapText="1"/>
      <protection locked="0"/>
    </xf>
    <xf numFmtId="0" fontId="22" fillId="9" borderId="80" xfId="0" applyFont="1" applyFill="1" applyBorder="1" applyAlignment="1" applyProtection="1">
      <alignment horizontal="center" vertical="center" wrapText="1"/>
      <protection locked="0"/>
    </xf>
    <xf numFmtId="0" fontId="22" fillId="9" borderId="81" xfId="0" applyFont="1" applyFill="1" applyBorder="1" applyAlignment="1" applyProtection="1">
      <alignment horizontal="center" vertical="center" wrapText="1"/>
      <protection locked="0"/>
    </xf>
    <xf numFmtId="0" fontId="22" fillId="9" borderId="107" xfId="0" applyFont="1" applyFill="1" applyBorder="1" applyAlignment="1" applyProtection="1">
      <alignment horizontal="center" vertical="center" wrapText="1"/>
      <protection locked="0"/>
    </xf>
    <xf numFmtId="0" fontId="22" fillId="9" borderId="77" xfId="0" applyFont="1" applyFill="1" applyBorder="1" applyAlignment="1" applyProtection="1">
      <alignment horizontal="center" vertical="center" wrapText="1"/>
      <protection locked="0"/>
    </xf>
    <xf numFmtId="0" fontId="22" fillId="9" borderId="78" xfId="0" applyFont="1" applyFill="1" applyBorder="1" applyAlignment="1" applyProtection="1">
      <alignment horizontal="center" vertical="center" wrapText="1"/>
      <protection locked="0"/>
    </xf>
    <xf numFmtId="0" fontId="22" fillId="9" borderId="108" xfId="0" applyFont="1" applyFill="1" applyBorder="1" applyAlignment="1" applyProtection="1">
      <alignment horizontal="center" vertical="center" wrapText="1"/>
      <protection locked="0"/>
    </xf>
    <xf numFmtId="14" fontId="17" fillId="3" borderId="65" xfId="0" applyNumberFormat="1" applyFont="1" applyFill="1" applyBorder="1" applyAlignment="1" applyProtection="1">
      <alignment horizontal="center" vertical="center" wrapText="1"/>
      <protection locked="0"/>
    </xf>
    <xf numFmtId="14" fontId="17" fillId="3" borderId="66" xfId="0" applyNumberFormat="1" applyFont="1" applyFill="1" applyBorder="1" applyAlignment="1" applyProtection="1">
      <alignment horizontal="center" vertical="center" wrapText="1"/>
      <protection locked="0"/>
    </xf>
    <xf numFmtId="14" fontId="17" fillId="3" borderId="67" xfId="0" applyNumberFormat="1" applyFont="1" applyFill="1" applyBorder="1" applyAlignment="1" applyProtection="1">
      <alignment horizontal="center" vertical="center" wrapText="1"/>
      <protection locked="0"/>
    </xf>
    <xf numFmtId="14" fontId="17" fillId="3" borderId="76" xfId="2" applyNumberFormat="1" applyFont="1" applyFill="1" applyBorder="1" applyAlignment="1" applyProtection="1">
      <alignment horizontal="center" vertical="center" wrapText="1"/>
      <protection locked="0"/>
    </xf>
    <xf numFmtId="14" fontId="27" fillId="0" borderId="1" xfId="5" applyNumberFormat="1" applyFont="1" applyBorder="1" applyAlignment="1">
      <alignment horizontal="center" vertical="center"/>
    </xf>
    <xf numFmtId="0" fontId="27" fillId="0" borderId="1" xfId="5" applyFont="1" applyBorder="1" applyAlignment="1">
      <alignment horizontal="center" vertical="center"/>
    </xf>
    <xf numFmtId="0" fontId="27" fillId="0" borderId="91" xfId="5" applyFont="1" applyBorder="1" applyAlignment="1">
      <alignment horizontal="center" vertical="center"/>
    </xf>
    <xf numFmtId="0" fontId="27" fillId="0" borderId="81" xfId="5" applyFont="1" applyBorder="1" applyAlignment="1">
      <alignment horizontal="center" vertical="center"/>
    </xf>
    <xf numFmtId="0" fontId="27" fillId="0" borderId="82" xfId="5" applyFont="1" applyBorder="1" applyAlignment="1">
      <alignment horizontal="center" vertical="center"/>
    </xf>
    <xf numFmtId="0" fontId="27" fillId="17" borderId="91" xfId="5" applyFont="1" applyFill="1" applyBorder="1" applyAlignment="1">
      <alignment horizontal="center" vertical="center"/>
    </xf>
    <xf numFmtId="0" fontId="27" fillId="17" borderId="81" xfId="5" applyFont="1" applyFill="1" applyBorder="1" applyAlignment="1">
      <alignment horizontal="center" vertical="center"/>
    </xf>
    <xf numFmtId="0" fontId="27" fillId="17" borderId="82" xfId="5" applyFont="1" applyFill="1" applyBorder="1" applyAlignment="1">
      <alignment horizontal="center" vertical="center"/>
    </xf>
    <xf numFmtId="0" fontId="27" fillId="0" borderId="1" xfId="5" applyFont="1" applyBorder="1" applyAlignment="1">
      <alignment horizontal="center"/>
    </xf>
    <xf numFmtId="49" fontId="27" fillId="0" borderId="1" xfId="5" applyNumberFormat="1" applyFont="1" applyBorder="1" applyAlignment="1">
      <alignment horizontal="center"/>
    </xf>
    <xf numFmtId="0" fontId="30" fillId="0" borderId="1" xfId="5" applyFont="1" applyBorder="1" applyAlignment="1">
      <alignment horizontal="center" vertical="center" wrapText="1"/>
    </xf>
    <xf numFmtId="0" fontId="30" fillId="0" borderId="91" xfId="5" applyFont="1" applyBorder="1" applyAlignment="1">
      <alignment horizontal="center" vertical="center" wrapText="1"/>
    </xf>
    <xf numFmtId="0" fontId="30" fillId="0" borderId="81" xfId="5" applyFont="1" applyBorder="1" applyAlignment="1">
      <alignment horizontal="center" vertical="center" wrapText="1"/>
    </xf>
    <xf numFmtId="0" fontId="30" fillId="0" borderId="82" xfId="5" applyFont="1" applyBorder="1" applyAlignment="1">
      <alignment horizontal="center" vertical="center" wrapText="1"/>
    </xf>
    <xf numFmtId="0" fontId="28" fillId="0" borderId="91" xfId="5" applyFont="1" applyBorder="1" applyAlignment="1">
      <alignment horizontal="center" vertical="center"/>
    </xf>
    <xf numFmtId="0" fontId="28" fillId="0" borderId="81" xfId="5" applyFont="1" applyBorder="1" applyAlignment="1">
      <alignment horizontal="center" vertical="center"/>
    </xf>
    <xf numFmtId="0" fontId="28" fillId="0" borderId="82" xfId="5" applyFont="1" applyBorder="1" applyAlignment="1">
      <alignment horizontal="center" vertical="center"/>
    </xf>
    <xf numFmtId="49" fontId="30" fillId="0" borderId="91" xfId="5" applyNumberFormat="1" applyFont="1" applyBorder="1" applyAlignment="1">
      <alignment horizontal="center" vertical="center" wrapText="1"/>
    </xf>
    <xf numFmtId="49" fontId="30" fillId="0" borderId="81" xfId="5" applyNumberFormat="1" applyFont="1" applyBorder="1" applyAlignment="1">
      <alignment horizontal="center" vertical="center" wrapText="1"/>
    </xf>
    <xf numFmtId="49" fontId="30" fillId="0" borderId="82" xfId="5" applyNumberFormat="1" applyFont="1" applyBorder="1" applyAlignment="1">
      <alignment horizontal="center" vertical="center" wrapText="1"/>
    </xf>
    <xf numFmtId="0" fontId="27" fillId="0" borderId="1" xfId="5" applyFont="1" applyBorder="1" applyAlignment="1">
      <alignment horizontal="center" vertical="center" wrapText="1"/>
    </xf>
    <xf numFmtId="0" fontId="27" fillId="0" borderId="91" xfId="5" applyFont="1" applyBorder="1" applyAlignment="1">
      <alignment horizontal="center" vertical="center" wrapText="1"/>
    </xf>
    <xf numFmtId="0" fontId="27" fillId="0" borderId="81" xfId="5" applyFont="1" applyBorder="1" applyAlignment="1">
      <alignment horizontal="center" vertical="center" wrapText="1"/>
    </xf>
    <xf numFmtId="0" fontId="27" fillId="0" borderId="82" xfId="5" applyFont="1" applyBorder="1" applyAlignment="1">
      <alignment horizontal="center" vertical="center" wrapText="1"/>
    </xf>
    <xf numFmtId="9" fontId="30" fillId="0" borderId="1" xfId="5" applyNumberFormat="1" applyFont="1" applyBorder="1" applyAlignment="1">
      <alignment horizontal="center" vertical="center" wrapText="1"/>
    </xf>
    <xf numFmtId="49" fontId="30" fillId="0" borderId="1" xfId="5" applyNumberFormat="1" applyFont="1" applyBorder="1" applyAlignment="1">
      <alignment horizontal="center" vertical="center" wrapText="1"/>
    </xf>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92" xfId="5" applyFont="1" applyBorder="1" applyAlignment="1">
      <alignment horizontal="center" vertical="center"/>
    </xf>
    <xf numFmtId="0" fontId="27" fillId="0" borderId="4" xfId="5" applyFont="1" applyBorder="1" applyAlignment="1">
      <alignment horizontal="center" vertical="center"/>
    </xf>
    <xf numFmtId="0" fontId="27" fillId="0" borderId="5" xfId="5" applyFont="1" applyBorder="1" applyAlignment="1">
      <alignment horizontal="center" vertical="center"/>
    </xf>
    <xf numFmtId="0" fontId="27" fillId="0" borderId="6" xfId="5" applyFont="1" applyBorder="1" applyAlignment="1">
      <alignment horizontal="center" vertical="center"/>
    </xf>
    <xf numFmtId="0" fontId="27" fillId="0" borderId="2" xfId="5" applyFont="1" applyBorder="1" applyAlignment="1">
      <alignment horizontal="center" vertical="center" wrapText="1"/>
    </xf>
    <xf numFmtId="0" fontId="27" fillId="0" borderId="3" xfId="5" applyFont="1" applyBorder="1" applyAlignment="1">
      <alignment horizontal="center" vertical="center" wrapText="1"/>
    </xf>
    <xf numFmtId="0" fontId="27" fillId="0" borderId="92" xfId="5" applyFont="1" applyBorder="1" applyAlignment="1">
      <alignment horizontal="center" vertical="center" wrapText="1"/>
    </xf>
    <xf numFmtId="0" fontId="27" fillId="0" borderId="4" xfId="5" applyFont="1" applyBorder="1" applyAlignment="1">
      <alignment horizontal="center" vertical="center" wrapText="1"/>
    </xf>
    <xf numFmtId="0" fontId="27" fillId="0" borderId="5" xfId="5" applyFont="1" applyBorder="1" applyAlignment="1">
      <alignment horizontal="center" vertical="center" wrapText="1"/>
    </xf>
    <xf numFmtId="0" fontId="27" fillId="0" borderId="6" xfId="5" applyFont="1" applyBorder="1" applyAlignment="1">
      <alignment horizontal="center" vertical="center" wrapText="1"/>
    </xf>
    <xf numFmtId="0" fontId="27" fillId="0" borderId="68" xfId="5" applyFont="1" applyBorder="1" applyAlignment="1">
      <alignment horizontal="center" vertical="center" wrapText="1"/>
    </xf>
    <xf numFmtId="0" fontId="27" fillId="0" borderId="52" xfId="5" applyFont="1" applyBorder="1" applyAlignment="1">
      <alignment horizontal="center" vertical="center" wrapText="1"/>
    </xf>
    <xf numFmtId="0" fontId="27" fillId="3" borderId="91" xfId="5" applyFont="1" applyFill="1" applyBorder="1" applyAlignment="1">
      <alignment horizontal="center" vertical="center"/>
    </xf>
    <xf numFmtId="0" fontId="27" fillId="3" borderId="81" xfId="5" applyFont="1" applyFill="1" applyBorder="1" applyAlignment="1">
      <alignment horizontal="center" vertical="center"/>
    </xf>
    <xf numFmtId="0" fontId="27" fillId="3" borderId="82" xfId="5" applyFont="1" applyFill="1" applyBorder="1" applyAlignment="1">
      <alignment horizontal="center" vertical="center"/>
    </xf>
    <xf numFmtId="9" fontId="30" fillId="0" borderId="91" xfId="5" applyNumberFormat="1" applyFont="1" applyBorder="1" applyAlignment="1">
      <alignment horizontal="center" vertical="center" wrapText="1"/>
    </xf>
    <xf numFmtId="9" fontId="30" fillId="0" borderId="82" xfId="5" applyNumberFormat="1" applyFont="1" applyBorder="1" applyAlignment="1">
      <alignment horizontal="center" vertical="center" wrapText="1"/>
    </xf>
    <xf numFmtId="0" fontId="27" fillId="0" borderId="91" xfId="5" applyFont="1" applyBorder="1" applyAlignment="1">
      <alignment horizontal="left" vertical="center" wrapText="1"/>
    </xf>
    <xf numFmtId="0" fontId="27" fillId="0" borderId="82" xfId="5" applyFont="1" applyBorder="1" applyAlignment="1">
      <alignment horizontal="left" vertical="center" wrapText="1"/>
    </xf>
    <xf numFmtId="0" fontId="27" fillId="0" borderId="2" xfId="5" applyFont="1" applyBorder="1" applyAlignment="1">
      <alignment horizontal="left" vertical="center" wrapText="1"/>
    </xf>
    <xf numFmtId="0" fontId="27" fillId="0" borderId="92" xfId="5" applyFont="1" applyBorder="1" applyAlignment="1">
      <alignment horizontal="left" vertical="center" wrapText="1"/>
    </xf>
    <xf numFmtId="0" fontId="27" fillId="0" borderId="4" xfId="5" applyFont="1" applyBorder="1" applyAlignment="1">
      <alignment horizontal="left" vertical="center" wrapText="1"/>
    </xf>
    <xf numFmtId="0" fontId="27" fillId="0" borderId="6" xfId="5" applyFont="1" applyBorder="1" applyAlignment="1">
      <alignment horizontal="left" vertical="center" wrapText="1"/>
    </xf>
    <xf numFmtId="0" fontId="28" fillId="0" borderId="2" xfId="5" applyFont="1" applyBorder="1" applyAlignment="1">
      <alignment horizontal="center" vertical="center"/>
    </xf>
    <xf numFmtId="0" fontId="28" fillId="0" borderId="3" xfId="5" applyFont="1" applyBorder="1" applyAlignment="1">
      <alignment horizontal="center" vertical="center"/>
    </xf>
    <xf numFmtId="0" fontId="28" fillId="0" borderId="92" xfId="5" applyFont="1" applyBorder="1" applyAlignment="1">
      <alignment horizontal="center" vertical="center"/>
    </xf>
    <xf numFmtId="0" fontId="28" fillId="0" borderId="4" xfId="5" applyFont="1" applyBorder="1" applyAlignment="1">
      <alignment horizontal="center" vertical="center"/>
    </xf>
    <xf numFmtId="0" fontId="28" fillId="0" borderId="5" xfId="5" applyFont="1" applyBorder="1" applyAlignment="1">
      <alignment horizontal="center" vertical="center"/>
    </xf>
    <xf numFmtId="0" fontId="28" fillId="0" borderId="6" xfId="5" applyFont="1" applyBorder="1" applyAlignment="1">
      <alignment horizontal="center" vertical="center"/>
    </xf>
    <xf numFmtId="0" fontId="27" fillId="17" borderId="1" xfId="5" applyFont="1" applyFill="1" applyBorder="1" applyAlignment="1">
      <alignment horizontal="center" vertical="center"/>
    </xf>
    <xf numFmtId="0" fontId="6" fillId="18" borderId="1" xfId="5" applyFont="1" applyFill="1" applyBorder="1" applyAlignment="1">
      <alignment horizontal="center" vertical="center"/>
    </xf>
    <xf numFmtId="0" fontId="30" fillId="0" borderId="96" xfId="5" applyFont="1" applyBorder="1" applyAlignment="1">
      <alignment horizontal="left" vertical="center"/>
    </xf>
    <xf numFmtId="0" fontId="30" fillId="0" borderId="97" xfId="5" applyFont="1" applyBorder="1" applyAlignment="1">
      <alignment horizontal="left" vertical="center"/>
    </xf>
    <xf numFmtId="0" fontId="30" fillId="0" borderId="98" xfId="5" applyFont="1" applyBorder="1" applyAlignment="1">
      <alignment horizontal="left" vertical="center"/>
    </xf>
    <xf numFmtId="0" fontId="6" fillId="0" borderId="81" xfId="5" applyFont="1" applyBorder="1" applyAlignment="1">
      <alignment horizontal="center" vertical="center"/>
    </xf>
    <xf numFmtId="0" fontId="6" fillId="0" borderId="82" xfId="5" applyFont="1" applyBorder="1" applyAlignment="1">
      <alignment horizontal="center" vertical="center"/>
    </xf>
    <xf numFmtId="0" fontId="6" fillId="0" borderId="91" xfId="5" applyFont="1" applyBorder="1" applyAlignment="1">
      <alignment horizontal="center" vertical="center"/>
    </xf>
    <xf numFmtId="0" fontId="27" fillId="18" borderId="1" xfId="5" applyFont="1" applyFill="1" applyBorder="1" applyAlignment="1">
      <alignment horizontal="center" vertical="center"/>
    </xf>
    <xf numFmtId="0" fontId="30" fillId="0" borderId="2" xfId="5" applyFont="1" applyBorder="1" applyAlignment="1">
      <alignment horizontal="left" vertical="center" wrapText="1"/>
    </xf>
    <xf numFmtId="0" fontId="30" fillId="0" borderId="3" xfId="5" applyFont="1" applyBorder="1" applyAlignment="1">
      <alignment horizontal="left" vertical="center" wrapText="1"/>
    </xf>
    <xf numFmtId="0" fontId="30" fillId="0" borderId="92" xfId="5" applyFont="1" applyBorder="1" applyAlignment="1">
      <alignment horizontal="left" vertical="center" wrapText="1"/>
    </xf>
    <xf numFmtId="14" fontId="30" fillId="0" borderId="1" xfId="5" applyNumberFormat="1" applyFont="1" applyBorder="1" applyAlignment="1">
      <alignment horizontal="center" vertical="center" wrapText="1"/>
    </xf>
    <xf numFmtId="0" fontId="27" fillId="18" borderId="91" xfId="5" applyFont="1" applyFill="1" applyBorder="1" applyAlignment="1">
      <alignment horizontal="center" vertical="center" wrapText="1"/>
    </xf>
    <xf numFmtId="0" fontId="27" fillId="18" borderId="81" xfId="5" applyFont="1" applyFill="1" applyBorder="1" applyAlignment="1">
      <alignment horizontal="center" vertical="center" wrapText="1"/>
    </xf>
    <xf numFmtId="0" fontId="27" fillId="18" borderId="82" xfId="5" applyFont="1" applyFill="1" applyBorder="1" applyAlignment="1">
      <alignment horizontal="center" vertical="center" wrapText="1"/>
    </xf>
    <xf numFmtId="0" fontId="6" fillId="0" borderId="91" xfId="5" applyFont="1" applyBorder="1" applyAlignment="1">
      <alignment horizontal="left" vertical="center"/>
    </xf>
    <xf numFmtId="0" fontId="6" fillId="0" borderId="82" xfId="5" applyFont="1" applyBorder="1" applyAlignment="1">
      <alignment horizontal="left" vertical="center"/>
    </xf>
    <xf numFmtId="9" fontId="28" fillId="0" borderId="68" xfId="5" applyNumberFormat="1" applyFont="1" applyBorder="1" applyAlignment="1">
      <alignment horizontal="center" vertical="center" wrapText="1"/>
    </xf>
    <xf numFmtId="9" fontId="28" fillId="0" borderId="35" xfId="5" applyNumberFormat="1" applyFont="1" applyBorder="1" applyAlignment="1">
      <alignment horizontal="center" vertical="center" wrapText="1"/>
    </xf>
    <xf numFmtId="9" fontId="28" fillId="0" borderId="52" xfId="5" applyNumberFormat="1" applyFont="1" applyBorder="1" applyAlignment="1">
      <alignment horizontal="center" vertical="center" wrapText="1"/>
    </xf>
    <xf numFmtId="0" fontId="28" fillId="0" borderId="91" xfId="5" applyFont="1" applyBorder="1" applyAlignment="1">
      <alignment horizontal="center" vertical="center" wrapText="1"/>
    </xf>
    <xf numFmtId="0" fontId="28" fillId="0" borderId="81" xfId="5" applyFont="1" applyBorder="1" applyAlignment="1">
      <alignment horizontal="center" vertical="center" wrapText="1"/>
    </xf>
    <xf numFmtId="0" fontId="28" fillId="0" borderId="82" xfId="5" applyFont="1" applyBorder="1" applyAlignment="1">
      <alignment horizontal="center" vertical="center" wrapText="1"/>
    </xf>
    <xf numFmtId="9" fontId="30" fillId="0" borderId="91" xfId="0" applyNumberFormat="1" applyFont="1" applyBorder="1" applyAlignment="1">
      <alignment horizontal="center" vertical="center" wrapText="1"/>
    </xf>
    <xf numFmtId="9" fontId="30" fillId="0" borderId="82" xfId="0" applyNumberFormat="1" applyFont="1" applyBorder="1" applyAlignment="1">
      <alignment horizontal="center" vertical="center" wrapText="1"/>
    </xf>
    <xf numFmtId="9" fontId="30" fillId="0" borderId="81" xfId="0" applyNumberFormat="1" applyFont="1" applyBorder="1" applyAlignment="1">
      <alignment horizontal="center" vertical="center" wrapText="1"/>
    </xf>
    <xf numFmtId="0" fontId="30" fillId="0" borderId="91"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2" xfId="0" applyFont="1" applyBorder="1" applyAlignment="1">
      <alignment horizontal="center" vertical="center" wrapText="1"/>
    </xf>
    <xf numFmtId="9" fontId="28" fillId="0" borderId="2" xfId="2" applyFont="1" applyBorder="1" applyAlignment="1">
      <alignment horizontal="center" vertical="center" wrapText="1"/>
    </xf>
    <xf numFmtId="9" fontId="28" fillId="0" borderId="3" xfId="2" applyFont="1" applyBorder="1" applyAlignment="1">
      <alignment horizontal="center" vertical="center" wrapText="1"/>
    </xf>
    <xf numFmtId="9" fontId="28" fillId="0" borderId="92" xfId="2" applyFont="1" applyBorder="1" applyAlignment="1">
      <alignment horizontal="center" vertical="center" wrapText="1"/>
    </xf>
    <xf numFmtId="9" fontId="28" fillId="0" borderId="4" xfId="2" applyFont="1" applyBorder="1" applyAlignment="1">
      <alignment horizontal="center" vertical="center" wrapText="1"/>
    </xf>
    <xf numFmtId="9" fontId="28" fillId="0" borderId="5" xfId="2" applyFont="1" applyBorder="1" applyAlignment="1">
      <alignment horizontal="center" vertical="center" wrapText="1"/>
    </xf>
    <xf numFmtId="9" fontId="28" fillId="0" borderId="6" xfId="2" applyFont="1" applyBorder="1" applyAlignment="1">
      <alignment horizontal="center" vertical="center" wrapText="1"/>
    </xf>
    <xf numFmtId="9" fontId="28" fillId="0" borderId="2" xfId="2" applyFont="1" applyBorder="1" applyAlignment="1">
      <alignment horizontal="center" vertical="center"/>
    </xf>
    <xf numFmtId="9" fontId="28" fillId="0" borderId="3" xfId="2" applyFont="1" applyBorder="1" applyAlignment="1">
      <alignment horizontal="center" vertical="center"/>
    </xf>
    <xf numFmtId="9" fontId="28" fillId="0" borderId="92" xfId="2" applyFont="1" applyBorder="1" applyAlignment="1">
      <alignment horizontal="center" vertical="center"/>
    </xf>
    <xf numFmtId="9" fontId="28" fillId="0" borderId="4" xfId="2" applyFont="1" applyBorder="1" applyAlignment="1">
      <alignment horizontal="center" vertical="center"/>
    </xf>
    <xf numFmtId="9" fontId="28" fillId="0" borderId="5" xfId="2" applyFont="1" applyBorder="1" applyAlignment="1">
      <alignment horizontal="center" vertical="center"/>
    </xf>
    <xf numFmtId="9" fontId="28" fillId="0" borderId="6" xfId="2" applyFont="1" applyBorder="1" applyAlignment="1">
      <alignment horizontal="center" vertical="center"/>
    </xf>
    <xf numFmtId="0" fontId="28" fillId="0" borderId="0" xfId="5" applyFont="1" applyAlignment="1"/>
    <xf numFmtId="0" fontId="28" fillId="0" borderId="110" xfId="5" applyFont="1" applyBorder="1" applyAlignment="1"/>
    <xf numFmtId="0" fontId="28" fillId="0" borderId="42" xfId="5" applyFont="1" applyBorder="1" applyAlignment="1"/>
    <xf numFmtId="0" fontId="28" fillId="0" borderId="93" xfId="5" applyFont="1" applyBorder="1" applyAlignment="1"/>
    <xf numFmtId="0" fontId="28" fillId="0" borderId="94" xfId="5" applyFont="1" applyBorder="1" applyAlignment="1"/>
    <xf numFmtId="0" fontId="28" fillId="0" borderId="95" xfId="5" applyFont="1" applyBorder="1" applyAlignment="1"/>
  </cellXfs>
  <cellStyles count="6">
    <cellStyle name="Millares" xfId="4" builtinId="3"/>
    <cellStyle name="Moneda" xfId="1" builtinId="4"/>
    <cellStyle name="Normal" xfId="0" builtinId="0"/>
    <cellStyle name="Normal 2" xfId="3" xr:uid="{00000000-0005-0000-0000-000003000000}"/>
    <cellStyle name="Normal 3" xfId="5" xr:uid="{00000000-0005-0000-0000-000004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GES-GDO-001'!$C$30</c:f>
              <c:strCache>
                <c:ptCount val="1"/>
                <c:pt idx="0">
                  <c:v>Resultado monitoreo</c:v>
                </c:pt>
              </c:strCache>
            </c:strRef>
          </c:tx>
          <c:spPr>
            <a:solidFill>
              <a:srgbClr val="004586"/>
            </a:solidFill>
            <a:ln w="25400">
              <a:noFill/>
            </a:ln>
          </c:spPr>
          <c:invertIfNegative val="0"/>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47B8-41CF-BC2A-7A205ABAA8AD}"/>
            </c:ext>
          </c:extLst>
        </c:ser>
        <c:dLbls>
          <c:showLegendKey val="0"/>
          <c:showVal val="0"/>
          <c:showCatName val="0"/>
          <c:showSerName val="0"/>
          <c:showPercent val="0"/>
          <c:showBubbleSize val="0"/>
        </c:dLbls>
        <c:gapWidth val="150"/>
        <c:axId val="121446784"/>
        <c:axId val="121448320"/>
      </c:barChart>
      <c:lineChart>
        <c:grouping val="standard"/>
        <c:varyColors val="0"/>
        <c:ser>
          <c:idx val="1"/>
          <c:order val="1"/>
          <c:tx>
            <c:strRef>
              <c:f>'IN-PEI GES-GDO-001'!$D$30</c:f>
              <c:strCache>
                <c:ptCount val="1"/>
                <c:pt idx="0">
                  <c:v>Resultado Meta Vigencia</c:v>
                </c:pt>
              </c:strCache>
            </c:strRef>
          </c:tx>
          <c:marker>
            <c:symbol val="none"/>
          </c:marker>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47B8-41CF-BC2A-7A205ABAA8AD}"/>
            </c:ext>
          </c:extLst>
        </c:ser>
        <c:ser>
          <c:idx val="0"/>
          <c:order val="2"/>
          <c:tx>
            <c:strRef>
              <c:f>'IN-PEI GES-GDO-001'!$E$30</c:f>
              <c:strCache>
                <c:ptCount val="1"/>
                <c:pt idx="0">
                  <c:v>Resultado Meta Cuatrienio*</c:v>
                </c:pt>
              </c:strCache>
            </c:strRef>
          </c:tx>
          <c:spPr>
            <a:ln w="38100">
              <a:solidFill>
                <a:srgbClr val="00B050"/>
              </a:solidFill>
              <a:prstDash val="solid"/>
            </a:ln>
          </c:spPr>
          <c:marker>
            <c:symbol val="none"/>
          </c:marker>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GES-GDO-001'!$E$31:$E$34</c:f>
              <c:numCache>
                <c:formatCode>0%</c:formatCode>
                <c:ptCount val="4"/>
                <c:pt idx="0">
                  <c:v>0</c:v>
                </c:pt>
              </c:numCache>
            </c:numRef>
          </c:val>
          <c:smooth val="0"/>
          <c:extLst>
            <c:ext xmlns:c16="http://schemas.microsoft.com/office/drawing/2014/chart" uri="{C3380CC4-5D6E-409C-BE32-E72D297353CC}">
              <c16:uniqueId val="{00000002-47B8-41CF-BC2A-7A205ABAA8AD}"/>
            </c:ext>
          </c:extLst>
        </c:ser>
        <c:dLbls>
          <c:showLegendKey val="0"/>
          <c:showVal val="0"/>
          <c:showCatName val="0"/>
          <c:showSerName val="0"/>
          <c:showPercent val="0"/>
          <c:showBubbleSize val="0"/>
        </c:dLbls>
        <c:marker val="1"/>
        <c:smooth val="0"/>
        <c:axId val="121446784"/>
        <c:axId val="121448320"/>
      </c:lineChart>
      <c:catAx>
        <c:axId val="12144678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21448320"/>
        <c:crossesAt val="0"/>
        <c:auto val="1"/>
        <c:lblAlgn val="ctr"/>
        <c:lblOffset val="100"/>
        <c:tickLblSkip val="1"/>
        <c:tickMarkSkip val="1"/>
        <c:noMultiLvlLbl val="0"/>
      </c:catAx>
      <c:valAx>
        <c:axId val="12144832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21446784"/>
        <c:crosses val="autoZero"/>
        <c:crossBetween val="between"/>
      </c:valAx>
      <c:spPr>
        <a:noFill/>
        <a:ln w="12700">
          <a:solidFill>
            <a:srgbClr val="B3B3B3"/>
          </a:solidFill>
          <a:prstDash val="solid"/>
        </a:ln>
      </c:spPr>
    </c:plotArea>
    <c:legend>
      <c:legendPos val="r"/>
      <c:layout>
        <c:manualLayout>
          <c:xMode val="edge"/>
          <c:yMode val="edge"/>
          <c:x val="4.1177938513926704E-2"/>
          <c:y val="0.88003921147692976"/>
          <c:w val="0.89871430648313599"/>
          <c:h val="9.7927954121738284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000000000000033" r="0.75000000000000033" t="1"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GES-GDO-002'!$C$30</c:f>
              <c:strCache>
                <c:ptCount val="1"/>
                <c:pt idx="0">
                  <c:v>Resultado monitoreo</c:v>
                </c:pt>
              </c:strCache>
            </c:strRef>
          </c:tx>
          <c:spPr>
            <a:solidFill>
              <a:srgbClr val="004586"/>
            </a:solidFill>
            <a:ln w="25400">
              <a:noFill/>
            </a:ln>
          </c:spPr>
          <c:invertIfNegative val="0"/>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BADD-457D-A90F-156A29838A18}"/>
            </c:ext>
          </c:extLst>
        </c:ser>
        <c:dLbls>
          <c:showLegendKey val="0"/>
          <c:showVal val="0"/>
          <c:showCatName val="0"/>
          <c:showSerName val="0"/>
          <c:showPercent val="0"/>
          <c:showBubbleSize val="0"/>
        </c:dLbls>
        <c:gapWidth val="150"/>
        <c:axId val="122687488"/>
        <c:axId val="122689024"/>
      </c:barChart>
      <c:lineChart>
        <c:grouping val="standard"/>
        <c:varyColors val="0"/>
        <c:ser>
          <c:idx val="1"/>
          <c:order val="1"/>
          <c:tx>
            <c:strRef>
              <c:f>'IN-PEI GES-GDO-002'!$D$30</c:f>
              <c:strCache>
                <c:ptCount val="1"/>
                <c:pt idx="0">
                  <c:v>Resultado Meta Vigencia</c:v>
                </c:pt>
              </c:strCache>
            </c:strRef>
          </c:tx>
          <c:marker>
            <c:symbol val="none"/>
          </c:marker>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GES-GDO-002'!$D$31:$D$34</c:f>
              <c:numCache>
                <c:formatCode>0%</c:formatCode>
                <c:ptCount val="4"/>
                <c:pt idx="0">
                  <c:v>0.98</c:v>
                </c:pt>
                <c:pt idx="1">
                  <c:v>0.98</c:v>
                </c:pt>
                <c:pt idx="2">
                  <c:v>0.98</c:v>
                </c:pt>
                <c:pt idx="3">
                  <c:v>0.98</c:v>
                </c:pt>
              </c:numCache>
            </c:numRef>
          </c:val>
          <c:smooth val="0"/>
          <c:extLst>
            <c:ext xmlns:c16="http://schemas.microsoft.com/office/drawing/2014/chart" uri="{C3380CC4-5D6E-409C-BE32-E72D297353CC}">
              <c16:uniqueId val="{00000001-BADD-457D-A90F-156A29838A18}"/>
            </c:ext>
          </c:extLst>
        </c:ser>
        <c:ser>
          <c:idx val="0"/>
          <c:order val="2"/>
          <c:tx>
            <c:strRef>
              <c:f>'IN-PEI GES-GDO-002'!$E$30</c:f>
              <c:strCache>
                <c:ptCount val="1"/>
                <c:pt idx="0">
                  <c:v>Resultado Meta cuatrienio*</c:v>
                </c:pt>
              </c:strCache>
            </c:strRef>
          </c:tx>
          <c:spPr>
            <a:ln w="38100">
              <a:solidFill>
                <a:srgbClr val="00B050"/>
              </a:solidFill>
              <a:prstDash val="solid"/>
            </a:ln>
          </c:spPr>
          <c:marker>
            <c:symbol val="none"/>
          </c:marker>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GES-GDO-002'!$E$31:$E$34</c:f>
              <c:numCache>
                <c:formatCode>0%</c:formatCode>
                <c:ptCount val="4"/>
                <c:pt idx="0">
                  <c:v>0</c:v>
                </c:pt>
              </c:numCache>
            </c:numRef>
          </c:val>
          <c:smooth val="0"/>
          <c:extLst>
            <c:ext xmlns:c16="http://schemas.microsoft.com/office/drawing/2014/chart" uri="{C3380CC4-5D6E-409C-BE32-E72D297353CC}">
              <c16:uniqueId val="{00000002-BADD-457D-A90F-156A29838A18}"/>
            </c:ext>
          </c:extLst>
        </c:ser>
        <c:dLbls>
          <c:showLegendKey val="0"/>
          <c:showVal val="0"/>
          <c:showCatName val="0"/>
          <c:showSerName val="0"/>
          <c:showPercent val="0"/>
          <c:showBubbleSize val="0"/>
        </c:dLbls>
        <c:marker val="1"/>
        <c:smooth val="0"/>
        <c:axId val="122687488"/>
        <c:axId val="122689024"/>
      </c:lineChart>
      <c:catAx>
        <c:axId val="12268748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22689024"/>
        <c:crossesAt val="0"/>
        <c:auto val="1"/>
        <c:lblAlgn val="ctr"/>
        <c:lblOffset val="100"/>
        <c:tickLblSkip val="1"/>
        <c:tickMarkSkip val="1"/>
        <c:noMultiLvlLbl val="0"/>
      </c:catAx>
      <c:valAx>
        <c:axId val="12268902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22687488"/>
        <c:crosses val="autoZero"/>
        <c:crossBetween val="between"/>
      </c:valAx>
      <c:spPr>
        <a:noFill/>
        <a:ln w="12700">
          <a:solidFill>
            <a:srgbClr val="B3B3B3"/>
          </a:solidFill>
          <a:prstDash val="solid"/>
        </a:ln>
      </c:spPr>
    </c:plotArea>
    <c:legend>
      <c:legendPos val="r"/>
      <c:layout>
        <c:manualLayout>
          <c:xMode val="edge"/>
          <c:yMode val="edge"/>
          <c:x val="4.1177938513926704E-2"/>
          <c:y val="0.88003921147692976"/>
          <c:w val="0.89871430648313599"/>
          <c:h val="9.7927954121738284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000000000000033" r="0.75000000000000033"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6172200" y="11317605"/>
    <xdr:ext cx="6046470" cy="2592705"/>
    <xdr:graphicFrame macro="">
      <xdr:nvGraphicFramePr>
        <xdr:cNvPr id="2" name="Gráfico 3">
          <a:extLst>
            <a:ext uri="{FF2B5EF4-FFF2-40B4-BE49-F238E27FC236}">
              <a16:creationId xmlns:a16="http://schemas.microsoft.com/office/drawing/2014/main" id="{79E7A0CF-A5FA-4417-AC00-BBE79A313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248DF398-B58C-427D-A202-855C85EBC0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0FD789B5-C52C-4998-A3ED-5B96284FA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D7C33FF4-CDC0-4DCB-955C-90847774A9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08"/>
  <sheetViews>
    <sheetView tabSelected="1" topLeftCell="D183" zoomScale="60" zoomScaleNormal="60" workbookViewId="0">
      <selection activeCell="M58" sqref="M58:M73"/>
    </sheetView>
  </sheetViews>
  <sheetFormatPr defaultColWidth="11.42578125" defaultRowHeight="15"/>
  <cols>
    <col min="1" max="1" width="72.85546875" style="1" customWidth="1"/>
    <col min="2" max="2" width="23.8554687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225"/>
      <c r="B1" s="217" t="s">
        <v>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14" t="s">
        <v>1</v>
      </c>
      <c r="AS1" s="39" t="s">
        <v>2</v>
      </c>
      <c r="AT1" s="15"/>
      <c r="AU1" s="15"/>
      <c r="AV1" s="15"/>
      <c r="AW1" s="15"/>
    </row>
    <row r="2" spans="1:49" ht="24" customHeight="1">
      <c r="A2" s="226"/>
      <c r="B2" s="219"/>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14" t="s">
        <v>3</v>
      </c>
      <c r="AS2" s="39">
        <v>14</v>
      </c>
      <c r="AT2" s="15"/>
      <c r="AU2" s="15"/>
      <c r="AV2" s="15"/>
      <c r="AW2" s="15"/>
    </row>
    <row r="3" spans="1:49" ht="24" customHeight="1">
      <c r="A3" s="226"/>
      <c r="B3" s="221" t="s">
        <v>4</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14" t="s">
        <v>5</v>
      </c>
      <c r="AS3" s="39" t="s">
        <v>6</v>
      </c>
      <c r="AT3" s="15"/>
      <c r="AU3" s="15"/>
      <c r="AV3" s="15"/>
      <c r="AW3" s="15"/>
    </row>
    <row r="4" spans="1:49" ht="24" customHeight="1">
      <c r="A4" s="227"/>
      <c r="B4" s="223"/>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16" t="s">
        <v>7</v>
      </c>
      <c r="AS4" s="40">
        <v>44728</v>
      </c>
      <c r="AT4" s="15"/>
      <c r="AU4" s="15"/>
      <c r="AV4" s="15"/>
      <c r="AW4" s="15"/>
    </row>
    <row r="5" spans="1:49">
      <c r="A5" s="17"/>
      <c r="B5" s="17"/>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9"/>
      <c r="AS5" s="19"/>
      <c r="AT5" s="15"/>
      <c r="AU5" s="15"/>
      <c r="AV5" s="15"/>
      <c r="AW5" s="15"/>
    </row>
    <row r="6" spans="1:49" ht="15.75" thickBot="1">
      <c r="A6" s="20"/>
      <c r="B6" s="20"/>
      <c r="C6" s="20"/>
      <c r="D6" s="20"/>
      <c r="E6" s="20"/>
      <c r="F6" s="20"/>
      <c r="G6" s="20"/>
      <c r="H6" s="20"/>
      <c r="I6" s="20"/>
      <c r="J6" s="20"/>
      <c r="K6" s="20"/>
      <c r="L6" s="20"/>
      <c r="M6" s="20"/>
      <c r="N6" s="20"/>
      <c r="O6" s="20"/>
      <c r="P6" s="20"/>
      <c r="Q6" s="20"/>
      <c r="R6" s="20"/>
      <c r="S6" s="15"/>
      <c r="T6" s="15"/>
      <c r="U6" s="15"/>
      <c r="V6" s="15"/>
      <c r="W6" s="15"/>
      <c r="X6" s="15"/>
      <c r="Y6" s="15"/>
      <c r="Z6" s="15"/>
      <c r="AA6" s="15"/>
      <c r="AB6" s="15"/>
      <c r="AC6" s="15"/>
      <c r="AD6" s="15"/>
      <c r="AE6" s="15"/>
      <c r="AF6" s="15"/>
      <c r="AG6" s="15"/>
      <c r="AH6" s="15"/>
      <c r="AI6" s="15"/>
      <c r="AJ6" s="15"/>
      <c r="AK6" s="15"/>
      <c r="AL6" s="21"/>
      <c r="AM6" s="21"/>
      <c r="AN6" s="21"/>
      <c r="AO6" s="21"/>
      <c r="AP6" s="21"/>
      <c r="AQ6" s="21"/>
      <c r="AR6" s="21"/>
      <c r="AS6" s="15"/>
      <c r="AT6" s="15"/>
      <c r="AU6" s="15"/>
      <c r="AV6" s="15"/>
      <c r="AW6" s="15"/>
    </row>
    <row r="7" spans="1:49" ht="15.75" thickBot="1">
      <c r="A7" s="22" t="s">
        <v>8</v>
      </c>
      <c r="B7" s="23"/>
      <c r="C7" s="11">
        <v>44782</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ht="15.75" thickBot="1">
      <c r="A8" s="24"/>
      <c r="B8" s="20"/>
      <c r="C8" s="20"/>
      <c r="D8" s="25"/>
      <c r="E8" s="25"/>
      <c r="F8" s="25"/>
      <c r="G8" s="25"/>
      <c r="H8" s="25"/>
      <c r="I8" s="2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49" ht="15.75" thickBot="1">
      <c r="A9" s="26" t="s">
        <v>9</v>
      </c>
      <c r="B9" s="20"/>
      <c r="C9" s="12">
        <v>2022</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49" ht="15.75" thickBot="1">
      <c r="A10" s="24"/>
      <c r="B10" s="20"/>
      <c r="C10" s="20"/>
      <c r="D10" s="25"/>
      <c r="E10" s="25"/>
      <c r="F10" s="25"/>
      <c r="G10" s="25"/>
      <c r="H10" s="25"/>
      <c r="I10" s="2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49" ht="15.75" thickBot="1">
      <c r="A11" s="26" t="s">
        <v>10</v>
      </c>
      <c r="B11" s="23"/>
      <c r="C11" s="12" t="s">
        <v>11</v>
      </c>
      <c r="D11" s="25"/>
      <c r="E11" s="25"/>
      <c r="F11" s="25"/>
      <c r="G11" s="25"/>
      <c r="H11" s="25"/>
      <c r="I11" s="2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49" ht="15.75" thickBot="1">
      <c r="A12" s="24"/>
      <c r="B12" s="20"/>
      <c r="C12" s="20"/>
      <c r="D12" s="25"/>
      <c r="E12" s="25"/>
      <c r="F12" s="25"/>
      <c r="G12" s="25"/>
      <c r="H12" s="25"/>
      <c r="I12" s="2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49" ht="29.25" thickBot="1">
      <c r="A13" s="22" t="s">
        <v>12</v>
      </c>
      <c r="B13" s="20"/>
      <c r="C13" s="12" t="s">
        <v>13</v>
      </c>
      <c r="D13" s="25"/>
      <c r="E13" s="25"/>
      <c r="F13" s="25"/>
      <c r="G13" s="25"/>
      <c r="H13" s="25"/>
      <c r="I13" s="2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49" ht="15.75" thickBot="1">
      <c r="A14" s="24"/>
      <c r="B14" s="20"/>
      <c r="C14" s="20"/>
      <c r="D14" s="25"/>
      <c r="E14" s="25"/>
      <c r="F14" s="25"/>
      <c r="G14" s="25"/>
      <c r="H14" s="25"/>
      <c r="I14" s="2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49" ht="15.75" thickBot="1">
      <c r="A15" s="22" t="s">
        <v>14</v>
      </c>
      <c r="B15" s="23"/>
      <c r="C15" s="12" t="s">
        <v>15</v>
      </c>
      <c r="D15" s="25"/>
      <c r="E15" s="25"/>
      <c r="F15" s="25"/>
      <c r="G15" s="25"/>
      <c r="H15" s="25"/>
      <c r="I15" s="2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49" ht="15.75" thickBo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ht="15.75" thickBot="1">
      <c r="A17" s="38" t="s">
        <v>16</v>
      </c>
      <c r="B17"/>
      <c r="C17" s="12"/>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6.5">
      <c r="A18" s="25"/>
      <c r="B18" s="25"/>
      <c r="C18" s="25"/>
      <c r="D18" s="25"/>
      <c r="E18" s="25"/>
      <c r="F18" s="25"/>
      <c r="G18" s="25"/>
      <c r="H18" s="25"/>
      <c r="I18" s="25"/>
      <c r="J18" s="25"/>
      <c r="K18" s="25"/>
      <c r="L18" s="27"/>
      <c r="M18" s="25"/>
      <c r="N18" s="25"/>
      <c r="O18" s="25"/>
      <c r="P18" s="25"/>
      <c r="Q18" s="25"/>
      <c r="R18" s="25"/>
      <c r="S18" s="25"/>
      <c r="T18" s="25"/>
      <c r="U18" s="27"/>
      <c r="V18" s="28"/>
      <c r="W18" s="29"/>
      <c r="X18" s="28"/>
      <c r="Y18" s="28"/>
      <c r="Z18" s="28"/>
      <c r="AA18" s="28"/>
      <c r="AB18" s="28"/>
      <c r="AC18" s="30"/>
      <c r="AD18" s="28"/>
      <c r="AE18" s="28"/>
      <c r="AF18" s="28"/>
      <c r="AG18" s="3"/>
      <c r="AH18" s="3"/>
      <c r="AI18" s="3"/>
      <c r="AJ18" s="3"/>
      <c r="AK18" s="3"/>
      <c r="AL18" s="28"/>
      <c r="AM18" s="28"/>
      <c r="AN18" s="28"/>
      <c r="AO18" s="28"/>
      <c r="AP18" s="28"/>
      <c r="AQ18" s="28"/>
      <c r="AR18" s="28"/>
      <c r="AS18" s="28"/>
      <c r="AT18" s="15"/>
      <c r="AU18" s="15"/>
      <c r="AV18" s="15"/>
      <c r="AW18" s="15"/>
    </row>
    <row r="19" spans="1:49" ht="64.5" customHeight="1">
      <c r="A19" s="254" t="s">
        <v>17</v>
      </c>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15"/>
      <c r="AU19" s="15"/>
      <c r="AV19" s="15"/>
      <c r="AW19" s="15"/>
    </row>
    <row r="20" spans="1:49">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ht="15.75"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ht="18.75" thickBot="1">
      <c r="A22" s="313" t="s">
        <v>18</v>
      </c>
      <c r="B22" s="314"/>
      <c r="C22" s="314"/>
      <c r="D22" s="314"/>
      <c r="E22" s="314"/>
      <c r="F22" s="314"/>
      <c r="G22" s="314"/>
      <c r="H22" s="314"/>
      <c r="I22" s="314"/>
      <c r="J22" s="314"/>
      <c r="K22" s="314"/>
      <c r="L22" s="314"/>
      <c r="M22" s="314"/>
      <c r="N22" s="315" t="s">
        <v>19</v>
      </c>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7"/>
      <c r="AO22" s="318" t="s">
        <v>20</v>
      </c>
      <c r="AP22" s="318"/>
      <c r="AQ22" s="318"/>
      <c r="AR22" s="318"/>
      <c r="AS22" s="319"/>
      <c r="AT22" s="15"/>
      <c r="AU22" s="15"/>
      <c r="AV22" s="15"/>
      <c r="AW22" s="15"/>
    </row>
    <row r="23" spans="1:49" ht="27.75" customHeight="1" thickBot="1">
      <c r="A23" s="341" t="s">
        <v>21</v>
      </c>
      <c r="B23" s="342"/>
      <c r="C23" s="342"/>
      <c r="D23" s="342"/>
      <c r="E23" s="343"/>
      <c r="F23" s="341" t="s">
        <v>22</v>
      </c>
      <c r="G23" s="342"/>
      <c r="H23" s="342"/>
      <c r="I23" s="342"/>
      <c r="J23" s="342"/>
      <c r="K23" s="342"/>
      <c r="L23" s="342"/>
      <c r="M23" s="343"/>
      <c r="N23" s="340" t="s">
        <v>23</v>
      </c>
      <c r="O23" s="267"/>
      <c r="P23" s="208" t="s">
        <v>24</v>
      </c>
      <c r="Q23" s="267"/>
      <c r="R23" s="208" t="s">
        <v>25</v>
      </c>
      <c r="S23" s="267"/>
      <c r="T23" s="208" t="s">
        <v>26</v>
      </c>
      <c r="U23" s="267"/>
      <c r="V23" s="208" t="s">
        <v>27</v>
      </c>
      <c r="W23" s="267"/>
      <c r="X23" s="208" t="s">
        <v>28</v>
      </c>
      <c r="Y23" s="267"/>
      <c r="Z23" s="208" t="s">
        <v>29</v>
      </c>
      <c r="AA23" s="267"/>
      <c r="AB23" s="208" t="s">
        <v>30</v>
      </c>
      <c r="AC23" s="267"/>
      <c r="AD23" s="208" t="s">
        <v>31</v>
      </c>
      <c r="AE23" s="267"/>
      <c r="AF23" s="208" t="s">
        <v>32</v>
      </c>
      <c r="AG23" s="267"/>
      <c r="AH23" s="208" t="s">
        <v>33</v>
      </c>
      <c r="AI23" s="267"/>
      <c r="AJ23" s="208" t="s">
        <v>34</v>
      </c>
      <c r="AK23" s="267"/>
      <c r="AL23" s="208" t="s">
        <v>35</v>
      </c>
      <c r="AM23" s="267"/>
      <c r="AN23" s="338" t="s">
        <v>36</v>
      </c>
      <c r="AO23" s="320"/>
      <c r="AP23" s="320"/>
      <c r="AQ23" s="321"/>
      <c r="AR23" s="320"/>
      <c r="AS23" s="322"/>
      <c r="AT23" s="15"/>
      <c r="AU23" s="15"/>
      <c r="AV23" s="15"/>
      <c r="AW23" s="15"/>
    </row>
    <row r="24" spans="1:49" ht="48.75" customHeight="1" thickBot="1">
      <c r="A24" s="208" t="s">
        <v>37</v>
      </c>
      <c r="B24" s="208" t="s">
        <v>38</v>
      </c>
      <c r="C24" s="208" t="s">
        <v>39</v>
      </c>
      <c r="D24" s="208" t="s">
        <v>40</v>
      </c>
      <c r="E24" s="208" t="s">
        <v>41</v>
      </c>
      <c r="F24" s="208" t="s">
        <v>42</v>
      </c>
      <c r="G24" s="208" t="s">
        <v>43</v>
      </c>
      <c r="H24" s="210" t="s">
        <v>44</v>
      </c>
      <c r="I24" s="210" t="s">
        <v>45</v>
      </c>
      <c r="J24" s="255" t="s">
        <v>46</v>
      </c>
      <c r="K24" s="255" t="s">
        <v>47</v>
      </c>
      <c r="L24" s="255" t="s">
        <v>48</v>
      </c>
      <c r="M24" s="255" t="s">
        <v>49</v>
      </c>
      <c r="N24" s="259"/>
      <c r="O24" s="269"/>
      <c r="P24" s="259"/>
      <c r="Q24" s="269"/>
      <c r="R24" s="259"/>
      <c r="S24" s="269"/>
      <c r="T24" s="259"/>
      <c r="U24" s="269"/>
      <c r="V24" s="259"/>
      <c r="W24" s="269"/>
      <c r="X24" s="259"/>
      <c r="Y24" s="269"/>
      <c r="Z24" s="259"/>
      <c r="AA24" s="269"/>
      <c r="AB24" s="259"/>
      <c r="AC24" s="269"/>
      <c r="AD24" s="259"/>
      <c r="AE24" s="269"/>
      <c r="AF24" s="259"/>
      <c r="AG24" s="269"/>
      <c r="AH24" s="259" t="s">
        <v>25</v>
      </c>
      <c r="AI24" s="269"/>
      <c r="AJ24" s="259"/>
      <c r="AK24" s="269"/>
      <c r="AL24" s="259" t="s">
        <v>25</v>
      </c>
      <c r="AM24" s="269"/>
      <c r="AN24" s="338"/>
      <c r="AO24" s="323" t="s">
        <v>50</v>
      </c>
      <c r="AP24" s="325" t="s">
        <v>51</v>
      </c>
      <c r="AQ24" s="260" t="s">
        <v>52</v>
      </c>
      <c r="AR24" s="327" t="s">
        <v>53</v>
      </c>
      <c r="AS24" s="329" t="s">
        <v>54</v>
      </c>
      <c r="AT24" s="15"/>
      <c r="AU24" s="15"/>
      <c r="AV24" s="15"/>
      <c r="AW24" s="15"/>
    </row>
    <row r="25" spans="1:49" ht="36.75" customHeight="1" thickBot="1">
      <c r="A25" s="259"/>
      <c r="B25" s="259"/>
      <c r="C25" s="259"/>
      <c r="D25" s="209"/>
      <c r="E25" s="209"/>
      <c r="F25" s="209"/>
      <c r="G25" s="209"/>
      <c r="H25" s="211"/>
      <c r="I25" s="211"/>
      <c r="J25" s="211"/>
      <c r="K25" s="211"/>
      <c r="L25" s="211"/>
      <c r="M25" s="211"/>
      <c r="N25" s="31" t="s">
        <v>55</v>
      </c>
      <c r="O25" s="31" t="s">
        <v>56</v>
      </c>
      <c r="P25" s="31" t="s">
        <v>57</v>
      </c>
      <c r="Q25" s="31" t="s">
        <v>58</v>
      </c>
      <c r="R25" s="31" t="s">
        <v>57</v>
      </c>
      <c r="S25" s="31" t="s">
        <v>58</v>
      </c>
      <c r="T25" s="31" t="s">
        <v>57</v>
      </c>
      <c r="U25" s="31" t="s">
        <v>58</v>
      </c>
      <c r="V25" s="31" t="s">
        <v>57</v>
      </c>
      <c r="W25" s="31" t="s">
        <v>58</v>
      </c>
      <c r="X25" s="31" t="s">
        <v>57</v>
      </c>
      <c r="Y25" s="31" t="s">
        <v>58</v>
      </c>
      <c r="Z25" s="31" t="s">
        <v>57</v>
      </c>
      <c r="AA25" s="31" t="s">
        <v>58</v>
      </c>
      <c r="AB25" s="31" t="s">
        <v>57</v>
      </c>
      <c r="AC25" s="31" t="s">
        <v>58</v>
      </c>
      <c r="AD25" s="31" t="s">
        <v>57</v>
      </c>
      <c r="AE25" s="31" t="s">
        <v>58</v>
      </c>
      <c r="AF25" s="31" t="s">
        <v>57</v>
      </c>
      <c r="AG25" s="31" t="s">
        <v>58</v>
      </c>
      <c r="AH25" s="31" t="s">
        <v>57</v>
      </c>
      <c r="AI25" s="31" t="s">
        <v>58</v>
      </c>
      <c r="AJ25" s="31" t="s">
        <v>57</v>
      </c>
      <c r="AK25" s="31" t="s">
        <v>58</v>
      </c>
      <c r="AL25" s="31" t="s">
        <v>57</v>
      </c>
      <c r="AM25" s="31" t="s">
        <v>58</v>
      </c>
      <c r="AN25" s="339"/>
      <c r="AO25" s="324"/>
      <c r="AP25" s="326"/>
      <c r="AQ25" s="261"/>
      <c r="AR25" s="328"/>
      <c r="AS25" s="330"/>
      <c r="AT25" s="15"/>
      <c r="AU25" s="15"/>
      <c r="AV25" s="15"/>
      <c r="AW25" s="15"/>
    </row>
    <row r="26" spans="1:49" ht="29.25" customHeight="1" thickBot="1">
      <c r="A26" s="331" t="s">
        <v>59</v>
      </c>
      <c r="B26" s="334" t="s">
        <v>60</v>
      </c>
      <c r="C26" s="337" t="s">
        <v>61</v>
      </c>
      <c r="D26" s="304" t="s">
        <v>62</v>
      </c>
      <c r="E26" s="304" t="s">
        <v>63</v>
      </c>
      <c r="F26" s="204" t="s">
        <v>64</v>
      </c>
      <c r="G26" s="136" t="s">
        <v>65</v>
      </c>
      <c r="H26" s="136" t="s">
        <v>66</v>
      </c>
      <c r="I26" s="191" t="s">
        <v>67</v>
      </c>
      <c r="J26" s="149" t="s">
        <v>68</v>
      </c>
      <c r="K26" s="150">
        <v>44682</v>
      </c>
      <c r="L26" s="139">
        <v>44895</v>
      </c>
      <c r="M26" s="310" t="s">
        <v>15</v>
      </c>
      <c r="N26" s="127">
        <v>0.12</v>
      </c>
      <c r="O26" s="127">
        <f>N26*(P26+R26+T26+V26+X26+Z26+AB26+AD26+AF26+AH26+AJ26+AL26)</f>
        <v>0.12</v>
      </c>
      <c r="P26" s="127"/>
      <c r="Q26" s="127"/>
      <c r="R26" s="127"/>
      <c r="S26" s="127"/>
      <c r="T26" s="127"/>
      <c r="U26" s="127"/>
      <c r="V26" s="127"/>
      <c r="W26" s="127"/>
      <c r="X26" s="127">
        <v>0.15</v>
      </c>
      <c r="Y26" s="127"/>
      <c r="Z26" s="127">
        <v>0.15</v>
      </c>
      <c r="AA26" s="127"/>
      <c r="AB26" s="127">
        <v>0.15</v>
      </c>
      <c r="AC26" s="127"/>
      <c r="AD26" s="127">
        <v>0.15</v>
      </c>
      <c r="AE26" s="127"/>
      <c r="AF26" s="127">
        <v>0.15</v>
      </c>
      <c r="AG26" s="127"/>
      <c r="AH26" s="127">
        <v>0.15</v>
      </c>
      <c r="AI26" s="127"/>
      <c r="AJ26" s="127">
        <v>0.1</v>
      </c>
      <c r="AK26" s="127"/>
      <c r="AL26" s="127"/>
      <c r="AM26" s="127"/>
      <c r="AN26" s="130">
        <f>N26*(Q26+S26+U26+W26+Y26+AA26+AC26+AE26+AG26+AI26+AK26+AM26)</f>
        <v>0</v>
      </c>
      <c r="AO26" s="5" t="s">
        <v>69</v>
      </c>
      <c r="AP26" s="6" t="s">
        <v>69</v>
      </c>
      <c r="AQ26" s="6" t="s">
        <v>69</v>
      </c>
      <c r="AR26" s="32">
        <f>Q26+S26+U26</f>
        <v>0</v>
      </c>
      <c r="AS26" s="133">
        <f>SUM(AR26:AR29)</f>
        <v>0</v>
      </c>
      <c r="AT26" s="15"/>
      <c r="AU26" s="15"/>
      <c r="AV26" s="15"/>
      <c r="AW26" s="15"/>
    </row>
    <row r="27" spans="1:49" ht="29.25" customHeight="1" thickBot="1">
      <c r="A27" s="332"/>
      <c r="B27" s="335"/>
      <c r="C27" s="305"/>
      <c r="D27" s="305"/>
      <c r="E27" s="305"/>
      <c r="F27" s="205"/>
      <c r="G27" s="137"/>
      <c r="H27" s="137"/>
      <c r="I27" s="191"/>
      <c r="J27" s="149"/>
      <c r="K27" s="151"/>
      <c r="L27" s="140"/>
      <c r="M27" s="311"/>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31"/>
      <c r="AO27" s="7" t="s">
        <v>70</v>
      </c>
      <c r="AP27" s="8" t="s">
        <v>70</v>
      </c>
      <c r="AQ27" s="8" t="s">
        <v>70</v>
      </c>
      <c r="AR27" s="33">
        <f>W26+Y26+AA26</f>
        <v>0</v>
      </c>
      <c r="AS27" s="134"/>
      <c r="AT27" s="15"/>
      <c r="AU27" s="15"/>
      <c r="AV27" s="15"/>
      <c r="AW27" s="15"/>
    </row>
    <row r="28" spans="1:49" ht="29.25" customHeight="1" thickBot="1">
      <c r="A28" s="332"/>
      <c r="B28" s="335"/>
      <c r="C28" s="305"/>
      <c r="D28" s="305"/>
      <c r="E28" s="305"/>
      <c r="F28" s="205"/>
      <c r="G28" s="137"/>
      <c r="H28" s="137"/>
      <c r="I28" s="191"/>
      <c r="J28" s="149"/>
      <c r="K28" s="151"/>
      <c r="L28" s="140"/>
      <c r="M28" s="311"/>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31"/>
      <c r="AO28" s="7" t="s">
        <v>71</v>
      </c>
      <c r="AP28" s="8" t="s">
        <v>71</v>
      </c>
      <c r="AQ28" s="8" t="s">
        <v>71</v>
      </c>
      <c r="AR28" s="33">
        <f>AC26+AE26+AG26</f>
        <v>0</v>
      </c>
      <c r="AS28" s="134"/>
      <c r="AT28" s="15"/>
      <c r="AU28" s="15"/>
      <c r="AV28" s="15"/>
      <c r="AW28" s="15"/>
    </row>
    <row r="29" spans="1:49" ht="29.25" customHeight="1" thickBot="1">
      <c r="A29" s="332"/>
      <c r="B29" s="335"/>
      <c r="C29" s="305"/>
      <c r="D29" s="305"/>
      <c r="E29" s="305"/>
      <c r="F29" s="206"/>
      <c r="G29" s="138"/>
      <c r="H29" s="138"/>
      <c r="I29" s="191"/>
      <c r="J29" s="149"/>
      <c r="K29" s="152"/>
      <c r="L29" s="141"/>
      <c r="M29" s="312"/>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32"/>
      <c r="AO29" s="9" t="s">
        <v>72</v>
      </c>
      <c r="AP29" s="10" t="s">
        <v>72</v>
      </c>
      <c r="AQ29" s="10" t="s">
        <v>72</v>
      </c>
      <c r="AR29" s="34">
        <f>AI26+AK26+AM26</f>
        <v>0</v>
      </c>
      <c r="AS29" s="135"/>
      <c r="AT29" s="15"/>
      <c r="AU29" s="15"/>
      <c r="AV29" s="15"/>
      <c r="AW29" s="15"/>
    </row>
    <row r="30" spans="1:49" ht="29.25" customHeight="1" thickBot="1">
      <c r="A30" s="332"/>
      <c r="B30" s="335"/>
      <c r="C30" s="305"/>
      <c r="D30" s="305"/>
      <c r="E30" s="305"/>
      <c r="F30" s="204" t="s">
        <v>73</v>
      </c>
      <c r="G30" s="212" t="s">
        <v>74</v>
      </c>
      <c r="H30" s="212" t="s">
        <v>75</v>
      </c>
      <c r="I30" s="215" t="s">
        <v>76</v>
      </c>
      <c r="J30" s="149" t="s">
        <v>68</v>
      </c>
      <c r="K30" s="150">
        <v>44593</v>
      </c>
      <c r="L30" s="139">
        <v>44895</v>
      </c>
      <c r="M30" s="153" t="s">
        <v>15</v>
      </c>
      <c r="N30" s="127">
        <v>0.12</v>
      </c>
      <c r="O30" s="127">
        <f>N30*(P30+R30+T30+V30+X30+Z30+AB30+AD30+AF30+AH30+AJ30+AL30)</f>
        <v>0.11999999999999998</v>
      </c>
      <c r="P30" s="127"/>
      <c r="Q30" s="127"/>
      <c r="R30" s="127">
        <v>0.1</v>
      </c>
      <c r="S30" s="127"/>
      <c r="T30" s="127">
        <v>0.1</v>
      </c>
      <c r="U30" s="127"/>
      <c r="V30" s="127">
        <v>0.1</v>
      </c>
      <c r="W30" s="127"/>
      <c r="X30" s="127">
        <v>0.1</v>
      </c>
      <c r="Y30" s="127"/>
      <c r="Z30" s="127">
        <v>0.1</v>
      </c>
      <c r="AA30" s="127"/>
      <c r="AB30" s="127">
        <v>0.1</v>
      </c>
      <c r="AC30" s="127"/>
      <c r="AD30" s="127">
        <v>0.1</v>
      </c>
      <c r="AE30" s="127"/>
      <c r="AF30" s="127">
        <v>0.1</v>
      </c>
      <c r="AG30" s="127"/>
      <c r="AH30" s="127">
        <v>0.1</v>
      </c>
      <c r="AI30" s="127"/>
      <c r="AJ30" s="127">
        <v>0.1</v>
      </c>
      <c r="AK30" s="127"/>
      <c r="AL30" s="127"/>
      <c r="AM30" s="127"/>
      <c r="AN30" s="130">
        <f>N30*(Q30+S30+U30+W30+Y30+AA30+AC30+AE30+AG30+AI30+AK30+AM30)</f>
        <v>0</v>
      </c>
      <c r="AO30" s="5" t="s">
        <v>69</v>
      </c>
      <c r="AP30" s="6" t="s">
        <v>69</v>
      </c>
      <c r="AQ30" s="6" t="s">
        <v>69</v>
      </c>
      <c r="AR30" s="32">
        <f>Q30+S30+U30</f>
        <v>0</v>
      </c>
      <c r="AS30" s="133">
        <f>SUM(AR30:AR33)</f>
        <v>0</v>
      </c>
      <c r="AT30" s="15"/>
      <c r="AU30" s="15"/>
      <c r="AV30" s="15"/>
      <c r="AW30" s="15"/>
    </row>
    <row r="31" spans="1:49" ht="29.25" customHeight="1" thickBot="1">
      <c r="A31" s="332"/>
      <c r="B31" s="335"/>
      <c r="C31" s="305"/>
      <c r="D31" s="305"/>
      <c r="E31" s="305"/>
      <c r="F31" s="205"/>
      <c r="G31" s="213"/>
      <c r="H31" s="213"/>
      <c r="I31" s="215"/>
      <c r="J31" s="149"/>
      <c r="K31" s="151"/>
      <c r="L31" s="140"/>
      <c r="M31" s="154"/>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31"/>
      <c r="AO31" s="7" t="s">
        <v>70</v>
      </c>
      <c r="AP31" s="8" t="s">
        <v>70</v>
      </c>
      <c r="AQ31" s="8" t="s">
        <v>70</v>
      </c>
      <c r="AR31" s="33">
        <f>W30+Y30+AA30</f>
        <v>0</v>
      </c>
      <c r="AS31" s="134"/>
      <c r="AT31" s="15"/>
      <c r="AU31" s="15"/>
      <c r="AV31" s="15"/>
      <c r="AW31" s="15"/>
    </row>
    <row r="32" spans="1:49" ht="29.25" customHeight="1" thickBot="1">
      <c r="A32" s="332"/>
      <c r="B32" s="335"/>
      <c r="C32" s="305"/>
      <c r="D32" s="305"/>
      <c r="E32" s="305"/>
      <c r="F32" s="205"/>
      <c r="G32" s="213"/>
      <c r="H32" s="213"/>
      <c r="I32" s="215"/>
      <c r="J32" s="149"/>
      <c r="K32" s="151"/>
      <c r="L32" s="140"/>
      <c r="M32" s="154"/>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31"/>
      <c r="AO32" s="7" t="s">
        <v>71</v>
      </c>
      <c r="AP32" s="8" t="s">
        <v>71</v>
      </c>
      <c r="AQ32" s="8" t="s">
        <v>71</v>
      </c>
      <c r="AR32" s="33">
        <f>AC30+AE30+AG30</f>
        <v>0</v>
      </c>
      <c r="AS32" s="134"/>
      <c r="AT32" s="15"/>
      <c r="AU32" s="15"/>
      <c r="AV32" s="15"/>
      <c r="AW32" s="15"/>
    </row>
    <row r="33" spans="1:49" ht="29.25" customHeight="1" thickBot="1">
      <c r="A33" s="332"/>
      <c r="B33" s="335"/>
      <c r="C33" s="305"/>
      <c r="D33" s="305"/>
      <c r="E33" s="305"/>
      <c r="F33" s="206"/>
      <c r="G33" s="214"/>
      <c r="H33" s="214"/>
      <c r="I33" s="215"/>
      <c r="J33" s="149"/>
      <c r="K33" s="152"/>
      <c r="L33" s="141"/>
      <c r="M33" s="155"/>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32"/>
      <c r="AO33" s="9" t="s">
        <v>72</v>
      </c>
      <c r="AP33" s="10" t="s">
        <v>72</v>
      </c>
      <c r="AQ33" s="10" t="s">
        <v>72</v>
      </c>
      <c r="AR33" s="34">
        <f>AI30+AK30+AM30</f>
        <v>0</v>
      </c>
      <c r="AS33" s="135"/>
      <c r="AT33" s="15"/>
      <c r="AU33" s="15"/>
      <c r="AV33" s="15"/>
      <c r="AW33" s="15"/>
    </row>
    <row r="34" spans="1:49" ht="29.25" customHeight="1" thickBot="1">
      <c r="A34" s="332"/>
      <c r="B34" s="335"/>
      <c r="C34" s="305"/>
      <c r="D34" s="305"/>
      <c r="E34" s="305"/>
      <c r="F34" s="204" t="s">
        <v>77</v>
      </c>
      <c r="G34" s="212" t="s">
        <v>78</v>
      </c>
      <c r="H34" s="212" t="s">
        <v>79</v>
      </c>
      <c r="I34" s="215" t="s">
        <v>80</v>
      </c>
      <c r="J34" s="149" t="s">
        <v>68</v>
      </c>
      <c r="K34" s="150">
        <v>44593</v>
      </c>
      <c r="L34" s="139">
        <v>44895</v>
      </c>
      <c r="M34" s="153" t="s">
        <v>15</v>
      </c>
      <c r="N34" s="127">
        <v>0.12</v>
      </c>
      <c r="O34" s="127">
        <f>N34*(P34+R34+T34+V34+X34+Z34+AB34+AD34+AF34+AH34+AJ34+AL34)</f>
        <v>0.11999999999999998</v>
      </c>
      <c r="P34" s="127"/>
      <c r="Q34" s="127"/>
      <c r="R34" s="127">
        <v>0.1</v>
      </c>
      <c r="S34" s="127"/>
      <c r="T34" s="127">
        <v>0.1</v>
      </c>
      <c r="U34" s="127"/>
      <c r="V34" s="127">
        <v>0.1</v>
      </c>
      <c r="W34" s="127"/>
      <c r="X34" s="127">
        <v>0.1</v>
      </c>
      <c r="Y34" s="127"/>
      <c r="Z34" s="127">
        <v>0.1</v>
      </c>
      <c r="AA34" s="127"/>
      <c r="AB34" s="127">
        <v>0.1</v>
      </c>
      <c r="AC34" s="127"/>
      <c r="AD34" s="127">
        <v>0.1</v>
      </c>
      <c r="AE34" s="127"/>
      <c r="AF34" s="127">
        <v>0.1</v>
      </c>
      <c r="AG34" s="127"/>
      <c r="AH34" s="127">
        <v>0.1</v>
      </c>
      <c r="AI34" s="127"/>
      <c r="AJ34" s="127">
        <v>0.1</v>
      </c>
      <c r="AK34" s="127"/>
      <c r="AL34" s="127"/>
      <c r="AM34" s="127"/>
      <c r="AN34" s="130">
        <f>N34*(Q34+S34+U34+W34+Y34+AA34+AC34+AE34+AG34+AI34+AK34+AM34)</f>
        <v>0</v>
      </c>
      <c r="AO34" s="5" t="s">
        <v>69</v>
      </c>
      <c r="AP34" s="6" t="s">
        <v>69</v>
      </c>
      <c r="AQ34" s="6" t="s">
        <v>69</v>
      </c>
      <c r="AR34" s="32">
        <f>Q34+S34+U34</f>
        <v>0</v>
      </c>
      <c r="AS34" s="133">
        <f>SUM(AR34:AR37)</f>
        <v>0</v>
      </c>
      <c r="AT34" s="15"/>
      <c r="AU34" s="15"/>
      <c r="AV34" s="15"/>
      <c r="AW34" s="15"/>
    </row>
    <row r="35" spans="1:49" ht="29.25" customHeight="1" thickBot="1">
      <c r="A35" s="332"/>
      <c r="B35" s="335"/>
      <c r="C35" s="305"/>
      <c r="D35" s="305"/>
      <c r="E35" s="305"/>
      <c r="F35" s="205"/>
      <c r="G35" s="213"/>
      <c r="H35" s="213"/>
      <c r="I35" s="215"/>
      <c r="J35" s="149"/>
      <c r="K35" s="151"/>
      <c r="L35" s="140"/>
      <c r="M35" s="154"/>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31"/>
      <c r="AO35" s="7" t="s">
        <v>70</v>
      </c>
      <c r="AP35" s="8" t="s">
        <v>70</v>
      </c>
      <c r="AQ35" s="8" t="s">
        <v>70</v>
      </c>
      <c r="AR35" s="33">
        <f>W34+Y34+AA34</f>
        <v>0</v>
      </c>
      <c r="AS35" s="134"/>
      <c r="AT35" s="15"/>
      <c r="AU35" s="15"/>
      <c r="AV35" s="15"/>
      <c r="AW35" s="15"/>
    </row>
    <row r="36" spans="1:49" ht="29.25" customHeight="1" thickBot="1">
      <c r="A36" s="332"/>
      <c r="B36" s="335"/>
      <c r="C36" s="305"/>
      <c r="D36" s="305"/>
      <c r="E36" s="305"/>
      <c r="F36" s="205"/>
      <c r="G36" s="213"/>
      <c r="H36" s="213"/>
      <c r="I36" s="215"/>
      <c r="J36" s="149"/>
      <c r="K36" s="151"/>
      <c r="L36" s="140"/>
      <c r="M36" s="154"/>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31"/>
      <c r="AO36" s="7" t="s">
        <v>71</v>
      </c>
      <c r="AP36" s="8" t="s">
        <v>71</v>
      </c>
      <c r="AQ36" s="8" t="s">
        <v>71</v>
      </c>
      <c r="AR36" s="33">
        <f>AC34+AE34+AG34</f>
        <v>0</v>
      </c>
      <c r="AS36" s="134"/>
      <c r="AT36" s="15"/>
      <c r="AU36" s="15"/>
      <c r="AV36" s="15"/>
      <c r="AW36" s="15"/>
    </row>
    <row r="37" spans="1:49" ht="29.25" customHeight="1" thickBot="1">
      <c r="A37" s="332"/>
      <c r="B37" s="335"/>
      <c r="C37" s="305"/>
      <c r="D37" s="305"/>
      <c r="E37" s="305"/>
      <c r="F37" s="206"/>
      <c r="G37" s="214"/>
      <c r="H37" s="214"/>
      <c r="I37" s="215"/>
      <c r="J37" s="149"/>
      <c r="K37" s="152"/>
      <c r="L37" s="141"/>
      <c r="M37" s="155"/>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32"/>
      <c r="AO37" s="9" t="s">
        <v>72</v>
      </c>
      <c r="AP37" s="10" t="s">
        <v>72</v>
      </c>
      <c r="AQ37" s="10" t="s">
        <v>72</v>
      </c>
      <c r="AR37" s="34">
        <f>AI34+AK34+AM34</f>
        <v>0</v>
      </c>
      <c r="AS37" s="135"/>
      <c r="AT37" s="15"/>
      <c r="AU37" s="15"/>
      <c r="AV37" s="15"/>
      <c r="AW37" s="15"/>
    </row>
    <row r="38" spans="1:49" ht="29.25" customHeight="1" thickBot="1">
      <c r="A38" s="332"/>
      <c r="B38" s="335"/>
      <c r="C38" s="305"/>
      <c r="D38" s="305"/>
      <c r="E38" s="305"/>
      <c r="F38" s="204" t="s">
        <v>81</v>
      </c>
      <c r="G38" s="212" t="s">
        <v>82</v>
      </c>
      <c r="H38" s="212" t="s">
        <v>83</v>
      </c>
      <c r="I38" s="215" t="s">
        <v>84</v>
      </c>
      <c r="J38" s="149" t="s">
        <v>68</v>
      </c>
      <c r="K38" s="150">
        <v>44593</v>
      </c>
      <c r="L38" s="139">
        <v>44895</v>
      </c>
      <c r="M38" s="153" t="s">
        <v>15</v>
      </c>
      <c r="N38" s="127">
        <v>0.12</v>
      </c>
      <c r="O38" s="127">
        <f>N38*(P38+R38+T38+V38+X38+Z38+AB38+AD38+AF38+AH38+AJ38+AL38)</f>
        <v>0.11999999999999998</v>
      </c>
      <c r="P38" s="127"/>
      <c r="Q38" s="127"/>
      <c r="R38" s="127">
        <v>0.1</v>
      </c>
      <c r="S38" s="127"/>
      <c r="T38" s="127">
        <v>0.1</v>
      </c>
      <c r="U38" s="127"/>
      <c r="V38" s="127">
        <v>0.1</v>
      </c>
      <c r="W38" s="127"/>
      <c r="X38" s="127">
        <v>0.1</v>
      </c>
      <c r="Y38" s="127"/>
      <c r="Z38" s="127">
        <v>0.1</v>
      </c>
      <c r="AA38" s="127"/>
      <c r="AB38" s="127">
        <v>0.1</v>
      </c>
      <c r="AC38" s="127"/>
      <c r="AD38" s="127">
        <v>0.1</v>
      </c>
      <c r="AE38" s="127"/>
      <c r="AF38" s="127">
        <v>0.1</v>
      </c>
      <c r="AG38" s="127"/>
      <c r="AH38" s="127">
        <v>0.1</v>
      </c>
      <c r="AI38" s="127"/>
      <c r="AJ38" s="127">
        <v>0.1</v>
      </c>
      <c r="AK38" s="127"/>
      <c r="AL38" s="127"/>
      <c r="AM38" s="127"/>
      <c r="AN38" s="130">
        <f>N38*(Q38+S38+U38+W38+Y38+AA38+AC38+AE38+AG38+AI38+AK38+AM38)</f>
        <v>0</v>
      </c>
      <c r="AO38" s="5" t="s">
        <v>69</v>
      </c>
      <c r="AP38" s="6" t="s">
        <v>69</v>
      </c>
      <c r="AQ38" s="6" t="s">
        <v>69</v>
      </c>
      <c r="AR38" s="32">
        <f>Q38+S38+U38</f>
        <v>0</v>
      </c>
      <c r="AS38" s="133">
        <f>SUM(AR38:AR41)</f>
        <v>0</v>
      </c>
      <c r="AT38" s="15"/>
      <c r="AU38" s="15"/>
      <c r="AV38" s="15"/>
      <c r="AW38" s="15"/>
    </row>
    <row r="39" spans="1:49" ht="29.25" customHeight="1" thickBot="1">
      <c r="A39" s="332"/>
      <c r="B39" s="335"/>
      <c r="C39" s="305"/>
      <c r="D39" s="305"/>
      <c r="E39" s="305"/>
      <c r="F39" s="205"/>
      <c r="G39" s="213"/>
      <c r="H39" s="213"/>
      <c r="I39" s="215"/>
      <c r="J39" s="149"/>
      <c r="K39" s="151"/>
      <c r="L39" s="140"/>
      <c r="M39" s="154"/>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31"/>
      <c r="AO39" s="7" t="s">
        <v>70</v>
      </c>
      <c r="AP39" s="8" t="s">
        <v>70</v>
      </c>
      <c r="AQ39" s="8" t="s">
        <v>70</v>
      </c>
      <c r="AR39" s="33">
        <f>W38+Y38+AA38</f>
        <v>0</v>
      </c>
      <c r="AS39" s="134"/>
      <c r="AT39" s="15"/>
      <c r="AU39" s="15"/>
      <c r="AV39" s="15"/>
      <c r="AW39" s="15"/>
    </row>
    <row r="40" spans="1:49" ht="29.25" customHeight="1" thickBot="1">
      <c r="A40" s="332"/>
      <c r="B40" s="335"/>
      <c r="C40" s="305"/>
      <c r="D40" s="305"/>
      <c r="E40" s="305"/>
      <c r="F40" s="205"/>
      <c r="G40" s="213"/>
      <c r="H40" s="213"/>
      <c r="I40" s="215"/>
      <c r="J40" s="149"/>
      <c r="K40" s="151"/>
      <c r="L40" s="140"/>
      <c r="M40" s="154"/>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31"/>
      <c r="AO40" s="7" t="s">
        <v>71</v>
      </c>
      <c r="AP40" s="8" t="s">
        <v>71</v>
      </c>
      <c r="AQ40" s="8" t="s">
        <v>71</v>
      </c>
      <c r="AR40" s="33">
        <f>AC38+AE38+AG38</f>
        <v>0</v>
      </c>
      <c r="AS40" s="134"/>
      <c r="AT40" s="15"/>
      <c r="AU40" s="15"/>
      <c r="AV40" s="15"/>
      <c r="AW40" s="15"/>
    </row>
    <row r="41" spans="1:49" ht="29.25" customHeight="1" thickBot="1">
      <c r="A41" s="332"/>
      <c r="B41" s="335"/>
      <c r="C41" s="305"/>
      <c r="D41" s="305"/>
      <c r="E41" s="305"/>
      <c r="F41" s="206"/>
      <c r="G41" s="214"/>
      <c r="H41" s="214"/>
      <c r="I41" s="215"/>
      <c r="J41" s="149"/>
      <c r="K41" s="152"/>
      <c r="L41" s="141"/>
      <c r="M41" s="155"/>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32"/>
      <c r="AO41" s="9" t="s">
        <v>72</v>
      </c>
      <c r="AP41" s="10" t="s">
        <v>72</v>
      </c>
      <c r="AQ41" s="10" t="s">
        <v>72</v>
      </c>
      <c r="AR41" s="34">
        <f>AI38+AK38+AM38</f>
        <v>0</v>
      </c>
      <c r="AS41" s="135"/>
      <c r="AT41" s="15"/>
      <c r="AU41" s="15"/>
      <c r="AV41" s="15"/>
      <c r="AW41" s="15"/>
    </row>
    <row r="42" spans="1:49" ht="29.25" customHeight="1" thickBot="1">
      <c r="A42" s="332"/>
      <c r="B42" s="335"/>
      <c r="C42" s="305"/>
      <c r="D42" s="305"/>
      <c r="E42" s="305"/>
      <c r="F42" s="204" t="s">
        <v>85</v>
      </c>
      <c r="G42" s="212" t="s">
        <v>86</v>
      </c>
      <c r="H42" s="212" t="s">
        <v>87</v>
      </c>
      <c r="I42" s="215" t="s">
        <v>88</v>
      </c>
      <c r="J42" s="149" t="s">
        <v>68</v>
      </c>
      <c r="K42" s="150">
        <v>44593</v>
      </c>
      <c r="L42" s="139">
        <v>44772</v>
      </c>
      <c r="M42" s="153" t="s">
        <v>15</v>
      </c>
      <c r="N42" s="127">
        <v>0.13</v>
      </c>
      <c r="O42" s="127">
        <f>N42*(P42+R42+T42+V42+X42+Z42+AB42+AD42+AF42+AH42+AJ42+AL42)</f>
        <v>0.13</v>
      </c>
      <c r="P42" s="127"/>
      <c r="Q42" s="127"/>
      <c r="R42" s="127">
        <v>0.2</v>
      </c>
      <c r="S42" s="127"/>
      <c r="T42" s="127">
        <v>0.2</v>
      </c>
      <c r="U42" s="127"/>
      <c r="V42" s="127">
        <v>0.2</v>
      </c>
      <c r="W42" s="127"/>
      <c r="X42" s="127">
        <v>0.2</v>
      </c>
      <c r="Y42" s="127"/>
      <c r="Z42" s="127">
        <v>0.15</v>
      </c>
      <c r="AA42" s="127"/>
      <c r="AB42" s="127">
        <v>0.05</v>
      </c>
      <c r="AC42" s="127"/>
      <c r="AD42" s="127"/>
      <c r="AE42" s="127"/>
      <c r="AF42" s="127"/>
      <c r="AG42" s="127"/>
      <c r="AH42" s="127"/>
      <c r="AI42" s="127"/>
      <c r="AJ42" s="127"/>
      <c r="AK42" s="127"/>
      <c r="AL42" s="127"/>
      <c r="AM42" s="127"/>
      <c r="AN42" s="130">
        <f>N42*(Q42+S42+U42+W42+Y42+AA42+AC42+AE42+AG42+AI42+AK42+AM42)</f>
        <v>0</v>
      </c>
      <c r="AO42" s="5" t="s">
        <v>69</v>
      </c>
      <c r="AP42" s="6" t="s">
        <v>69</v>
      </c>
      <c r="AQ42" s="6" t="s">
        <v>69</v>
      </c>
      <c r="AR42" s="32">
        <f>Q42+S42+U42</f>
        <v>0</v>
      </c>
      <c r="AS42" s="133">
        <f>SUM(AR42:AR45)</f>
        <v>0</v>
      </c>
      <c r="AT42" s="15"/>
      <c r="AU42" s="15"/>
      <c r="AV42" s="15"/>
      <c r="AW42" s="15"/>
    </row>
    <row r="43" spans="1:49" ht="29.25" customHeight="1" thickBot="1">
      <c r="A43" s="332"/>
      <c r="B43" s="335"/>
      <c r="C43" s="305"/>
      <c r="D43" s="305"/>
      <c r="E43" s="305"/>
      <c r="F43" s="205"/>
      <c r="G43" s="213"/>
      <c r="H43" s="213"/>
      <c r="I43" s="215"/>
      <c r="J43" s="149"/>
      <c r="K43" s="151"/>
      <c r="L43" s="140"/>
      <c r="M43" s="154"/>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31"/>
      <c r="AO43" s="7" t="s">
        <v>70</v>
      </c>
      <c r="AP43" s="8" t="s">
        <v>70</v>
      </c>
      <c r="AQ43" s="8" t="s">
        <v>70</v>
      </c>
      <c r="AR43" s="33">
        <f>W42+Y42+AA42</f>
        <v>0</v>
      </c>
      <c r="AS43" s="134"/>
      <c r="AT43" s="15"/>
      <c r="AU43" s="15"/>
      <c r="AV43" s="15"/>
      <c r="AW43" s="15"/>
    </row>
    <row r="44" spans="1:49" ht="29.25" customHeight="1" thickBot="1">
      <c r="A44" s="332"/>
      <c r="B44" s="335"/>
      <c r="C44" s="305"/>
      <c r="D44" s="305"/>
      <c r="E44" s="305"/>
      <c r="F44" s="205"/>
      <c r="G44" s="213"/>
      <c r="H44" s="213"/>
      <c r="I44" s="215"/>
      <c r="J44" s="149"/>
      <c r="K44" s="151"/>
      <c r="L44" s="140"/>
      <c r="M44" s="154"/>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31"/>
      <c r="AO44" s="7" t="s">
        <v>71</v>
      </c>
      <c r="AP44" s="8" t="s">
        <v>71</v>
      </c>
      <c r="AQ44" s="8" t="s">
        <v>71</v>
      </c>
      <c r="AR44" s="33">
        <f>AC42+AE42+AG42</f>
        <v>0</v>
      </c>
      <c r="AS44" s="134"/>
      <c r="AT44" s="15"/>
      <c r="AU44" s="15"/>
      <c r="AV44" s="15"/>
      <c r="AW44" s="15"/>
    </row>
    <row r="45" spans="1:49" ht="29.25" customHeight="1" thickBot="1">
      <c r="A45" s="332"/>
      <c r="B45" s="335"/>
      <c r="C45" s="305"/>
      <c r="D45" s="305"/>
      <c r="E45" s="305"/>
      <c r="F45" s="206"/>
      <c r="G45" s="214"/>
      <c r="H45" s="214"/>
      <c r="I45" s="215"/>
      <c r="J45" s="149"/>
      <c r="K45" s="152"/>
      <c r="L45" s="141"/>
      <c r="M45" s="155"/>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32"/>
      <c r="AO45" s="9" t="s">
        <v>72</v>
      </c>
      <c r="AP45" s="10" t="s">
        <v>72</v>
      </c>
      <c r="AQ45" s="10" t="s">
        <v>72</v>
      </c>
      <c r="AR45" s="34">
        <f>AI42+AK42+AM42</f>
        <v>0</v>
      </c>
      <c r="AS45" s="135"/>
      <c r="AT45" s="15"/>
      <c r="AU45" s="15"/>
      <c r="AV45" s="15"/>
      <c r="AW45" s="15"/>
    </row>
    <row r="46" spans="1:49" ht="29.25" customHeight="1" thickBot="1">
      <c r="A46" s="332"/>
      <c r="B46" s="335"/>
      <c r="C46" s="305"/>
      <c r="D46" s="305"/>
      <c r="E46" s="305"/>
      <c r="F46" s="204" t="s">
        <v>89</v>
      </c>
      <c r="G46" s="212" t="s">
        <v>90</v>
      </c>
      <c r="H46" s="212" t="s">
        <v>91</v>
      </c>
      <c r="I46" s="215" t="s">
        <v>92</v>
      </c>
      <c r="J46" s="149" t="s">
        <v>93</v>
      </c>
      <c r="K46" s="150">
        <v>44621</v>
      </c>
      <c r="L46" s="139">
        <v>44895</v>
      </c>
      <c r="M46" s="153" t="s">
        <v>15</v>
      </c>
      <c r="N46" s="127">
        <v>0.13</v>
      </c>
      <c r="O46" s="127">
        <f>N46*(P46+R46+T46+V46+X46+Z46+AB46+AD46+AF46+AH46+AJ46+AL46)</f>
        <v>0.13</v>
      </c>
      <c r="P46" s="127"/>
      <c r="Q46" s="127"/>
      <c r="R46" s="127"/>
      <c r="S46" s="127"/>
      <c r="T46" s="127">
        <v>0.25</v>
      </c>
      <c r="U46" s="127"/>
      <c r="V46" s="127"/>
      <c r="W46" s="127"/>
      <c r="X46" s="127"/>
      <c r="Y46" s="127"/>
      <c r="Z46" s="127">
        <v>0.25</v>
      </c>
      <c r="AA46" s="127"/>
      <c r="AB46" s="127"/>
      <c r="AC46" s="127"/>
      <c r="AD46" s="127"/>
      <c r="AE46" s="127"/>
      <c r="AF46" s="127">
        <v>0.25</v>
      </c>
      <c r="AG46" s="127"/>
      <c r="AH46" s="127"/>
      <c r="AI46" s="127"/>
      <c r="AJ46" s="127">
        <v>0.25</v>
      </c>
      <c r="AK46" s="127"/>
      <c r="AL46" s="127"/>
      <c r="AM46" s="127"/>
      <c r="AN46" s="130">
        <f>N46*(Q46+S46+U46+W46+Y46+AA46+AC46+AE46+AG46+AI46+AK46+AM46)</f>
        <v>0</v>
      </c>
      <c r="AO46" s="5" t="s">
        <v>69</v>
      </c>
      <c r="AP46" s="6" t="s">
        <v>69</v>
      </c>
      <c r="AQ46" s="6" t="s">
        <v>69</v>
      </c>
      <c r="AR46" s="32">
        <f>Q46+S46+U46</f>
        <v>0</v>
      </c>
      <c r="AS46" s="133">
        <f>SUM(AR46:AR49)</f>
        <v>0</v>
      </c>
      <c r="AT46" s="15"/>
      <c r="AU46" s="15"/>
      <c r="AV46" s="15"/>
      <c r="AW46" s="15"/>
    </row>
    <row r="47" spans="1:49" ht="29.25" customHeight="1" thickBot="1">
      <c r="A47" s="332"/>
      <c r="B47" s="335"/>
      <c r="C47" s="305"/>
      <c r="D47" s="305"/>
      <c r="E47" s="305"/>
      <c r="F47" s="205"/>
      <c r="G47" s="213"/>
      <c r="H47" s="213"/>
      <c r="I47" s="215"/>
      <c r="J47" s="149"/>
      <c r="K47" s="151"/>
      <c r="L47" s="140"/>
      <c r="M47" s="154"/>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31"/>
      <c r="AO47" s="7" t="s">
        <v>70</v>
      </c>
      <c r="AP47" s="8" t="s">
        <v>70</v>
      </c>
      <c r="AQ47" s="8" t="s">
        <v>70</v>
      </c>
      <c r="AR47" s="33">
        <f>W46+Y46+AA46</f>
        <v>0</v>
      </c>
      <c r="AS47" s="134"/>
      <c r="AT47" s="15"/>
      <c r="AU47" s="15"/>
      <c r="AV47" s="15"/>
      <c r="AW47" s="15"/>
    </row>
    <row r="48" spans="1:49" ht="29.25" customHeight="1" thickBot="1">
      <c r="A48" s="332"/>
      <c r="B48" s="335"/>
      <c r="C48" s="305"/>
      <c r="D48" s="305"/>
      <c r="E48" s="305"/>
      <c r="F48" s="205"/>
      <c r="G48" s="213"/>
      <c r="H48" s="213"/>
      <c r="I48" s="215"/>
      <c r="J48" s="149"/>
      <c r="K48" s="151"/>
      <c r="L48" s="140"/>
      <c r="M48" s="154"/>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31"/>
      <c r="AO48" s="7" t="s">
        <v>71</v>
      </c>
      <c r="AP48" s="8" t="s">
        <v>71</v>
      </c>
      <c r="AQ48" s="8" t="s">
        <v>71</v>
      </c>
      <c r="AR48" s="33">
        <f>AC46+AE46+AG46</f>
        <v>0</v>
      </c>
      <c r="AS48" s="134"/>
      <c r="AT48" s="15"/>
      <c r="AU48" s="15"/>
      <c r="AV48" s="15"/>
      <c r="AW48" s="15"/>
    </row>
    <row r="49" spans="1:49" ht="29.25" customHeight="1" thickBot="1">
      <c r="A49" s="332"/>
      <c r="B49" s="335"/>
      <c r="C49" s="305"/>
      <c r="D49" s="305"/>
      <c r="E49" s="305"/>
      <c r="F49" s="206"/>
      <c r="G49" s="214"/>
      <c r="H49" s="214"/>
      <c r="I49" s="215"/>
      <c r="J49" s="149"/>
      <c r="K49" s="152"/>
      <c r="L49" s="141"/>
      <c r="M49" s="155"/>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32"/>
      <c r="AO49" s="9" t="s">
        <v>72</v>
      </c>
      <c r="AP49" s="10" t="s">
        <v>72</v>
      </c>
      <c r="AQ49" s="10" t="s">
        <v>72</v>
      </c>
      <c r="AR49" s="34">
        <f>AI46+AK46+AM46</f>
        <v>0</v>
      </c>
      <c r="AS49" s="135"/>
      <c r="AT49" s="15"/>
      <c r="AU49" s="15"/>
      <c r="AV49" s="15"/>
      <c r="AW49" s="15"/>
    </row>
    <row r="50" spans="1:49" ht="29.25" customHeight="1" thickBot="1">
      <c r="A50" s="332"/>
      <c r="B50" s="335"/>
      <c r="C50" s="305"/>
      <c r="D50" s="305"/>
      <c r="E50" s="305"/>
      <c r="F50" s="204" t="s">
        <v>94</v>
      </c>
      <c r="G50" s="212" t="s">
        <v>95</v>
      </c>
      <c r="H50" s="212" t="s">
        <v>96</v>
      </c>
      <c r="I50" s="215" t="s">
        <v>97</v>
      </c>
      <c r="J50" s="149" t="s">
        <v>93</v>
      </c>
      <c r="K50" s="150">
        <v>44621</v>
      </c>
      <c r="L50" s="139">
        <v>44895</v>
      </c>
      <c r="M50" s="153" t="s">
        <v>15</v>
      </c>
      <c r="N50" s="127">
        <v>0.13</v>
      </c>
      <c r="O50" s="127">
        <f>N50*(P50+R50+T50+V50+X50+Z50+AB50+AD50+AF50+AH50+AJ50+AL50)</f>
        <v>0.13</v>
      </c>
      <c r="P50" s="127"/>
      <c r="Q50" s="127"/>
      <c r="R50" s="127"/>
      <c r="S50" s="127"/>
      <c r="T50" s="127">
        <v>0.25</v>
      </c>
      <c r="U50" s="127"/>
      <c r="V50" s="127"/>
      <c r="W50" s="127"/>
      <c r="X50" s="127"/>
      <c r="Y50" s="127"/>
      <c r="Z50" s="127">
        <v>0.25</v>
      </c>
      <c r="AA50" s="127"/>
      <c r="AB50" s="127"/>
      <c r="AC50" s="127"/>
      <c r="AD50" s="127"/>
      <c r="AE50" s="127"/>
      <c r="AF50" s="127">
        <v>0.25</v>
      </c>
      <c r="AG50" s="127"/>
      <c r="AH50" s="127"/>
      <c r="AI50" s="127"/>
      <c r="AJ50" s="127">
        <v>0.25</v>
      </c>
      <c r="AK50" s="127"/>
      <c r="AL50" s="127"/>
      <c r="AM50" s="127"/>
      <c r="AN50" s="130">
        <f>N50*(Q50+S50+U50+W50+Y50+AA50+AC50+AE50+AG50+AI50+AK50+AM50)</f>
        <v>0</v>
      </c>
      <c r="AO50" s="5" t="s">
        <v>69</v>
      </c>
      <c r="AP50" s="6" t="s">
        <v>69</v>
      </c>
      <c r="AQ50" s="6" t="s">
        <v>69</v>
      </c>
      <c r="AR50" s="32">
        <f>Q50+S50+U50</f>
        <v>0</v>
      </c>
      <c r="AS50" s="133">
        <f>SUM(AR50:AR53)</f>
        <v>0</v>
      </c>
      <c r="AT50" s="15"/>
      <c r="AU50" s="15"/>
      <c r="AV50" s="15"/>
      <c r="AW50" s="15"/>
    </row>
    <row r="51" spans="1:49" ht="29.25" customHeight="1" thickBot="1">
      <c r="A51" s="332"/>
      <c r="B51" s="335"/>
      <c r="C51" s="305"/>
      <c r="D51" s="305"/>
      <c r="E51" s="305"/>
      <c r="F51" s="205"/>
      <c r="G51" s="213"/>
      <c r="H51" s="213"/>
      <c r="I51" s="215"/>
      <c r="J51" s="149"/>
      <c r="K51" s="151"/>
      <c r="L51" s="140"/>
      <c r="M51" s="154"/>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31"/>
      <c r="AO51" s="7" t="s">
        <v>70</v>
      </c>
      <c r="AP51" s="8" t="s">
        <v>70</v>
      </c>
      <c r="AQ51" s="8" t="s">
        <v>70</v>
      </c>
      <c r="AR51" s="33">
        <f>W50+Y50+AA50</f>
        <v>0</v>
      </c>
      <c r="AS51" s="134"/>
      <c r="AT51" s="15"/>
      <c r="AU51" s="15"/>
      <c r="AV51" s="15"/>
      <c r="AW51" s="15"/>
    </row>
    <row r="52" spans="1:49" ht="29.25" customHeight="1" thickBot="1">
      <c r="A52" s="332"/>
      <c r="B52" s="335"/>
      <c r="C52" s="305"/>
      <c r="D52" s="305"/>
      <c r="E52" s="305"/>
      <c r="F52" s="205"/>
      <c r="G52" s="213"/>
      <c r="H52" s="213"/>
      <c r="I52" s="215"/>
      <c r="J52" s="149"/>
      <c r="K52" s="151"/>
      <c r="L52" s="140"/>
      <c r="M52" s="154"/>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31"/>
      <c r="AO52" s="7" t="s">
        <v>71</v>
      </c>
      <c r="AP52" s="8" t="s">
        <v>71</v>
      </c>
      <c r="AQ52" s="8" t="s">
        <v>71</v>
      </c>
      <c r="AR52" s="33">
        <f>AC50+AE50+AG50</f>
        <v>0</v>
      </c>
      <c r="AS52" s="134"/>
      <c r="AT52" s="15"/>
      <c r="AU52" s="15"/>
      <c r="AV52" s="15"/>
      <c r="AW52" s="15"/>
    </row>
    <row r="53" spans="1:49" ht="29.25" customHeight="1" thickBot="1">
      <c r="A53" s="332"/>
      <c r="B53" s="335"/>
      <c r="C53" s="305"/>
      <c r="D53" s="305"/>
      <c r="E53" s="305"/>
      <c r="F53" s="206"/>
      <c r="G53" s="214"/>
      <c r="H53" s="214"/>
      <c r="I53" s="215"/>
      <c r="J53" s="149"/>
      <c r="K53" s="152"/>
      <c r="L53" s="141"/>
      <c r="M53" s="155"/>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32"/>
      <c r="AO53" s="9" t="s">
        <v>72</v>
      </c>
      <c r="AP53" s="10" t="s">
        <v>72</v>
      </c>
      <c r="AQ53" s="10" t="s">
        <v>72</v>
      </c>
      <c r="AR53" s="34">
        <f>AI50+AK50+AM50</f>
        <v>0</v>
      </c>
      <c r="AS53" s="135"/>
      <c r="AT53" s="15"/>
      <c r="AU53" s="15"/>
      <c r="AV53" s="15"/>
      <c r="AW53" s="15"/>
    </row>
    <row r="54" spans="1:49" ht="29.25" customHeight="1" thickBot="1">
      <c r="A54" s="332"/>
      <c r="B54" s="335"/>
      <c r="C54" s="305"/>
      <c r="D54" s="305"/>
      <c r="E54" s="305"/>
      <c r="F54" s="204" t="s">
        <v>98</v>
      </c>
      <c r="G54" s="212" t="s">
        <v>99</v>
      </c>
      <c r="H54" s="216" t="s">
        <v>100</v>
      </c>
      <c r="I54" s="212" t="s">
        <v>101</v>
      </c>
      <c r="J54" s="149" t="s">
        <v>93</v>
      </c>
      <c r="K54" s="307">
        <v>44621</v>
      </c>
      <c r="L54" s="139">
        <v>44895</v>
      </c>
      <c r="M54" s="153" t="s">
        <v>15</v>
      </c>
      <c r="N54" s="127">
        <v>0.13</v>
      </c>
      <c r="O54" s="127">
        <f>N54*(P54+R54+T54+V54+X54+Z54+AB54+AD54+AF54+AH54+AJ54+AL54)</f>
        <v>0.13</v>
      </c>
      <c r="P54" s="127"/>
      <c r="Q54" s="127"/>
      <c r="R54" s="127"/>
      <c r="S54" s="127"/>
      <c r="T54" s="127">
        <v>0.25</v>
      </c>
      <c r="U54" s="127"/>
      <c r="V54" s="127"/>
      <c r="W54" s="127"/>
      <c r="X54" s="127"/>
      <c r="Y54" s="127"/>
      <c r="Z54" s="127">
        <v>0.25</v>
      </c>
      <c r="AA54" s="127"/>
      <c r="AB54" s="127"/>
      <c r="AC54" s="127"/>
      <c r="AD54" s="127"/>
      <c r="AE54" s="127"/>
      <c r="AF54" s="127">
        <v>0.25</v>
      </c>
      <c r="AG54" s="127"/>
      <c r="AH54" s="127"/>
      <c r="AI54" s="127"/>
      <c r="AJ54" s="127">
        <v>0.25</v>
      </c>
      <c r="AK54" s="127"/>
      <c r="AL54" s="127"/>
      <c r="AM54" s="127"/>
      <c r="AN54" s="130">
        <f>N54*(Q54+S54+U54+W54+Y54+AA54+AC54+AE54+AG54+AI54+AK54+AM54)</f>
        <v>0</v>
      </c>
      <c r="AO54" s="5" t="s">
        <v>69</v>
      </c>
      <c r="AP54" s="6" t="s">
        <v>69</v>
      </c>
      <c r="AQ54" s="6" t="s">
        <v>69</v>
      </c>
      <c r="AR54" s="32">
        <f>Q54+S54+U54</f>
        <v>0</v>
      </c>
      <c r="AS54" s="133">
        <f>SUM(AR54:AR57)</f>
        <v>0</v>
      </c>
      <c r="AT54" s="15"/>
      <c r="AU54" s="15"/>
      <c r="AV54" s="15"/>
      <c r="AW54" s="15"/>
    </row>
    <row r="55" spans="1:49" ht="29.25" customHeight="1" thickBot="1">
      <c r="A55" s="332"/>
      <c r="B55" s="335"/>
      <c r="C55" s="305"/>
      <c r="D55" s="305"/>
      <c r="E55" s="305"/>
      <c r="F55" s="205"/>
      <c r="G55" s="213"/>
      <c r="H55" s="213"/>
      <c r="I55" s="213"/>
      <c r="J55" s="149"/>
      <c r="K55" s="308"/>
      <c r="L55" s="140"/>
      <c r="M55" s="154"/>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31"/>
      <c r="AO55" s="7" t="s">
        <v>70</v>
      </c>
      <c r="AP55" s="8" t="s">
        <v>70</v>
      </c>
      <c r="AQ55" s="8" t="s">
        <v>70</v>
      </c>
      <c r="AR55" s="33">
        <f>W54+Y54+AA54</f>
        <v>0</v>
      </c>
      <c r="AS55" s="134"/>
      <c r="AT55" s="15"/>
      <c r="AU55" s="15"/>
      <c r="AV55" s="15"/>
      <c r="AW55" s="15"/>
    </row>
    <row r="56" spans="1:49" ht="29.25" customHeight="1" thickBot="1">
      <c r="A56" s="332"/>
      <c r="B56" s="335"/>
      <c r="C56" s="305"/>
      <c r="D56" s="305"/>
      <c r="E56" s="305"/>
      <c r="F56" s="205"/>
      <c r="G56" s="213"/>
      <c r="H56" s="213"/>
      <c r="I56" s="213"/>
      <c r="J56" s="149"/>
      <c r="K56" s="308"/>
      <c r="L56" s="140"/>
      <c r="M56" s="154"/>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31"/>
      <c r="AO56" s="7" t="s">
        <v>71</v>
      </c>
      <c r="AP56" s="8" t="s">
        <v>71</v>
      </c>
      <c r="AQ56" s="8" t="s">
        <v>71</v>
      </c>
      <c r="AR56" s="33">
        <f>AC54+AE54+AG54</f>
        <v>0</v>
      </c>
      <c r="AS56" s="134"/>
      <c r="AT56" s="15"/>
      <c r="AU56" s="15"/>
      <c r="AV56" s="15"/>
      <c r="AW56" s="15"/>
    </row>
    <row r="57" spans="1:49" ht="29.25" customHeight="1">
      <c r="A57" s="333"/>
      <c r="B57" s="336"/>
      <c r="C57" s="306"/>
      <c r="D57" s="306"/>
      <c r="E57" s="306"/>
      <c r="F57" s="206"/>
      <c r="G57" s="214"/>
      <c r="H57" s="214"/>
      <c r="I57" s="214"/>
      <c r="J57" s="149"/>
      <c r="K57" s="309"/>
      <c r="L57" s="141"/>
      <c r="M57" s="155"/>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32"/>
      <c r="AO57" s="9" t="s">
        <v>72</v>
      </c>
      <c r="AP57" s="10" t="s">
        <v>72</v>
      </c>
      <c r="AQ57" s="10" t="s">
        <v>72</v>
      </c>
      <c r="AR57" s="34">
        <f>AI54+AK54+AM54</f>
        <v>0</v>
      </c>
      <c r="AS57" s="135"/>
      <c r="AT57" s="15"/>
      <c r="AU57" s="15"/>
      <c r="AV57" s="15"/>
      <c r="AW57" s="15"/>
    </row>
    <row r="58" spans="1:49" ht="16.5" customHeight="1">
      <c r="A58" s="353" t="s">
        <v>59</v>
      </c>
      <c r="B58" s="353" t="s">
        <v>102</v>
      </c>
      <c r="C58" s="353" t="s">
        <v>103</v>
      </c>
      <c r="D58" s="353" t="s">
        <v>104</v>
      </c>
      <c r="E58" s="353" t="s">
        <v>105</v>
      </c>
      <c r="F58" s="204" t="s">
        <v>106</v>
      </c>
      <c r="G58" s="136" t="s">
        <v>107</v>
      </c>
      <c r="H58" s="136" t="s">
        <v>108</v>
      </c>
      <c r="I58" s="174" t="s">
        <v>109</v>
      </c>
      <c r="J58" s="282" t="s">
        <v>110</v>
      </c>
      <c r="K58" s="139">
        <v>44621</v>
      </c>
      <c r="L58" s="139">
        <v>44915</v>
      </c>
      <c r="M58" s="153" t="s">
        <v>15</v>
      </c>
      <c r="N58" s="127">
        <v>0.5</v>
      </c>
      <c r="O58" s="127">
        <f>N58*(P58+R58+T58+V58+X58+Z58+AB58+AD58+AF58+AH58+AJ58+AL58)</f>
        <v>0.5</v>
      </c>
      <c r="P58" s="127"/>
      <c r="Q58" s="127"/>
      <c r="R58" s="127"/>
      <c r="S58" s="127"/>
      <c r="T58" s="127">
        <v>0.17</v>
      </c>
      <c r="U58" s="127"/>
      <c r="V58" s="127">
        <v>0.11</v>
      </c>
      <c r="W58" s="127"/>
      <c r="X58" s="127"/>
      <c r="Y58" s="127"/>
      <c r="Z58" s="127">
        <v>0.17</v>
      </c>
      <c r="AA58" s="127"/>
      <c r="AB58" s="127"/>
      <c r="AC58" s="127"/>
      <c r="AD58" s="127">
        <v>0.11</v>
      </c>
      <c r="AE58" s="127"/>
      <c r="AF58" s="127">
        <v>0.17</v>
      </c>
      <c r="AG58" s="127"/>
      <c r="AH58" s="127"/>
      <c r="AI58" s="127"/>
      <c r="AJ58" s="127"/>
      <c r="AK58" s="127"/>
      <c r="AL58" s="127">
        <v>0.27</v>
      </c>
      <c r="AM58" s="127"/>
      <c r="AN58" s="130">
        <f>N58*(Q58+S58+U58+W58+Y58+AA58+AC58+AE58+AG58+AI58+AK58+AM58)</f>
        <v>0</v>
      </c>
      <c r="AO58" s="5" t="s">
        <v>69</v>
      </c>
      <c r="AP58" s="6" t="s">
        <v>69</v>
      </c>
      <c r="AQ58" s="6" t="s">
        <v>69</v>
      </c>
      <c r="AR58" s="32">
        <f>Q58+S58+U58</f>
        <v>0</v>
      </c>
      <c r="AS58" s="133">
        <f>SUM(AR58:AR61)</f>
        <v>0</v>
      </c>
      <c r="AT58" s="15"/>
      <c r="AU58" s="15"/>
      <c r="AV58" s="15"/>
      <c r="AW58" s="15"/>
    </row>
    <row r="59" spans="1:49" ht="16.5" customHeight="1">
      <c r="A59" s="354"/>
      <c r="B59" s="354"/>
      <c r="C59" s="354"/>
      <c r="D59" s="354"/>
      <c r="E59" s="354"/>
      <c r="F59" s="205"/>
      <c r="G59" s="137"/>
      <c r="H59" s="137"/>
      <c r="I59" s="175"/>
      <c r="J59" s="283"/>
      <c r="K59" s="140"/>
      <c r="L59" s="140"/>
      <c r="M59" s="154"/>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31"/>
      <c r="AO59" s="7" t="s">
        <v>70</v>
      </c>
      <c r="AP59" s="8" t="s">
        <v>70</v>
      </c>
      <c r="AQ59" s="8" t="s">
        <v>70</v>
      </c>
      <c r="AR59" s="33">
        <f>W58+Y58+AA58</f>
        <v>0</v>
      </c>
      <c r="AS59" s="134"/>
      <c r="AT59" s="15"/>
      <c r="AU59" s="15"/>
      <c r="AV59" s="15"/>
      <c r="AW59" s="15"/>
    </row>
    <row r="60" spans="1:49" ht="16.5" customHeight="1">
      <c r="A60" s="354"/>
      <c r="B60" s="354"/>
      <c r="C60" s="354"/>
      <c r="D60" s="354"/>
      <c r="E60" s="354"/>
      <c r="F60" s="205"/>
      <c r="G60" s="137"/>
      <c r="H60" s="137"/>
      <c r="I60" s="175"/>
      <c r="J60" s="283"/>
      <c r="K60" s="140"/>
      <c r="L60" s="140"/>
      <c r="M60" s="154"/>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31"/>
      <c r="AO60" s="7" t="s">
        <v>71</v>
      </c>
      <c r="AP60" s="8" t="s">
        <v>71</v>
      </c>
      <c r="AQ60" s="8" t="s">
        <v>71</v>
      </c>
      <c r="AR60" s="33">
        <f>AC58+AE58+AG58</f>
        <v>0</v>
      </c>
      <c r="AS60" s="134"/>
      <c r="AT60" s="15"/>
      <c r="AU60" s="15"/>
      <c r="AV60" s="15"/>
      <c r="AW60" s="15"/>
    </row>
    <row r="61" spans="1:49" ht="16.5" customHeight="1">
      <c r="A61" s="354"/>
      <c r="B61" s="354"/>
      <c r="C61" s="354"/>
      <c r="D61" s="354"/>
      <c r="E61" s="354"/>
      <c r="F61" s="206"/>
      <c r="G61" s="138"/>
      <c r="H61" s="138"/>
      <c r="I61" s="176"/>
      <c r="J61" s="284"/>
      <c r="K61" s="141"/>
      <c r="L61" s="141"/>
      <c r="M61" s="155"/>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32"/>
      <c r="AO61" s="9" t="s">
        <v>72</v>
      </c>
      <c r="AP61" s="10" t="s">
        <v>72</v>
      </c>
      <c r="AQ61" s="10" t="s">
        <v>72</v>
      </c>
      <c r="AR61" s="34">
        <f>AI58+AK58+AM58</f>
        <v>0</v>
      </c>
      <c r="AS61" s="135"/>
      <c r="AT61" s="15"/>
      <c r="AU61" s="15"/>
      <c r="AV61" s="15"/>
      <c r="AW61" s="15"/>
    </row>
    <row r="62" spans="1:49" ht="16.5" customHeight="1">
      <c r="A62" s="354"/>
      <c r="B62" s="354" t="s">
        <v>102</v>
      </c>
      <c r="C62" s="354" t="s">
        <v>103</v>
      </c>
      <c r="D62" s="354" t="s">
        <v>104</v>
      </c>
      <c r="E62" s="354" t="s">
        <v>105</v>
      </c>
      <c r="F62" s="204" t="s">
        <v>111</v>
      </c>
      <c r="G62" s="136" t="s">
        <v>112</v>
      </c>
      <c r="H62" s="136" t="s">
        <v>108</v>
      </c>
      <c r="I62" s="174" t="s">
        <v>109</v>
      </c>
      <c r="J62" s="282" t="s">
        <v>110</v>
      </c>
      <c r="K62" s="139">
        <v>44593</v>
      </c>
      <c r="L62" s="139">
        <v>44915</v>
      </c>
      <c r="M62" s="153" t="s">
        <v>15</v>
      </c>
      <c r="N62" s="127">
        <v>0.5</v>
      </c>
      <c r="O62" s="127">
        <f>N62*(P62+R62+T62+V62+X62+Z62+AB62+AD62+AF62+AH62+AJ62+AL62)</f>
        <v>0.5</v>
      </c>
      <c r="P62" s="127"/>
      <c r="Q62" s="127"/>
      <c r="R62" s="127">
        <v>0.01</v>
      </c>
      <c r="S62" s="127"/>
      <c r="T62" s="127">
        <v>0.01</v>
      </c>
      <c r="U62" s="127"/>
      <c r="V62" s="127">
        <v>0.09</v>
      </c>
      <c r="W62" s="127"/>
      <c r="X62" s="127">
        <v>0.02</v>
      </c>
      <c r="Y62" s="127"/>
      <c r="Z62" s="127">
        <v>0.06</v>
      </c>
      <c r="AA62" s="127"/>
      <c r="AB62" s="127">
        <v>0.3</v>
      </c>
      <c r="AC62" s="127"/>
      <c r="AD62" s="127">
        <v>0.09</v>
      </c>
      <c r="AE62" s="127"/>
      <c r="AF62" s="127">
        <v>0.18</v>
      </c>
      <c r="AG62" s="127"/>
      <c r="AH62" s="127">
        <v>0.14000000000000001</v>
      </c>
      <c r="AI62" s="127"/>
      <c r="AJ62" s="127">
        <v>0.09</v>
      </c>
      <c r="AK62" s="127"/>
      <c r="AL62" s="127">
        <v>0.01</v>
      </c>
      <c r="AM62" s="127"/>
      <c r="AN62" s="130">
        <f>N62*(Q62+S62+U62+W62+Y62+AA62+AC62+AE62+AG62+AI62+AK62+AM62)</f>
        <v>0</v>
      </c>
      <c r="AO62" s="5" t="s">
        <v>69</v>
      </c>
      <c r="AP62" s="6" t="s">
        <v>69</v>
      </c>
      <c r="AQ62" s="6" t="s">
        <v>69</v>
      </c>
      <c r="AR62" s="32">
        <f>Q62+S62+U62</f>
        <v>0</v>
      </c>
      <c r="AS62" s="133">
        <f>SUM(AR62:AR65)</f>
        <v>0</v>
      </c>
      <c r="AT62" s="15"/>
      <c r="AU62" s="15"/>
      <c r="AV62" s="15"/>
      <c r="AW62" s="15"/>
    </row>
    <row r="63" spans="1:49" ht="16.5" customHeight="1">
      <c r="A63" s="354"/>
      <c r="B63" s="354"/>
      <c r="C63" s="354"/>
      <c r="D63" s="354"/>
      <c r="E63" s="354"/>
      <c r="F63" s="205"/>
      <c r="G63" s="137"/>
      <c r="H63" s="137"/>
      <c r="I63" s="175"/>
      <c r="J63" s="283"/>
      <c r="K63" s="140"/>
      <c r="L63" s="140"/>
      <c r="M63" s="154"/>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31"/>
      <c r="AO63" s="7" t="s">
        <v>70</v>
      </c>
      <c r="AP63" s="8" t="s">
        <v>70</v>
      </c>
      <c r="AQ63" s="8" t="s">
        <v>70</v>
      </c>
      <c r="AR63" s="33">
        <f>W62+Y62+AA62</f>
        <v>0</v>
      </c>
      <c r="AS63" s="134"/>
      <c r="AT63" s="15"/>
      <c r="AU63" s="15"/>
      <c r="AV63" s="15"/>
      <c r="AW63" s="15"/>
    </row>
    <row r="64" spans="1:49" ht="16.5" customHeight="1">
      <c r="A64" s="354"/>
      <c r="B64" s="354"/>
      <c r="C64" s="354"/>
      <c r="D64" s="354"/>
      <c r="E64" s="354"/>
      <c r="F64" s="205"/>
      <c r="G64" s="137"/>
      <c r="H64" s="137"/>
      <c r="I64" s="175"/>
      <c r="J64" s="283"/>
      <c r="K64" s="140"/>
      <c r="L64" s="140"/>
      <c r="M64" s="154"/>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31"/>
      <c r="AO64" s="7" t="s">
        <v>71</v>
      </c>
      <c r="AP64" s="8" t="s">
        <v>71</v>
      </c>
      <c r="AQ64" s="8" t="s">
        <v>71</v>
      </c>
      <c r="AR64" s="33">
        <f>AC62+AE62+AG62</f>
        <v>0</v>
      </c>
      <c r="AS64" s="134"/>
      <c r="AT64" s="15"/>
      <c r="AU64" s="15"/>
      <c r="AV64" s="15"/>
      <c r="AW64" s="15"/>
    </row>
    <row r="65" spans="1:49" ht="16.5" customHeight="1">
      <c r="A65" s="355"/>
      <c r="B65" s="355"/>
      <c r="C65" s="355"/>
      <c r="D65" s="355"/>
      <c r="E65" s="355"/>
      <c r="F65" s="206"/>
      <c r="G65" s="138"/>
      <c r="H65" s="138"/>
      <c r="I65" s="176"/>
      <c r="J65" s="284"/>
      <c r="K65" s="141"/>
      <c r="L65" s="141"/>
      <c r="M65" s="155"/>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32"/>
      <c r="AO65" s="9" t="s">
        <v>72</v>
      </c>
      <c r="AP65" s="10" t="s">
        <v>72</v>
      </c>
      <c r="AQ65" s="10" t="s">
        <v>72</v>
      </c>
      <c r="AR65" s="34">
        <f>AI62+AK62+AM62</f>
        <v>0</v>
      </c>
      <c r="AS65" s="135"/>
      <c r="AT65" s="15"/>
      <c r="AU65" s="15"/>
      <c r="AV65" s="15"/>
      <c r="AW65" s="15"/>
    </row>
    <row r="66" spans="1:49" ht="60" customHeight="1">
      <c r="A66" s="272" t="s">
        <v>113</v>
      </c>
      <c r="B66" s="272" t="s">
        <v>114</v>
      </c>
      <c r="C66" s="272" t="s">
        <v>115</v>
      </c>
      <c r="D66" s="272" t="s">
        <v>116</v>
      </c>
      <c r="E66" s="272" t="s">
        <v>117</v>
      </c>
      <c r="F66" s="204" t="s">
        <v>118</v>
      </c>
      <c r="G66" s="136" t="s">
        <v>119</v>
      </c>
      <c r="H66" s="191" t="s">
        <v>120</v>
      </c>
      <c r="I66" s="191" t="s">
        <v>121</v>
      </c>
      <c r="J66" s="192" t="s">
        <v>122</v>
      </c>
      <c r="K66" s="192">
        <v>44805</v>
      </c>
      <c r="L66" s="192">
        <v>44883</v>
      </c>
      <c r="M66" s="153" t="s">
        <v>15</v>
      </c>
      <c r="N66" s="127">
        <v>1</v>
      </c>
      <c r="O66" s="127">
        <f>N66*(P66+R66+T66+V66+X66+Z66+AB66+AD66+AF66+AH66+AJ66+AL66)</f>
        <v>1</v>
      </c>
      <c r="P66" s="127"/>
      <c r="Q66" s="127"/>
      <c r="R66" s="127"/>
      <c r="S66" s="127"/>
      <c r="T66" s="127"/>
      <c r="U66" s="127"/>
      <c r="V66" s="127"/>
      <c r="W66" s="127"/>
      <c r="X66" s="127"/>
      <c r="Y66" s="127"/>
      <c r="Z66" s="127"/>
      <c r="AA66" s="127"/>
      <c r="AB66" s="127"/>
      <c r="AC66" s="127"/>
      <c r="AD66" s="127"/>
      <c r="AE66" s="127"/>
      <c r="AF66" s="127">
        <v>0.25</v>
      </c>
      <c r="AG66" s="127"/>
      <c r="AH66" s="127"/>
      <c r="AI66" s="127"/>
      <c r="AJ66" s="127">
        <v>0.75</v>
      </c>
      <c r="AK66" s="127"/>
      <c r="AL66" s="127"/>
      <c r="AM66" s="127"/>
      <c r="AN66" s="130">
        <f>N66*(Q66+S66+U66+W66+Y66+AA66+AC66+AE66+AG66+AI66+AK66+AM66)</f>
        <v>0</v>
      </c>
      <c r="AO66" s="5" t="s">
        <v>69</v>
      </c>
      <c r="AP66" s="6" t="s">
        <v>69</v>
      </c>
      <c r="AQ66" s="6" t="s">
        <v>69</v>
      </c>
      <c r="AR66" s="32">
        <f>Q66+S66+U66</f>
        <v>0</v>
      </c>
      <c r="AS66" s="133">
        <f>SUM(AR66:AR69)</f>
        <v>0</v>
      </c>
      <c r="AT66" s="15"/>
      <c r="AU66" s="15"/>
      <c r="AV66" s="15"/>
      <c r="AW66" s="15"/>
    </row>
    <row r="67" spans="1:49" ht="60" customHeight="1">
      <c r="A67" s="272"/>
      <c r="B67" s="272"/>
      <c r="C67" s="272"/>
      <c r="D67" s="272"/>
      <c r="E67" s="272"/>
      <c r="F67" s="205"/>
      <c r="G67" s="137"/>
      <c r="H67" s="191"/>
      <c r="I67" s="191"/>
      <c r="J67" s="192"/>
      <c r="K67" s="192"/>
      <c r="L67" s="192"/>
      <c r="M67" s="154"/>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31"/>
      <c r="AO67" s="7" t="s">
        <v>70</v>
      </c>
      <c r="AP67" s="8" t="s">
        <v>70</v>
      </c>
      <c r="AQ67" s="8" t="s">
        <v>70</v>
      </c>
      <c r="AR67" s="33">
        <f>W66+Y66+AA66</f>
        <v>0</v>
      </c>
      <c r="AS67" s="134"/>
      <c r="AT67" s="15"/>
      <c r="AU67" s="15"/>
      <c r="AV67" s="15"/>
      <c r="AW67" s="15"/>
    </row>
    <row r="68" spans="1:49" ht="60" customHeight="1">
      <c r="A68" s="272"/>
      <c r="B68" s="272"/>
      <c r="C68" s="272"/>
      <c r="D68" s="272"/>
      <c r="E68" s="272"/>
      <c r="F68" s="205"/>
      <c r="G68" s="137"/>
      <c r="H68" s="191"/>
      <c r="I68" s="191"/>
      <c r="J68" s="192"/>
      <c r="K68" s="192"/>
      <c r="L68" s="192"/>
      <c r="M68" s="154"/>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31"/>
      <c r="AO68" s="7" t="s">
        <v>71</v>
      </c>
      <c r="AP68" s="8" t="s">
        <v>71</v>
      </c>
      <c r="AQ68" s="8" t="s">
        <v>71</v>
      </c>
      <c r="AR68" s="33">
        <f>AC66+AE66+AG66</f>
        <v>0</v>
      </c>
      <c r="AS68" s="134"/>
      <c r="AT68" s="15"/>
      <c r="AU68" s="15"/>
      <c r="AV68" s="15"/>
      <c r="AW68" s="15"/>
    </row>
    <row r="69" spans="1:49" ht="60" customHeight="1">
      <c r="A69" s="272"/>
      <c r="B69" s="272"/>
      <c r="C69" s="272"/>
      <c r="D69" s="272"/>
      <c r="E69" s="272"/>
      <c r="F69" s="206"/>
      <c r="G69" s="138"/>
      <c r="H69" s="191"/>
      <c r="I69" s="191"/>
      <c r="J69" s="192"/>
      <c r="K69" s="192"/>
      <c r="L69" s="192"/>
      <c r="M69" s="155"/>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32"/>
      <c r="AO69" s="9" t="s">
        <v>72</v>
      </c>
      <c r="AP69" s="10" t="s">
        <v>72</v>
      </c>
      <c r="AQ69" s="10" t="s">
        <v>72</v>
      </c>
      <c r="AR69" s="34">
        <f>AI66+AK66+AM66</f>
        <v>0</v>
      </c>
      <c r="AS69" s="135"/>
      <c r="AT69" s="15"/>
      <c r="AU69" s="15"/>
      <c r="AV69" s="15"/>
      <c r="AW69" s="15"/>
    </row>
    <row r="70" spans="1:49" ht="60" customHeight="1">
      <c r="A70" s="272" t="s">
        <v>123</v>
      </c>
      <c r="B70" s="272" t="s">
        <v>124</v>
      </c>
      <c r="C70" s="272" t="s">
        <v>125</v>
      </c>
      <c r="D70" s="272" t="s">
        <v>126</v>
      </c>
      <c r="E70" s="272" t="s">
        <v>127</v>
      </c>
      <c r="F70" s="204" t="s">
        <v>128</v>
      </c>
      <c r="G70" s="136" t="s">
        <v>129</v>
      </c>
      <c r="H70" s="136" t="s">
        <v>130</v>
      </c>
      <c r="I70" s="174" t="s">
        <v>109</v>
      </c>
      <c r="J70" s="282" t="s">
        <v>131</v>
      </c>
      <c r="K70" s="139">
        <v>44682</v>
      </c>
      <c r="L70" s="279">
        <v>44926</v>
      </c>
      <c r="M70" s="153" t="s">
        <v>15</v>
      </c>
      <c r="N70" s="185">
        <v>1</v>
      </c>
      <c r="O70" s="127">
        <f>N70*(P70+R70+T70+V70+X70+Z70+AB70+AD70+AF70+AH70+AJ70+AL70)</f>
        <v>0.99990000000000001</v>
      </c>
      <c r="P70" s="127"/>
      <c r="Q70" s="127"/>
      <c r="R70" s="127"/>
      <c r="S70" s="127"/>
      <c r="T70" s="127"/>
      <c r="U70" s="127"/>
      <c r="V70" s="127"/>
      <c r="W70" s="127"/>
      <c r="X70" s="127">
        <v>0.33329999999999999</v>
      </c>
      <c r="Y70" s="127"/>
      <c r="Z70" s="127"/>
      <c r="AA70" s="127"/>
      <c r="AB70" s="127"/>
      <c r="AC70" s="127"/>
      <c r="AD70" s="127">
        <v>0.33329999999999999</v>
      </c>
      <c r="AE70" s="127"/>
      <c r="AF70" s="127"/>
      <c r="AG70" s="127"/>
      <c r="AH70" s="127"/>
      <c r="AI70" s="127"/>
      <c r="AJ70" s="127"/>
      <c r="AK70" s="127"/>
      <c r="AL70" s="127">
        <v>0.33329999999999999</v>
      </c>
      <c r="AM70" s="248"/>
      <c r="AN70" s="285">
        <f>N70*(Q70+S70+U70+W70+Y70+AA70+AC70+AE70+AG70+AI70+AK70+AM70)</f>
        <v>0</v>
      </c>
      <c r="AO70" s="57" t="s">
        <v>69</v>
      </c>
      <c r="AP70" s="6" t="s">
        <v>69</v>
      </c>
      <c r="AQ70" s="6" t="s">
        <v>69</v>
      </c>
      <c r="AR70" s="32">
        <f>Q70+S70+U70</f>
        <v>0</v>
      </c>
      <c r="AS70" s="133">
        <f>SUM(AR70:AR73)</f>
        <v>0</v>
      </c>
      <c r="AT70" s="15"/>
      <c r="AU70" s="15"/>
      <c r="AV70" s="15"/>
      <c r="AW70" s="15"/>
    </row>
    <row r="71" spans="1:49" ht="60" customHeight="1">
      <c r="A71" s="272"/>
      <c r="B71" s="272"/>
      <c r="C71" s="272"/>
      <c r="D71" s="272"/>
      <c r="E71" s="272"/>
      <c r="F71" s="205"/>
      <c r="G71" s="137"/>
      <c r="H71" s="137"/>
      <c r="I71" s="175"/>
      <c r="J71" s="283"/>
      <c r="K71" s="140"/>
      <c r="L71" s="280"/>
      <c r="M71" s="154"/>
      <c r="N71" s="186"/>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249"/>
      <c r="AN71" s="286"/>
      <c r="AO71" s="58" t="s">
        <v>70</v>
      </c>
      <c r="AP71" s="8" t="s">
        <v>70</v>
      </c>
      <c r="AQ71" s="8" t="s">
        <v>70</v>
      </c>
      <c r="AR71" s="33">
        <f>W70+Y70+AA70</f>
        <v>0</v>
      </c>
      <c r="AS71" s="134"/>
      <c r="AT71" s="15"/>
      <c r="AU71" s="15"/>
      <c r="AV71" s="15"/>
      <c r="AW71" s="15"/>
    </row>
    <row r="72" spans="1:49" ht="60" customHeight="1">
      <c r="A72" s="272"/>
      <c r="B72" s="272"/>
      <c r="C72" s="272"/>
      <c r="D72" s="272"/>
      <c r="E72" s="272"/>
      <c r="F72" s="205"/>
      <c r="G72" s="137"/>
      <c r="H72" s="137"/>
      <c r="I72" s="175"/>
      <c r="J72" s="283"/>
      <c r="K72" s="140"/>
      <c r="L72" s="280"/>
      <c r="M72" s="154"/>
      <c r="N72" s="186"/>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249"/>
      <c r="AN72" s="286"/>
      <c r="AO72" s="58" t="s">
        <v>71</v>
      </c>
      <c r="AP72" s="8" t="s">
        <v>71</v>
      </c>
      <c r="AQ72" s="8" t="s">
        <v>71</v>
      </c>
      <c r="AR72" s="33">
        <f>AC70+AE70+AG70</f>
        <v>0</v>
      </c>
      <c r="AS72" s="134"/>
      <c r="AT72" s="15"/>
      <c r="AU72" s="15"/>
      <c r="AV72" s="15"/>
      <c r="AW72" s="15"/>
    </row>
    <row r="73" spans="1:49" ht="60" customHeight="1">
      <c r="A73" s="272"/>
      <c r="B73" s="272"/>
      <c r="C73" s="272"/>
      <c r="D73" s="272"/>
      <c r="E73" s="272"/>
      <c r="F73" s="206"/>
      <c r="G73" s="138"/>
      <c r="H73" s="138"/>
      <c r="I73" s="176"/>
      <c r="J73" s="284"/>
      <c r="K73" s="141"/>
      <c r="L73" s="281"/>
      <c r="M73" s="155"/>
      <c r="N73" s="187"/>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250"/>
      <c r="AN73" s="287"/>
      <c r="AO73" s="59" t="s">
        <v>72</v>
      </c>
      <c r="AP73" s="10" t="s">
        <v>72</v>
      </c>
      <c r="AQ73" s="10" t="s">
        <v>72</v>
      </c>
      <c r="AR73" s="34">
        <f>AI70+AK70+AM70</f>
        <v>0</v>
      </c>
      <c r="AS73" s="135"/>
      <c r="AT73" s="15"/>
      <c r="AU73" s="15"/>
      <c r="AV73" s="15"/>
      <c r="AW73" s="15"/>
    </row>
    <row r="74" spans="1:49" ht="15.7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256" t="s">
        <v>132</v>
      </c>
      <c r="AQ74" s="257"/>
      <c r="AR74" s="258"/>
      <c r="AS74" s="13">
        <f>AVERAGE(AS26:AS73)</f>
        <v>0</v>
      </c>
      <c r="AT74" s="15"/>
      <c r="AU74" s="15"/>
      <c r="AV74" s="15"/>
      <c r="AW74" s="15"/>
    </row>
    <row r="75" spans="1:49">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row>
    <row r="76" spans="1:49">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row>
    <row r="77" spans="1:49" s="2" customFormat="1" ht="43.5" customHeight="1">
      <c r="A77" s="203" t="s">
        <v>133</v>
      </c>
      <c r="B77" s="203"/>
      <c r="C77" s="203"/>
      <c r="D77" s="203"/>
      <c r="E77" s="203"/>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5"/>
      <c r="AU77" s="25"/>
      <c r="AV77" s="25"/>
      <c r="AW77" s="25"/>
    </row>
    <row r="78" spans="1:49">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row>
    <row r="79" spans="1:49">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row>
    <row r="80" spans="1:49" ht="15.75" thickBo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row>
    <row r="81" spans="1:49" ht="18.75" customHeight="1">
      <c r="A81" s="196" t="s">
        <v>134</v>
      </c>
      <c r="B81" s="196" t="s">
        <v>42</v>
      </c>
      <c r="C81" s="262" t="s">
        <v>135</v>
      </c>
      <c r="D81" s="344"/>
      <c r="E81" s="196" t="s">
        <v>44</v>
      </c>
      <c r="F81" s="196" t="s">
        <v>45</v>
      </c>
      <c r="G81" s="196" t="s">
        <v>47</v>
      </c>
      <c r="H81" s="196" t="s">
        <v>48</v>
      </c>
      <c r="I81" s="262" t="s">
        <v>49</v>
      </c>
      <c r="J81" s="265" t="s">
        <v>19</v>
      </c>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5"/>
      <c r="AK81" s="291" t="s">
        <v>136</v>
      </c>
      <c r="AL81" s="292"/>
      <c r="AM81" s="292"/>
      <c r="AN81" s="292"/>
      <c r="AO81" s="292"/>
      <c r="AP81" s="292"/>
      <c r="AQ81" s="293"/>
      <c r="AT81" s="15"/>
      <c r="AU81" s="15"/>
      <c r="AV81" s="15"/>
      <c r="AW81" s="15"/>
    </row>
    <row r="82" spans="1:49" ht="48" customHeight="1" thickBot="1">
      <c r="A82" s="197"/>
      <c r="B82" s="197"/>
      <c r="C82" s="266"/>
      <c r="D82" s="345"/>
      <c r="E82" s="197"/>
      <c r="F82" s="197"/>
      <c r="G82" s="197"/>
      <c r="H82" s="197"/>
      <c r="I82" s="197"/>
      <c r="J82" s="266" t="s">
        <v>23</v>
      </c>
      <c r="K82" s="267"/>
      <c r="L82" s="208" t="s">
        <v>24</v>
      </c>
      <c r="M82" s="267"/>
      <c r="N82" s="208" t="s">
        <v>25</v>
      </c>
      <c r="O82" s="267"/>
      <c r="P82" s="208" t="s">
        <v>26</v>
      </c>
      <c r="Q82" s="267"/>
      <c r="R82" s="208" t="s">
        <v>27</v>
      </c>
      <c r="S82" s="267"/>
      <c r="T82" s="208" t="s">
        <v>28</v>
      </c>
      <c r="U82" s="267"/>
      <c r="V82" s="208" t="s">
        <v>29</v>
      </c>
      <c r="W82" s="267"/>
      <c r="X82" s="208" t="s">
        <v>30</v>
      </c>
      <c r="Y82" s="267"/>
      <c r="Z82" s="208" t="s">
        <v>31</v>
      </c>
      <c r="AA82" s="267"/>
      <c r="AB82" s="208" t="s">
        <v>32</v>
      </c>
      <c r="AC82" s="267"/>
      <c r="AD82" s="208" t="s">
        <v>33</v>
      </c>
      <c r="AE82" s="267"/>
      <c r="AF82" s="208" t="s">
        <v>34</v>
      </c>
      <c r="AG82" s="267"/>
      <c r="AH82" s="208" t="s">
        <v>35</v>
      </c>
      <c r="AI82" s="267"/>
      <c r="AJ82" s="288" t="s">
        <v>36</v>
      </c>
      <c r="AK82" s="294"/>
      <c r="AL82" s="295"/>
      <c r="AM82" s="295"/>
      <c r="AN82" s="295"/>
      <c r="AO82" s="295"/>
      <c r="AP82" s="295"/>
      <c r="AQ82" s="296"/>
      <c r="AT82" s="15"/>
      <c r="AU82" s="15"/>
      <c r="AV82" s="15"/>
      <c r="AW82" s="15"/>
    </row>
    <row r="83" spans="1:49" ht="44.25" customHeight="1" thickBot="1">
      <c r="A83" s="197"/>
      <c r="B83" s="197"/>
      <c r="C83" s="266"/>
      <c r="D83" s="345"/>
      <c r="E83" s="197"/>
      <c r="F83" s="197"/>
      <c r="G83" s="197"/>
      <c r="H83" s="197"/>
      <c r="I83" s="197"/>
      <c r="J83" s="268"/>
      <c r="K83" s="269"/>
      <c r="L83" s="259"/>
      <c r="M83" s="269"/>
      <c r="N83" s="259"/>
      <c r="O83" s="269"/>
      <c r="P83" s="259"/>
      <c r="Q83" s="269"/>
      <c r="R83" s="259"/>
      <c r="S83" s="269"/>
      <c r="T83" s="259"/>
      <c r="U83" s="269"/>
      <c r="V83" s="259"/>
      <c r="W83" s="269"/>
      <c r="X83" s="259"/>
      <c r="Y83" s="269"/>
      <c r="Z83" s="259"/>
      <c r="AA83" s="269"/>
      <c r="AB83" s="259"/>
      <c r="AC83" s="269"/>
      <c r="AD83" s="259"/>
      <c r="AE83" s="269"/>
      <c r="AF83" s="259"/>
      <c r="AG83" s="269"/>
      <c r="AH83" s="259"/>
      <c r="AI83" s="269"/>
      <c r="AJ83" s="289"/>
      <c r="AK83" s="297" t="s">
        <v>50</v>
      </c>
      <c r="AL83" s="298"/>
      <c r="AM83" s="299"/>
      <c r="AN83" s="263" t="s">
        <v>137</v>
      </c>
      <c r="AO83" s="260" t="s">
        <v>52</v>
      </c>
      <c r="AP83" s="270" t="s">
        <v>53</v>
      </c>
      <c r="AQ83" s="263" t="s">
        <v>54</v>
      </c>
      <c r="AT83" s="15"/>
      <c r="AU83" s="15"/>
      <c r="AV83" s="15"/>
      <c r="AW83" s="15"/>
    </row>
    <row r="84" spans="1:49" ht="48" customHeight="1" thickBot="1">
      <c r="A84" s="198"/>
      <c r="B84" s="198"/>
      <c r="C84" s="346"/>
      <c r="D84" s="347"/>
      <c r="E84" s="198"/>
      <c r="F84" s="198"/>
      <c r="G84" s="198"/>
      <c r="H84" s="198"/>
      <c r="I84" s="198"/>
      <c r="J84" s="35" t="s">
        <v>55</v>
      </c>
      <c r="K84" s="31" t="s">
        <v>56</v>
      </c>
      <c r="L84" s="31" t="s">
        <v>57</v>
      </c>
      <c r="M84" s="31" t="s">
        <v>58</v>
      </c>
      <c r="N84" s="31" t="s">
        <v>57</v>
      </c>
      <c r="O84" s="31" t="s">
        <v>58</v>
      </c>
      <c r="P84" s="31" t="s">
        <v>57</v>
      </c>
      <c r="Q84" s="31" t="s">
        <v>58</v>
      </c>
      <c r="R84" s="31" t="s">
        <v>57</v>
      </c>
      <c r="S84" s="31" t="s">
        <v>58</v>
      </c>
      <c r="T84" s="31" t="s">
        <v>57</v>
      </c>
      <c r="U84" s="31" t="s">
        <v>58</v>
      </c>
      <c r="V84" s="31" t="s">
        <v>57</v>
      </c>
      <c r="W84" s="31" t="s">
        <v>58</v>
      </c>
      <c r="X84" s="31" t="s">
        <v>57</v>
      </c>
      <c r="Y84" s="31" t="s">
        <v>58</v>
      </c>
      <c r="Z84" s="31" t="s">
        <v>57</v>
      </c>
      <c r="AA84" s="31" t="s">
        <v>58</v>
      </c>
      <c r="AB84" s="31" t="s">
        <v>57</v>
      </c>
      <c r="AC84" s="31" t="s">
        <v>58</v>
      </c>
      <c r="AD84" s="31" t="s">
        <v>57</v>
      </c>
      <c r="AE84" s="31" t="s">
        <v>58</v>
      </c>
      <c r="AF84" s="31" t="s">
        <v>57</v>
      </c>
      <c r="AG84" s="31" t="s">
        <v>58</v>
      </c>
      <c r="AH84" s="31" t="s">
        <v>57</v>
      </c>
      <c r="AI84" s="31" t="s">
        <v>58</v>
      </c>
      <c r="AJ84" s="290"/>
      <c r="AK84" s="300"/>
      <c r="AL84" s="301"/>
      <c r="AM84" s="302"/>
      <c r="AN84" s="264"/>
      <c r="AO84" s="303"/>
      <c r="AP84" s="271"/>
      <c r="AQ84" s="264"/>
      <c r="AT84" s="15"/>
      <c r="AU84" s="15"/>
      <c r="AV84" s="15"/>
      <c r="AW84" s="15"/>
    </row>
    <row r="85" spans="1:49" ht="15.75" customHeight="1" thickBot="1">
      <c r="A85" s="236" t="s">
        <v>138</v>
      </c>
      <c r="B85" s="174" t="s">
        <v>139</v>
      </c>
      <c r="C85" s="136" t="s">
        <v>140</v>
      </c>
      <c r="D85" s="348"/>
      <c r="E85" s="207" t="s">
        <v>141</v>
      </c>
      <c r="F85" s="174" t="s">
        <v>109</v>
      </c>
      <c r="G85" s="199">
        <v>44621</v>
      </c>
      <c r="H85" s="199">
        <v>44915</v>
      </c>
      <c r="I85" s="142" t="s">
        <v>142</v>
      </c>
      <c r="J85" s="184">
        <v>0.33</v>
      </c>
      <c r="K85" s="184">
        <f>J85*(L85+N85+P85+R85+T85+V85+X85+Z85+AB85+AD85+AF85+AH85)</f>
        <v>0.33</v>
      </c>
      <c r="L85" s="248"/>
      <c r="M85" s="127"/>
      <c r="N85" s="127"/>
      <c r="O85" s="127"/>
      <c r="P85" s="127">
        <v>0.25</v>
      </c>
      <c r="Q85" s="127"/>
      <c r="R85" s="127"/>
      <c r="S85" s="127"/>
      <c r="T85" s="127"/>
      <c r="U85" s="127"/>
      <c r="V85" s="127">
        <v>0.25</v>
      </c>
      <c r="W85" s="127"/>
      <c r="X85" s="127"/>
      <c r="Y85" s="127"/>
      <c r="Z85" s="127"/>
      <c r="AA85" s="127"/>
      <c r="AB85" s="127">
        <v>0.25</v>
      </c>
      <c r="AC85" s="127"/>
      <c r="AD85" s="127"/>
      <c r="AE85" s="127"/>
      <c r="AF85" s="127"/>
      <c r="AG85" s="127"/>
      <c r="AH85" s="127">
        <v>0.25</v>
      </c>
      <c r="AI85" s="127"/>
      <c r="AJ85" s="171">
        <f>J85*(M85+O85+Q85+S85+U85+W85+Y85+AA85+AC85+AE85+AG85+AI85)</f>
        <v>0</v>
      </c>
      <c r="AK85" s="162" t="s">
        <v>69</v>
      </c>
      <c r="AL85" s="163"/>
      <c r="AM85" s="164"/>
      <c r="AN85" s="5" t="s">
        <v>69</v>
      </c>
      <c r="AO85" s="5" t="s">
        <v>69</v>
      </c>
      <c r="AP85" s="51">
        <f>M85+O85+Q85</f>
        <v>0</v>
      </c>
      <c r="AQ85" s="133">
        <f>SUM(AP85:AP88)</f>
        <v>0</v>
      </c>
      <c r="AT85" s="15"/>
      <c r="AU85" s="15"/>
      <c r="AV85" s="15"/>
      <c r="AW85" s="15"/>
    </row>
    <row r="86" spans="1:49" ht="15.75" customHeight="1" thickBot="1">
      <c r="A86" s="237"/>
      <c r="B86" s="175"/>
      <c r="C86" s="137"/>
      <c r="D86" s="349"/>
      <c r="E86" s="194"/>
      <c r="F86" s="175"/>
      <c r="G86" s="191"/>
      <c r="H86" s="191"/>
      <c r="I86" s="142"/>
      <c r="J86" s="184"/>
      <c r="K86" s="184"/>
      <c r="L86" s="249"/>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72"/>
      <c r="AK86" s="165" t="s">
        <v>70</v>
      </c>
      <c r="AL86" s="166"/>
      <c r="AM86" s="167"/>
      <c r="AN86" s="49" t="s">
        <v>70</v>
      </c>
      <c r="AO86" s="49" t="s">
        <v>70</v>
      </c>
      <c r="AP86" s="50">
        <f>S85+U85+W85</f>
        <v>0</v>
      </c>
      <c r="AQ86" s="134"/>
      <c r="AT86" s="15"/>
      <c r="AU86" s="15"/>
      <c r="AV86" s="15"/>
      <c r="AW86" s="15"/>
    </row>
    <row r="87" spans="1:49" ht="15.75" customHeight="1" thickBot="1">
      <c r="A87" s="237"/>
      <c r="B87" s="175"/>
      <c r="C87" s="137"/>
      <c r="D87" s="349"/>
      <c r="E87" s="194"/>
      <c r="F87" s="175"/>
      <c r="G87" s="191"/>
      <c r="H87" s="191"/>
      <c r="I87" s="142"/>
      <c r="J87" s="184"/>
      <c r="K87" s="184"/>
      <c r="L87" s="249"/>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72"/>
      <c r="AK87" s="165" t="s">
        <v>71</v>
      </c>
      <c r="AL87" s="166"/>
      <c r="AM87" s="167"/>
      <c r="AN87" s="49" t="s">
        <v>71</v>
      </c>
      <c r="AO87" s="49" t="s">
        <v>71</v>
      </c>
      <c r="AP87" s="50">
        <f>Y85+AA85+AC85</f>
        <v>0</v>
      </c>
      <c r="AQ87" s="134"/>
      <c r="AT87" s="15"/>
      <c r="AU87" s="15"/>
      <c r="AV87" s="15"/>
      <c r="AW87" s="15"/>
    </row>
    <row r="88" spans="1:49" ht="15.75" customHeight="1" thickBot="1">
      <c r="A88" s="237"/>
      <c r="B88" s="176"/>
      <c r="C88" s="138"/>
      <c r="D88" s="350"/>
      <c r="E88" s="195"/>
      <c r="F88" s="176"/>
      <c r="G88" s="191"/>
      <c r="H88" s="191"/>
      <c r="I88" s="142"/>
      <c r="J88" s="184"/>
      <c r="K88" s="184"/>
      <c r="L88" s="250"/>
      <c r="M88" s="129"/>
      <c r="N88" s="129"/>
      <c r="O88" s="129"/>
      <c r="P88" s="129"/>
      <c r="Q88" s="129"/>
      <c r="R88" s="129"/>
      <c r="S88" s="129"/>
      <c r="T88" s="129"/>
      <c r="U88" s="129"/>
      <c r="V88" s="129"/>
      <c r="W88" s="129"/>
      <c r="X88" s="129"/>
      <c r="Y88" s="129"/>
      <c r="Z88" s="129"/>
      <c r="AA88" s="129"/>
      <c r="AB88" s="129"/>
      <c r="AC88" s="129"/>
      <c r="AD88" s="129"/>
      <c r="AE88" s="129"/>
      <c r="AF88" s="129"/>
      <c r="AG88" s="129"/>
      <c r="AH88" s="129"/>
      <c r="AI88" s="129"/>
      <c r="AJ88" s="173"/>
      <c r="AK88" s="168" t="s">
        <v>72</v>
      </c>
      <c r="AL88" s="169"/>
      <c r="AM88" s="170"/>
      <c r="AN88" s="52" t="s">
        <v>72</v>
      </c>
      <c r="AO88" s="52" t="s">
        <v>72</v>
      </c>
      <c r="AP88" s="53">
        <f>AE85+AG85+AI85</f>
        <v>0</v>
      </c>
      <c r="AQ88" s="135"/>
      <c r="AT88" s="15"/>
      <c r="AU88" s="15"/>
      <c r="AV88" s="15"/>
      <c r="AW88" s="15"/>
    </row>
    <row r="89" spans="1:49" ht="15.75" customHeight="1" thickBot="1">
      <c r="A89" s="237"/>
      <c r="B89" s="174" t="s">
        <v>143</v>
      </c>
      <c r="C89" s="136" t="s">
        <v>144</v>
      </c>
      <c r="D89" s="348"/>
      <c r="E89" s="207" t="s">
        <v>130</v>
      </c>
      <c r="F89" s="174" t="s">
        <v>109</v>
      </c>
      <c r="G89" s="200">
        <v>44743</v>
      </c>
      <c r="H89" s="199">
        <v>44915</v>
      </c>
      <c r="I89" s="142" t="s">
        <v>142</v>
      </c>
      <c r="J89" s="248">
        <v>0.33</v>
      </c>
      <c r="K89" s="184">
        <f>J89*(L89+N89+P89+R89+T89+V89+X89+Z89+AB89+AD89+AF89+AH89)</f>
        <v>0.32996700000000001</v>
      </c>
      <c r="L89" s="248"/>
      <c r="M89" s="127"/>
      <c r="N89" s="127"/>
      <c r="O89" s="127"/>
      <c r="P89" s="127"/>
      <c r="Q89" s="127"/>
      <c r="R89" s="127"/>
      <c r="S89" s="127"/>
      <c r="T89" s="127"/>
      <c r="U89" s="127"/>
      <c r="V89" s="127"/>
      <c r="W89" s="127"/>
      <c r="X89" s="127">
        <v>0.33329999999999999</v>
      </c>
      <c r="Y89" s="127"/>
      <c r="Z89" s="127"/>
      <c r="AA89" s="127"/>
      <c r="AB89" s="127">
        <v>0.33329999999999999</v>
      </c>
      <c r="AC89" s="127"/>
      <c r="AD89" s="127"/>
      <c r="AE89" s="127"/>
      <c r="AF89" s="127"/>
      <c r="AG89" s="127"/>
      <c r="AH89" s="127">
        <v>0.33329999999999999</v>
      </c>
      <c r="AI89" s="127"/>
      <c r="AJ89" s="171">
        <f>J89*(M89+O89+Q89+S89+U89+W89+Y89+AA89+AC89+AE89+AG89+AI89)</f>
        <v>0</v>
      </c>
      <c r="AK89" s="162" t="s">
        <v>69</v>
      </c>
      <c r="AL89" s="163"/>
      <c r="AM89" s="164"/>
      <c r="AN89" s="5" t="s">
        <v>69</v>
      </c>
      <c r="AO89" s="5" t="s">
        <v>69</v>
      </c>
      <c r="AP89" s="51">
        <f>M89+O89+Q89</f>
        <v>0</v>
      </c>
      <c r="AQ89" s="133">
        <f>SUM(AP89:AP92)</f>
        <v>0</v>
      </c>
      <c r="AT89" s="15"/>
      <c r="AU89" s="15"/>
      <c r="AV89" s="15"/>
      <c r="AW89" s="15"/>
    </row>
    <row r="90" spans="1:49" ht="15.75" customHeight="1" thickBot="1">
      <c r="A90" s="237"/>
      <c r="B90" s="175"/>
      <c r="C90" s="137"/>
      <c r="D90" s="349"/>
      <c r="E90" s="194"/>
      <c r="F90" s="175"/>
      <c r="G90" s="175"/>
      <c r="H90" s="191"/>
      <c r="I90" s="142"/>
      <c r="J90" s="128"/>
      <c r="K90" s="184"/>
      <c r="L90" s="249"/>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72"/>
      <c r="AK90" s="165" t="s">
        <v>70</v>
      </c>
      <c r="AL90" s="166"/>
      <c r="AM90" s="167"/>
      <c r="AN90" s="49" t="s">
        <v>70</v>
      </c>
      <c r="AO90" s="49" t="s">
        <v>70</v>
      </c>
      <c r="AP90" s="50">
        <f>S89+U89+W89</f>
        <v>0</v>
      </c>
      <c r="AQ90" s="134"/>
      <c r="AT90" s="15"/>
      <c r="AU90" s="15"/>
      <c r="AV90" s="15"/>
      <c r="AW90" s="15"/>
    </row>
    <row r="91" spans="1:49" ht="15.75" customHeight="1" thickBot="1">
      <c r="A91" s="237"/>
      <c r="B91" s="175"/>
      <c r="C91" s="137"/>
      <c r="D91" s="349"/>
      <c r="E91" s="194"/>
      <c r="F91" s="175"/>
      <c r="G91" s="175"/>
      <c r="H91" s="191"/>
      <c r="I91" s="142"/>
      <c r="J91" s="128"/>
      <c r="K91" s="184"/>
      <c r="L91" s="249"/>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72"/>
      <c r="AK91" s="165" t="s">
        <v>71</v>
      </c>
      <c r="AL91" s="166"/>
      <c r="AM91" s="167"/>
      <c r="AN91" s="49" t="s">
        <v>71</v>
      </c>
      <c r="AO91" s="49" t="s">
        <v>71</v>
      </c>
      <c r="AP91" s="50">
        <f>Y89+AA89+AC89</f>
        <v>0</v>
      </c>
      <c r="AQ91" s="134"/>
      <c r="AT91" s="15"/>
      <c r="AU91" s="15"/>
      <c r="AV91" s="15"/>
      <c r="AW91" s="15"/>
    </row>
    <row r="92" spans="1:49" ht="15.75" customHeight="1" thickBot="1">
      <c r="A92" s="237"/>
      <c r="B92" s="176"/>
      <c r="C92" s="138"/>
      <c r="D92" s="350"/>
      <c r="E92" s="195"/>
      <c r="F92" s="176"/>
      <c r="G92" s="176"/>
      <c r="H92" s="191"/>
      <c r="I92" s="142"/>
      <c r="J92" s="129"/>
      <c r="K92" s="184"/>
      <c r="L92" s="250"/>
      <c r="M92" s="129"/>
      <c r="N92" s="129"/>
      <c r="O92" s="129"/>
      <c r="P92" s="129"/>
      <c r="Q92" s="129"/>
      <c r="R92" s="129"/>
      <c r="S92" s="129"/>
      <c r="T92" s="129"/>
      <c r="U92" s="129"/>
      <c r="V92" s="129"/>
      <c r="W92" s="129"/>
      <c r="X92" s="129"/>
      <c r="Y92" s="129"/>
      <c r="Z92" s="129"/>
      <c r="AA92" s="129"/>
      <c r="AB92" s="129"/>
      <c r="AC92" s="129"/>
      <c r="AD92" s="129"/>
      <c r="AE92" s="129"/>
      <c r="AF92" s="129"/>
      <c r="AG92" s="129"/>
      <c r="AH92" s="129"/>
      <c r="AI92" s="129"/>
      <c r="AJ92" s="173"/>
      <c r="AK92" s="168" t="s">
        <v>72</v>
      </c>
      <c r="AL92" s="169"/>
      <c r="AM92" s="170"/>
      <c r="AN92" s="52" t="s">
        <v>72</v>
      </c>
      <c r="AO92" s="52" t="s">
        <v>72</v>
      </c>
      <c r="AP92" s="53">
        <f>AE89+AG89+AI89</f>
        <v>0</v>
      </c>
      <c r="AQ92" s="135"/>
      <c r="AT92" s="15"/>
      <c r="AU92" s="15"/>
      <c r="AV92" s="15"/>
      <c r="AW92" s="15"/>
    </row>
    <row r="93" spans="1:49" ht="15.75" customHeight="1" thickBot="1">
      <c r="A93" s="237"/>
      <c r="B93" s="174" t="s">
        <v>145</v>
      </c>
      <c r="C93" s="136" t="s">
        <v>146</v>
      </c>
      <c r="D93" s="348"/>
      <c r="E93" s="193" t="s">
        <v>130</v>
      </c>
      <c r="F93" s="174" t="s">
        <v>109</v>
      </c>
      <c r="G93" s="200">
        <v>44652</v>
      </c>
      <c r="H93" s="199">
        <v>44915</v>
      </c>
      <c r="I93" s="142" t="s">
        <v>142</v>
      </c>
      <c r="J93" s="127">
        <v>0.34</v>
      </c>
      <c r="K93" s="184">
        <f>J93*(L93+N93+P93+R93+T93+V93+X93+Z93+AB93+AD93+AF93+AH93)</f>
        <v>0.33996600000000005</v>
      </c>
      <c r="L93" s="248"/>
      <c r="M93" s="127"/>
      <c r="N93" s="127"/>
      <c r="O93" s="127"/>
      <c r="P93" s="127"/>
      <c r="Q93" s="127"/>
      <c r="R93" s="127">
        <v>0.33329999999999999</v>
      </c>
      <c r="S93" s="127"/>
      <c r="T93" s="127"/>
      <c r="U93" s="127"/>
      <c r="V93" s="127"/>
      <c r="W93" s="127"/>
      <c r="X93" s="127"/>
      <c r="Y93" s="127"/>
      <c r="Z93" s="127">
        <v>0.33329999999999999</v>
      </c>
      <c r="AA93" s="127"/>
      <c r="AB93" s="127"/>
      <c r="AC93" s="127"/>
      <c r="AD93" s="127"/>
      <c r="AE93" s="127"/>
      <c r="AF93" s="127"/>
      <c r="AG93" s="127"/>
      <c r="AH93" s="127">
        <v>0.33329999999999999</v>
      </c>
      <c r="AI93" s="127"/>
      <c r="AJ93" s="171">
        <f>J93*(M93+O93+Q93+S93+U93+W93+Y93+AA93+AC93+AE93+AG93+AI93)</f>
        <v>0</v>
      </c>
      <c r="AK93" s="162" t="s">
        <v>69</v>
      </c>
      <c r="AL93" s="163"/>
      <c r="AM93" s="164"/>
      <c r="AN93" s="5" t="s">
        <v>69</v>
      </c>
      <c r="AO93" s="5" t="s">
        <v>69</v>
      </c>
      <c r="AP93" s="51">
        <f>M93+O93+Q93</f>
        <v>0</v>
      </c>
      <c r="AQ93" s="133">
        <f>SUM(AP93:AP96)</f>
        <v>0</v>
      </c>
      <c r="AT93" s="15"/>
      <c r="AU93" s="15"/>
      <c r="AV93" s="15"/>
      <c r="AW93" s="15"/>
    </row>
    <row r="94" spans="1:49" ht="15.75" customHeight="1" thickBot="1">
      <c r="A94" s="237"/>
      <c r="B94" s="175"/>
      <c r="C94" s="137"/>
      <c r="D94" s="349"/>
      <c r="E94" s="194"/>
      <c r="F94" s="175"/>
      <c r="G94" s="175"/>
      <c r="H94" s="191"/>
      <c r="I94" s="142"/>
      <c r="J94" s="128"/>
      <c r="K94" s="184"/>
      <c r="L94" s="249"/>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72"/>
      <c r="AK94" s="165" t="s">
        <v>70</v>
      </c>
      <c r="AL94" s="166"/>
      <c r="AM94" s="167"/>
      <c r="AN94" s="49" t="s">
        <v>70</v>
      </c>
      <c r="AO94" s="49" t="s">
        <v>70</v>
      </c>
      <c r="AP94" s="50">
        <f>S93+U93+W93</f>
        <v>0</v>
      </c>
      <c r="AQ94" s="134"/>
      <c r="AT94" s="15"/>
      <c r="AU94" s="15"/>
      <c r="AV94" s="15"/>
      <c r="AW94" s="15"/>
    </row>
    <row r="95" spans="1:49" ht="15.75" customHeight="1" thickBot="1">
      <c r="A95" s="237"/>
      <c r="B95" s="175"/>
      <c r="C95" s="137"/>
      <c r="D95" s="349"/>
      <c r="E95" s="194"/>
      <c r="F95" s="175"/>
      <c r="G95" s="175"/>
      <c r="H95" s="191"/>
      <c r="I95" s="142"/>
      <c r="J95" s="128"/>
      <c r="K95" s="184"/>
      <c r="L95" s="249"/>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72"/>
      <c r="AK95" s="165" t="s">
        <v>71</v>
      </c>
      <c r="AL95" s="166"/>
      <c r="AM95" s="167"/>
      <c r="AN95" s="49" t="s">
        <v>71</v>
      </c>
      <c r="AO95" s="49" t="s">
        <v>71</v>
      </c>
      <c r="AP95" s="50">
        <f>Y93+AA93+AC93</f>
        <v>0</v>
      </c>
      <c r="AQ95" s="134"/>
      <c r="AT95" s="15"/>
      <c r="AU95" s="15"/>
      <c r="AV95" s="15"/>
      <c r="AW95" s="15"/>
    </row>
    <row r="96" spans="1:49" ht="15.75" customHeight="1" thickBot="1">
      <c r="A96" s="237"/>
      <c r="B96" s="176"/>
      <c r="C96" s="138"/>
      <c r="D96" s="350"/>
      <c r="E96" s="195"/>
      <c r="F96" s="176"/>
      <c r="G96" s="176"/>
      <c r="H96" s="191"/>
      <c r="I96" s="142"/>
      <c r="J96" s="129"/>
      <c r="K96" s="184"/>
      <c r="L96" s="250"/>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29"/>
      <c r="AJ96" s="173"/>
      <c r="AK96" s="168" t="s">
        <v>72</v>
      </c>
      <c r="AL96" s="169"/>
      <c r="AM96" s="170"/>
      <c r="AN96" s="52" t="s">
        <v>72</v>
      </c>
      <c r="AO96" s="52" t="s">
        <v>72</v>
      </c>
      <c r="AP96" s="53">
        <f>AE93+AG93+AI93</f>
        <v>0</v>
      </c>
      <c r="AQ96" s="135"/>
      <c r="AT96" s="15"/>
      <c r="AU96" s="15"/>
      <c r="AV96" s="15"/>
      <c r="AW96" s="15"/>
    </row>
    <row r="97" spans="1:49" ht="15.75" customHeight="1" thickBot="1">
      <c r="A97" s="356" t="s">
        <v>147</v>
      </c>
      <c r="B97" s="174" t="s">
        <v>148</v>
      </c>
      <c r="C97" s="177" t="s">
        <v>149</v>
      </c>
      <c r="D97" s="177"/>
      <c r="E97" s="191" t="s">
        <v>150</v>
      </c>
      <c r="F97" s="191" t="s">
        <v>151</v>
      </c>
      <c r="G97" s="192">
        <v>44743</v>
      </c>
      <c r="H97" s="192">
        <v>44864</v>
      </c>
      <c r="I97" s="142" t="s">
        <v>142</v>
      </c>
      <c r="J97" s="143">
        <v>8.3299999999999999E-2</v>
      </c>
      <c r="K97" s="146">
        <f>J97*(L97+N97+P97+R97+T97+V97+X97+Z97+AB97+AD97+AF97+AH97)</f>
        <v>8.3299999999999999E-2</v>
      </c>
      <c r="L97" s="184"/>
      <c r="M97" s="127"/>
      <c r="N97" s="185"/>
      <c r="O97" s="127"/>
      <c r="P97" s="127"/>
      <c r="Q97" s="127"/>
      <c r="R97" s="127"/>
      <c r="S97" s="127"/>
      <c r="T97" s="127"/>
      <c r="U97" s="127"/>
      <c r="V97" s="127"/>
      <c r="W97" s="127"/>
      <c r="X97" s="127">
        <v>0.5</v>
      </c>
      <c r="Y97" s="127"/>
      <c r="Z97" s="127"/>
      <c r="AA97" s="127"/>
      <c r="AB97" s="127"/>
      <c r="AC97" s="127"/>
      <c r="AD97" s="127">
        <v>0.5</v>
      </c>
      <c r="AE97" s="127"/>
      <c r="AF97" s="127"/>
      <c r="AG97" s="127"/>
      <c r="AH97" s="127"/>
      <c r="AI97" s="127"/>
      <c r="AJ97" s="251">
        <v>0</v>
      </c>
      <c r="AK97" s="357" t="s">
        <v>69</v>
      </c>
      <c r="AL97" s="358"/>
      <c r="AM97" s="359"/>
      <c r="AN97" s="85" t="s">
        <v>69</v>
      </c>
      <c r="AO97" s="85" t="s">
        <v>69</v>
      </c>
      <c r="AP97" s="86">
        <v>0</v>
      </c>
      <c r="AQ97" s="360">
        <v>0</v>
      </c>
      <c r="AT97" s="15"/>
      <c r="AU97" s="15"/>
      <c r="AV97" s="15"/>
      <c r="AW97" s="15"/>
    </row>
    <row r="98" spans="1:49" ht="15.75" customHeight="1" thickBot="1">
      <c r="A98" s="356"/>
      <c r="B98" s="175"/>
      <c r="C98" s="177"/>
      <c r="D98" s="177"/>
      <c r="E98" s="191"/>
      <c r="F98" s="191"/>
      <c r="G98" s="192"/>
      <c r="H98" s="192"/>
      <c r="I98" s="142"/>
      <c r="J98" s="144"/>
      <c r="K98" s="147"/>
      <c r="L98" s="184"/>
      <c r="M98" s="128"/>
      <c r="N98" s="186"/>
      <c r="O98" s="128"/>
      <c r="P98" s="128"/>
      <c r="Q98" s="128"/>
      <c r="R98" s="128"/>
      <c r="S98" s="128"/>
      <c r="T98" s="128"/>
      <c r="U98" s="128"/>
      <c r="V98" s="128"/>
      <c r="W98" s="128"/>
      <c r="X98" s="128"/>
      <c r="Y98" s="128"/>
      <c r="Z98" s="128"/>
      <c r="AA98" s="128"/>
      <c r="AB98" s="128"/>
      <c r="AC98" s="128"/>
      <c r="AD98" s="128"/>
      <c r="AE98" s="128"/>
      <c r="AF98" s="128"/>
      <c r="AG98" s="128"/>
      <c r="AH98" s="128"/>
      <c r="AI98" s="128"/>
      <c r="AJ98" s="252"/>
      <c r="AK98" s="363" t="s">
        <v>70</v>
      </c>
      <c r="AL98" s="364"/>
      <c r="AM98" s="365"/>
      <c r="AN98" s="87" t="s">
        <v>70</v>
      </c>
      <c r="AO98" s="87" t="s">
        <v>70</v>
      </c>
      <c r="AP98" s="88">
        <v>0</v>
      </c>
      <c r="AQ98" s="361"/>
      <c r="AT98" s="15"/>
      <c r="AU98" s="15"/>
      <c r="AV98" s="15"/>
      <c r="AW98" s="15"/>
    </row>
    <row r="99" spans="1:49" ht="15.75" customHeight="1" thickBot="1">
      <c r="A99" s="356"/>
      <c r="B99" s="175"/>
      <c r="C99" s="177"/>
      <c r="D99" s="177"/>
      <c r="E99" s="191"/>
      <c r="F99" s="191"/>
      <c r="G99" s="192"/>
      <c r="H99" s="192"/>
      <c r="I99" s="142"/>
      <c r="J99" s="144"/>
      <c r="K99" s="147"/>
      <c r="L99" s="184"/>
      <c r="M99" s="128"/>
      <c r="N99" s="186"/>
      <c r="O99" s="128"/>
      <c r="P99" s="128"/>
      <c r="Q99" s="128"/>
      <c r="R99" s="128"/>
      <c r="S99" s="128"/>
      <c r="T99" s="128"/>
      <c r="U99" s="128"/>
      <c r="V99" s="128"/>
      <c r="W99" s="128"/>
      <c r="X99" s="128"/>
      <c r="Y99" s="128"/>
      <c r="Z99" s="128"/>
      <c r="AA99" s="128"/>
      <c r="AB99" s="128"/>
      <c r="AC99" s="128"/>
      <c r="AD99" s="128"/>
      <c r="AE99" s="128"/>
      <c r="AF99" s="128"/>
      <c r="AG99" s="128"/>
      <c r="AH99" s="128"/>
      <c r="AI99" s="128"/>
      <c r="AJ99" s="252"/>
      <c r="AK99" s="363" t="s">
        <v>71</v>
      </c>
      <c r="AL99" s="364"/>
      <c r="AM99" s="365"/>
      <c r="AN99" s="87" t="s">
        <v>71</v>
      </c>
      <c r="AO99" s="87" t="s">
        <v>71</v>
      </c>
      <c r="AP99" s="88">
        <v>0</v>
      </c>
      <c r="AQ99" s="361"/>
      <c r="AT99" s="15"/>
      <c r="AU99" s="15"/>
      <c r="AV99" s="15"/>
      <c r="AW99" s="15"/>
    </row>
    <row r="100" spans="1:49" ht="15.75" customHeight="1" thickBot="1">
      <c r="A100" s="356"/>
      <c r="B100" s="176"/>
      <c r="C100" s="177"/>
      <c r="D100" s="177"/>
      <c r="E100" s="191"/>
      <c r="F100" s="191"/>
      <c r="G100" s="192"/>
      <c r="H100" s="192"/>
      <c r="I100" s="142"/>
      <c r="J100" s="145"/>
      <c r="K100" s="148"/>
      <c r="L100" s="184"/>
      <c r="M100" s="129"/>
      <c r="N100" s="187"/>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253"/>
      <c r="AK100" s="366" t="s">
        <v>72</v>
      </c>
      <c r="AL100" s="367"/>
      <c r="AM100" s="368"/>
      <c r="AN100" s="89" t="s">
        <v>72</v>
      </c>
      <c r="AO100" s="89" t="s">
        <v>72</v>
      </c>
      <c r="AP100" s="90">
        <v>0</v>
      </c>
      <c r="AQ100" s="362"/>
      <c r="AT100" s="15"/>
      <c r="AU100" s="15"/>
      <c r="AV100" s="15"/>
      <c r="AW100" s="15"/>
    </row>
    <row r="101" spans="1:49" ht="15.75" customHeight="1" thickBot="1">
      <c r="A101" s="356"/>
      <c r="B101" s="174" t="s">
        <v>152</v>
      </c>
      <c r="C101" s="177" t="s">
        <v>153</v>
      </c>
      <c r="D101" s="177"/>
      <c r="E101" s="215" t="s">
        <v>154</v>
      </c>
      <c r="F101" s="215" t="s">
        <v>154</v>
      </c>
      <c r="G101" s="192">
        <v>44713</v>
      </c>
      <c r="H101" s="192">
        <v>44772</v>
      </c>
      <c r="I101" s="142" t="s">
        <v>142</v>
      </c>
      <c r="J101" s="143">
        <v>8.3299999999999999E-2</v>
      </c>
      <c r="K101" s="146">
        <f>J101*(L101+N101+P101+R101+T101+V101+X101+Z101+AB101+AD101+AF101+AH101)</f>
        <v>8.3299999999999999E-2</v>
      </c>
      <c r="L101" s="184"/>
      <c r="M101" s="127"/>
      <c r="N101" s="185"/>
      <c r="O101" s="127"/>
      <c r="P101" s="127"/>
      <c r="Q101" s="127"/>
      <c r="R101" s="127"/>
      <c r="S101" s="127"/>
      <c r="T101" s="127"/>
      <c r="U101" s="127"/>
      <c r="V101" s="127">
        <v>0.5</v>
      </c>
      <c r="W101" s="127"/>
      <c r="X101" s="127">
        <v>0.5</v>
      </c>
      <c r="Y101" s="127"/>
      <c r="Z101" s="127"/>
      <c r="AA101" s="127"/>
      <c r="AB101" s="127"/>
      <c r="AC101" s="127"/>
      <c r="AD101" s="127"/>
      <c r="AE101" s="127"/>
      <c r="AF101" s="127"/>
      <c r="AG101" s="127"/>
      <c r="AH101" s="127"/>
      <c r="AI101" s="127"/>
      <c r="AJ101" s="171">
        <f>J101*(M101+O101+Q101+S101+U101+W101+Y101+AA101+AC101+AE101+AG101+AI101)</f>
        <v>0</v>
      </c>
      <c r="AK101" s="162" t="s">
        <v>69</v>
      </c>
      <c r="AL101" s="163"/>
      <c r="AM101" s="164"/>
      <c r="AN101" s="5" t="s">
        <v>69</v>
      </c>
      <c r="AO101" s="5" t="s">
        <v>69</v>
      </c>
      <c r="AP101" s="51">
        <f>M101+O101+Q101</f>
        <v>0</v>
      </c>
      <c r="AQ101" s="133">
        <f>SUM(AP101:AP104)</f>
        <v>0</v>
      </c>
      <c r="AT101" s="15"/>
      <c r="AU101" s="15"/>
      <c r="AV101" s="15"/>
      <c r="AW101" s="15"/>
    </row>
    <row r="102" spans="1:49" ht="15.75" customHeight="1" thickBot="1">
      <c r="A102" s="356"/>
      <c r="B102" s="175"/>
      <c r="C102" s="177"/>
      <c r="D102" s="177"/>
      <c r="E102" s="215"/>
      <c r="F102" s="215"/>
      <c r="G102" s="192"/>
      <c r="H102" s="192"/>
      <c r="I102" s="142"/>
      <c r="J102" s="144"/>
      <c r="K102" s="147"/>
      <c r="L102" s="184"/>
      <c r="M102" s="128"/>
      <c r="N102" s="186"/>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72"/>
      <c r="AK102" s="165" t="s">
        <v>70</v>
      </c>
      <c r="AL102" s="166"/>
      <c r="AM102" s="167"/>
      <c r="AN102" s="49" t="s">
        <v>70</v>
      </c>
      <c r="AO102" s="49" t="s">
        <v>70</v>
      </c>
      <c r="AP102" s="50">
        <f>S101+U101+W101</f>
        <v>0</v>
      </c>
      <c r="AQ102" s="134"/>
      <c r="AT102" s="15"/>
      <c r="AU102" s="15"/>
      <c r="AV102" s="15"/>
      <c r="AW102" s="15"/>
    </row>
    <row r="103" spans="1:49" ht="15.75" customHeight="1" thickBot="1">
      <c r="A103" s="356"/>
      <c r="B103" s="175"/>
      <c r="C103" s="177"/>
      <c r="D103" s="177"/>
      <c r="E103" s="215"/>
      <c r="F103" s="215"/>
      <c r="G103" s="192"/>
      <c r="H103" s="192"/>
      <c r="I103" s="142"/>
      <c r="J103" s="144"/>
      <c r="K103" s="147"/>
      <c r="L103" s="184"/>
      <c r="M103" s="128"/>
      <c r="N103" s="186"/>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72"/>
      <c r="AK103" s="165" t="s">
        <v>71</v>
      </c>
      <c r="AL103" s="166"/>
      <c r="AM103" s="167"/>
      <c r="AN103" s="49" t="s">
        <v>71</v>
      </c>
      <c r="AO103" s="49" t="s">
        <v>71</v>
      </c>
      <c r="AP103" s="50">
        <f>Y101+AA101+AC101</f>
        <v>0</v>
      </c>
      <c r="AQ103" s="134"/>
      <c r="AT103" s="15"/>
      <c r="AU103" s="15"/>
      <c r="AV103" s="15"/>
      <c r="AW103" s="15"/>
    </row>
    <row r="104" spans="1:49" ht="15.75" customHeight="1" thickBot="1">
      <c r="A104" s="356"/>
      <c r="B104" s="176"/>
      <c r="C104" s="177"/>
      <c r="D104" s="177"/>
      <c r="E104" s="215"/>
      <c r="F104" s="215"/>
      <c r="G104" s="192"/>
      <c r="H104" s="192"/>
      <c r="I104" s="142"/>
      <c r="J104" s="145"/>
      <c r="K104" s="148"/>
      <c r="L104" s="184"/>
      <c r="M104" s="129"/>
      <c r="N104" s="187"/>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73"/>
      <c r="AK104" s="168" t="s">
        <v>72</v>
      </c>
      <c r="AL104" s="169"/>
      <c r="AM104" s="170"/>
      <c r="AN104" s="52" t="s">
        <v>72</v>
      </c>
      <c r="AO104" s="52" t="s">
        <v>72</v>
      </c>
      <c r="AP104" s="53">
        <f>AE101+AG101+AI101</f>
        <v>0</v>
      </c>
      <c r="AQ104" s="135"/>
      <c r="AT104" s="15"/>
      <c r="AU104" s="15"/>
      <c r="AV104" s="15"/>
      <c r="AW104" s="15"/>
    </row>
    <row r="105" spans="1:49" ht="15.75" customHeight="1" thickBot="1">
      <c r="A105" s="356"/>
      <c r="B105" s="174" t="s">
        <v>155</v>
      </c>
      <c r="C105" s="177" t="s">
        <v>156</v>
      </c>
      <c r="D105" s="177"/>
      <c r="E105" s="215" t="s">
        <v>157</v>
      </c>
      <c r="F105" s="191" t="s">
        <v>158</v>
      </c>
      <c r="G105" s="192">
        <v>44593</v>
      </c>
      <c r="H105" s="192">
        <v>44895</v>
      </c>
      <c r="I105" s="142" t="s">
        <v>142</v>
      </c>
      <c r="J105" s="143">
        <v>8.3299999999999999E-2</v>
      </c>
      <c r="K105" s="146">
        <f>J105*(L105+N105+P105+R105+T105+V105+X105+Z105+AB105+AD105+AF105+AH105)</f>
        <v>8.3299999999999985E-2</v>
      </c>
      <c r="L105" s="184"/>
      <c r="M105" s="127"/>
      <c r="N105" s="185">
        <v>0.1</v>
      </c>
      <c r="O105" s="127"/>
      <c r="P105" s="127">
        <v>0.1</v>
      </c>
      <c r="Q105" s="127"/>
      <c r="R105" s="127">
        <v>0.1</v>
      </c>
      <c r="S105" s="127"/>
      <c r="T105" s="127">
        <v>0.1</v>
      </c>
      <c r="U105" s="127"/>
      <c r="V105" s="127">
        <v>0.1</v>
      </c>
      <c r="W105" s="127"/>
      <c r="X105" s="127">
        <v>0.1</v>
      </c>
      <c r="Y105" s="127"/>
      <c r="Z105" s="127">
        <v>0.1</v>
      </c>
      <c r="AA105" s="127"/>
      <c r="AB105" s="127">
        <v>0.1</v>
      </c>
      <c r="AC105" s="127"/>
      <c r="AD105" s="127">
        <v>0.1</v>
      </c>
      <c r="AE105" s="127"/>
      <c r="AF105" s="127">
        <v>0.1</v>
      </c>
      <c r="AG105" s="127"/>
      <c r="AH105" s="127"/>
      <c r="AI105" s="127"/>
      <c r="AJ105" s="171">
        <f>J105*(M105+O105+Q105+S105+U105+W105+Y105+AA105+AC105+AE105+AG105+AI105)</f>
        <v>0</v>
      </c>
      <c r="AK105" s="162" t="s">
        <v>69</v>
      </c>
      <c r="AL105" s="163"/>
      <c r="AM105" s="164"/>
      <c r="AN105" s="5" t="s">
        <v>69</v>
      </c>
      <c r="AO105" s="5" t="s">
        <v>69</v>
      </c>
      <c r="AP105" s="51">
        <f>M105+O105+Q105</f>
        <v>0</v>
      </c>
      <c r="AQ105" s="133">
        <f>SUM(AP105:AP108)</f>
        <v>0</v>
      </c>
      <c r="AT105" s="15"/>
      <c r="AU105" s="15"/>
      <c r="AV105" s="15"/>
      <c r="AW105" s="15"/>
    </row>
    <row r="106" spans="1:49" ht="15.75" customHeight="1" thickBot="1">
      <c r="A106" s="356"/>
      <c r="B106" s="175"/>
      <c r="C106" s="177"/>
      <c r="D106" s="177"/>
      <c r="E106" s="215"/>
      <c r="F106" s="191"/>
      <c r="G106" s="192"/>
      <c r="H106" s="192"/>
      <c r="I106" s="142"/>
      <c r="J106" s="144"/>
      <c r="K106" s="147"/>
      <c r="L106" s="184"/>
      <c r="M106" s="128"/>
      <c r="N106" s="186"/>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72"/>
      <c r="AK106" s="165" t="s">
        <v>70</v>
      </c>
      <c r="AL106" s="166"/>
      <c r="AM106" s="167"/>
      <c r="AN106" s="49" t="s">
        <v>70</v>
      </c>
      <c r="AO106" s="49" t="s">
        <v>70</v>
      </c>
      <c r="AP106" s="50">
        <f>S105+U105+W105</f>
        <v>0</v>
      </c>
      <c r="AQ106" s="134"/>
      <c r="AT106" s="15"/>
      <c r="AU106" s="15"/>
      <c r="AV106" s="15"/>
      <c r="AW106" s="15"/>
    </row>
    <row r="107" spans="1:49" ht="15.75" customHeight="1" thickBot="1">
      <c r="A107" s="356"/>
      <c r="B107" s="175"/>
      <c r="C107" s="177"/>
      <c r="D107" s="177"/>
      <c r="E107" s="215"/>
      <c r="F107" s="191"/>
      <c r="G107" s="192"/>
      <c r="H107" s="192"/>
      <c r="I107" s="142"/>
      <c r="J107" s="144"/>
      <c r="K107" s="147"/>
      <c r="L107" s="184"/>
      <c r="M107" s="128"/>
      <c r="N107" s="186"/>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72"/>
      <c r="AK107" s="165" t="s">
        <v>71</v>
      </c>
      <c r="AL107" s="166"/>
      <c r="AM107" s="167"/>
      <c r="AN107" s="49" t="s">
        <v>71</v>
      </c>
      <c r="AO107" s="49" t="s">
        <v>71</v>
      </c>
      <c r="AP107" s="50">
        <f>Y105+AA105+AC105</f>
        <v>0</v>
      </c>
      <c r="AQ107" s="134"/>
      <c r="AT107" s="15"/>
      <c r="AU107" s="15"/>
      <c r="AV107" s="15"/>
      <c r="AW107" s="15"/>
    </row>
    <row r="108" spans="1:49" ht="15.75" customHeight="1" thickBot="1">
      <c r="A108" s="356"/>
      <c r="B108" s="176"/>
      <c r="C108" s="177"/>
      <c r="D108" s="177"/>
      <c r="E108" s="215"/>
      <c r="F108" s="191"/>
      <c r="G108" s="192"/>
      <c r="H108" s="192"/>
      <c r="I108" s="142"/>
      <c r="J108" s="145"/>
      <c r="K108" s="148"/>
      <c r="L108" s="184"/>
      <c r="M108" s="129"/>
      <c r="N108" s="187"/>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73"/>
      <c r="AK108" s="168" t="s">
        <v>72</v>
      </c>
      <c r="AL108" s="169"/>
      <c r="AM108" s="170"/>
      <c r="AN108" s="52" t="s">
        <v>72</v>
      </c>
      <c r="AO108" s="52" t="s">
        <v>72</v>
      </c>
      <c r="AP108" s="53">
        <f>AE105+AG105+AI105</f>
        <v>0</v>
      </c>
      <c r="AQ108" s="135"/>
      <c r="AT108" s="15"/>
      <c r="AU108" s="15"/>
      <c r="AV108" s="15"/>
      <c r="AW108" s="15"/>
    </row>
    <row r="109" spans="1:49" ht="15.75" customHeight="1" thickBot="1">
      <c r="A109" s="356"/>
      <c r="B109" s="174" t="s">
        <v>159</v>
      </c>
      <c r="C109" s="177" t="s">
        <v>160</v>
      </c>
      <c r="D109" s="177"/>
      <c r="E109" s="215" t="s">
        <v>161</v>
      </c>
      <c r="F109" s="215" t="s">
        <v>161</v>
      </c>
      <c r="G109" s="192">
        <v>44835</v>
      </c>
      <c r="H109" s="192">
        <v>44895</v>
      </c>
      <c r="I109" s="142" t="s">
        <v>142</v>
      </c>
      <c r="J109" s="143">
        <v>8.3299999999999999E-2</v>
      </c>
      <c r="K109" s="146">
        <f>J109*(L109+N109+P109+R109+T109+V109+X109+Z109+AB109+AD109+AF109+AH109)</f>
        <v>8.3299999999999999E-2</v>
      </c>
      <c r="L109" s="184"/>
      <c r="M109" s="127"/>
      <c r="N109" s="185"/>
      <c r="O109" s="127"/>
      <c r="P109" s="127"/>
      <c r="Q109" s="127"/>
      <c r="R109" s="127"/>
      <c r="S109" s="127"/>
      <c r="T109" s="127"/>
      <c r="U109" s="127"/>
      <c r="V109" s="127"/>
      <c r="W109" s="127"/>
      <c r="X109" s="127"/>
      <c r="Y109" s="127"/>
      <c r="Z109" s="127"/>
      <c r="AA109" s="127"/>
      <c r="AB109" s="127"/>
      <c r="AC109" s="127"/>
      <c r="AD109" s="127">
        <v>0.5</v>
      </c>
      <c r="AE109" s="127"/>
      <c r="AF109" s="127">
        <v>0.5</v>
      </c>
      <c r="AG109" s="127"/>
      <c r="AH109" s="127"/>
      <c r="AI109" s="127"/>
      <c r="AJ109" s="171">
        <f>J109*(M109+O109+Q109+S109+U109+W109+Y109+AA109+AC109+AE109+AG109+AI109)</f>
        <v>0</v>
      </c>
      <c r="AK109" s="162" t="s">
        <v>69</v>
      </c>
      <c r="AL109" s="163"/>
      <c r="AM109" s="164"/>
      <c r="AN109" s="5" t="s">
        <v>69</v>
      </c>
      <c r="AO109" s="5" t="s">
        <v>69</v>
      </c>
      <c r="AP109" s="51">
        <f>M109+O109+Q109</f>
        <v>0</v>
      </c>
      <c r="AQ109" s="133">
        <f>SUM(AP109:AP112)</f>
        <v>0</v>
      </c>
      <c r="AT109" s="15"/>
      <c r="AU109" s="15"/>
      <c r="AV109" s="15"/>
      <c r="AW109" s="15"/>
    </row>
    <row r="110" spans="1:49" ht="15.75" customHeight="1" thickBot="1">
      <c r="A110" s="356"/>
      <c r="B110" s="175"/>
      <c r="C110" s="177"/>
      <c r="D110" s="177"/>
      <c r="E110" s="215"/>
      <c r="F110" s="215"/>
      <c r="G110" s="192"/>
      <c r="H110" s="192"/>
      <c r="I110" s="142"/>
      <c r="J110" s="144"/>
      <c r="K110" s="147"/>
      <c r="L110" s="184"/>
      <c r="M110" s="128"/>
      <c r="N110" s="186"/>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72"/>
      <c r="AK110" s="165" t="s">
        <v>70</v>
      </c>
      <c r="AL110" s="166"/>
      <c r="AM110" s="167"/>
      <c r="AN110" s="49" t="s">
        <v>70</v>
      </c>
      <c r="AO110" s="49" t="s">
        <v>70</v>
      </c>
      <c r="AP110" s="50">
        <f>S109+U109+W109</f>
        <v>0</v>
      </c>
      <c r="AQ110" s="134"/>
      <c r="AT110" s="15"/>
      <c r="AU110" s="15"/>
      <c r="AV110" s="15"/>
      <c r="AW110" s="15"/>
    </row>
    <row r="111" spans="1:49" ht="15.75" customHeight="1" thickBot="1">
      <c r="A111" s="356"/>
      <c r="B111" s="175"/>
      <c r="C111" s="177"/>
      <c r="D111" s="177"/>
      <c r="E111" s="215"/>
      <c r="F111" s="215"/>
      <c r="G111" s="192"/>
      <c r="H111" s="192"/>
      <c r="I111" s="142"/>
      <c r="J111" s="144"/>
      <c r="K111" s="147"/>
      <c r="L111" s="184"/>
      <c r="M111" s="128"/>
      <c r="N111" s="186"/>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72"/>
      <c r="AK111" s="165" t="s">
        <v>71</v>
      </c>
      <c r="AL111" s="166"/>
      <c r="AM111" s="167"/>
      <c r="AN111" s="49" t="s">
        <v>71</v>
      </c>
      <c r="AO111" s="49" t="s">
        <v>71</v>
      </c>
      <c r="AP111" s="50">
        <f>Y109+AA109+AC109</f>
        <v>0</v>
      </c>
      <c r="AQ111" s="134"/>
      <c r="AT111" s="15"/>
      <c r="AU111" s="15"/>
      <c r="AV111" s="15"/>
      <c r="AW111" s="15"/>
    </row>
    <row r="112" spans="1:49" ht="15.75" customHeight="1" thickBot="1">
      <c r="A112" s="356"/>
      <c r="B112" s="176"/>
      <c r="C112" s="177"/>
      <c r="D112" s="177"/>
      <c r="E112" s="215"/>
      <c r="F112" s="215"/>
      <c r="G112" s="192"/>
      <c r="H112" s="192"/>
      <c r="I112" s="142"/>
      <c r="J112" s="145"/>
      <c r="K112" s="148"/>
      <c r="L112" s="184"/>
      <c r="M112" s="129"/>
      <c r="N112" s="187"/>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73"/>
      <c r="AK112" s="168" t="s">
        <v>72</v>
      </c>
      <c r="AL112" s="169"/>
      <c r="AM112" s="170"/>
      <c r="AN112" s="52" t="s">
        <v>72</v>
      </c>
      <c r="AO112" s="52" t="s">
        <v>72</v>
      </c>
      <c r="AP112" s="53">
        <f>AE109+AG109+AI109</f>
        <v>0</v>
      </c>
      <c r="AQ112" s="135"/>
      <c r="AT112" s="15"/>
      <c r="AU112" s="15"/>
      <c r="AV112" s="15"/>
      <c r="AW112" s="15"/>
    </row>
    <row r="113" spans="1:49" ht="15.75" customHeight="1" thickBot="1">
      <c r="A113" s="356"/>
      <c r="B113" s="174" t="s">
        <v>162</v>
      </c>
      <c r="C113" s="177" t="s">
        <v>163</v>
      </c>
      <c r="D113" s="177"/>
      <c r="E113" s="136" t="s">
        <v>164</v>
      </c>
      <c r="F113" s="174" t="s">
        <v>165</v>
      </c>
      <c r="G113" s="139">
        <v>44743</v>
      </c>
      <c r="H113" s="139">
        <v>44530</v>
      </c>
      <c r="I113" s="188" t="s">
        <v>15</v>
      </c>
      <c r="J113" s="143">
        <v>8.3299999999999999E-2</v>
      </c>
      <c r="K113" s="146">
        <f>J113*(L113+N113+P113+R113+T113+V113+X113+Z113+AB113+AD113+AF113+AH113)</f>
        <v>8.3299999999999999E-2</v>
      </c>
      <c r="L113" s="184"/>
      <c r="M113" s="127"/>
      <c r="N113" s="185"/>
      <c r="O113" s="127"/>
      <c r="P113" s="127"/>
      <c r="Q113" s="127"/>
      <c r="R113" s="127"/>
      <c r="S113" s="127"/>
      <c r="T113" s="127"/>
      <c r="U113" s="127"/>
      <c r="V113" s="127"/>
      <c r="W113" s="127"/>
      <c r="X113" s="127">
        <v>0.2</v>
      </c>
      <c r="Y113" s="127"/>
      <c r="Z113" s="127">
        <v>0.2</v>
      </c>
      <c r="AA113" s="127"/>
      <c r="AB113" s="127">
        <v>0.2</v>
      </c>
      <c r="AC113" s="127"/>
      <c r="AD113" s="127">
        <v>0.2</v>
      </c>
      <c r="AE113" s="127"/>
      <c r="AF113" s="127">
        <v>0.2</v>
      </c>
      <c r="AG113" s="127"/>
      <c r="AH113" s="127"/>
      <c r="AI113" s="127"/>
      <c r="AJ113" s="171">
        <f>J113*(M113+O113+Q113+S113+U113+W113+Y113+AA113+AC113+AE113+AG113+AI113)</f>
        <v>0</v>
      </c>
      <c r="AK113" s="162" t="s">
        <v>69</v>
      </c>
      <c r="AL113" s="163"/>
      <c r="AM113" s="164"/>
      <c r="AN113" s="5" t="s">
        <v>69</v>
      </c>
      <c r="AO113" s="5" t="s">
        <v>69</v>
      </c>
      <c r="AP113" s="51">
        <f>M113+O113+Q113</f>
        <v>0</v>
      </c>
      <c r="AQ113" s="133">
        <f>SUM(AP113:AP116)</f>
        <v>0</v>
      </c>
      <c r="AT113" s="15"/>
      <c r="AU113" s="15"/>
      <c r="AV113" s="15"/>
      <c r="AW113" s="15"/>
    </row>
    <row r="114" spans="1:49" ht="15.75" customHeight="1" thickBot="1">
      <c r="A114" s="356"/>
      <c r="B114" s="175"/>
      <c r="C114" s="177"/>
      <c r="D114" s="177"/>
      <c r="E114" s="137"/>
      <c r="F114" s="175"/>
      <c r="G114" s="140"/>
      <c r="H114" s="140"/>
      <c r="I114" s="189"/>
      <c r="J114" s="144"/>
      <c r="K114" s="147"/>
      <c r="L114" s="184"/>
      <c r="M114" s="128"/>
      <c r="N114" s="186"/>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72"/>
      <c r="AK114" s="165" t="s">
        <v>70</v>
      </c>
      <c r="AL114" s="166"/>
      <c r="AM114" s="167"/>
      <c r="AN114" s="49" t="s">
        <v>70</v>
      </c>
      <c r="AO114" s="49" t="s">
        <v>70</v>
      </c>
      <c r="AP114" s="50">
        <f>S113+U113+W113</f>
        <v>0</v>
      </c>
      <c r="AQ114" s="134"/>
      <c r="AT114" s="15"/>
      <c r="AU114" s="15"/>
      <c r="AV114" s="15"/>
      <c r="AW114" s="15"/>
    </row>
    <row r="115" spans="1:49" ht="15.75" customHeight="1" thickBot="1">
      <c r="A115" s="356"/>
      <c r="B115" s="175"/>
      <c r="C115" s="177"/>
      <c r="D115" s="177"/>
      <c r="E115" s="137"/>
      <c r="F115" s="175"/>
      <c r="G115" s="140"/>
      <c r="H115" s="140"/>
      <c r="I115" s="189"/>
      <c r="J115" s="144"/>
      <c r="K115" s="147"/>
      <c r="L115" s="184"/>
      <c r="M115" s="128"/>
      <c r="N115" s="186"/>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72"/>
      <c r="AK115" s="165" t="s">
        <v>71</v>
      </c>
      <c r="AL115" s="166"/>
      <c r="AM115" s="167"/>
      <c r="AN115" s="49" t="s">
        <v>71</v>
      </c>
      <c r="AO115" s="49" t="s">
        <v>71</v>
      </c>
      <c r="AP115" s="50">
        <f>Y113+AA113+AC113</f>
        <v>0</v>
      </c>
      <c r="AQ115" s="134"/>
      <c r="AT115" s="15"/>
      <c r="AU115" s="15"/>
      <c r="AV115" s="15"/>
      <c r="AW115" s="15"/>
    </row>
    <row r="116" spans="1:49" ht="15.75" customHeight="1" thickBot="1">
      <c r="A116" s="356"/>
      <c r="B116" s="176"/>
      <c r="C116" s="177"/>
      <c r="D116" s="177"/>
      <c r="E116" s="138"/>
      <c r="F116" s="176"/>
      <c r="G116" s="141"/>
      <c r="H116" s="141"/>
      <c r="I116" s="190"/>
      <c r="J116" s="145"/>
      <c r="K116" s="148"/>
      <c r="L116" s="184"/>
      <c r="M116" s="129"/>
      <c r="N116" s="187"/>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73"/>
      <c r="AK116" s="168" t="s">
        <v>72</v>
      </c>
      <c r="AL116" s="169"/>
      <c r="AM116" s="170"/>
      <c r="AN116" s="52" t="s">
        <v>72</v>
      </c>
      <c r="AO116" s="52" t="s">
        <v>72</v>
      </c>
      <c r="AP116" s="53">
        <f>AE113+AG113+AI113</f>
        <v>0</v>
      </c>
      <c r="AQ116" s="135"/>
      <c r="AT116" s="15"/>
      <c r="AU116" s="15"/>
      <c r="AV116" s="15"/>
      <c r="AW116" s="15"/>
    </row>
    <row r="117" spans="1:49" ht="15.75" customHeight="1" thickBot="1">
      <c r="A117" s="356"/>
      <c r="B117" s="174" t="s">
        <v>166</v>
      </c>
      <c r="C117" s="177" t="s">
        <v>167</v>
      </c>
      <c r="D117" s="177"/>
      <c r="E117" s="191" t="s">
        <v>168</v>
      </c>
      <c r="F117" s="191" t="s">
        <v>168</v>
      </c>
      <c r="G117" s="192">
        <v>44774</v>
      </c>
      <c r="H117" s="192">
        <v>44834</v>
      </c>
      <c r="I117" s="142" t="s">
        <v>142</v>
      </c>
      <c r="J117" s="143">
        <v>8.3299999999999999E-2</v>
      </c>
      <c r="K117" s="146">
        <f>J117*(L117+N117+P117+R117+T117+V117+X117+Z117+AB117+AD117+AF117+AH117)</f>
        <v>8.3299999999999999E-2</v>
      </c>
      <c r="L117" s="184"/>
      <c r="M117" s="127"/>
      <c r="N117" s="185"/>
      <c r="O117" s="127"/>
      <c r="P117" s="127"/>
      <c r="Q117" s="127"/>
      <c r="R117" s="127"/>
      <c r="S117" s="127"/>
      <c r="T117" s="127"/>
      <c r="U117" s="127"/>
      <c r="V117" s="127"/>
      <c r="W117" s="127"/>
      <c r="X117" s="127"/>
      <c r="Y117" s="127"/>
      <c r="Z117" s="127">
        <v>0.5</v>
      </c>
      <c r="AA117" s="127"/>
      <c r="AB117" s="127">
        <v>0.5</v>
      </c>
      <c r="AC117" s="127"/>
      <c r="AD117" s="127"/>
      <c r="AE117" s="127"/>
      <c r="AF117" s="127"/>
      <c r="AG117" s="127"/>
      <c r="AH117" s="127"/>
      <c r="AI117" s="127"/>
      <c r="AJ117" s="171">
        <f>J117*(M117+O117+Q117+S117+U117+W117+Y117+AA117+AC117+AE117+AG117+AI117)</f>
        <v>0</v>
      </c>
      <c r="AK117" s="162" t="s">
        <v>69</v>
      </c>
      <c r="AL117" s="163"/>
      <c r="AM117" s="164"/>
      <c r="AN117" s="5" t="s">
        <v>69</v>
      </c>
      <c r="AO117" s="5" t="s">
        <v>69</v>
      </c>
      <c r="AP117" s="51">
        <f>M117+O117+Q117</f>
        <v>0</v>
      </c>
      <c r="AQ117" s="133">
        <f>SUM(AP117:AP120)</f>
        <v>0</v>
      </c>
      <c r="AT117" s="15"/>
      <c r="AU117" s="15"/>
      <c r="AV117" s="15"/>
      <c r="AW117" s="15"/>
    </row>
    <row r="118" spans="1:49" ht="15.75" customHeight="1" thickBot="1">
      <c r="A118" s="356"/>
      <c r="B118" s="175"/>
      <c r="C118" s="177"/>
      <c r="D118" s="177"/>
      <c r="E118" s="191"/>
      <c r="F118" s="191"/>
      <c r="G118" s="192"/>
      <c r="H118" s="192"/>
      <c r="I118" s="142"/>
      <c r="J118" s="144"/>
      <c r="K118" s="147"/>
      <c r="L118" s="184"/>
      <c r="M118" s="128"/>
      <c r="N118" s="186"/>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72"/>
      <c r="AK118" s="165" t="s">
        <v>70</v>
      </c>
      <c r="AL118" s="166"/>
      <c r="AM118" s="167"/>
      <c r="AN118" s="49" t="s">
        <v>70</v>
      </c>
      <c r="AO118" s="49" t="s">
        <v>70</v>
      </c>
      <c r="AP118" s="50">
        <f>S117+U117+W117</f>
        <v>0</v>
      </c>
      <c r="AQ118" s="134"/>
      <c r="AT118" s="15"/>
      <c r="AU118" s="15"/>
      <c r="AV118" s="15"/>
      <c r="AW118" s="15"/>
    </row>
    <row r="119" spans="1:49" ht="15.75" customHeight="1" thickBot="1">
      <c r="A119" s="356"/>
      <c r="B119" s="175"/>
      <c r="C119" s="177"/>
      <c r="D119" s="177"/>
      <c r="E119" s="191"/>
      <c r="F119" s="191"/>
      <c r="G119" s="192"/>
      <c r="H119" s="192"/>
      <c r="I119" s="142"/>
      <c r="J119" s="144"/>
      <c r="K119" s="147"/>
      <c r="L119" s="184"/>
      <c r="M119" s="128"/>
      <c r="N119" s="186"/>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72"/>
      <c r="AK119" s="165" t="s">
        <v>71</v>
      </c>
      <c r="AL119" s="166"/>
      <c r="AM119" s="167"/>
      <c r="AN119" s="49" t="s">
        <v>71</v>
      </c>
      <c r="AO119" s="49" t="s">
        <v>71</v>
      </c>
      <c r="AP119" s="50">
        <f>Y117+AA117+AC117</f>
        <v>0</v>
      </c>
      <c r="AQ119" s="134"/>
      <c r="AT119" s="15"/>
      <c r="AU119" s="15"/>
      <c r="AV119" s="15"/>
      <c r="AW119" s="15"/>
    </row>
    <row r="120" spans="1:49" ht="15.75" customHeight="1" thickBot="1">
      <c r="A120" s="356"/>
      <c r="B120" s="176"/>
      <c r="C120" s="177"/>
      <c r="D120" s="177"/>
      <c r="E120" s="191"/>
      <c r="F120" s="191"/>
      <c r="G120" s="192"/>
      <c r="H120" s="192"/>
      <c r="I120" s="142"/>
      <c r="J120" s="145"/>
      <c r="K120" s="148"/>
      <c r="L120" s="184"/>
      <c r="M120" s="129"/>
      <c r="N120" s="187"/>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73"/>
      <c r="AK120" s="168" t="s">
        <v>72</v>
      </c>
      <c r="AL120" s="169"/>
      <c r="AM120" s="170"/>
      <c r="AN120" s="52" t="s">
        <v>72</v>
      </c>
      <c r="AO120" s="52" t="s">
        <v>72</v>
      </c>
      <c r="AP120" s="53">
        <f>AE117+AG117+AI117</f>
        <v>0</v>
      </c>
      <c r="AQ120" s="135"/>
      <c r="AT120" s="15"/>
      <c r="AU120" s="15"/>
      <c r="AV120" s="15"/>
      <c r="AW120" s="15"/>
    </row>
    <row r="121" spans="1:49" ht="15.75" customHeight="1" thickBot="1">
      <c r="A121" s="356"/>
      <c r="B121" s="174" t="s">
        <v>169</v>
      </c>
      <c r="C121" s="177" t="s">
        <v>170</v>
      </c>
      <c r="D121" s="177"/>
      <c r="E121" s="215" t="s">
        <v>171</v>
      </c>
      <c r="F121" s="191" t="s">
        <v>172</v>
      </c>
      <c r="G121" s="192">
        <v>44652</v>
      </c>
      <c r="H121" s="192">
        <v>44681</v>
      </c>
      <c r="I121" s="142" t="s">
        <v>142</v>
      </c>
      <c r="J121" s="143">
        <v>8.3299999999999999E-2</v>
      </c>
      <c r="K121" s="146">
        <f>J121*(L121+N121+P121+R121+T121+V121+X121+Z121+AB121+AD121+AF121+AH121)</f>
        <v>8.3299999999999999E-2</v>
      </c>
      <c r="L121" s="184"/>
      <c r="M121" s="127"/>
      <c r="N121" s="185"/>
      <c r="O121" s="127"/>
      <c r="P121" s="127"/>
      <c r="Q121" s="127"/>
      <c r="R121" s="127">
        <v>1</v>
      </c>
      <c r="S121" s="127"/>
      <c r="T121" s="127"/>
      <c r="U121" s="127"/>
      <c r="V121" s="127"/>
      <c r="W121" s="127"/>
      <c r="X121" s="127"/>
      <c r="Y121" s="127"/>
      <c r="Z121" s="127"/>
      <c r="AA121" s="127"/>
      <c r="AB121" s="127"/>
      <c r="AC121" s="127"/>
      <c r="AD121" s="127"/>
      <c r="AE121" s="127"/>
      <c r="AF121" s="127"/>
      <c r="AG121" s="127"/>
      <c r="AH121" s="127"/>
      <c r="AI121" s="127"/>
      <c r="AJ121" s="171">
        <f>J121*(M121+O121+Q121+S121+U121+W121+Y121+AA121+AC121+AE121+AG121+AI121)</f>
        <v>0</v>
      </c>
      <c r="AK121" s="162" t="s">
        <v>69</v>
      </c>
      <c r="AL121" s="163"/>
      <c r="AM121" s="164"/>
      <c r="AN121" s="5" t="s">
        <v>69</v>
      </c>
      <c r="AO121" s="5" t="s">
        <v>69</v>
      </c>
      <c r="AP121" s="51">
        <f>M121+O121+Q121</f>
        <v>0</v>
      </c>
      <c r="AQ121" s="133">
        <f>SUM(AP121:AP124)</f>
        <v>0</v>
      </c>
      <c r="AT121" s="15"/>
      <c r="AU121" s="15"/>
      <c r="AV121" s="15"/>
      <c r="AW121" s="15"/>
    </row>
    <row r="122" spans="1:49" ht="15.75" customHeight="1" thickBot="1">
      <c r="A122" s="356"/>
      <c r="B122" s="175"/>
      <c r="C122" s="177"/>
      <c r="D122" s="177"/>
      <c r="E122" s="215"/>
      <c r="F122" s="191"/>
      <c r="G122" s="192"/>
      <c r="H122" s="192"/>
      <c r="I122" s="142"/>
      <c r="J122" s="144"/>
      <c r="K122" s="147"/>
      <c r="L122" s="184"/>
      <c r="M122" s="128"/>
      <c r="N122" s="186"/>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72"/>
      <c r="AK122" s="165" t="s">
        <v>70</v>
      </c>
      <c r="AL122" s="166"/>
      <c r="AM122" s="167"/>
      <c r="AN122" s="49" t="s">
        <v>70</v>
      </c>
      <c r="AO122" s="49" t="s">
        <v>70</v>
      </c>
      <c r="AP122" s="50">
        <f>S121+U121+W121</f>
        <v>0</v>
      </c>
      <c r="AQ122" s="134"/>
      <c r="AT122" s="15"/>
      <c r="AU122" s="15"/>
      <c r="AV122" s="15"/>
      <c r="AW122" s="15"/>
    </row>
    <row r="123" spans="1:49" ht="15.75" customHeight="1" thickBot="1">
      <c r="A123" s="356"/>
      <c r="B123" s="175"/>
      <c r="C123" s="177"/>
      <c r="D123" s="177"/>
      <c r="E123" s="215"/>
      <c r="F123" s="191"/>
      <c r="G123" s="192"/>
      <c r="H123" s="192"/>
      <c r="I123" s="142"/>
      <c r="J123" s="144"/>
      <c r="K123" s="147"/>
      <c r="L123" s="184"/>
      <c r="M123" s="128"/>
      <c r="N123" s="186"/>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72"/>
      <c r="AK123" s="165" t="s">
        <v>71</v>
      </c>
      <c r="AL123" s="166"/>
      <c r="AM123" s="167"/>
      <c r="AN123" s="49" t="s">
        <v>71</v>
      </c>
      <c r="AO123" s="49" t="s">
        <v>71</v>
      </c>
      <c r="AP123" s="50">
        <f>Y121+AA121+AC121</f>
        <v>0</v>
      </c>
      <c r="AQ123" s="134"/>
      <c r="AT123" s="15"/>
      <c r="AU123" s="15"/>
      <c r="AV123" s="15"/>
      <c r="AW123" s="15"/>
    </row>
    <row r="124" spans="1:49" ht="15.75" customHeight="1" thickBot="1">
      <c r="A124" s="356"/>
      <c r="B124" s="176"/>
      <c r="C124" s="177"/>
      <c r="D124" s="177"/>
      <c r="E124" s="215"/>
      <c r="F124" s="191"/>
      <c r="G124" s="192"/>
      <c r="H124" s="192"/>
      <c r="I124" s="142"/>
      <c r="J124" s="145"/>
      <c r="K124" s="148"/>
      <c r="L124" s="184"/>
      <c r="M124" s="129"/>
      <c r="N124" s="187"/>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73"/>
      <c r="AK124" s="168" t="s">
        <v>72</v>
      </c>
      <c r="AL124" s="169"/>
      <c r="AM124" s="170"/>
      <c r="AN124" s="52" t="s">
        <v>72</v>
      </c>
      <c r="AO124" s="52" t="s">
        <v>72</v>
      </c>
      <c r="AP124" s="53">
        <f>AE121+AG121+AI121</f>
        <v>0</v>
      </c>
      <c r="AQ124" s="135"/>
      <c r="AT124" s="15"/>
      <c r="AU124" s="15"/>
      <c r="AV124" s="15"/>
      <c r="AW124" s="15"/>
    </row>
    <row r="125" spans="1:49" ht="15.75" customHeight="1" thickBot="1">
      <c r="A125" s="356"/>
      <c r="B125" s="174" t="s">
        <v>173</v>
      </c>
      <c r="C125" s="177" t="s">
        <v>174</v>
      </c>
      <c r="D125" s="177"/>
      <c r="E125" s="178" t="s">
        <v>175</v>
      </c>
      <c r="F125" s="178" t="s">
        <v>176</v>
      </c>
      <c r="G125" s="139">
        <v>44682</v>
      </c>
      <c r="H125" s="181">
        <v>44560</v>
      </c>
      <c r="I125" s="142" t="s">
        <v>142</v>
      </c>
      <c r="J125" s="143">
        <v>8.3299999999999999E-2</v>
      </c>
      <c r="K125" s="146">
        <f>J125*(L125+N125+P125+R125+T125+V125+X125+Z125+AB125+AD125+AF125+AH125)</f>
        <v>8.3299999999999999E-2</v>
      </c>
      <c r="L125" s="127"/>
      <c r="M125" s="127"/>
      <c r="N125" s="127"/>
      <c r="O125" s="127"/>
      <c r="P125" s="127"/>
      <c r="Q125" s="127"/>
      <c r="R125" s="127"/>
      <c r="S125" s="127"/>
      <c r="T125" s="127">
        <v>0.125</v>
      </c>
      <c r="U125" s="127"/>
      <c r="V125" s="127">
        <v>0.125</v>
      </c>
      <c r="W125" s="127"/>
      <c r="X125" s="127">
        <v>0.125</v>
      </c>
      <c r="Y125" s="127"/>
      <c r="Z125" s="127">
        <v>0.125</v>
      </c>
      <c r="AA125" s="127"/>
      <c r="AB125" s="127">
        <v>0.125</v>
      </c>
      <c r="AC125" s="127"/>
      <c r="AD125" s="127">
        <v>0.125</v>
      </c>
      <c r="AE125" s="127"/>
      <c r="AF125" s="127">
        <v>0.125</v>
      </c>
      <c r="AG125" s="127"/>
      <c r="AH125" s="127">
        <v>0.125</v>
      </c>
      <c r="AI125" s="127"/>
      <c r="AJ125" s="171">
        <f>J125*(M125+O125+Q125+S125+U125+W125+Y125+AA125+AC125+AE125+AG125+AI125)</f>
        <v>0</v>
      </c>
      <c r="AK125" s="162" t="s">
        <v>69</v>
      </c>
      <c r="AL125" s="163"/>
      <c r="AM125" s="164"/>
      <c r="AN125" s="5" t="s">
        <v>69</v>
      </c>
      <c r="AO125" s="5" t="s">
        <v>69</v>
      </c>
      <c r="AP125" s="51">
        <f>M125+O125+Q125</f>
        <v>0</v>
      </c>
      <c r="AQ125" s="133">
        <f>SUM(AP125:AP128)</f>
        <v>0</v>
      </c>
      <c r="AT125" s="15"/>
      <c r="AU125" s="15"/>
      <c r="AV125" s="15"/>
      <c r="AW125" s="15"/>
    </row>
    <row r="126" spans="1:49" ht="15.75" customHeight="1" thickBot="1">
      <c r="A126" s="356"/>
      <c r="B126" s="175"/>
      <c r="C126" s="177"/>
      <c r="D126" s="177"/>
      <c r="E126" s="179"/>
      <c r="F126" s="179"/>
      <c r="G126" s="140"/>
      <c r="H126" s="182"/>
      <c r="I126" s="142"/>
      <c r="J126" s="144"/>
      <c r="K126" s="147"/>
      <c r="L126" s="128"/>
      <c r="M126" s="128"/>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72"/>
      <c r="AK126" s="165" t="s">
        <v>70</v>
      </c>
      <c r="AL126" s="166"/>
      <c r="AM126" s="167"/>
      <c r="AN126" s="49" t="s">
        <v>70</v>
      </c>
      <c r="AO126" s="49" t="s">
        <v>70</v>
      </c>
      <c r="AP126" s="50">
        <f>S125+U125+W125</f>
        <v>0</v>
      </c>
      <c r="AQ126" s="134"/>
      <c r="AT126" s="15"/>
      <c r="AU126" s="15"/>
      <c r="AV126" s="15"/>
      <c r="AW126" s="15"/>
    </row>
    <row r="127" spans="1:49" ht="15.75" customHeight="1" thickBot="1">
      <c r="A127" s="356"/>
      <c r="B127" s="175"/>
      <c r="C127" s="177"/>
      <c r="D127" s="177"/>
      <c r="E127" s="179"/>
      <c r="F127" s="179"/>
      <c r="G127" s="140"/>
      <c r="H127" s="182"/>
      <c r="I127" s="142"/>
      <c r="J127" s="144"/>
      <c r="K127" s="147"/>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72"/>
      <c r="AK127" s="165" t="s">
        <v>71</v>
      </c>
      <c r="AL127" s="166"/>
      <c r="AM127" s="167"/>
      <c r="AN127" s="49" t="s">
        <v>71</v>
      </c>
      <c r="AO127" s="49" t="s">
        <v>71</v>
      </c>
      <c r="AP127" s="50">
        <f>Y125+AA125+AC125</f>
        <v>0</v>
      </c>
      <c r="AQ127" s="134"/>
      <c r="AT127" s="15"/>
      <c r="AU127" s="15"/>
      <c r="AV127" s="15"/>
      <c r="AW127" s="15"/>
    </row>
    <row r="128" spans="1:49" ht="15.75" customHeight="1" thickBot="1">
      <c r="A128" s="356"/>
      <c r="B128" s="176"/>
      <c r="C128" s="177"/>
      <c r="D128" s="177"/>
      <c r="E128" s="180"/>
      <c r="F128" s="180"/>
      <c r="G128" s="141"/>
      <c r="H128" s="183"/>
      <c r="I128" s="142"/>
      <c r="J128" s="145"/>
      <c r="K128" s="148"/>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73"/>
      <c r="AK128" s="168" t="s">
        <v>72</v>
      </c>
      <c r="AL128" s="169"/>
      <c r="AM128" s="170"/>
      <c r="AN128" s="52" t="s">
        <v>72</v>
      </c>
      <c r="AO128" s="52" t="s">
        <v>72</v>
      </c>
      <c r="AP128" s="53">
        <f>AE125+AG125+AI125</f>
        <v>0</v>
      </c>
      <c r="AQ128" s="135"/>
      <c r="AT128" s="15"/>
      <c r="AU128" s="15"/>
      <c r="AV128" s="15"/>
      <c r="AW128" s="15"/>
    </row>
    <row r="129" spans="1:49" ht="15.75" customHeight="1" thickBot="1">
      <c r="A129" s="356"/>
      <c r="B129" s="174" t="s">
        <v>177</v>
      </c>
      <c r="C129" s="156" t="s">
        <v>178</v>
      </c>
      <c r="D129" s="157"/>
      <c r="E129" s="136" t="s">
        <v>179</v>
      </c>
      <c r="F129" s="136" t="s">
        <v>180</v>
      </c>
      <c r="G129" s="139">
        <v>44743</v>
      </c>
      <c r="H129" s="139">
        <v>44772</v>
      </c>
      <c r="I129" s="142" t="s">
        <v>142</v>
      </c>
      <c r="J129" s="143">
        <v>8.3299999999999999E-2</v>
      </c>
      <c r="K129" s="146">
        <f>J129*(L129+N129+P129+R129+T129+V129+X129+Z129+AB129+AD129+AF129+AH129)</f>
        <v>8.3299999999999999E-2</v>
      </c>
      <c r="L129" s="127"/>
      <c r="M129" s="127"/>
      <c r="N129" s="127"/>
      <c r="O129" s="127"/>
      <c r="P129" s="127"/>
      <c r="Q129" s="127"/>
      <c r="R129" s="127"/>
      <c r="S129" s="127"/>
      <c r="T129" s="127"/>
      <c r="U129" s="127"/>
      <c r="V129" s="127"/>
      <c r="W129" s="127"/>
      <c r="X129" s="127">
        <v>1</v>
      </c>
      <c r="Y129" s="127"/>
      <c r="Z129" s="127"/>
      <c r="AA129" s="127"/>
      <c r="AB129" s="127"/>
      <c r="AC129" s="127"/>
      <c r="AD129" s="127"/>
      <c r="AE129" s="127"/>
      <c r="AF129" s="127"/>
      <c r="AG129" s="127"/>
      <c r="AH129" s="127"/>
      <c r="AI129" s="127"/>
      <c r="AJ129" s="171">
        <f>J129*(M129+O129+Q129+S129+U129+W129+Y129+AA129+AC129+AE129+AG129+AI129)</f>
        <v>0</v>
      </c>
      <c r="AK129" s="162" t="s">
        <v>69</v>
      </c>
      <c r="AL129" s="163"/>
      <c r="AM129" s="164"/>
      <c r="AN129" s="5" t="s">
        <v>69</v>
      </c>
      <c r="AO129" s="5" t="s">
        <v>69</v>
      </c>
      <c r="AP129" s="51">
        <f>M129+O129+Q129</f>
        <v>0</v>
      </c>
      <c r="AQ129" s="133">
        <f>SUM(AP129:AP132)</f>
        <v>0</v>
      </c>
      <c r="AT129" s="15"/>
      <c r="AU129" s="15"/>
      <c r="AV129" s="15"/>
      <c r="AW129" s="15"/>
    </row>
    <row r="130" spans="1:49" ht="15.75" customHeight="1" thickBot="1">
      <c r="A130" s="356"/>
      <c r="B130" s="175"/>
      <c r="C130" s="158"/>
      <c r="D130" s="159"/>
      <c r="E130" s="137"/>
      <c r="F130" s="137"/>
      <c r="G130" s="140"/>
      <c r="H130" s="140"/>
      <c r="I130" s="142"/>
      <c r="J130" s="144"/>
      <c r="K130" s="147"/>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72"/>
      <c r="AK130" s="165" t="s">
        <v>70</v>
      </c>
      <c r="AL130" s="166"/>
      <c r="AM130" s="167"/>
      <c r="AN130" s="49" t="s">
        <v>70</v>
      </c>
      <c r="AO130" s="49" t="s">
        <v>70</v>
      </c>
      <c r="AP130" s="50">
        <f>S129+U129+W129</f>
        <v>0</v>
      </c>
      <c r="AQ130" s="134"/>
      <c r="AT130" s="15"/>
      <c r="AU130" s="15"/>
      <c r="AV130" s="15"/>
      <c r="AW130" s="15"/>
    </row>
    <row r="131" spans="1:49" ht="15.75" customHeight="1" thickBot="1">
      <c r="A131" s="356"/>
      <c r="B131" s="175"/>
      <c r="C131" s="158"/>
      <c r="D131" s="159"/>
      <c r="E131" s="137"/>
      <c r="F131" s="137"/>
      <c r="G131" s="140"/>
      <c r="H131" s="140"/>
      <c r="I131" s="142"/>
      <c r="J131" s="144"/>
      <c r="K131" s="147"/>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72"/>
      <c r="AK131" s="165" t="s">
        <v>71</v>
      </c>
      <c r="AL131" s="166"/>
      <c r="AM131" s="167"/>
      <c r="AN131" s="49" t="s">
        <v>71</v>
      </c>
      <c r="AO131" s="49" t="s">
        <v>71</v>
      </c>
      <c r="AP131" s="50">
        <f>Y129+AA129+AC129</f>
        <v>0</v>
      </c>
      <c r="AQ131" s="134"/>
      <c r="AT131" s="15"/>
      <c r="AU131" s="15"/>
      <c r="AV131" s="15"/>
      <c r="AW131" s="15"/>
    </row>
    <row r="132" spans="1:49" ht="15.75" customHeight="1" thickBot="1">
      <c r="A132" s="356"/>
      <c r="B132" s="176"/>
      <c r="C132" s="160"/>
      <c r="D132" s="161"/>
      <c r="E132" s="138"/>
      <c r="F132" s="138"/>
      <c r="G132" s="141"/>
      <c r="H132" s="141"/>
      <c r="I132" s="142"/>
      <c r="J132" s="145"/>
      <c r="K132" s="148"/>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c r="AI132" s="129"/>
      <c r="AJ132" s="173"/>
      <c r="AK132" s="168" t="s">
        <v>72</v>
      </c>
      <c r="AL132" s="169"/>
      <c r="AM132" s="170"/>
      <c r="AN132" s="52" t="s">
        <v>72</v>
      </c>
      <c r="AO132" s="52" t="s">
        <v>72</v>
      </c>
      <c r="AP132" s="53">
        <f>AE129+AG129+AI129</f>
        <v>0</v>
      </c>
      <c r="AQ132" s="135"/>
      <c r="AT132" s="15"/>
      <c r="AU132" s="15"/>
      <c r="AV132" s="15"/>
      <c r="AW132" s="15"/>
    </row>
    <row r="133" spans="1:49" ht="15.75" customHeight="1" thickBot="1">
      <c r="A133" s="356"/>
      <c r="B133" s="174" t="s">
        <v>181</v>
      </c>
      <c r="C133" s="156" t="s">
        <v>182</v>
      </c>
      <c r="D133" s="157"/>
      <c r="E133" s="216" t="s">
        <v>183</v>
      </c>
      <c r="F133" s="212" t="s">
        <v>184</v>
      </c>
      <c r="G133" s="139">
        <v>44743</v>
      </c>
      <c r="H133" s="139">
        <v>44895</v>
      </c>
      <c r="I133" s="142" t="s">
        <v>142</v>
      </c>
      <c r="J133" s="143">
        <v>8.3299999999999999E-2</v>
      </c>
      <c r="K133" s="146">
        <f>J133*(L133+N133+P133+R133+T133+V133+X133+Z133+AB133+AD133+AF133+AH133)</f>
        <v>8.3299999999999999E-2</v>
      </c>
      <c r="L133" s="127"/>
      <c r="M133" s="127"/>
      <c r="N133" s="127"/>
      <c r="O133" s="127"/>
      <c r="P133" s="127"/>
      <c r="Q133" s="127"/>
      <c r="R133" s="127"/>
      <c r="S133" s="127"/>
      <c r="T133" s="127"/>
      <c r="U133" s="127"/>
      <c r="V133" s="127"/>
      <c r="W133" s="127"/>
      <c r="X133" s="127">
        <v>0.2</v>
      </c>
      <c r="Y133" s="127"/>
      <c r="Z133" s="127">
        <v>0.2</v>
      </c>
      <c r="AA133" s="127"/>
      <c r="AB133" s="127">
        <v>0.2</v>
      </c>
      <c r="AC133" s="127"/>
      <c r="AD133" s="127">
        <v>0.2</v>
      </c>
      <c r="AE133" s="127"/>
      <c r="AF133" s="127">
        <v>0.2</v>
      </c>
      <c r="AG133" s="127"/>
      <c r="AH133" s="127"/>
      <c r="AI133" s="127"/>
      <c r="AJ133" s="171">
        <f>J133*(M133+O133+Q133+S133+U133+W133+Y133+AA133+AC133+AE133+AG133+AI133)</f>
        <v>0</v>
      </c>
      <c r="AK133" s="162" t="s">
        <v>69</v>
      </c>
      <c r="AL133" s="163"/>
      <c r="AM133" s="164"/>
      <c r="AN133" s="5" t="s">
        <v>69</v>
      </c>
      <c r="AO133" s="5" t="s">
        <v>69</v>
      </c>
      <c r="AP133" s="51">
        <f>M133+O133+Q133</f>
        <v>0</v>
      </c>
      <c r="AQ133" s="133">
        <f>SUM(AP133:AP136)</f>
        <v>0</v>
      </c>
      <c r="AT133" s="15"/>
      <c r="AU133" s="15"/>
      <c r="AV133" s="15"/>
      <c r="AW133" s="15"/>
    </row>
    <row r="134" spans="1:49" ht="15.75" customHeight="1" thickBot="1">
      <c r="A134" s="356"/>
      <c r="B134" s="175"/>
      <c r="C134" s="158"/>
      <c r="D134" s="159"/>
      <c r="E134" s="213"/>
      <c r="F134" s="213"/>
      <c r="G134" s="140"/>
      <c r="H134" s="140"/>
      <c r="I134" s="142"/>
      <c r="J134" s="144"/>
      <c r="K134" s="147"/>
      <c r="L134" s="128"/>
      <c r="M134" s="128"/>
      <c r="N134" s="128"/>
      <c r="O134" s="128"/>
      <c r="P134" s="128"/>
      <c r="Q134" s="128"/>
      <c r="R134" s="128"/>
      <c r="S134" s="128"/>
      <c r="T134" s="128"/>
      <c r="U134" s="128"/>
      <c r="V134" s="128"/>
      <c r="W134" s="128"/>
      <c r="X134" s="128"/>
      <c r="Y134" s="128"/>
      <c r="Z134" s="128"/>
      <c r="AA134" s="128"/>
      <c r="AB134" s="128"/>
      <c r="AC134" s="128"/>
      <c r="AD134" s="128"/>
      <c r="AE134" s="128"/>
      <c r="AF134" s="128"/>
      <c r="AG134" s="128"/>
      <c r="AH134" s="128"/>
      <c r="AI134" s="128"/>
      <c r="AJ134" s="172"/>
      <c r="AK134" s="165" t="s">
        <v>70</v>
      </c>
      <c r="AL134" s="166"/>
      <c r="AM134" s="167"/>
      <c r="AN134" s="49" t="s">
        <v>70</v>
      </c>
      <c r="AO134" s="49" t="s">
        <v>70</v>
      </c>
      <c r="AP134" s="50">
        <f>S133+U133+W133</f>
        <v>0</v>
      </c>
      <c r="AQ134" s="134"/>
      <c r="AT134" s="15"/>
      <c r="AU134" s="15"/>
      <c r="AV134" s="15"/>
      <c r="AW134" s="15"/>
    </row>
    <row r="135" spans="1:49" ht="15.75" customHeight="1" thickBot="1">
      <c r="A135" s="356"/>
      <c r="B135" s="175"/>
      <c r="C135" s="158"/>
      <c r="D135" s="159"/>
      <c r="E135" s="213"/>
      <c r="F135" s="213"/>
      <c r="G135" s="140"/>
      <c r="H135" s="140"/>
      <c r="I135" s="142"/>
      <c r="J135" s="144"/>
      <c r="K135" s="147"/>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72"/>
      <c r="AK135" s="165" t="s">
        <v>71</v>
      </c>
      <c r="AL135" s="166"/>
      <c r="AM135" s="167"/>
      <c r="AN135" s="49" t="s">
        <v>71</v>
      </c>
      <c r="AO135" s="49" t="s">
        <v>71</v>
      </c>
      <c r="AP135" s="50">
        <f>Y133+AA133+AC133</f>
        <v>0</v>
      </c>
      <c r="AQ135" s="134"/>
      <c r="AT135" s="15"/>
      <c r="AU135" s="15"/>
      <c r="AV135" s="15"/>
      <c r="AW135" s="15"/>
    </row>
    <row r="136" spans="1:49" ht="15.75" customHeight="1" thickBot="1">
      <c r="A136" s="356"/>
      <c r="B136" s="176"/>
      <c r="C136" s="160"/>
      <c r="D136" s="161"/>
      <c r="E136" s="214"/>
      <c r="F136" s="214"/>
      <c r="G136" s="141"/>
      <c r="H136" s="141"/>
      <c r="I136" s="142"/>
      <c r="J136" s="145"/>
      <c r="K136" s="148"/>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c r="AI136" s="129"/>
      <c r="AJ136" s="173"/>
      <c r="AK136" s="168" t="s">
        <v>72</v>
      </c>
      <c r="AL136" s="169"/>
      <c r="AM136" s="170"/>
      <c r="AN136" s="52" t="s">
        <v>72</v>
      </c>
      <c r="AO136" s="52" t="s">
        <v>72</v>
      </c>
      <c r="AP136" s="53">
        <f>AE133+AG133+AI133</f>
        <v>0</v>
      </c>
      <c r="AQ136" s="135"/>
      <c r="AT136" s="15"/>
      <c r="AU136" s="15"/>
      <c r="AV136" s="15"/>
      <c r="AW136" s="15"/>
    </row>
    <row r="137" spans="1:49" ht="15.75" customHeight="1" thickBot="1">
      <c r="A137" s="356"/>
      <c r="B137" s="174" t="s">
        <v>185</v>
      </c>
      <c r="C137" s="177" t="s">
        <v>186</v>
      </c>
      <c r="D137" s="177"/>
      <c r="E137" s="215" t="s">
        <v>187</v>
      </c>
      <c r="F137" s="215" t="s">
        <v>188</v>
      </c>
      <c r="G137" s="369">
        <v>44743</v>
      </c>
      <c r="H137" s="372">
        <v>44834</v>
      </c>
      <c r="I137" s="142" t="s">
        <v>142</v>
      </c>
      <c r="J137" s="143">
        <v>8.3299999999999999E-2</v>
      </c>
      <c r="K137" s="146">
        <f>J137*(L137+N137+P137+R137+T137+V137+X137+Z137+AB137+AD137+AF137+AH137)</f>
        <v>8.3299999999999999E-2</v>
      </c>
      <c r="L137" s="184"/>
      <c r="M137" s="127"/>
      <c r="N137" s="185"/>
      <c r="O137" s="127"/>
      <c r="P137" s="127"/>
      <c r="Q137" s="127"/>
      <c r="R137" s="127"/>
      <c r="S137" s="127"/>
      <c r="T137" s="127"/>
      <c r="U137" s="127"/>
      <c r="V137" s="127"/>
      <c r="W137" s="127"/>
      <c r="X137" s="127">
        <v>0.5</v>
      </c>
      <c r="Y137" s="127"/>
      <c r="Z137" s="127"/>
      <c r="AA137" s="127"/>
      <c r="AB137" s="127">
        <v>0.5</v>
      </c>
      <c r="AC137" s="127"/>
      <c r="AD137" s="127"/>
      <c r="AE137" s="127"/>
      <c r="AF137" s="127"/>
      <c r="AG137" s="127"/>
      <c r="AH137" s="127"/>
      <c r="AI137" s="127"/>
      <c r="AJ137" s="171">
        <f>J137*(M137+O137+Q137+S137+U137+W137+Y137+AA137+AC137+AE137+AG137+AI137)</f>
        <v>0</v>
      </c>
      <c r="AK137" s="162" t="s">
        <v>69</v>
      </c>
      <c r="AL137" s="163"/>
      <c r="AM137" s="164"/>
      <c r="AN137" s="5" t="s">
        <v>69</v>
      </c>
      <c r="AO137" s="5" t="s">
        <v>69</v>
      </c>
      <c r="AP137" s="51">
        <f>M137+O137+Q137</f>
        <v>0</v>
      </c>
      <c r="AQ137" s="133">
        <f>SUM(AP137:AP140)</f>
        <v>0</v>
      </c>
      <c r="AT137" s="15"/>
      <c r="AU137" s="15"/>
      <c r="AV137" s="15"/>
      <c r="AW137" s="15"/>
    </row>
    <row r="138" spans="1:49" ht="15.75" customHeight="1" thickBot="1">
      <c r="A138" s="356"/>
      <c r="B138" s="175"/>
      <c r="C138" s="177"/>
      <c r="D138" s="177"/>
      <c r="E138" s="215"/>
      <c r="F138" s="215"/>
      <c r="G138" s="370"/>
      <c r="H138" s="372"/>
      <c r="I138" s="142"/>
      <c r="J138" s="144"/>
      <c r="K138" s="147"/>
      <c r="L138" s="184"/>
      <c r="M138" s="128"/>
      <c r="N138" s="186"/>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72"/>
      <c r="AK138" s="165" t="s">
        <v>70</v>
      </c>
      <c r="AL138" s="166"/>
      <c r="AM138" s="167"/>
      <c r="AN138" s="49" t="s">
        <v>70</v>
      </c>
      <c r="AO138" s="49" t="s">
        <v>70</v>
      </c>
      <c r="AP138" s="50">
        <f>S137+U137+W137</f>
        <v>0</v>
      </c>
      <c r="AQ138" s="134"/>
      <c r="AT138" s="15"/>
      <c r="AU138" s="15"/>
      <c r="AV138" s="15"/>
      <c r="AW138" s="15"/>
    </row>
    <row r="139" spans="1:49" ht="15.75" customHeight="1" thickBot="1">
      <c r="A139" s="356"/>
      <c r="B139" s="175"/>
      <c r="C139" s="177"/>
      <c r="D139" s="177"/>
      <c r="E139" s="215"/>
      <c r="F139" s="215"/>
      <c r="G139" s="370"/>
      <c r="H139" s="372"/>
      <c r="I139" s="142"/>
      <c r="J139" s="144"/>
      <c r="K139" s="147"/>
      <c r="L139" s="184"/>
      <c r="M139" s="128"/>
      <c r="N139" s="186"/>
      <c r="O139" s="128"/>
      <c r="P139" s="128"/>
      <c r="Q139" s="128"/>
      <c r="R139" s="128"/>
      <c r="S139" s="128"/>
      <c r="T139" s="128"/>
      <c r="U139" s="128"/>
      <c r="V139" s="128"/>
      <c r="W139" s="128"/>
      <c r="X139" s="128"/>
      <c r="Y139" s="128"/>
      <c r="Z139" s="128"/>
      <c r="AA139" s="128"/>
      <c r="AB139" s="128"/>
      <c r="AC139" s="128"/>
      <c r="AD139" s="128"/>
      <c r="AE139" s="128"/>
      <c r="AF139" s="128"/>
      <c r="AG139" s="128"/>
      <c r="AH139" s="128"/>
      <c r="AI139" s="128"/>
      <c r="AJ139" s="172"/>
      <c r="AK139" s="165" t="s">
        <v>71</v>
      </c>
      <c r="AL139" s="166"/>
      <c r="AM139" s="167"/>
      <c r="AN139" s="49" t="s">
        <v>71</v>
      </c>
      <c r="AO139" s="49" t="s">
        <v>71</v>
      </c>
      <c r="AP139" s="50">
        <f>Y137+AA137+AC137</f>
        <v>0</v>
      </c>
      <c r="AQ139" s="134"/>
      <c r="AT139" s="15"/>
      <c r="AU139" s="15"/>
      <c r="AV139" s="15"/>
      <c r="AW139" s="15"/>
    </row>
    <row r="140" spans="1:49" ht="15.75" customHeight="1" thickBot="1">
      <c r="A140" s="356"/>
      <c r="B140" s="176"/>
      <c r="C140" s="177"/>
      <c r="D140" s="177"/>
      <c r="E140" s="215"/>
      <c r="F140" s="215"/>
      <c r="G140" s="371"/>
      <c r="H140" s="372"/>
      <c r="I140" s="142"/>
      <c r="J140" s="145"/>
      <c r="K140" s="148"/>
      <c r="L140" s="184"/>
      <c r="M140" s="129"/>
      <c r="N140" s="187"/>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73"/>
      <c r="AK140" s="168" t="s">
        <v>72</v>
      </c>
      <c r="AL140" s="169"/>
      <c r="AM140" s="170"/>
      <c r="AN140" s="52" t="s">
        <v>72</v>
      </c>
      <c r="AO140" s="52" t="s">
        <v>72</v>
      </c>
      <c r="AP140" s="53">
        <f>AE137+AG137+AI137</f>
        <v>0</v>
      </c>
      <c r="AQ140" s="135"/>
      <c r="AT140" s="15"/>
      <c r="AU140" s="15"/>
      <c r="AV140" s="15"/>
      <c r="AW140" s="15"/>
    </row>
    <row r="141" spans="1:49" ht="15.75" customHeight="1" thickBot="1">
      <c r="A141" s="356"/>
      <c r="B141" s="174" t="s">
        <v>189</v>
      </c>
      <c r="C141" s="177" t="s">
        <v>190</v>
      </c>
      <c r="D141" s="177"/>
      <c r="E141" s="215" t="s">
        <v>191</v>
      </c>
      <c r="F141" s="215" t="s">
        <v>192</v>
      </c>
      <c r="G141" s="369">
        <v>44743</v>
      </c>
      <c r="H141" s="372">
        <v>44834</v>
      </c>
      <c r="I141" s="142" t="s">
        <v>142</v>
      </c>
      <c r="J141" s="143">
        <v>8.4000000000000005E-2</v>
      </c>
      <c r="K141" s="146">
        <f>J141*(L141+N141+P141+R141+T141+V141+X141+Z141+AB141+AD141+AF141+AH141)</f>
        <v>8.4000000000000005E-2</v>
      </c>
      <c r="L141" s="184"/>
      <c r="M141" s="127"/>
      <c r="N141" s="185"/>
      <c r="O141" s="127"/>
      <c r="P141" s="127"/>
      <c r="Q141" s="127"/>
      <c r="R141" s="127"/>
      <c r="S141" s="127"/>
      <c r="T141" s="127"/>
      <c r="U141" s="127"/>
      <c r="V141" s="127"/>
      <c r="W141" s="127"/>
      <c r="X141" s="127">
        <v>0.5</v>
      </c>
      <c r="Y141" s="127"/>
      <c r="Z141" s="127"/>
      <c r="AA141" s="127"/>
      <c r="AB141" s="127">
        <v>0.5</v>
      </c>
      <c r="AC141" s="127"/>
      <c r="AD141" s="127"/>
      <c r="AE141" s="127"/>
      <c r="AF141" s="127"/>
      <c r="AG141" s="127"/>
      <c r="AH141" s="127"/>
      <c r="AI141" s="127"/>
      <c r="AJ141" s="171">
        <f>J141*(M141+O141+Q141+S141+U141+W141+Y141+AA141+AC141+AE141+AG141+AI141)</f>
        <v>0</v>
      </c>
      <c r="AK141" s="162" t="s">
        <v>69</v>
      </c>
      <c r="AL141" s="163"/>
      <c r="AM141" s="164"/>
      <c r="AN141" s="5" t="s">
        <v>69</v>
      </c>
      <c r="AO141" s="5" t="s">
        <v>69</v>
      </c>
      <c r="AP141" s="51">
        <f>M141+O141+Q141</f>
        <v>0</v>
      </c>
      <c r="AQ141" s="133">
        <f>SUM(AP141:AP144)</f>
        <v>0</v>
      </c>
      <c r="AT141" s="15"/>
      <c r="AU141" s="15"/>
      <c r="AV141" s="15"/>
      <c r="AW141" s="15"/>
    </row>
    <row r="142" spans="1:49" ht="15.75" customHeight="1" thickBot="1">
      <c r="A142" s="356"/>
      <c r="B142" s="175"/>
      <c r="C142" s="177"/>
      <c r="D142" s="177"/>
      <c r="E142" s="215"/>
      <c r="F142" s="215"/>
      <c r="G142" s="370"/>
      <c r="H142" s="372"/>
      <c r="I142" s="142"/>
      <c r="J142" s="144"/>
      <c r="K142" s="147"/>
      <c r="L142" s="184"/>
      <c r="M142" s="128"/>
      <c r="N142" s="186"/>
      <c r="O142" s="128"/>
      <c r="P142" s="128"/>
      <c r="Q142" s="128"/>
      <c r="R142" s="128"/>
      <c r="S142" s="128"/>
      <c r="T142" s="128"/>
      <c r="U142" s="128"/>
      <c r="V142" s="128"/>
      <c r="W142" s="128"/>
      <c r="X142" s="128"/>
      <c r="Y142" s="128"/>
      <c r="Z142" s="128"/>
      <c r="AA142" s="128"/>
      <c r="AB142" s="128"/>
      <c r="AC142" s="128"/>
      <c r="AD142" s="128"/>
      <c r="AE142" s="128"/>
      <c r="AF142" s="128"/>
      <c r="AG142" s="128"/>
      <c r="AH142" s="128"/>
      <c r="AI142" s="128"/>
      <c r="AJ142" s="172"/>
      <c r="AK142" s="165" t="s">
        <v>70</v>
      </c>
      <c r="AL142" s="166"/>
      <c r="AM142" s="167"/>
      <c r="AN142" s="49" t="s">
        <v>70</v>
      </c>
      <c r="AO142" s="49" t="s">
        <v>70</v>
      </c>
      <c r="AP142" s="50">
        <f>S141+U141+W141</f>
        <v>0</v>
      </c>
      <c r="AQ142" s="134"/>
      <c r="AT142" s="15"/>
      <c r="AU142" s="15"/>
      <c r="AV142" s="15"/>
      <c r="AW142" s="15"/>
    </row>
    <row r="143" spans="1:49" ht="15.75" customHeight="1" thickBot="1">
      <c r="A143" s="356"/>
      <c r="B143" s="175"/>
      <c r="C143" s="177"/>
      <c r="D143" s="177"/>
      <c r="E143" s="215"/>
      <c r="F143" s="215"/>
      <c r="G143" s="370"/>
      <c r="H143" s="372"/>
      <c r="I143" s="142"/>
      <c r="J143" s="144"/>
      <c r="K143" s="147"/>
      <c r="L143" s="184"/>
      <c r="M143" s="128"/>
      <c r="N143" s="186"/>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72"/>
      <c r="AK143" s="165" t="s">
        <v>71</v>
      </c>
      <c r="AL143" s="166"/>
      <c r="AM143" s="167"/>
      <c r="AN143" s="49" t="s">
        <v>71</v>
      </c>
      <c r="AO143" s="49" t="s">
        <v>71</v>
      </c>
      <c r="AP143" s="50">
        <f>Y141+AA141+AC141</f>
        <v>0</v>
      </c>
      <c r="AQ143" s="134"/>
      <c r="AT143" s="15"/>
      <c r="AU143" s="15"/>
      <c r="AV143" s="15"/>
      <c r="AW143" s="15"/>
    </row>
    <row r="144" spans="1:49" ht="15.75" customHeight="1" thickBot="1">
      <c r="A144" s="356"/>
      <c r="B144" s="176"/>
      <c r="C144" s="177"/>
      <c r="D144" s="177"/>
      <c r="E144" s="215"/>
      <c r="F144" s="215"/>
      <c r="G144" s="371"/>
      <c r="H144" s="372"/>
      <c r="I144" s="142"/>
      <c r="J144" s="145"/>
      <c r="K144" s="148"/>
      <c r="L144" s="184"/>
      <c r="M144" s="129"/>
      <c r="N144" s="187"/>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73"/>
      <c r="AK144" s="168" t="s">
        <v>72</v>
      </c>
      <c r="AL144" s="169"/>
      <c r="AM144" s="170"/>
      <c r="AN144" s="52" t="s">
        <v>72</v>
      </c>
      <c r="AO144" s="52" t="s">
        <v>72</v>
      </c>
      <c r="AP144" s="53">
        <f>AE141+AG141+AI141</f>
        <v>0</v>
      </c>
      <c r="AQ144" s="135"/>
      <c r="AT144" s="15"/>
      <c r="AU144" s="15"/>
      <c r="AV144" s="15"/>
      <c r="AW144" s="15"/>
    </row>
    <row r="145" spans="1:49" ht="15.75" customHeight="1" thickBot="1">
      <c r="A145" s="236" t="s">
        <v>193</v>
      </c>
      <c r="B145" s="174" t="s">
        <v>194</v>
      </c>
      <c r="C145" s="136" t="s">
        <v>195</v>
      </c>
      <c r="D145" s="348"/>
      <c r="E145" s="174" t="s">
        <v>196</v>
      </c>
      <c r="F145" s="174" t="s">
        <v>197</v>
      </c>
      <c r="G145" s="200">
        <v>44805</v>
      </c>
      <c r="H145" s="200">
        <v>44895</v>
      </c>
      <c r="I145" s="142" t="s">
        <v>142</v>
      </c>
      <c r="J145" s="184">
        <v>0.5</v>
      </c>
      <c r="K145" s="248">
        <f>J145*(L145+N145+P145+R145+T145+V145+X145+Z145+AB145+AD145+AF145+AH145)</f>
        <v>0.5</v>
      </c>
      <c r="L145" s="248"/>
      <c r="M145" s="127"/>
      <c r="N145" s="127"/>
      <c r="O145" s="127"/>
      <c r="P145" s="127"/>
      <c r="Q145" s="127"/>
      <c r="R145" s="127"/>
      <c r="S145" s="127"/>
      <c r="T145" s="127"/>
      <c r="U145" s="127"/>
      <c r="V145" s="127"/>
      <c r="W145" s="127"/>
      <c r="X145" s="127"/>
      <c r="Y145" s="127"/>
      <c r="Z145" s="127"/>
      <c r="AA145" s="127"/>
      <c r="AB145" s="127">
        <v>0.5</v>
      </c>
      <c r="AC145" s="127"/>
      <c r="AD145" s="127"/>
      <c r="AE145" s="127"/>
      <c r="AF145" s="127">
        <v>0.5</v>
      </c>
      <c r="AG145" s="127"/>
      <c r="AH145" s="127"/>
      <c r="AI145" s="127"/>
      <c r="AJ145" s="171">
        <f>J145*(M145+O145+Q145+S145+U145+W145+Y145+AA145+AC145+AE145+AG145+AI145)</f>
        <v>0</v>
      </c>
      <c r="AK145" s="162" t="s">
        <v>69</v>
      </c>
      <c r="AL145" s="163"/>
      <c r="AM145" s="164"/>
      <c r="AN145" s="5" t="s">
        <v>69</v>
      </c>
      <c r="AO145" s="5" t="s">
        <v>69</v>
      </c>
      <c r="AP145" s="51">
        <f>M145+O145+Q145</f>
        <v>0</v>
      </c>
      <c r="AQ145" s="133">
        <f>SUM(AP145:AP148)</f>
        <v>0</v>
      </c>
      <c r="AT145" s="15"/>
      <c r="AU145" s="15"/>
      <c r="AV145" s="15"/>
      <c r="AW145" s="15"/>
    </row>
    <row r="146" spans="1:49" ht="15.75" customHeight="1" thickBot="1">
      <c r="A146" s="237"/>
      <c r="B146" s="175"/>
      <c r="C146" s="137"/>
      <c r="D146" s="349"/>
      <c r="E146" s="175"/>
      <c r="F146" s="175"/>
      <c r="G146" s="201"/>
      <c r="H146" s="201"/>
      <c r="I146" s="142"/>
      <c r="J146" s="184"/>
      <c r="K146" s="249"/>
      <c r="L146" s="249"/>
      <c r="M146" s="128"/>
      <c r="N146" s="128"/>
      <c r="O146" s="128"/>
      <c r="P146" s="128"/>
      <c r="Q146" s="128"/>
      <c r="R146" s="128"/>
      <c r="S146" s="128"/>
      <c r="T146" s="128"/>
      <c r="U146" s="128"/>
      <c r="V146" s="128"/>
      <c r="W146" s="128"/>
      <c r="X146" s="128"/>
      <c r="Y146" s="128"/>
      <c r="Z146" s="128"/>
      <c r="AA146" s="128"/>
      <c r="AB146" s="128"/>
      <c r="AC146" s="128"/>
      <c r="AD146" s="128"/>
      <c r="AE146" s="128"/>
      <c r="AF146" s="128"/>
      <c r="AG146" s="128"/>
      <c r="AH146" s="128"/>
      <c r="AI146" s="128"/>
      <c r="AJ146" s="172"/>
      <c r="AK146" s="165" t="s">
        <v>70</v>
      </c>
      <c r="AL146" s="166"/>
      <c r="AM146" s="167"/>
      <c r="AN146" s="49" t="s">
        <v>70</v>
      </c>
      <c r="AO146" s="49" t="s">
        <v>70</v>
      </c>
      <c r="AP146" s="50">
        <f>S145+U145+W145</f>
        <v>0</v>
      </c>
      <c r="AQ146" s="134"/>
      <c r="AT146" s="15"/>
      <c r="AU146" s="15"/>
      <c r="AV146" s="15"/>
      <c r="AW146" s="15"/>
    </row>
    <row r="147" spans="1:49" ht="15.75" customHeight="1" thickBot="1">
      <c r="A147" s="237"/>
      <c r="B147" s="175"/>
      <c r="C147" s="137"/>
      <c r="D147" s="349"/>
      <c r="E147" s="175"/>
      <c r="F147" s="175"/>
      <c r="G147" s="201"/>
      <c r="H147" s="201"/>
      <c r="I147" s="142"/>
      <c r="J147" s="184"/>
      <c r="K147" s="249"/>
      <c r="L147" s="249"/>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72"/>
      <c r="AK147" s="165" t="s">
        <v>71</v>
      </c>
      <c r="AL147" s="166"/>
      <c r="AM147" s="167"/>
      <c r="AN147" s="49" t="s">
        <v>71</v>
      </c>
      <c r="AO147" s="49" t="s">
        <v>71</v>
      </c>
      <c r="AP147" s="50">
        <f>Y145+AA145+AC145</f>
        <v>0</v>
      </c>
      <c r="AQ147" s="134"/>
      <c r="AT147" s="15"/>
      <c r="AU147" s="15"/>
      <c r="AV147" s="15"/>
      <c r="AW147" s="15"/>
    </row>
    <row r="148" spans="1:49" ht="15.75" customHeight="1" thickBot="1">
      <c r="A148" s="237"/>
      <c r="B148" s="176"/>
      <c r="C148" s="138"/>
      <c r="D148" s="350"/>
      <c r="E148" s="176"/>
      <c r="F148" s="176"/>
      <c r="G148" s="202"/>
      <c r="H148" s="202"/>
      <c r="I148" s="142"/>
      <c r="J148" s="184"/>
      <c r="K148" s="250"/>
      <c r="L148" s="250"/>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73"/>
      <c r="AK148" s="168" t="s">
        <v>72</v>
      </c>
      <c r="AL148" s="169"/>
      <c r="AM148" s="170"/>
      <c r="AN148" s="52" t="s">
        <v>72</v>
      </c>
      <c r="AO148" s="52" t="s">
        <v>72</v>
      </c>
      <c r="AP148" s="53">
        <f>AE145+AG145+AI145</f>
        <v>0</v>
      </c>
      <c r="AQ148" s="135"/>
      <c r="AT148" s="15"/>
      <c r="AU148" s="15"/>
      <c r="AV148" s="15"/>
      <c r="AW148" s="15"/>
    </row>
    <row r="149" spans="1:49" ht="15.75" customHeight="1" thickBot="1">
      <c r="A149" s="237"/>
      <c r="B149" s="174" t="s">
        <v>198</v>
      </c>
      <c r="C149" s="136" t="s">
        <v>199</v>
      </c>
      <c r="D149" s="348"/>
      <c r="E149" s="174" t="s">
        <v>200</v>
      </c>
      <c r="F149" s="174" t="s">
        <v>201</v>
      </c>
      <c r="G149" s="200">
        <v>44866</v>
      </c>
      <c r="H149" s="200">
        <v>44895</v>
      </c>
      <c r="I149" s="142" t="s">
        <v>142</v>
      </c>
      <c r="J149" s="184">
        <v>0.5</v>
      </c>
      <c r="K149" s="248">
        <f>J149*(L149+N149+P149+R149+T149+V149+X149+Z149+AB149+AD149+AF149+AH149)</f>
        <v>0.5</v>
      </c>
      <c r="L149" s="248"/>
      <c r="M149" s="127"/>
      <c r="N149" s="127"/>
      <c r="O149" s="127"/>
      <c r="P149" s="127"/>
      <c r="Q149" s="127"/>
      <c r="R149" s="127"/>
      <c r="S149" s="127"/>
      <c r="T149" s="127"/>
      <c r="U149" s="127"/>
      <c r="V149" s="127"/>
      <c r="W149" s="127"/>
      <c r="X149" s="127"/>
      <c r="Y149" s="127"/>
      <c r="Z149" s="127"/>
      <c r="AA149" s="127"/>
      <c r="AB149" s="127"/>
      <c r="AC149" s="127"/>
      <c r="AD149" s="127"/>
      <c r="AE149" s="127"/>
      <c r="AF149" s="127">
        <v>1</v>
      </c>
      <c r="AG149" s="127"/>
      <c r="AH149" s="127"/>
      <c r="AI149" s="127"/>
      <c r="AJ149" s="171">
        <f>J149*(M149+O149+Q149+S149+U149+W149+Y149+AA149+AC149+AE149+AG149+AI149)</f>
        <v>0</v>
      </c>
      <c r="AK149" s="162" t="s">
        <v>69</v>
      </c>
      <c r="AL149" s="163"/>
      <c r="AM149" s="164"/>
      <c r="AN149" s="5" t="s">
        <v>69</v>
      </c>
      <c r="AO149" s="5" t="s">
        <v>69</v>
      </c>
      <c r="AP149" s="51">
        <f>M149+O149+Q149</f>
        <v>0</v>
      </c>
      <c r="AQ149" s="133">
        <f>SUM(AP149:AP152)</f>
        <v>0</v>
      </c>
      <c r="AT149" s="15"/>
      <c r="AU149" s="15"/>
      <c r="AV149" s="15"/>
      <c r="AW149" s="15"/>
    </row>
    <row r="150" spans="1:49" ht="15.75" customHeight="1" thickBot="1">
      <c r="A150" s="237"/>
      <c r="B150" s="175"/>
      <c r="C150" s="137"/>
      <c r="D150" s="349"/>
      <c r="E150" s="175"/>
      <c r="F150" s="175"/>
      <c r="G150" s="201"/>
      <c r="H150" s="201"/>
      <c r="I150" s="142"/>
      <c r="J150" s="184"/>
      <c r="K150" s="249"/>
      <c r="L150" s="249"/>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72"/>
      <c r="AK150" s="165" t="s">
        <v>70</v>
      </c>
      <c r="AL150" s="166"/>
      <c r="AM150" s="167"/>
      <c r="AN150" s="49" t="s">
        <v>70</v>
      </c>
      <c r="AO150" s="49" t="s">
        <v>70</v>
      </c>
      <c r="AP150" s="50">
        <f>S149+U149+W149</f>
        <v>0</v>
      </c>
      <c r="AQ150" s="134"/>
      <c r="AT150" s="15"/>
      <c r="AU150" s="15"/>
      <c r="AV150" s="15"/>
      <c r="AW150" s="15"/>
    </row>
    <row r="151" spans="1:49" ht="15.75" customHeight="1" thickBot="1">
      <c r="A151" s="237"/>
      <c r="B151" s="175"/>
      <c r="C151" s="137"/>
      <c r="D151" s="349"/>
      <c r="E151" s="175"/>
      <c r="F151" s="175"/>
      <c r="G151" s="201"/>
      <c r="H151" s="201"/>
      <c r="I151" s="142"/>
      <c r="J151" s="184"/>
      <c r="K151" s="249"/>
      <c r="L151" s="249"/>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72"/>
      <c r="AK151" s="165" t="s">
        <v>71</v>
      </c>
      <c r="AL151" s="166"/>
      <c r="AM151" s="167"/>
      <c r="AN151" s="49" t="s">
        <v>71</v>
      </c>
      <c r="AO151" s="49" t="s">
        <v>71</v>
      </c>
      <c r="AP151" s="50">
        <f>Y149+AA149+AC149</f>
        <v>0</v>
      </c>
      <c r="AQ151" s="134"/>
      <c r="AT151" s="15"/>
      <c r="AU151" s="15"/>
      <c r="AV151" s="15"/>
      <c r="AW151" s="15"/>
    </row>
    <row r="152" spans="1:49" ht="15.75" customHeight="1" thickBot="1">
      <c r="A152" s="238"/>
      <c r="B152" s="176"/>
      <c r="C152" s="138"/>
      <c r="D152" s="350"/>
      <c r="E152" s="176"/>
      <c r="F152" s="176"/>
      <c r="G152" s="202"/>
      <c r="H152" s="202"/>
      <c r="I152" s="142"/>
      <c r="J152" s="184"/>
      <c r="K152" s="250"/>
      <c r="L152" s="250"/>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73"/>
      <c r="AK152" s="168" t="s">
        <v>72</v>
      </c>
      <c r="AL152" s="169"/>
      <c r="AM152" s="170"/>
      <c r="AN152" s="52" t="s">
        <v>72</v>
      </c>
      <c r="AO152" s="52" t="s">
        <v>72</v>
      </c>
      <c r="AP152" s="53">
        <f>AE149+AG149+AI149</f>
        <v>0</v>
      </c>
      <c r="AQ152" s="135"/>
      <c r="AT152" s="15"/>
      <c r="AU152" s="15"/>
      <c r="AV152" s="15"/>
      <c r="AW152" s="15"/>
    </row>
    <row r="153" spans="1:49" ht="15.75" customHeight="1">
      <c r="A153" s="236" t="s">
        <v>202</v>
      </c>
      <c r="B153" s="174" t="s">
        <v>203</v>
      </c>
      <c r="C153" s="273" t="s">
        <v>204</v>
      </c>
      <c r="D153" s="274"/>
      <c r="E153" s="207" t="s">
        <v>205</v>
      </c>
      <c r="F153" s="239" t="s">
        <v>206</v>
      </c>
      <c r="G153" s="200">
        <v>44564</v>
      </c>
      <c r="H153" s="242">
        <v>44926</v>
      </c>
      <c r="I153" s="245" t="s">
        <v>15</v>
      </c>
      <c r="J153" s="127">
        <v>0.25</v>
      </c>
      <c r="K153" s="127">
        <f>J153*(L153+N153+P153+R153+T153+V153+X153+Z153+AB153+AD153+AF153+AH153)</f>
        <v>0.24990000000000004</v>
      </c>
      <c r="L153" s="248">
        <v>8.3299999999999999E-2</v>
      </c>
      <c r="M153" s="127"/>
      <c r="N153" s="127">
        <v>8.3299999999999999E-2</v>
      </c>
      <c r="O153" s="127"/>
      <c r="P153" s="127">
        <v>8.3299999999999999E-2</v>
      </c>
      <c r="Q153" s="127"/>
      <c r="R153" s="127">
        <v>8.3299999999999999E-2</v>
      </c>
      <c r="S153" s="127"/>
      <c r="T153" s="127">
        <v>8.3299999999999999E-2</v>
      </c>
      <c r="U153" s="127"/>
      <c r="V153" s="127">
        <v>8.3299999999999999E-2</v>
      </c>
      <c r="W153" s="127"/>
      <c r="X153" s="127">
        <v>8.3299999999999999E-2</v>
      </c>
      <c r="Y153" s="127"/>
      <c r="Z153" s="127">
        <v>8.3299999999999999E-2</v>
      </c>
      <c r="AA153" s="127"/>
      <c r="AB153" s="127">
        <v>8.3299999999999999E-2</v>
      </c>
      <c r="AC153" s="127"/>
      <c r="AD153" s="127">
        <v>8.3299999999999999E-2</v>
      </c>
      <c r="AE153" s="127"/>
      <c r="AF153" s="127">
        <v>8.3299999999999999E-2</v>
      </c>
      <c r="AG153" s="127"/>
      <c r="AH153" s="127">
        <v>8.3299999999999999E-2</v>
      </c>
      <c r="AI153" s="127"/>
      <c r="AJ153" s="171">
        <f>J153*(M153+O153+Q153+S153+U153+W153+Y153+AA153+AC153+AE153+AG153+AI153)</f>
        <v>0</v>
      </c>
      <c r="AK153" s="162" t="s">
        <v>69</v>
      </c>
      <c r="AL153" s="163"/>
      <c r="AM153" s="164"/>
      <c r="AN153" s="5" t="s">
        <v>69</v>
      </c>
      <c r="AO153" s="5" t="s">
        <v>69</v>
      </c>
      <c r="AP153" s="51">
        <f>M153+O153+Q153</f>
        <v>0</v>
      </c>
      <c r="AQ153" s="133">
        <f>SUM(AP153:AP156)</f>
        <v>0</v>
      </c>
      <c r="AT153" s="15"/>
      <c r="AU153" s="15"/>
      <c r="AV153" s="15"/>
      <c r="AW153" s="15"/>
    </row>
    <row r="154" spans="1:49" ht="15.75" customHeight="1">
      <c r="A154" s="237"/>
      <c r="B154" s="175"/>
      <c r="C154" s="275"/>
      <c r="D154" s="276"/>
      <c r="E154" s="194"/>
      <c r="F154" s="240"/>
      <c r="G154" s="201"/>
      <c r="H154" s="243"/>
      <c r="I154" s="246"/>
      <c r="J154" s="128"/>
      <c r="K154" s="128"/>
      <c r="L154" s="249"/>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72"/>
      <c r="AK154" s="165" t="s">
        <v>70</v>
      </c>
      <c r="AL154" s="166"/>
      <c r="AM154" s="167"/>
      <c r="AN154" s="49" t="s">
        <v>70</v>
      </c>
      <c r="AO154" s="49" t="s">
        <v>70</v>
      </c>
      <c r="AP154" s="50">
        <f>S153+U153+W153</f>
        <v>0</v>
      </c>
      <c r="AQ154" s="134"/>
      <c r="AT154" s="15"/>
      <c r="AU154" s="15"/>
      <c r="AV154" s="15"/>
      <c r="AW154" s="15"/>
    </row>
    <row r="155" spans="1:49" ht="15.75" customHeight="1">
      <c r="A155" s="237"/>
      <c r="B155" s="175"/>
      <c r="C155" s="275"/>
      <c r="D155" s="276"/>
      <c r="E155" s="194"/>
      <c r="F155" s="240"/>
      <c r="G155" s="201"/>
      <c r="H155" s="243"/>
      <c r="I155" s="246"/>
      <c r="J155" s="128"/>
      <c r="K155" s="128"/>
      <c r="L155" s="249"/>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72"/>
      <c r="AK155" s="165" t="s">
        <v>71</v>
      </c>
      <c r="AL155" s="166"/>
      <c r="AM155" s="167"/>
      <c r="AN155" s="49" t="s">
        <v>71</v>
      </c>
      <c r="AO155" s="49" t="s">
        <v>71</v>
      </c>
      <c r="AP155" s="50">
        <f>Y153+AA153+AC153</f>
        <v>0</v>
      </c>
      <c r="AQ155" s="134"/>
      <c r="AT155" s="15"/>
      <c r="AU155" s="15"/>
      <c r="AV155" s="15"/>
      <c r="AW155" s="15"/>
    </row>
    <row r="156" spans="1:49" ht="15.75" customHeight="1" thickBot="1">
      <c r="A156" s="237"/>
      <c r="B156" s="176"/>
      <c r="C156" s="277"/>
      <c r="D156" s="278"/>
      <c r="E156" s="195"/>
      <c r="F156" s="241"/>
      <c r="G156" s="202"/>
      <c r="H156" s="244"/>
      <c r="I156" s="247"/>
      <c r="J156" s="129"/>
      <c r="K156" s="129"/>
      <c r="L156" s="250"/>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73"/>
      <c r="AK156" s="168" t="s">
        <v>72</v>
      </c>
      <c r="AL156" s="169"/>
      <c r="AM156" s="170"/>
      <c r="AN156" s="52" t="s">
        <v>72</v>
      </c>
      <c r="AO156" s="52" t="s">
        <v>72</v>
      </c>
      <c r="AP156" s="53">
        <f>AE153+AG153+AI153</f>
        <v>0</v>
      </c>
      <c r="AQ156" s="135"/>
      <c r="AT156" s="15"/>
      <c r="AU156" s="15"/>
      <c r="AV156" s="15"/>
      <c r="AW156" s="15"/>
    </row>
    <row r="157" spans="1:49" ht="15.75" customHeight="1">
      <c r="A157" s="237"/>
      <c r="B157" s="174" t="s">
        <v>207</v>
      </c>
      <c r="C157" s="273" t="s">
        <v>208</v>
      </c>
      <c r="D157" s="274"/>
      <c r="E157" s="351" t="s">
        <v>209</v>
      </c>
      <c r="F157" s="352" t="s">
        <v>210</v>
      </c>
      <c r="G157" s="200">
        <v>44564</v>
      </c>
      <c r="H157" s="242">
        <v>44926</v>
      </c>
      <c r="I157" s="245" t="s">
        <v>15</v>
      </c>
      <c r="J157" s="127">
        <v>0.25</v>
      </c>
      <c r="K157" s="127">
        <f>J157*(L157+N157+P157+R157+T157+V157+X157+Z157+AB157+AD157+AF157+AH157)</f>
        <v>0.24990000000000004</v>
      </c>
      <c r="L157" s="248">
        <v>8.3299999999999999E-2</v>
      </c>
      <c r="M157" s="127"/>
      <c r="N157" s="127">
        <v>8.3299999999999999E-2</v>
      </c>
      <c r="O157" s="127"/>
      <c r="P157" s="127">
        <v>8.3299999999999999E-2</v>
      </c>
      <c r="Q157" s="127"/>
      <c r="R157" s="127">
        <v>8.3299999999999999E-2</v>
      </c>
      <c r="S157" s="127"/>
      <c r="T157" s="127">
        <v>8.3299999999999999E-2</v>
      </c>
      <c r="U157" s="127"/>
      <c r="V157" s="127">
        <v>8.3299999999999999E-2</v>
      </c>
      <c r="W157" s="127"/>
      <c r="X157" s="127">
        <v>8.3299999999999999E-2</v>
      </c>
      <c r="Y157" s="127"/>
      <c r="Z157" s="127">
        <v>8.3299999999999999E-2</v>
      </c>
      <c r="AA157" s="127"/>
      <c r="AB157" s="127">
        <v>8.3299999999999999E-2</v>
      </c>
      <c r="AC157" s="127"/>
      <c r="AD157" s="127">
        <v>8.3299999999999999E-2</v>
      </c>
      <c r="AE157" s="127"/>
      <c r="AF157" s="127">
        <v>8.3299999999999999E-2</v>
      </c>
      <c r="AG157" s="127"/>
      <c r="AH157" s="127">
        <v>8.3299999999999999E-2</v>
      </c>
      <c r="AI157" s="127"/>
      <c r="AJ157" s="171">
        <f>J157*(M157+O157+Q157+S157+U157+W157+Y157+AA157+AC157+AE157+AG157+AI157)</f>
        <v>0</v>
      </c>
      <c r="AK157" s="162" t="s">
        <v>69</v>
      </c>
      <c r="AL157" s="163"/>
      <c r="AM157" s="164"/>
      <c r="AN157" s="5" t="s">
        <v>69</v>
      </c>
      <c r="AO157" s="5" t="s">
        <v>69</v>
      </c>
      <c r="AP157" s="51">
        <f>M157+O157+Q157</f>
        <v>0</v>
      </c>
      <c r="AQ157" s="133">
        <f>SUM(AP157:AP160)</f>
        <v>0</v>
      </c>
      <c r="AT157" s="15"/>
      <c r="AU157" s="15"/>
      <c r="AV157" s="15"/>
      <c r="AW157" s="15"/>
    </row>
    <row r="158" spans="1:49" ht="15.75" customHeight="1">
      <c r="A158" s="237"/>
      <c r="B158" s="175"/>
      <c r="C158" s="275"/>
      <c r="D158" s="276"/>
      <c r="E158" s="175"/>
      <c r="F158" s="240"/>
      <c r="G158" s="201"/>
      <c r="H158" s="243"/>
      <c r="I158" s="246"/>
      <c r="J158" s="128"/>
      <c r="K158" s="128"/>
      <c r="L158" s="249"/>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72"/>
      <c r="AK158" s="165" t="s">
        <v>70</v>
      </c>
      <c r="AL158" s="166"/>
      <c r="AM158" s="167"/>
      <c r="AN158" s="49" t="s">
        <v>70</v>
      </c>
      <c r="AO158" s="49" t="s">
        <v>70</v>
      </c>
      <c r="AP158" s="50">
        <f>S157+U157+W157</f>
        <v>0</v>
      </c>
      <c r="AQ158" s="134"/>
      <c r="AT158" s="15"/>
      <c r="AU158" s="15"/>
      <c r="AV158" s="15"/>
      <c r="AW158" s="15"/>
    </row>
    <row r="159" spans="1:49" ht="15.75" customHeight="1">
      <c r="A159" s="237"/>
      <c r="B159" s="175"/>
      <c r="C159" s="275"/>
      <c r="D159" s="276"/>
      <c r="E159" s="175"/>
      <c r="F159" s="240"/>
      <c r="G159" s="201"/>
      <c r="H159" s="243"/>
      <c r="I159" s="246"/>
      <c r="J159" s="128"/>
      <c r="K159" s="128"/>
      <c r="L159" s="249"/>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72"/>
      <c r="AK159" s="165" t="s">
        <v>71</v>
      </c>
      <c r="AL159" s="166"/>
      <c r="AM159" s="167"/>
      <c r="AN159" s="49" t="s">
        <v>71</v>
      </c>
      <c r="AO159" s="49" t="s">
        <v>71</v>
      </c>
      <c r="AP159" s="50">
        <f>Y157+AA157+AC157</f>
        <v>0</v>
      </c>
      <c r="AQ159" s="134"/>
      <c r="AT159" s="15"/>
      <c r="AU159" s="15"/>
      <c r="AV159" s="15"/>
      <c r="AW159" s="15"/>
    </row>
    <row r="160" spans="1:49" ht="15.75" customHeight="1" thickBot="1">
      <c r="A160" s="237"/>
      <c r="B160" s="176"/>
      <c r="C160" s="277"/>
      <c r="D160" s="278"/>
      <c r="E160" s="176"/>
      <c r="F160" s="241"/>
      <c r="G160" s="202"/>
      <c r="H160" s="244"/>
      <c r="I160" s="247"/>
      <c r="J160" s="129"/>
      <c r="K160" s="129"/>
      <c r="L160" s="250"/>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73"/>
      <c r="AK160" s="168" t="s">
        <v>72</v>
      </c>
      <c r="AL160" s="169"/>
      <c r="AM160" s="170"/>
      <c r="AN160" s="52" t="s">
        <v>72</v>
      </c>
      <c r="AO160" s="52" t="s">
        <v>72</v>
      </c>
      <c r="AP160" s="53">
        <f>AE157+AG157+AI157</f>
        <v>0</v>
      </c>
      <c r="AQ160" s="135"/>
      <c r="AT160" s="15"/>
      <c r="AU160" s="15"/>
      <c r="AV160" s="15"/>
      <c r="AW160" s="15"/>
    </row>
    <row r="161" spans="1:49" ht="15.75" customHeight="1">
      <c r="A161" s="237"/>
      <c r="B161" s="174" t="s">
        <v>211</v>
      </c>
      <c r="C161" s="273" t="s">
        <v>212</v>
      </c>
      <c r="D161" s="274"/>
      <c r="E161" s="351" t="s">
        <v>213</v>
      </c>
      <c r="F161" s="352" t="s">
        <v>214</v>
      </c>
      <c r="G161" s="200">
        <v>44564</v>
      </c>
      <c r="H161" s="242">
        <v>44926</v>
      </c>
      <c r="I161" s="245" t="s">
        <v>15</v>
      </c>
      <c r="J161" s="127">
        <v>0.25</v>
      </c>
      <c r="K161" s="127">
        <f>J161*(L161+N161+P161+R161+T161+V161+X161+Z161+AB161+AD161+AF161+AH161)</f>
        <v>0.24990000000000004</v>
      </c>
      <c r="L161" s="248">
        <v>8.3299999999999999E-2</v>
      </c>
      <c r="M161" s="127"/>
      <c r="N161" s="127">
        <v>8.3299999999999999E-2</v>
      </c>
      <c r="O161" s="127"/>
      <c r="P161" s="127">
        <v>8.3299999999999999E-2</v>
      </c>
      <c r="Q161" s="127"/>
      <c r="R161" s="127">
        <v>8.3299999999999999E-2</v>
      </c>
      <c r="S161" s="127"/>
      <c r="T161" s="127">
        <v>8.3299999999999999E-2</v>
      </c>
      <c r="U161" s="127"/>
      <c r="V161" s="127">
        <v>8.3299999999999999E-2</v>
      </c>
      <c r="W161" s="127"/>
      <c r="X161" s="127">
        <v>8.3299999999999999E-2</v>
      </c>
      <c r="Y161" s="127"/>
      <c r="Z161" s="127">
        <v>8.3299999999999999E-2</v>
      </c>
      <c r="AA161" s="127"/>
      <c r="AB161" s="127">
        <v>8.3299999999999999E-2</v>
      </c>
      <c r="AC161" s="127"/>
      <c r="AD161" s="127">
        <v>8.3299999999999999E-2</v>
      </c>
      <c r="AE161" s="127"/>
      <c r="AF161" s="127">
        <v>8.3299999999999999E-2</v>
      </c>
      <c r="AG161" s="127"/>
      <c r="AH161" s="127">
        <v>8.3299999999999999E-2</v>
      </c>
      <c r="AI161" s="127"/>
      <c r="AJ161" s="171">
        <f>J161*(M161+O161+Q161+S161+U161+W161+Y161+AA161+AC161+AE161+AG161+AI161)</f>
        <v>0</v>
      </c>
      <c r="AK161" s="162" t="s">
        <v>69</v>
      </c>
      <c r="AL161" s="163"/>
      <c r="AM161" s="164"/>
      <c r="AN161" s="5" t="s">
        <v>69</v>
      </c>
      <c r="AO161" s="5" t="s">
        <v>69</v>
      </c>
      <c r="AP161" s="51">
        <f>M161+O161+Q161</f>
        <v>0</v>
      </c>
      <c r="AQ161" s="133">
        <f>SUM(AP161:AP164)</f>
        <v>0</v>
      </c>
      <c r="AT161" s="15"/>
      <c r="AU161" s="15"/>
      <c r="AV161" s="15"/>
      <c r="AW161" s="15"/>
    </row>
    <row r="162" spans="1:49" ht="15.75" customHeight="1">
      <c r="A162" s="237"/>
      <c r="B162" s="175"/>
      <c r="C162" s="275"/>
      <c r="D162" s="276"/>
      <c r="E162" s="175"/>
      <c r="F162" s="240"/>
      <c r="G162" s="201"/>
      <c r="H162" s="243"/>
      <c r="I162" s="246"/>
      <c r="J162" s="128"/>
      <c r="K162" s="128"/>
      <c r="L162" s="249"/>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72"/>
      <c r="AK162" s="165" t="s">
        <v>70</v>
      </c>
      <c r="AL162" s="166"/>
      <c r="AM162" s="167"/>
      <c r="AN162" s="49" t="s">
        <v>70</v>
      </c>
      <c r="AO162" s="49" t="s">
        <v>70</v>
      </c>
      <c r="AP162" s="50">
        <f>S161+U161+W161</f>
        <v>0</v>
      </c>
      <c r="AQ162" s="134"/>
      <c r="AT162" s="15"/>
      <c r="AU162" s="15"/>
      <c r="AV162" s="15"/>
      <c r="AW162" s="15"/>
    </row>
    <row r="163" spans="1:49" ht="15.75" customHeight="1">
      <c r="A163" s="237"/>
      <c r="B163" s="175"/>
      <c r="C163" s="275"/>
      <c r="D163" s="276"/>
      <c r="E163" s="175"/>
      <c r="F163" s="240"/>
      <c r="G163" s="201"/>
      <c r="H163" s="243"/>
      <c r="I163" s="246"/>
      <c r="J163" s="128"/>
      <c r="K163" s="128"/>
      <c r="L163" s="249"/>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72"/>
      <c r="AK163" s="165" t="s">
        <v>71</v>
      </c>
      <c r="AL163" s="166"/>
      <c r="AM163" s="167"/>
      <c r="AN163" s="49" t="s">
        <v>71</v>
      </c>
      <c r="AO163" s="49" t="s">
        <v>71</v>
      </c>
      <c r="AP163" s="50">
        <f>Y161+AA161+AC161</f>
        <v>0</v>
      </c>
      <c r="AQ163" s="134"/>
      <c r="AT163" s="15"/>
      <c r="AU163" s="15"/>
      <c r="AV163" s="15"/>
      <c r="AW163" s="15"/>
    </row>
    <row r="164" spans="1:49" ht="15.75" customHeight="1" thickBot="1">
      <c r="A164" s="237"/>
      <c r="B164" s="176"/>
      <c r="C164" s="277"/>
      <c r="D164" s="278"/>
      <c r="E164" s="176"/>
      <c r="F164" s="241"/>
      <c r="G164" s="202"/>
      <c r="H164" s="244"/>
      <c r="I164" s="247"/>
      <c r="J164" s="129"/>
      <c r="K164" s="129"/>
      <c r="L164" s="250"/>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c r="AI164" s="129"/>
      <c r="AJ164" s="173"/>
      <c r="AK164" s="168" t="s">
        <v>72</v>
      </c>
      <c r="AL164" s="169"/>
      <c r="AM164" s="170"/>
      <c r="AN164" s="52" t="s">
        <v>72</v>
      </c>
      <c r="AO164" s="52" t="s">
        <v>72</v>
      </c>
      <c r="AP164" s="53">
        <f>AE161+AG161+AI161</f>
        <v>0</v>
      </c>
      <c r="AQ164" s="135"/>
      <c r="AT164" s="15"/>
      <c r="AU164" s="15"/>
      <c r="AV164" s="15"/>
      <c r="AW164" s="15"/>
    </row>
    <row r="165" spans="1:49" ht="15.75" customHeight="1">
      <c r="A165" s="237"/>
      <c r="B165" s="174" t="s">
        <v>215</v>
      </c>
      <c r="C165" s="273" t="s">
        <v>216</v>
      </c>
      <c r="D165" s="274"/>
      <c r="E165" s="351" t="s">
        <v>213</v>
      </c>
      <c r="F165" s="352" t="s">
        <v>217</v>
      </c>
      <c r="G165" s="200">
        <v>44564</v>
      </c>
      <c r="H165" s="242">
        <v>44926</v>
      </c>
      <c r="I165" s="245" t="s">
        <v>15</v>
      </c>
      <c r="J165" s="127">
        <v>0.25</v>
      </c>
      <c r="K165" s="127">
        <f>J165*(L165+N165+P165+R165+T165+V165+X165+Z165+AB165+AD165+AF165+AH165)</f>
        <v>0.24990000000000004</v>
      </c>
      <c r="L165" s="248">
        <v>8.3299999999999999E-2</v>
      </c>
      <c r="M165" s="127"/>
      <c r="N165" s="127">
        <v>8.3299999999999999E-2</v>
      </c>
      <c r="O165" s="127"/>
      <c r="P165" s="127">
        <v>8.3299999999999999E-2</v>
      </c>
      <c r="Q165" s="127"/>
      <c r="R165" s="127">
        <v>8.3299999999999999E-2</v>
      </c>
      <c r="S165" s="127"/>
      <c r="T165" s="127">
        <v>8.3299999999999999E-2</v>
      </c>
      <c r="U165" s="127"/>
      <c r="V165" s="127">
        <v>8.3299999999999999E-2</v>
      </c>
      <c r="W165" s="127"/>
      <c r="X165" s="127">
        <v>8.3299999999999999E-2</v>
      </c>
      <c r="Y165" s="127"/>
      <c r="Z165" s="127">
        <v>8.3299999999999999E-2</v>
      </c>
      <c r="AA165" s="127"/>
      <c r="AB165" s="127">
        <v>8.3299999999999999E-2</v>
      </c>
      <c r="AC165" s="127"/>
      <c r="AD165" s="127">
        <v>8.3299999999999999E-2</v>
      </c>
      <c r="AE165" s="127"/>
      <c r="AF165" s="127">
        <v>8.3299999999999999E-2</v>
      </c>
      <c r="AG165" s="127"/>
      <c r="AH165" s="127">
        <v>8.3299999999999999E-2</v>
      </c>
      <c r="AI165" s="127"/>
      <c r="AJ165" s="171">
        <f>J165*(M165+O165+Q165+S165+U165+W165+Y165+AA165+AC165+AE165+AG165+AI165)</f>
        <v>0</v>
      </c>
      <c r="AK165" s="162" t="s">
        <v>69</v>
      </c>
      <c r="AL165" s="163"/>
      <c r="AM165" s="164"/>
      <c r="AN165" s="5" t="s">
        <v>69</v>
      </c>
      <c r="AO165" s="5" t="s">
        <v>69</v>
      </c>
      <c r="AP165" s="51">
        <f>M165+O165+Q165</f>
        <v>0</v>
      </c>
      <c r="AQ165" s="133">
        <f>SUM(AP165:AP168)</f>
        <v>0</v>
      </c>
      <c r="AT165" s="15"/>
      <c r="AU165" s="15"/>
      <c r="AV165" s="15"/>
      <c r="AW165" s="15"/>
    </row>
    <row r="166" spans="1:49" ht="15.75" customHeight="1">
      <c r="A166" s="237"/>
      <c r="B166" s="175"/>
      <c r="C166" s="275"/>
      <c r="D166" s="276"/>
      <c r="E166" s="175"/>
      <c r="F166" s="240"/>
      <c r="G166" s="201"/>
      <c r="H166" s="243"/>
      <c r="I166" s="246"/>
      <c r="J166" s="128"/>
      <c r="K166" s="128"/>
      <c r="L166" s="249"/>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72"/>
      <c r="AK166" s="165" t="s">
        <v>70</v>
      </c>
      <c r="AL166" s="166"/>
      <c r="AM166" s="167"/>
      <c r="AN166" s="49" t="s">
        <v>70</v>
      </c>
      <c r="AO166" s="49" t="s">
        <v>70</v>
      </c>
      <c r="AP166" s="50">
        <f>S165+U165+W165</f>
        <v>0</v>
      </c>
      <c r="AQ166" s="134"/>
      <c r="AT166" s="15"/>
      <c r="AU166" s="15"/>
      <c r="AV166" s="15"/>
      <c r="AW166" s="15"/>
    </row>
    <row r="167" spans="1:49" ht="15.75" customHeight="1">
      <c r="A167" s="237"/>
      <c r="B167" s="175"/>
      <c r="C167" s="275"/>
      <c r="D167" s="276"/>
      <c r="E167" s="175"/>
      <c r="F167" s="240"/>
      <c r="G167" s="201"/>
      <c r="H167" s="243"/>
      <c r="I167" s="246"/>
      <c r="J167" s="128"/>
      <c r="K167" s="128"/>
      <c r="L167" s="249"/>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72"/>
      <c r="AK167" s="165" t="s">
        <v>71</v>
      </c>
      <c r="AL167" s="166"/>
      <c r="AM167" s="167"/>
      <c r="AN167" s="49" t="s">
        <v>71</v>
      </c>
      <c r="AO167" s="49" t="s">
        <v>71</v>
      </c>
      <c r="AP167" s="50">
        <f>Y165+AA165+AC165</f>
        <v>0</v>
      </c>
      <c r="AQ167" s="134"/>
      <c r="AT167" s="15"/>
      <c r="AU167" s="15"/>
      <c r="AV167" s="15"/>
      <c r="AW167" s="15"/>
    </row>
    <row r="168" spans="1:49" ht="15.75" customHeight="1" thickBot="1">
      <c r="A168" s="238"/>
      <c r="B168" s="176"/>
      <c r="C168" s="277"/>
      <c r="D168" s="278"/>
      <c r="E168" s="176"/>
      <c r="F168" s="241"/>
      <c r="G168" s="202"/>
      <c r="H168" s="244"/>
      <c r="I168" s="247"/>
      <c r="J168" s="129"/>
      <c r="K168" s="129"/>
      <c r="L168" s="250"/>
      <c r="M168" s="129"/>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c r="AI168" s="129"/>
      <c r="AJ168" s="173"/>
      <c r="AK168" s="168" t="s">
        <v>72</v>
      </c>
      <c r="AL168" s="169"/>
      <c r="AM168" s="170"/>
      <c r="AN168" s="52" t="s">
        <v>72</v>
      </c>
      <c r="AO168" s="52" t="s">
        <v>72</v>
      </c>
      <c r="AP168" s="53">
        <f>AE165+AG165+AI165</f>
        <v>0</v>
      </c>
      <c r="AQ168" s="135"/>
      <c r="AT168" s="15"/>
      <c r="AU168" s="15"/>
      <c r="AV168" s="15"/>
      <c r="AW168" s="15"/>
    </row>
    <row r="169" spans="1:49" ht="15" customHeight="1" thickBo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54" t="s">
        <v>132</v>
      </c>
      <c r="AO169" s="55"/>
      <c r="AP169" s="56"/>
      <c r="AQ169" s="13">
        <f>AVERAGE(AQ85:AQ168)</f>
        <v>0</v>
      </c>
      <c r="AT169" s="15"/>
      <c r="AU169" s="15"/>
      <c r="AV169" s="15"/>
      <c r="AW169" s="15"/>
    </row>
    <row r="170" spans="1:49" ht="1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row>
    <row r="171" spans="1:49" ht="1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row>
    <row r="172" spans="1:49" ht="15.75" customHeight="1" thickBo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row>
    <row r="173" spans="1:49" ht="18.75" thickBot="1">
      <c r="A173" s="231" t="s">
        <v>218</v>
      </c>
      <c r="B173" s="232"/>
      <c r="C173" s="232"/>
      <c r="D173" s="232"/>
      <c r="E173" s="232"/>
      <c r="F173" s="232"/>
      <c r="G173" s="232"/>
      <c r="H173" s="232"/>
      <c r="I173" s="232"/>
      <c r="J173" s="232"/>
      <c r="K173" s="232"/>
      <c r="L173" s="232"/>
      <c r="M173" s="232"/>
      <c r="N173" s="232"/>
      <c r="O173" s="232"/>
      <c r="P173" s="232"/>
      <c r="Q173" s="36"/>
      <c r="R173" s="233">
        <f>AVERAGE(AQ169+AS74)</f>
        <v>0</v>
      </c>
      <c r="S173" s="233"/>
      <c r="T173" s="233"/>
      <c r="U173" s="233"/>
      <c r="V173" s="233"/>
      <c r="W173" s="233"/>
      <c r="X173" s="233"/>
      <c r="Y173" s="233"/>
      <c r="Z173" s="233"/>
      <c r="AA173" s="233"/>
      <c r="AB173" s="233"/>
      <c r="AC173" s="233"/>
      <c r="AD173" s="233"/>
      <c r="AE173" s="233"/>
      <c r="AF173" s="233"/>
      <c r="AG173" s="233"/>
      <c r="AH173" s="233"/>
      <c r="AI173" s="234"/>
      <c r="AJ173" s="23"/>
      <c r="AK173" s="20"/>
      <c r="AL173" s="21"/>
      <c r="AM173" s="21"/>
      <c r="AN173" s="21"/>
      <c r="AO173" s="21"/>
      <c r="AP173" s="21"/>
      <c r="AQ173" s="21"/>
      <c r="AR173" s="21"/>
      <c r="AS173" s="28"/>
      <c r="AT173" s="15"/>
      <c r="AU173" s="15"/>
      <c r="AV173" s="15"/>
      <c r="AW173" s="15"/>
    </row>
    <row r="174" spans="1:49">
      <c r="A174" s="20"/>
      <c r="B174" s="125"/>
      <c r="C174" s="125"/>
      <c r="D174" s="125"/>
      <c r="E174" s="21"/>
      <c r="F174" s="21"/>
      <c r="G174" s="21"/>
      <c r="H174" s="21"/>
      <c r="I174" s="21"/>
      <c r="J174" s="125"/>
      <c r="K174" s="125"/>
      <c r="L174" s="125"/>
      <c r="M174" s="125"/>
      <c r="N174" s="125"/>
      <c r="O174" s="125"/>
      <c r="P174" s="125"/>
      <c r="Q174" s="125"/>
      <c r="R174" s="125"/>
      <c r="S174" s="125"/>
      <c r="T174" s="125"/>
      <c r="U174" s="125"/>
      <c r="V174" s="125"/>
      <c r="W174" s="235"/>
      <c r="X174" s="235"/>
      <c r="Y174" s="235"/>
      <c r="Z174" s="235"/>
      <c r="AA174" s="235"/>
      <c r="AB174" s="235"/>
      <c r="AC174" s="235"/>
      <c r="AD174" s="235"/>
      <c r="AE174" s="235"/>
      <c r="AF174" s="235"/>
      <c r="AG174" s="15"/>
      <c r="AH174" s="15"/>
      <c r="AI174" s="15"/>
      <c r="AJ174" s="15"/>
      <c r="AK174" s="27"/>
      <c r="AL174" s="21"/>
      <c r="AM174" s="21"/>
      <c r="AN174" s="21"/>
      <c r="AO174" s="21"/>
      <c r="AP174" s="21"/>
      <c r="AQ174" s="21"/>
      <c r="AR174" s="21"/>
      <c r="AS174" s="28"/>
      <c r="AT174" s="15"/>
      <c r="AU174" s="15"/>
      <c r="AV174" s="15"/>
      <c r="AW174" s="15"/>
    </row>
    <row r="175" spans="1:49">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1"/>
      <c r="AM175" s="21"/>
      <c r="AN175" s="21"/>
      <c r="AO175" s="21"/>
      <c r="AP175" s="21"/>
      <c r="AQ175" s="21"/>
      <c r="AR175" s="21"/>
      <c r="AS175" s="20"/>
      <c r="AT175" s="15"/>
      <c r="AU175" s="15"/>
      <c r="AV175" s="15"/>
      <c r="AW175" s="15"/>
    </row>
    <row r="176" spans="1:49" ht="18">
      <c r="A176" s="228" t="s">
        <v>219</v>
      </c>
      <c r="B176" s="228"/>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c r="AG176" s="228"/>
      <c r="AH176" s="228"/>
      <c r="AI176" s="228"/>
      <c r="AJ176" s="228"/>
      <c r="AK176" s="228"/>
      <c r="AL176" s="20"/>
      <c r="AM176" s="20"/>
      <c r="AN176" s="20"/>
      <c r="AO176" s="20"/>
      <c r="AP176" s="20"/>
      <c r="AQ176" s="20"/>
      <c r="AR176" s="20"/>
      <c r="AS176" s="20"/>
      <c r="AT176" s="15"/>
      <c r="AU176" s="15"/>
      <c r="AV176" s="15"/>
      <c r="AW176" s="15"/>
    </row>
    <row r="177" spans="1:49">
      <c r="A177" s="229"/>
      <c r="B177" s="229"/>
      <c r="C177" s="229"/>
      <c r="D177" s="229"/>
      <c r="E177" s="229"/>
      <c r="F177" s="229"/>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229"/>
      <c r="AE177" s="229"/>
      <c r="AF177" s="229"/>
      <c r="AG177" s="229"/>
      <c r="AH177" s="229"/>
      <c r="AI177" s="229"/>
      <c r="AJ177" s="229"/>
      <c r="AK177" s="229"/>
      <c r="AL177" s="20"/>
      <c r="AM177" s="20"/>
      <c r="AN177" s="20"/>
      <c r="AO177" s="20"/>
      <c r="AP177" s="20"/>
      <c r="AQ177" s="20"/>
      <c r="AR177" s="20"/>
      <c r="AS177" s="21"/>
      <c r="AT177" s="15"/>
      <c r="AU177" s="15"/>
      <c r="AV177" s="15"/>
      <c r="AW177" s="15"/>
    </row>
    <row r="179" spans="1:49" ht="15.75" thickBot="1"/>
    <row r="180" spans="1:49" ht="36.75" thickBot="1">
      <c r="A180" s="108" t="s">
        <v>220</v>
      </c>
      <c r="B180" s="108" t="s">
        <v>221</v>
      </c>
      <c r="C180" s="110" t="s">
        <v>222</v>
      </c>
      <c r="D180" s="230" t="s">
        <v>223</v>
      </c>
      <c r="E180" s="230"/>
      <c r="F180" s="109" t="s">
        <v>224</v>
      </c>
      <c r="G180" s="111" t="s">
        <v>225</v>
      </c>
      <c r="Q180" s="20"/>
      <c r="R180" s="20"/>
      <c r="S180" s="20"/>
      <c r="T180" s="20"/>
      <c r="U180" s="20"/>
      <c r="V180" s="20"/>
    </row>
    <row r="181" spans="1:49" ht="15.75" thickBot="1">
      <c r="A181" s="106">
        <v>1</v>
      </c>
      <c r="B181" s="112">
        <v>44592</v>
      </c>
      <c r="C181" s="113" t="s">
        <v>226</v>
      </c>
      <c r="D181" s="124" t="s">
        <v>131</v>
      </c>
      <c r="E181" s="124"/>
      <c r="F181" s="107" t="s">
        <v>131</v>
      </c>
      <c r="G181" s="114" t="s">
        <v>131</v>
      </c>
      <c r="Q181" s="20"/>
      <c r="R181" s="20"/>
      <c r="S181" s="20"/>
      <c r="T181" s="20"/>
      <c r="U181" s="20"/>
      <c r="V181" s="20"/>
    </row>
    <row r="182" spans="1:49" ht="357" thickBot="1">
      <c r="A182" s="106">
        <v>2</v>
      </c>
      <c r="B182" s="112">
        <v>44764</v>
      </c>
      <c r="C182" s="113" t="s">
        <v>227</v>
      </c>
      <c r="D182" s="124" t="s">
        <v>228</v>
      </c>
      <c r="E182" s="124"/>
      <c r="F182" s="107" t="s">
        <v>229</v>
      </c>
      <c r="G182" s="115">
        <v>44592</v>
      </c>
      <c r="Q182" s="20"/>
      <c r="R182" s="20"/>
      <c r="S182" s="20"/>
      <c r="T182" s="20"/>
      <c r="U182" s="20"/>
      <c r="V182" s="20"/>
    </row>
    <row r="183" spans="1:49" ht="15.75" thickBot="1">
      <c r="A183" s="37"/>
      <c r="B183" s="106"/>
      <c r="C183" s="113"/>
      <c r="D183" s="124" t="s">
        <v>230</v>
      </c>
      <c r="E183" s="124"/>
      <c r="F183" s="107"/>
      <c r="G183" s="114"/>
      <c r="Q183" s="20"/>
      <c r="R183" s="20"/>
      <c r="S183" s="20"/>
      <c r="T183" s="20"/>
      <c r="U183" s="20"/>
      <c r="V183" s="20"/>
    </row>
    <row r="184" spans="1:49" ht="15.75" thickBot="1">
      <c r="A184" s="37"/>
      <c r="B184" s="106"/>
      <c r="C184" s="113"/>
      <c r="D184" s="124"/>
      <c r="E184" s="124"/>
      <c r="F184" s="107"/>
      <c r="G184" s="114"/>
      <c r="Q184" s="20"/>
      <c r="R184" s="20"/>
      <c r="S184" s="20"/>
      <c r="T184" s="20"/>
      <c r="U184" s="20"/>
      <c r="V184" s="20"/>
    </row>
    <row r="185" spans="1:49" ht="15.75" thickBot="1">
      <c r="A185" s="37"/>
      <c r="B185" s="106"/>
      <c r="C185" s="113"/>
      <c r="D185" s="124"/>
      <c r="E185" s="124"/>
      <c r="F185" s="107"/>
      <c r="G185" s="114"/>
      <c r="Q185" s="20"/>
      <c r="R185" s="20"/>
      <c r="S185" s="20"/>
      <c r="T185" s="20"/>
      <c r="U185" s="20"/>
      <c r="V185" s="20"/>
    </row>
    <row r="186" spans="1:49" ht="15.75" thickBot="1">
      <c r="A186" s="37"/>
      <c r="B186" s="106"/>
      <c r="C186" s="113"/>
      <c r="D186" s="124"/>
      <c r="E186" s="124"/>
      <c r="F186" s="107"/>
      <c r="G186" s="114"/>
      <c r="Q186" s="20"/>
      <c r="R186" s="20"/>
      <c r="S186" s="20"/>
      <c r="T186" s="20"/>
      <c r="U186" s="20"/>
      <c r="V186" s="20"/>
    </row>
    <row r="187" spans="1:49" ht="15.75" thickBot="1">
      <c r="A187" s="37"/>
      <c r="B187" s="106"/>
      <c r="C187" s="113"/>
      <c r="D187" s="124"/>
      <c r="E187" s="124"/>
      <c r="F187" s="107"/>
      <c r="G187" s="114"/>
      <c r="Q187" s="20"/>
      <c r="R187" s="20"/>
      <c r="S187" s="20"/>
      <c r="T187" s="20"/>
      <c r="U187" s="20"/>
      <c r="V187" s="20"/>
    </row>
    <row r="188" spans="1:49" ht="15.75" thickBot="1">
      <c r="A188" s="37"/>
      <c r="B188" s="106"/>
      <c r="C188" s="113"/>
      <c r="D188" s="124"/>
      <c r="E188" s="124"/>
      <c r="F188" s="107"/>
      <c r="G188" s="114"/>
      <c r="Q188" s="20"/>
      <c r="R188" s="20"/>
      <c r="S188" s="20"/>
      <c r="T188" s="20"/>
      <c r="U188" s="20"/>
      <c r="V188" s="20"/>
    </row>
    <row r="189" spans="1:49" ht="15.75" thickBot="1">
      <c r="A189" s="37"/>
      <c r="B189" s="37"/>
      <c r="C189" s="113"/>
      <c r="D189" s="124"/>
      <c r="E189" s="124"/>
      <c r="F189" s="107"/>
      <c r="G189" s="114"/>
      <c r="Q189" s="20"/>
      <c r="R189" s="20"/>
      <c r="S189" s="20"/>
      <c r="T189" s="20"/>
      <c r="U189" s="20"/>
      <c r="V189" s="20"/>
    </row>
    <row r="190" spans="1:49">
      <c r="A190" s="20"/>
      <c r="B190" s="125"/>
      <c r="C190" s="125"/>
      <c r="D190" s="125"/>
      <c r="E190" s="21"/>
      <c r="F190" s="21"/>
      <c r="G190"/>
      <c r="Q190" s="20"/>
      <c r="R190" s="20"/>
      <c r="S190" s="20"/>
      <c r="T190" s="20"/>
      <c r="U190" s="20"/>
      <c r="V190" s="20"/>
    </row>
    <row r="191" spans="1:49" ht="15.75" thickBot="1">
      <c r="A191" s="20"/>
      <c r="B191" s="20"/>
      <c r="C191" s="20"/>
      <c r="D191" s="20"/>
      <c r="F191" s="20"/>
      <c r="G191" s="20"/>
      <c r="I191"/>
      <c r="Q191" s="20"/>
      <c r="R191" s="20"/>
      <c r="S191" s="20"/>
      <c r="T191" s="20"/>
      <c r="U191" s="20"/>
      <c r="V191" s="20"/>
    </row>
    <row r="192" spans="1:49" ht="16.5" thickTop="1" thickBot="1">
      <c r="A192" s="126" t="s">
        <v>231</v>
      </c>
      <c r="B192" s="126"/>
      <c r="C192" s="126"/>
      <c r="D192" s="126"/>
      <c r="E192" s="126" t="s">
        <v>232</v>
      </c>
      <c r="F192" s="126"/>
      <c r="G192" s="126"/>
      <c r="H192" s="126"/>
      <c r="I192" s="126" t="s">
        <v>233</v>
      </c>
      <c r="J192" s="126"/>
      <c r="K192" s="126"/>
      <c r="L192" s="126"/>
      <c r="Q192" s="20"/>
      <c r="R192" s="20"/>
      <c r="S192" s="20"/>
      <c r="T192" s="20"/>
      <c r="U192" s="20"/>
      <c r="V192" s="20"/>
    </row>
    <row r="193" spans="1:22" ht="16.5" thickTop="1" thickBot="1">
      <c r="A193" s="126"/>
      <c r="B193" s="126"/>
      <c r="C193" s="126"/>
      <c r="D193" s="126"/>
      <c r="E193" s="126"/>
      <c r="F193" s="126"/>
      <c r="G193" s="126"/>
      <c r="H193" s="126"/>
      <c r="I193" s="126"/>
      <c r="J193" s="126"/>
      <c r="K193" s="126"/>
      <c r="L193" s="126"/>
      <c r="Q193" s="15"/>
      <c r="R193" s="15"/>
      <c r="S193" s="15"/>
      <c r="T193" s="15"/>
      <c r="U193" s="15"/>
      <c r="V193" s="15"/>
    </row>
    <row r="194" spans="1:22" ht="16.5" thickTop="1" thickBot="1">
      <c r="A194" s="126"/>
      <c r="B194" s="126"/>
      <c r="C194" s="126"/>
      <c r="D194" s="126"/>
      <c r="E194" s="126"/>
      <c r="F194" s="126"/>
      <c r="G194" s="126"/>
      <c r="H194" s="126"/>
      <c r="I194" s="126"/>
      <c r="J194" s="126"/>
      <c r="K194" s="126"/>
      <c r="L194" s="126"/>
      <c r="Q194" s="15"/>
      <c r="R194" s="15"/>
      <c r="S194" s="15"/>
      <c r="T194" s="15"/>
      <c r="U194" s="15"/>
      <c r="V194" s="15"/>
    </row>
    <row r="195" spans="1:22" ht="16.5" thickTop="1" thickBot="1">
      <c r="A195" s="123" t="s">
        <v>234</v>
      </c>
      <c r="B195" s="123"/>
      <c r="C195" s="123"/>
      <c r="D195" s="123"/>
      <c r="E195" s="123" t="s">
        <v>235</v>
      </c>
      <c r="F195" s="123"/>
      <c r="G195" s="123"/>
      <c r="H195" s="123"/>
      <c r="I195" s="116" t="s">
        <v>236</v>
      </c>
      <c r="J195" s="118" t="s">
        <v>237</v>
      </c>
      <c r="K195" s="118"/>
      <c r="L195" s="118"/>
      <c r="M195" s="117"/>
      <c r="N195" s="117"/>
      <c r="O195" s="117"/>
      <c r="P195" s="117"/>
      <c r="Q195" s="15"/>
      <c r="R195" s="15"/>
      <c r="S195" s="15"/>
      <c r="T195" s="15"/>
      <c r="U195" s="15"/>
      <c r="V195" s="15"/>
    </row>
    <row r="196" spans="1:22" ht="16.5" thickTop="1" thickBot="1">
      <c r="A196" s="116" t="s">
        <v>236</v>
      </c>
      <c r="B196" s="118" t="s">
        <v>238</v>
      </c>
      <c r="C196" s="118"/>
      <c r="D196" s="118"/>
      <c r="E196" s="116" t="s">
        <v>236</v>
      </c>
      <c r="F196" s="118" t="s">
        <v>239</v>
      </c>
      <c r="G196" s="118"/>
      <c r="H196" s="118"/>
      <c r="I196" s="116" t="s">
        <v>236</v>
      </c>
      <c r="J196" s="118"/>
      <c r="K196" s="118"/>
      <c r="L196" s="118"/>
      <c r="M196" s="117"/>
      <c r="N196" s="117"/>
      <c r="O196" s="117"/>
      <c r="P196" s="117"/>
      <c r="Q196" s="15"/>
      <c r="R196" s="15"/>
      <c r="S196" s="15"/>
      <c r="T196" s="15"/>
      <c r="U196" s="15"/>
      <c r="V196" s="15"/>
    </row>
    <row r="197" spans="1:22" ht="16.5" thickTop="1" thickBot="1">
      <c r="A197" s="116" t="s">
        <v>240</v>
      </c>
      <c r="B197" s="122">
        <v>44782</v>
      </c>
      <c r="C197" s="122"/>
      <c r="D197" s="122"/>
      <c r="E197" s="116" t="s">
        <v>241</v>
      </c>
      <c r="F197" s="122">
        <v>44764</v>
      </c>
      <c r="G197" s="122"/>
      <c r="H197" s="122"/>
      <c r="I197" s="116" t="s">
        <v>236</v>
      </c>
      <c r="J197" s="119"/>
      <c r="K197" s="120"/>
      <c r="L197" s="121"/>
      <c r="Q197" s="15"/>
      <c r="R197" s="15"/>
      <c r="S197" s="15"/>
      <c r="T197" s="15"/>
      <c r="U197" s="15"/>
      <c r="V197" s="15"/>
    </row>
    <row r="198" spans="1:22" ht="16.5" thickTop="1" thickBot="1">
      <c r="A198" s="123" t="s">
        <v>242</v>
      </c>
      <c r="B198" s="123"/>
      <c r="C198" s="123"/>
      <c r="D198" s="123"/>
      <c r="E198" s="123" t="s">
        <v>235</v>
      </c>
      <c r="F198" s="123"/>
      <c r="G198" s="123"/>
      <c r="H198" s="123"/>
      <c r="I198" s="116" t="s">
        <v>236</v>
      </c>
      <c r="J198" s="119"/>
      <c r="K198" s="120"/>
      <c r="L198" s="121"/>
      <c r="Q198" s="15"/>
      <c r="R198" s="15"/>
      <c r="S198" s="15"/>
      <c r="T198" s="15"/>
      <c r="U198" s="15"/>
      <c r="V198" s="15"/>
    </row>
    <row r="199" spans="1:22" ht="16.5" thickTop="1" thickBot="1">
      <c r="A199" s="116" t="s">
        <v>236</v>
      </c>
      <c r="B199" s="118" t="s">
        <v>243</v>
      </c>
      <c r="C199" s="118"/>
      <c r="D199" s="118"/>
      <c r="E199" s="116" t="s">
        <v>236</v>
      </c>
      <c r="F199" s="118" t="s">
        <v>244</v>
      </c>
      <c r="G199" s="118"/>
      <c r="H199" s="118"/>
      <c r="I199" s="116" t="s">
        <v>236</v>
      </c>
      <c r="J199" s="119"/>
      <c r="K199" s="120"/>
      <c r="L199" s="121"/>
      <c r="Q199" s="15"/>
      <c r="R199" s="15"/>
      <c r="S199" s="15"/>
      <c r="T199" s="15"/>
      <c r="U199" s="15"/>
      <c r="V199" s="15"/>
    </row>
    <row r="200" spans="1:22" ht="16.5" thickTop="1" thickBot="1">
      <c r="A200" s="116" t="s">
        <v>240</v>
      </c>
      <c r="B200" s="122">
        <v>44782</v>
      </c>
      <c r="C200" s="122"/>
      <c r="D200" s="122"/>
      <c r="E200" s="116" t="s">
        <v>241</v>
      </c>
      <c r="F200" s="122">
        <v>44764</v>
      </c>
      <c r="G200" s="122"/>
      <c r="H200" s="122"/>
      <c r="I200" s="116" t="s">
        <v>236</v>
      </c>
      <c r="J200" s="119"/>
      <c r="K200" s="120"/>
      <c r="L200" s="121"/>
      <c r="Q200" s="15"/>
      <c r="R200" s="15"/>
      <c r="S200" s="15"/>
      <c r="T200" s="15"/>
      <c r="U200" s="15"/>
      <c r="V200" s="15"/>
    </row>
    <row r="201" spans="1:22" ht="16.5" thickTop="1" thickBot="1">
      <c r="A201" s="123"/>
      <c r="B201" s="123"/>
      <c r="C201" s="123"/>
      <c r="D201" s="123"/>
      <c r="E201" s="123" t="s">
        <v>245</v>
      </c>
      <c r="F201" s="123"/>
      <c r="G201" s="123"/>
      <c r="H201" s="123"/>
      <c r="I201" s="116" t="s">
        <v>236</v>
      </c>
      <c r="J201" s="119"/>
      <c r="K201" s="120"/>
      <c r="L201" s="121"/>
      <c r="Q201" s="15"/>
      <c r="R201" s="15"/>
      <c r="S201" s="15"/>
      <c r="T201" s="15"/>
      <c r="U201" s="15"/>
      <c r="V201" s="15"/>
    </row>
    <row r="202" spans="1:22" ht="16.5" thickTop="1" thickBot="1">
      <c r="A202" s="116" t="s">
        <v>236</v>
      </c>
      <c r="B202" s="118"/>
      <c r="C202" s="118"/>
      <c r="D202" s="118"/>
      <c r="E202" s="116" t="s">
        <v>236</v>
      </c>
      <c r="F202" s="118" t="s">
        <v>246</v>
      </c>
      <c r="G202" s="118"/>
      <c r="H202" s="118"/>
      <c r="I202" s="116" t="s">
        <v>236</v>
      </c>
      <c r="J202" s="119"/>
      <c r="K202" s="120"/>
      <c r="L202" s="121"/>
    </row>
    <row r="203" spans="1:22" ht="16.5" thickTop="1" thickBot="1">
      <c r="A203" s="116" t="s">
        <v>240</v>
      </c>
      <c r="B203" s="122"/>
      <c r="C203" s="122"/>
      <c r="D203" s="122"/>
      <c r="E203" s="116" t="s">
        <v>241</v>
      </c>
      <c r="F203" s="122">
        <v>44782</v>
      </c>
      <c r="G203" s="122"/>
      <c r="H203" s="122"/>
      <c r="I203" s="116" t="s">
        <v>236</v>
      </c>
      <c r="J203" s="119"/>
      <c r="K203" s="120"/>
      <c r="L203" s="121"/>
    </row>
    <row r="204" spans="1:22" ht="15.75" thickTop="1">
      <c r="A204" s="20"/>
      <c r="B204" s="20"/>
      <c r="C204" s="20"/>
      <c r="D204" s="20"/>
      <c r="E204" s="20"/>
      <c r="F204" s="20"/>
      <c r="G204" s="20"/>
      <c r="H204" s="20"/>
      <c r="I204" s="20"/>
      <c r="J204" s="20"/>
      <c r="K204" s="20"/>
      <c r="L204" s="20"/>
      <c r="M204" s="25"/>
      <c r="N204" s="25"/>
      <c r="O204" s="25"/>
      <c r="P204" s="25"/>
    </row>
    <row r="205" spans="1:22">
      <c r="A205" s="20"/>
      <c r="B205" s="20"/>
      <c r="C205" s="20"/>
      <c r="D205" s="20"/>
      <c r="E205" s="20"/>
      <c r="F205" s="20"/>
      <c r="G205" s="20"/>
      <c r="H205" s="20"/>
      <c r="I205" s="20"/>
      <c r="J205" s="20"/>
      <c r="K205" s="20"/>
      <c r="L205" s="20"/>
      <c r="M205" s="25"/>
      <c r="N205" s="25"/>
      <c r="O205" s="25"/>
      <c r="P205" s="25"/>
    </row>
    <row r="206" spans="1:22">
      <c r="A206" s="20"/>
      <c r="B206" s="20"/>
      <c r="C206" s="20"/>
      <c r="D206" s="20"/>
      <c r="E206" s="20"/>
      <c r="F206" s="20"/>
      <c r="G206" s="20"/>
      <c r="H206" s="20"/>
      <c r="I206" s="20"/>
      <c r="J206" s="20"/>
      <c r="K206" s="20"/>
      <c r="L206" s="20"/>
      <c r="M206" s="25"/>
      <c r="N206" s="25"/>
      <c r="O206" s="25"/>
      <c r="P206" s="25"/>
    </row>
    <row r="207" spans="1:22">
      <c r="A207" s="20"/>
      <c r="B207" s="20"/>
      <c r="C207" s="20"/>
      <c r="D207" s="20"/>
      <c r="E207" s="20"/>
      <c r="F207" s="20"/>
      <c r="G207" s="20"/>
      <c r="H207" s="20"/>
      <c r="I207" s="20"/>
      <c r="J207" s="20"/>
      <c r="K207" s="20"/>
      <c r="L207" s="20"/>
      <c r="M207" s="25"/>
      <c r="N207" s="25"/>
      <c r="O207" s="25"/>
      <c r="P207" s="25"/>
    </row>
    <row r="208" spans="1:22">
      <c r="A208" s="20"/>
      <c r="B208" s="20"/>
      <c r="C208" s="20"/>
      <c r="D208" s="20"/>
      <c r="E208" s="20"/>
      <c r="F208" s="20"/>
      <c r="G208" s="20"/>
      <c r="H208" s="20"/>
      <c r="I208" s="20"/>
      <c r="J208" s="20"/>
      <c r="K208" s="20"/>
      <c r="L208" s="20"/>
      <c r="M208" s="25"/>
      <c r="N208" s="25"/>
      <c r="O208" s="25"/>
      <c r="P208" s="25"/>
    </row>
  </sheetData>
  <sheetProtection formatCells="0" formatColumns="0" formatRows="0" insertColumns="0" insertHyperlinks="0" deleteColumns="0" deleteRows="0" sort="0" autoFilter="0" pivotTables="0"/>
  <mergeCells count="1396">
    <mergeCell ref="A145:A152"/>
    <mergeCell ref="AB121:AB124"/>
    <mergeCell ref="AC121:AC124"/>
    <mergeCell ref="AD121:AD124"/>
    <mergeCell ref="AE121:AE124"/>
    <mergeCell ref="AF121:AF124"/>
    <mergeCell ref="AG121:AG124"/>
    <mergeCell ref="AH121:AH124"/>
    <mergeCell ref="AI121:AI124"/>
    <mergeCell ref="AJ121:AJ124"/>
    <mergeCell ref="AK121:AM121"/>
    <mergeCell ref="AQ121:AQ124"/>
    <mergeCell ref="AK122:AM122"/>
    <mergeCell ref="AK123:AM123"/>
    <mergeCell ref="AK124:AM124"/>
    <mergeCell ref="E133:E136"/>
    <mergeCell ref="B133:B136"/>
    <mergeCell ref="C133:D136"/>
    <mergeCell ref="T129:T132"/>
    <mergeCell ref="U129:U132"/>
    <mergeCell ref="V129:V132"/>
    <mergeCell ref="W129:W132"/>
    <mergeCell ref="X129:X132"/>
    <mergeCell ref="Y129:Y132"/>
    <mergeCell ref="Z129:Z132"/>
    <mergeCell ref="AA129:AA132"/>
    <mergeCell ref="AJ129:AJ132"/>
    <mergeCell ref="AK129:AM129"/>
    <mergeCell ref="AQ129:AQ132"/>
    <mergeCell ref="AK130:AM130"/>
    <mergeCell ref="AK131:AM131"/>
    <mergeCell ref="AK132:AM132"/>
    <mergeCell ref="AK118:AM118"/>
    <mergeCell ref="AK119:AM119"/>
    <mergeCell ref="AK120:AM120"/>
    <mergeCell ref="B121:B124"/>
    <mergeCell ref="C121:D124"/>
    <mergeCell ref="E121:E124"/>
    <mergeCell ref="F121:F124"/>
    <mergeCell ref="G121:G124"/>
    <mergeCell ref="H121:H124"/>
    <mergeCell ref="I121:I124"/>
    <mergeCell ref="J121:J124"/>
    <mergeCell ref="K121:K124"/>
    <mergeCell ref="L121:L124"/>
    <mergeCell ref="M121:M124"/>
    <mergeCell ref="N121:N124"/>
    <mergeCell ref="O121:O124"/>
    <mergeCell ref="P121:P124"/>
    <mergeCell ref="Q121:Q124"/>
    <mergeCell ref="R121:R124"/>
    <mergeCell ref="S121:S124"/>
    <mergeCell ref="T121:T124"/>
    <mergeCell ref="U121:U124"/>
    <mergeCell ref="V121:V124"/>
    <mergeCell ref="W121:W124"/>
    <mergeCell ref="X121:X124"/>
    <mergeCell ref="Y121:Y124"/>
    <mergeCell ref="Z121:Z124"/>
    <mergeCell ref="AA121:AA124"/>
    <mergeCell ref="AE109:AE112"/>
    <mergeCell ref="AF109:AF112"/>
    <mergeCell ref="AG109:AG112"/>
    <mergeCell ref="AH109:AH112"/>
    <mergeCell ref="AI109:AI112"/>
    <mergeCell ref="AJ109:AJ112"/>
    <mergeCell ref="AK109:AM109"/>
    <mergeCell ref="AQ109:AQ112"/>
    <mergeCell ref="AK110:AM110"/>
    <mergeCell ref="AK111:AM111"/>
    <mergeCell ref="AK112:AM112"/>
    <mergeCell ref="R117:R120"/>
    <mergeCell ref="S117:S120"/>
    <mergeCell ref="T117:T120"/>
    <mergeCell ref="U117:U120"/>
    <mergeCell ref="V117:V120"/>
    <mergeCell ref="W117:W120"/>
    <mergeCell ref="X117:X120"/>
    <mergeCell ref="Y117:Y120"/>
    <mergeCell ref="Z117:Z120"/>
    <mergeCell ref="AA117:AA120"/>
    <mergeCell ref="AB117:AB120"/>
    <mergeCell ref="AC117:AC120"/>
    <mergeCell ref="AD117:AD120"/>
    <mergeCell ref="AE117:AE120"/>
    <mergeCell ref="AF117:AF120"/>
    <mergeCell ref="AG117:AG120"/>
    <mergeCell ref="AH117:AH120"/>
    <mergeCell ref="AI117:AI120"/>
    <mergeCell ref="AJ117:AJ120"/>
    <mergeCell ref="AK117:AM117"/>
    <mergeCell ref="AQ117:AQ120"/>
    <mergeCell ref="AF105:AF108"/>
    <mergeCell ref="AG105:AG108"/>
    <mergeCell ref="AH105:AH108"/>
    <mergeCell ref="AI105:AI108"/>
    <mergeCell ref="AJ105:AJ108"/>
    <mergeCell ref="AK105:AM105"/>
    <mergeCell ref="AQ105:AQ108"/>
    <mergeCell ref="AK106:AM106"/>
    <mergeCell ref="AK107:AM107"/>
    <mergeCell ref="AK108:AM108"/>
    <mergeCell ref="E109:E112"/>
    <mergeCell ref="F109:F112"/>
    <mergeCell ref="G109:G112"/>
    <mergeCell ref="H109:H112"/>
    <mergeCell ref="I109:I112"/>
    <mergeCell ref="J109:J112"/>
    <mergeCell ref="K109:K112"/>
    <mergeCell ref="L109:L112"/>
    <mergeCell ref="M109:M112"/>
    <mergeCell ref="N109:N112"/>
    <mergeCell ref="O109:O112"/>
    <mergeCell ref="P109:P112"/>
    <mergeCell ref="Q109:Q112"/>
    <mergeCell ref="R109:R112"/>
    <mergeCell ref="S109:S112"/>
    <mergeCell ref="T109:T112"/>
    <mergeCell ref="U109:U112"/>
    <mergeCell ref="V109:V112"/>
    <mergeCell ref="W109:W112"/>
    <mergeCell ref="X109:X112"/>
    <mergeCell ref="Y109:Y112"/>
    <mergeCell ref="Z109:Z112"/>
    <mergeCell ref="AF101:AF104"/>
    <mergeCell ref="AG101:AG104"/>
    <mergeCell ref="AH101:AH104"/>
    <mergeCell ref="AI101:AI104"/>
    <mergeCell ref="AJ101:AJ104"/>
    <mergeCell ref="AK101:AM101"/>
    <mergeCell ref="AQ101:AQ104"/>
    <mergeCell ref="AK102:AM102"/>
    <mergeCell ref="AK103:AM103"/>
    <mergeCell ref="AK104:AM104"/>
    <mergeCell ref="E105:E108"/>
    <mergeCell ref="F105:F108"/>
    <mergeCell ref="G105:G108"/>
    <mergeCell ref="H105:H108"/>
    <mergeCell ref="I105:I108"/>
    <mergeCell ref="J105:J108"/>
    <mergeCell ref="K105:K108"/>
    <mergeCell ref="L105:L108"/>
    <mergeCell ref="M105:M108"/>
    <mergeCell ref="N105:N108"/>
    <mergeCell ref="O105:O108"/>
    <mergeCell ref="P105:P108"/>
    <mergeCell ref="Q105:Q108"/>
    <mergeCell ref="R105:R108"/>
    <mergeCell ref="S105:S108"/>
    <mergeCell ref="T105:T108"/>
    <mergeCell ref="U105:U108"/>
    <mergeCell ref="V105:V108"/>
    <mergeCell ref="W105:W108"/>
    <mergeCell ref="X105:X108"/>
    <mergeCell ref="Y105:Y108"/>
    <mergeCell ref="Z105:Z108"/>
    <mergeCell ref="AF141:AF144"/>
    <mergeCell ref="AG141:AG144"/>
    <mergeCell ref="AH141:AH144"/>
    <mergeCell ref="AI141:AI144"/>
    <mergeCell ref="B101:B104"/>
    <mergeCell ref="C101:D104"/>
    <mergeCell ref="E101:E104"/>
    <mergeCell ref="F101:F104"/>
    <mergeCell ref="G101:G104"/>
    <mergeCell ref="H101:H104"/>
    <mergeCell ref="I101:I104"/>
    <mergeCell ref="J101:J104"/>
    <mergeCell ref="K101:K104"/>
    <mergeCell ref="L101:L104"/>
    <mergeCell ref="M101:M104"/>
    <mergeCell ref="N101:N104"/>
    <mergeCell ref="O101:O104"/>
    <mergeCell ref="P101:P104"/>
    <mergeCell ref="Q101:Q104"/>
    <mergeCell ref="R101:R104"/>
    <mergeCell ref="S101:S104"/>
    <mergeCell ref="T101:T104"/>
    <mergeCell ref="U101:U104"/>
    <mergeCell ref="V101:V104"/>
    <mergeCell ref="W101:W104"/>
    <mergeCell ref="X101:X104"/>
    <mergeCell ref="Y101:Y104"/>
    <mergeCell ref="Z101:Z104"/>
    <mergeCell ref="AA101:AA104"/>
    <mergeCell ref="AB101:AB104"/>
    <mergeCell ref="AC101:AC104"/>
    <mergeCell ref="AD101:AD104"/>
    <mergeCell ref="AH137:AH140"/>
    <mergeCell ref="AI137:AI140"/>
    <mergeCell ref="AJ137:AJ140"/>
    <mergeCell ref="AK137:AM137"/>
    <mergeCell ref="AQ137:AQ140"/>
    <mergeCell ref="AK138:AM138"/>
    <mergeCell ref="AK139:AM139"/>
    <mergeCell ref="AK140:AM140"/>
    <mergeCell ref="V137:V140"/>
    <mergeCell ref="AJ141:AJ144"/>
    <mergeCell ref="AK141:AM141"/>
    <mergeCell ref="AQ141:AQ144"/>
    <mergeCell ref="AK142:AM142"/>
    <mergeCell ref="AK143:AM143"/>
    <mergeCell ref="AK144:AM144"/>
    <mergeCell ref="E141:E144"/>
    <mergeCell ref="F141:F144"/>
    <mergeCell ref="G141:G144"/>
    <mergeCell ref="H141:H144"/>
    <mergeCell ref="I141:I144"/>
    <mergeCell ref="J141:J144"/>
    <mergeCell ref="K141:K144"/>
    <mergeCell ref="L141:L144"/>
    <mergeCell ref="M141:M144"/>
    <mergeCell ref="N141:N144"/>
    <mergeCell ref="O141:O144"/>
    <mergeCell ref="P141:P144"/>
    <mergeCell ref="Q141:Q144"/>
    <mergeCell ref="R141:R144"/>
    <mergeCell ref="S141:S144"/>
    <mergeCell ref="T141:T144"/>
    <mergeCell ref="U141:U144"/>
    <mergeCell ref="AJ133:AJ136"/>
    <mergeCell ref="AK133:AM133"/>
    <mergeCell ref="AQ133:AQ136"/>
    <mergeCell ref="AK134:AM134"/>
    <mergeCell ref="AK135:AM135"/>
    <mergeCell ref="AK136:AM136"/>
    <mergeCell ref="E137:E140"/>
    <mergeCell ref="F137:F140"/>
    <mergeCell ref="G137:G140"/>
    <mergeCell ref="H137:H140"/>
    <mergeCell ref="I137:I140"/>
    <mergeCell ref="J137:J140"/>
    <mergeCell ref="K137:K140"/>
    <mergeCell ref="L137:L140"/>
    <mergeCell ref="M137:M140"/>
    <mergeCell ref="N137:N140"/>
    <mergeCell ref="O137:O140"/>
    <mergeCell ref="P137:P140"/>
    <mergeCell ref="Q137:Q140"/>
    <mergeCell ref="R137:R140"/>
    <mergeCell ref="S137:S140"/>
    <mergeCell ref="W137:W140"/>
    <mergeCell ref="X137:X140"/>
    <mergeCell ref="Y137:Y140"/>
    <mergeCell ref="Z137:Z140"/>
    <mergeCell ref="AA137:AA140"/>
    <mergeCell ref="AB137:AB140"/>
    <mergeCell ref="AC137:AC140"/>
    <mergeCell ref="AD137:AD140"/>
    <mergeCell ref="AE137:AE140"/>
    <mergeCell ref="AF137:AF140"/>
    <mergeCell ref="AG137:AG140"/>
    <mergeCell ref="AH125:AH128"/>
    <mergeCell ref="AI125:AI128"/>
    <mergeCell ref="AE129:AE132"/>
    <mergeCell ref="AF129:AF132"/>
    <mergeCell ref="F133:F136"/>
    <mergeCell ref="G133:G136"/>
    <mergeCell ref="H133:H136"/>
    <mergeCell ref="I133:I136"/>
    <mergeCell ref="J133:J136"/>
    <mergeCell ref="K133:K136"/>
    <mergeCell ref="L133:L136"/>
    <mergeCell ref="M133:M136"/>
    <mergeCell ref="N133:N136"/>
    <mergeCell ref="O133:O136"/>
    <mergeCell ref="P133:P136"/>
    <mergeCell ref="Q133:Q136"/>
    <mergeCell ref="R133:R136"/>
    <mergeCell ref="S133:S136"/>
    <mergeCell ref="AH133:AH136"/>
    <mergeCell ref="AI133:AI136"/>
    <mergeCell ref="AG133:AG136"/>
    <mergeCell ref="AG129:AG132"/>
    <mergeCell ref="W133:W136"/>
    <mergeCell ref="AK97:AM97"/>
    <mergeCell ref="AQ97:AQ100"/>
    <mergeCell ref="AK98:AM98"/>
    <mergeCell ref="AK99:AM99"/>
    <mergeCell ref="AK100:AM100"/>
    <mergeCell ref="AJ149:AJ152"/>
    <mergeCell ref="AK149:AM149"/>
    <mergeCell ref="AQ149:AQ152"/>
    <mergeCell ref="AK150:AM150"/>
    <mergeCell ref="AK151:AM151"/>
    <mergeCell ref="AK152:AM152"/>
    <mergeCell ref="B97:B100"/>
    <mergeCell ref="C97:D100"/>
    <mergeCell ref="E97:E100"/>
    <mergeCell ref="F97:F100"/>
    <mergeCell ref="G97:G100"/>
    <mergeCell ref="H97:H100"/>
    <mergeCell ref="I97:I100"/>
    <mergeCell ref="J97:J100"/>
    <mergeCell ref="K97:K100"/>
    <mergeCell ref="L97:L100"/>
    <mergeCell ref="M97:M100"/>
    <mergeCell ref="N97:N100"/>
    <mergeCell ref="O97:O100"/>
    <mergeCell ref="P97:P100"/>
    <mergeCell ref="Q97:Q100"/>
    <mergeCell ref="R97:R100"/>
    <mergeCell ref="S97:S100"/>
    <mergeCell ref="T97:T100"/>
    <mergeCell ref="AC97:AC100"/>
    <mergeCell ref="AD97:AD100"/>
    <mergeCell ref="AE97:AE100"/>
    <mergeCell ref="N149:N152"/>
    <mergeCell ref="O149:O152"/>
    <mergeCell ref="P149:P152"/>
    <mergeCell ref="Q149:Q152"/>
    <mergeCell ref="R149:R152"/>
    <mergeCell ref="S149:S152"/>
    <mergeCell ref="T149:T152"/>
    <mergeCell ref="U149:U152"/>
    <mergeCell ref="V149:V152"/>
    <mergeCell ref="W149:W152"/>
    <mergeCell ref="X149:X152"/>
    <mergeCell ref="Y149:Y152"/>
    <mergeCell ref="Z149:Z152"/>
    <mergeCell ref="AA149:AA152"/>
    <mergeCell ref="AB149:AB152"/>
    <mergeCell ref="Z145:Z148"/>
    <mergeCell ref="AA145:AA148"/>
    <mergeCell ref="X145:X148"/>
    <mergeCell ref="Y145:Y148"/>
    <mergeCell ref="AC149:AC152"/>
    <mergeCell ref="AD149:AD152"/>
    <mergeCell ref="R62:R65"/>
    <mergeCell ref="S62:S65"/>
    <mergeCell ref="T62:T65"/>
    <mergeCell ref="X62:X65"/>
    <mergeCell ref="Y62:Y65"/>
    <mergeCell ref="Z62:Z65"/>
    <mergeCell ref="AA62:AA65"/>
    <mergeCell ref="AB62:AB65"/>
    <mergeCell ref="AC62:AC65"/>
    <mergeCell ref="AD62:AD65"/>
    <mergeCell ref="AE62:AE65"/>
    <mergeCell ref="AF62:AF65"/>
    <mergeCell ref="A58:A65"/>
    <mergeCell ref="B58:B65"/>
    <mergeCell ref="C58:C65"/>
    <mergeCell ref="D58:D65"/>
    <mergeCell ref="E58:E65"/>
    <mergeCell ref="AE58:AE61"/>
    <mergeCell ref="AF58:AF61"/>
    <mergeCell ref="L62:L65"/>
    <mergeCell ref="M62:M65"/>
    <mergeCell ref="N62:N65"/>
    <mergeCell ref="O62:O65"/>
    <mergeCell ref="P62:P65"/>
    <mergeCell ref="Q62:Q65"/>
    <mergeCell ref="A97:A144"/>
    <mergeCell ref="B81:B84"/>
    <mergeCell ref="B85:B88"/>
    <mergeCell ref="U97:U100"/>
    <mergeCell ref="V97:V100"/>
    <mergeCell ref="B149:B152"/>
    <mergeCell ref="C149:D152"/>
    <mergeCell ref="E149:E152"/>
    <mergeCell ref="F149:F152"/>
    <mergeCell ref="G149:G152"/>
    <mergeCell ref="H149:H152"/>
    <mergeCell ref="B161:B164"/>
    <mergeCell ref="C161:D164"/>
    <mergeCell ref="H161:H164"/>
    <mergeCell ref="K161:K164"/>
    <mergeCell ref="E157:E160"/>
    <mergeCell ref="B153:B156"/>
    <mergeCell ref="B157:B160"/>
    <mergeCell ref="C157:D160"/>
    <mergeCell ref="F157:F160"/>
    <mergeCell ref="G157:G160"/>
    <mergeCell ref="I145:I148"/>
    <mergeCell ref="AQ161:AQ164"/>
    <mergeCell ref="B165:B168"/>
    <mergeCell ref="C165:D168"/>
    <mergeCell ref="E165:E168"/>
    <mergeCell ref="F165:F168"/>
    <mergeCell ref="G165:G168"/>
    <mergeCell ref="H165:H168"/>
    <mergeCell ref="I165:I168"/>
    <mergeCell ref="J165:J168"/>
    <mergeCell ref="K165:K168"/>
    <mergeCell ref="L165:L168"/>
    <mergeCell ref="M165:M168"/>
    <mergeCell ref="N165:N168"/>
    <mergeCell ref="O165:O168"/>
    <mergeCell ref="P165:P168"/>
    <mergeCell ref="Q165:Q168"/>
    <mergeCell ref="R165:R168"/>
    <mergeCell ref="S165:S168"/>
    <mergeCell ref="T165:T168"/>
    <mergeCell ref="U165:U168"/>
    <mergeCell ref="V165:V168"/>
    <mergeCell ref="W165:W168"/>
    <mergeCell ref="X165:X168"/>
    <mergeCell ref="Y165:Y168"/>
    <mergeCell ref="Z165:Z168"/>
    <mergeCell ref="AA165:AA168"/>
    <mergeCell ref="AB165:AB168"/>
    <mergeCell ref="AK168:AM168"/>
    <mergeCell ref="F161:F164"/>
    <mergeCell ref="G161:G164"/>
    <mergeCell ref="E161:E164"/>
    <mergeCell ref="Y161:Y164"/>
    <mergeCell ref="AQ93:AQ96"/>
    <mergeCell ref="AQ145:AQ148"/>
    <mergeCell ref="K85:K88"/>
    <mergeCell ref="K89:K92"/>
    <mergeCell ref="K93:K96"/>
    <mergeCell ref="J145:J148"/>
    <mergeCell ref="K145:K148"/>
    <mergeCell ref="L85:L88"/>
    <mergeCell ref="M85:M88"/>
    <mergeCell ref="L89:L92"/>
    <mergeCell ref="M89:M92"/>
    <mergeCell ref="L93:L96"/>
    <mergeCell ref="M93:M96"/>
    <mergeCell ref="N85:N88"/>
    <mergeCell ref="O85:O88"/>
    <mergeCell ref="N89:N92"/>
    <mergeCell ref="O89:O92"/>
    <mergeCell ref="N93:N96"/>
    <mergeCell ref="O93:O96"/>
    <mergeCell ref="AK145:AM145"/>
    <mergeCell ref="AK146:AM146"/>
    <mergeCell ref="AK147:AM147"/>
    <mergeCell ref="AK148:AM148"/>
    <mergeCell ref="AF145:AF148"/>
    <mergeCell ref="AG145:AG148"/>
    <mergeCell ref="AH145:AH148"/>
    <mergeCell ref="AC89:AC92"/>
    <mergeCell ref="AD89:AD92"/>
    <mergeCell ref="AE89:AE92"/>
    <mergeCell ref="AF89:AF92"/>
    <mergeCell ref="AG89:AG92"/>
    <mergeCell ref="AH89:AH92"/>
    <mergeCell ref="B89:B92"/>
    <mergeCell ref="B93:B96"/>
    <mergeCell ref="B145:B148"/>
    <mergeCell ref="C81:D84"/>
    <mergeCell ref="C85:D88"/>
    <mergeCell ref="C89:D92"/>
    <mergeCell ref="C93:D96"/>
    <mergeCell ref="C145:D148"/>
    <mergeCell ref="B137:B140"/>
    <mergeCell ref="C137:D140"/>
    <mergeCell ref="B141:B144"/>
    <mergeCell ref="C141:D144"/>
    <mergeCell ref="B105:B108"/>
    <mergeCell ref="C105:D108"/>
    <mergeCell ref="B109:B112"/>
    <mergeCell ref="C109:D112"/>
    <mergeCell ref="AK93:AM93"/>
    <mergeCell ref="AK94:AM94"/>
    <mergeCell ref="AK95:AM95"/>
    <mergeCell ref="AK96:AM96"/>
    <mergeCell ref="AI89:AI92"/>
    <mergeCell ref="P93:P96"/>
    <mergeCell ref="Q93:Q96"/>
    <mergeCell ref="R93:R96"/>
    <mergeCell ref="S93:S96"/>
    <mergeCell ref="T93:T96"/>
    <mergeCell ref="U93:U96"/>
    <mergeCell ref="AG93:AG96"/>
    <mergeCell ref="AH93:AH96"/>
    <mergeCell ref="AI93:AI96"/>
    <mergeCell ref="AD145:AD148"/>
    <mergeCell ref="X133:X136"/>
    <mergeCell ref="E70:E73"/>
    <mergeCell ref="E66:E69"/>
    <mergeCell ref="E26:E57"/>
    <mergeCell ref="A22:M22"/>
    <mergeCell ref="N22:AN22"/>
    <mergeCell ref="AO22:AS23"/>
    <mergeCell ref="AO24:AO25"/>
    <mergeCell ref="AP24:AP25"/>
    <mergeCell ref="AR24:AR25"/>
    <mergeCell ref="AS24:AS25"/>
    <mergeCell ref="A26:A57"/>
    <mergeCell ref="B26:B57"/>
    <mergeCell ref="C26:C57"/>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U46:U49"/>
    <mergeCell ref="V46:V49"/>
    <mergeCell ref="W46:W49"/>
    <mergeCell ref="X46:X49"/>
    <mergeCell ref="O54:O57"/>
    <mergeCell ref="T30:T33"/>
    <mergeCell ref="N54:N57"/>
    <mergeCell ref="S54:S57"/>
    <mergeCell ref="O38:O41"/>
    <mergeCell ref="P38:P41"/>
    <mergeCell ref="Q38:Q41"/>
    <mergeCell ref="O30:O33"/>
    <mergeCell ref="P30:P33"/>
    <mergeCell ref="Q30:Q33"/>
    <mergeCell ref="R30:R33"/>
    <mergeCell ref="S30:S33"/>
    <mergeCell ref="O46:O49"/>
    <mergeCell ref="P46:P49"/>
    <mergeCell ref="Q46:Q49"/>
    <mergeCell ref="S46:S49"/>
    <mergeCell ref="O34:O37"/>
    <mergeCell ref="P34:P37"/>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R26:R29"/>
    <mergeCell ref="S26:S29"/>
    <mergeCell ref="X26:X29"/>
    <mergeCell ref="Y26:Y29"/>
    <mergeCell ref="P58:P61"/>
    <mergeCell ref="J58:J61"/>
    <mergeCell ref="Y58:Y61"/>
    <mergeCell ref="Z58:Z61"/>
    <mergeCell ref="AA58:AA61"/>
    <mergeCell ref="AB58:AB61"/>
    <mergeCell ref="AC58:AC61"/>
    <mergeCell ref="AD58:AD61"/>
    <mergeCell ref="S58:S61"/>
    <mergeCell ref="T58:T61"/>
    <mergeCell ref="U58:U61"/>
    <mergeCell ref="AN62:AN65"/>
    <mergeCell ref="AS62:AS65"/>
    <mergeCell ref="Y66:Y69"/>
    <mergeCell ref="Z66:Z69"/>
    <mergeCell ref="AA66:AA69"/>
    <mergeCell ref="AG62:AG65"/>
    <mergeCell ref="AH62:AH65"/>
    <mergeCell ref="AI62:AI65"/>
    <mergeCell ref="AJ62:AJ65"/>
    <mergeCell ref="AK62:AK65"/>
    <mergeCell ref="AL62:AL65"/>
    <mergeCell ref="AM62:AM65"/>
    <mergeCell ref="T66:T69"/>
    <mergeCell ref="U66:U69"/>
    <mergeCell ref="AS58:AS61"/>
    <mergeCell ref="AN58:AN61"/>
    <mergeCell ref="W58:W61"/>
    <mergeCell ref="X58:X61"/>
    <mergeCell ref="U62:U65"/>
    <mergeCell ref="V62:V65"/>
    <mergeCell ref="W62:W65"/>
    <mergeCell ref="AK58:AK61"/>
    <mergeCell ref="AL58:AL61"/>
    <mergeCell ref="AM58:AM61"/>
    <mergeCell ref="AH66:AH69"/>
    <mergeCell ref="AI66:AI69"/>
    <mergeCell ref="AJ66:AJ69"/>
    <mergeCell ref="AK66:AK69"/>
    <mergeCell ref="AL66:AL69"/>
    <mergeCell ref="AM66:AM69"/>
    <mergeCell ref="AB66:AB69"/>
    <mergeCell ref="AC66:AC69"/>
    <mergeCell ref="AD66:AD69"/>
    <mergeCell ref="AE66:AE69"/>
    <mergeCell ref="AF66:AF69"/>
    <mergeCell ref="AG66:AG69"/>
    <mergeCell ref="V66:V69"/>
    <mergeCell ref="W66:W69"/>
    <mergeCell ref="X66:X69"/>
    <mergeCell ref="V58:V61"/>
    <mergeCell ref="K70:K73"/>
    <mergeCell ref="D26:D57"/>
    <mergeCell ref="T46:T49"/>
    <mergeCell ref="J46:J49"/>
    <mergeCell ref="K46:K49"/>
    <mergeCell ref="L46:L49"/>
    <mergeCell ref="M46:M49"/>
    <mergeCell ref="N46:N49"/>
    <mergeCell ref="J30:J33"/>
    <mergeCell ref="K30:K33"/>
    <mergeCell ref="L30:L33"/>
    <mergeCell ref="M30:M33"/>
    <mergeCell ref="N30:N33"/>
    <mergeCell ref="J54:J57"/>
    <mergeCell ref="K54:K57"/>
    <mergeCell ref="L54:L57"/>
    <mergeCell ref="M54:M57"/>
    <mergeCell ref="P66:P69"/>
    <mergeCell ref="Q66:Q69"/>
    <mergeCell ref="R66:R69"/>
    <mergeCell ref="S66:S69"/>
    <mergeCell ref="J66:J69"/>
    <mergeCell ref="K66:K69"/>
    <mergeCell ref="L66:L69"/>
    <mergeCell ref="M66:M69"/>
    <mergeCell ref="N66:N69"/>
    <mergeCell ref="O66:O69"/>
    <mergeCell ref="K58:K61"/>
    <mergeCell ref="L58:L61"/>
    <mergeCell ref="M58:M61"/>
    <mergeCell ref="N58:N61"/>
    <mergeCell ref="O58:O61"/>
    <mergeCell ref="AH70:AH73"/>
    <mergeCell ref="AI70:AI73"/>
    <mergeCell ref="X70:X73"/>
    <mergeCell ref="Y70:Y73"/>
    <mergeCell ref="Z70:Z73"/>
    <mergeCell ref="AA70:AA73"/>
    <mergeCell ref="AB70:AB73"/>
    <mergeCell ref="AC70:AC73"/>
    <mergeCell ref="AH82:AI83"/>
    <mergeCell ref="AF70:AF73"/>
    <mergeCell ref="AG70:AG73"/>
    <mergeCell ref="R70:R73"/>
    <mergeCell ref="S70:S73"/>
    <mergeCell ref="T70:T73"/>
    <mergeCell ref="U70:U73"/>
    <mergeCell ref="V70:V73"/>
    <mergeCell ref="W70:W73"/>
    <mergeCell ref="AJ70:AJ73"/>
    <mergeCell ref="AK70:AK73"/>
    <mergeCell ref="X157:X160"/>
    <mergeCell ref="Y157:Y160"/>
    <mergeCell ref="Z157:Z160"/>
    <mergeCell ref="AA157:AA160"/>
    <mergeCell ref="AB157:AB160"/>
    <mergeCell ref="AC157:AC160"/>
    <mergeCell ref="AD157:AD160"/>
    <mergeCell ref="AE157:AE160"/>
    <mergeCell ref="AF157:AF160"/>
    <mergeCell ref="AG157:AG160"/>
    <mergeCell ref="AH157:AH160"/>
    <mergeCell ref="AI157:AI160"/>
    <mergeCell ref="AK157:AM157"/>
    <mergeCell ref="AJ82:AJ84"/>
    <mergeCell ref="AJ89:AJ92"/>
    <mergeCell ref="AJ93:AJ96"/>
    <mergeCell ref="AK81:AQ82"/>
    <mergeCell ref="AK83:AM84"/>
    <mergeCell ref="AN83:AN84"/>
    <mergeCell ref="AO83:AO84"/>
    <mergeCell ref="AK85:AM85"/>
    <mergeCell ref="AK86:AM86"/>
    <mergeCell ref="AK87:AM87"/>
    <mergeCell ref="AK88:AM88"/>
    <mergeCell ref="AK89:AM89"/>
    <mergeCell ref="AK90:AM90"/>
    <mergeCell ref="AK91:AM91"/>
    <mergeCell ref="AK92:AM92"/>
    <mergeCell ref="Z89:Z92"/>
    <mergeCell ref="Z93:Z96"/>
    <mergeCell ref="A66:A69"/>
    <mergeCell ref="B66:B69"/>
    <mergeCell ref="C66:C69"/>
    <mergeCell ref="J62:J65"/>
    <mergeCell ref="K62:K65"/>
    <mergeCell ref="AS66:AS69"/>
    <mergeCell ref="AN66:AN69"/>
    <mergeCell ref="AC165:AC168"/>
    <mergeCell ref="AD165:AD168"/>
    <mergeCell ref="AE165:AE168"/>
    <mergeCell ref="AF165:AF168"/>
    <mergeCell ref="AG165:AG168"/>
    <mergeCell ref="AH165:AH168"/>
    <mergeCell ref="AI165:AI168"/>
    <mergeCell ref="AJ165:AJ168"/>
    <mergeCell ref="AK165:AM165"/>
    <mergeCell ref="AQ165:AQ168"/>
    <mergeCell ref="AK166:AM166"/>
    <mergeCell ref="AK167:AM167"/>
    <mergeCell ref="P70:P73"/>
    <mergeCell ref="Q70:Q73"/>
    <mergeCell ref="A70:A73"/>
    <mergeCell ref="B70:B73"/>
    <mergeCell ref="C70:C73"/>
    <mergeCell ref="AS70:AS73"/>
    <mergeCell ref="AL70:AL73"/>
    <mergeCell ref="AM70:AM73"/>
    <mergeCell ref="AN70:AN73"/>
    <mergeCell ref="AD70:AD73"/>
    <mergeCell ref="AE70:AE73"/>
    <mergeCell ref="F66:F69"/>
    <mergeCell ref="G66:G69"/>
    <mergeCell ref="AS54:AS57"/>
    <mergeCell ref="AG54:AG57"/>
    <mergeCell ref="AH54:AH57"/>
    <mergeCell ref="AI54:AI57"/>
    <mergeCell ref="AJ54:AJ57"/>
    <mergeCell ref="AK54:AK57"/>
    <mergeCell ref="AL54:AL57"/>
    <mergeCell ref="AA54:AA57"/>
    <mergeCell ref="AB54:AB57"/>
    <mergeCell ref="AC54:AC57"/>
    <mergeCell ref="AD54:AD57"/>
    <mergeCell ref="AE54:AE57"/>
    <mergeCell ref="AF54:AF57"/>
    <mergeCell ref="AS46:AS49"/>
    <mergeCell ref="AG46:AG49"/>
    <mergeCell ref="AH46:AH49"/>
    <mergeCell ref="AI46:AI49"/>
    <mergeCell ref="AJ46:AJ49"/>
    <mergeCell ref="AK46:AK49"/>
    <mergeCell ref="AL46:AL49"/>
    <mergeCell ref="AA46:AA49"/>
    <mergeCell ref="AB46:AB49"/>
    <mergeCell ref="AC46:AC49"/>
    <mergeCell ref="AD46:AD49"/>
    <mergeCell ref="AE46:AE49"/>
    <mergeCell ref="AF46:AF49"/>
    <mergeCell ref="AM46:AM49"/>
    <mergeCell ref="AN46:AN49"/>
    <mergeCell ref="AA50:AA53"/>
    <mergeCell ref="AB50:AB53"/>
    <mergeCell ref="AC50:AC53"/>
    <mergeCell ref="AD50:AD53"/>
    <mergeCell ref="Q34:Q37"/>
    <mergeCell ref="R34:R37"/>
    <mergeCell ref="S34:S37"/>
    <mergeCell ref="T34:T37"/>
    <mergeCell ref="J34:J37"/>
    <mergeCell ref="K34:K37"/>
    <mergeCell ref="L34:L37"/>
    <mergeCell ref="M34:M37"/>
    <mergeCell ref="N34:N37"/>
    <mergeCell ref="R38:R41"/>
    <mergeCell ref="S38:S41"/>
    <mergeCell ref="T38:T41"/>
    <mergeCell ref="J38:J41"/>
    <mergeCell ref="K38:K41"/>
    <mergeCell ref="L38:L41"/>
    <mergeCell ref="M38:M41"/>
    <mergeCell ref="N38:N41"/>
    <mergeCell ref="AM30:AM33"/>
    <mergeCell ref="AN30:AN33"/>
    <mergeCell ref="AS30:AS33"/>
    <mergeCell ref="AG30:AG33"/>
    <mergeCell ref="AH30:AH33"/>
    <mergeCell ref="AI30:AI33"/>
    <mergeCell ref="AJ30:AJ33"/>
    <mergeCell ref="AK30:AK33"/>
    <mergeCell ref="AL30:AL33"/>
    <mergeCell ref="AA30:AA33"/>
    <mergeCell ref="AB30:AB33"/>
    <mergeCell ref="AC30:AC33"/>
    <mergeCell ref="AD30:AD33"/>
    <mergeCell ref="AE30:AE33"/>
    <mergeCell ref="AF30:AF33"/>
    <mergeCell ref="U30:U33"/>
    <mergeCell ref="V30:V33"/>
    <mergeCell ref="W30:W33"/>
    <mergeCell ref="X30:X33"/>
    <mergeCell ref="Y30:Y33"/>
    <mergeCell ref="Z30:Z33"/>
    <mergeCell ref="AM34:AM37"/>
    <mergeCell ref="AN34:AN37"/>
    <mergeCell ref="AS34:AS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U34:U37"/>
    <mergeCell ref="V34:V37"/>
    <mergeCell ref="W34:W37"/>
    <mergeCell ref="X34:X37"/>
    <mergeCell ref="Y34:Y37"/>
    <mergeCell ref="Z34:Z37"/>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U38:U41"/>
    <mergeCell ref="V38:V41"/>
    <mergeCell ref="W38:W41"/>
    <mergeCell ref="X38:X41"/>
    <mergeCell ref="Y38:Y41"/>
    <mergeCell ref="Z38:Z41"/>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U42:U45"/>
    <mergeCell ref="V42:V45"/>
    <mergeCell ref="W42:W45"/>
    <mergeCell ref="X42:X45"/>
    <mergeCell ref="Y42:Y45"/>
    <mergeCell ref="Z42:Z45"/>
    <mergeCell ref="AM42:AM45"/>
    <mergeCell ref="AN42:AN45"/>
    <mergeCell ref="O42:O45"/>
    <mergeCell ref="P42:P45"/>
    <mergeCell ref="Q42:Q45"/>
    <mergeCell ref="R42:R45"/>
    <mergeCell ref="S42:S45"/>
    <mergeCell ref="T42:T45"/>
    <mergeCell ref="J42:J45"/>
    <mergeCell ref="K42:K45"/>
    <mergeCell ref="L42:L45"/>
    <mergeCell ref="M42:M45"/>
    <mergeCell ref="N42:N45"/>
    <mergeCell ref="AM54:AM57"/>
    <mergeCell ref="AN54:AN57"/>
    <mergeCell ref="R46:R49"/>
    <mergeCell ref="Q58:Q61"/>
    <mergeCell ref="Y46:Y49"/>
    <mergeCell ref="Z46:Z49"/>
    <mergeCell ref="R58:R61"/>
    <mergeCell ref="X54:X57"/>
    <mergeCell ref="Y54:Y57"/>
    <mergeCell ref="Z54:Z57"/>
    <mergeCell ref="T54:T57"/>
    <mergeCell ref="U54:U57"/>
    <mergeCell ref="V54:V57"/>
    <mergeCell ref="W54:W57"/>
    <mergeCell ref="P54:P57"/>
    <mergeCell ref="Q54:Q57"/>
    <mergeCell ref="R54:R57"/>
    <mergeCell ref="AG58:AG61"/>
    <mergeCell ref="AH58:AH61"/>
    <mergeCell ref="AI58:AI61"/>
    <mergeCell ref="AJ58:AJ61"/>
    <mergeCell ref="I70:I73"/>
    <mergeCell ref="D66:D69"/>
    <mergeCell ref="I153:I156"/>
    <mergeCell ref="J153:J156"/>
    <mergeCell ref="K153:K156"/>
    <mergeCell ref="L153:L156"/>
    <mergeCell ref="M153:M156"/>
    <mergeCell ref="N153:N156"/>
    <mergeCell ref="U153:U156"/>
    <mergeCell ref="V153:V156"/>
    <mergeCell ref="W153:W156"/>
    <mergeCell ref="X153:X156"/>
    <mergeCell ref="T133:T136"/>
    <mergeCell ref="U133:U136"/>
    <mergeCell ref="V133:V136"/>
    <mergeCell ref="U89:U92"/>
    <mergeCell ref="V89:V92"/>
    <mergeCell ref="W89:W92"/>
    <mergeCell ref="X89:X92"/>
    <mergeCell ref="U145:U148"/>
    <mergeCell ref="E145:E148"/>
    <mergeCell ref="F145:F148"/>
    <mergeCell ref="C153:D156"/>
    <mergeCell ref="E153:E156"/>
    <mergeCell ref="G153:G156"/>
    <mergeCell ref="T137:T140"/>
    <mergeCell ref="U137:U140"/>
    <mergeCell ref="L70:L73"/>
    <mergeCell ref="M70:M73"/>
    <mergeCell ref="N70:N73"/>
    <mergeCell ref="O70:O73"/>
    <mergeCell ref="J70:J73"/>
    <mergeCell ref="D70:D73"/>
    <mergeCell ref="J157:J160"/>
    <mergeCell ref="K157:K160"/>
    <mergeCell ref="O157:O160"/>
    <mergeCell ref="P157:P160"/>
    <mergeCell ref="Q157:Q160"/>
    <mergeCell ref="AE149:AE152"/>
    <mergeCell ref="AF149:AF152"/>
    <mergeCell ref="AG149:AG152"/>
    <mergeCell ref="AH149:AH152"/>
    <mergeCell ref="U157:U160"/>
    <mergeCell ref="V157:V160"/>
    <mergeCell ref="W157:W160"/>
    <mergeCell ref="T157:T160"/>
    <mergeCell ref="I149:I152"/>
    <mergeCell ref="J149:J152"/>
    <mergeCell ref="K149:K152"/>
    <mergeCell ref="L149:L152"/>
    <mergeCell ref="M149:M152"/>
    <mergeCell ref="Y153:Y156"/>
    <mergeCell ref="Z153:Z156"/>
    <mergeCell ref="AA153:AA156"/>
    <mergeCell ref="AB153:AB156"/>
    <mergeCell ref="AC153:AC156"/>
    <mergeCell ref="AD153:AD156"/>
    <mergeCell ref="AE153:AE156"/>
    <mergeCell ref="AF153:AF156"/>
    <mergeCell ref="AG153:AG156"/>
    <mergeCell ref="AH153:AH156"/>
    <mergeCell ref="F70:F73"/>
    <mergeCell ref="G70:G73"/>
    <mergeCell ref="H70:H73"/>
    <mergeCell ref="AP83:AP84"/>
    <mergeCell ref="Z113:Z116"/>
    <mergeCell ref="AA113:AA116"/>
    <mergeCell ref="AB113:AB116"/>
    <mergeCell ref="AC113:AC116"/>
    <mergeCell ref="AD113:AD116"/>
    <mergeCell ref="AE113:AE116"/>
    <mergeCell ref="AF113:AF116"/>
    <mergeCell ref="AG113:AG116"/>
    <mergeCell ref="AH113:AH116"/>
    <mergeCell ref="AI113:AI116"/>
    <mergeCell ref="AJ113:AJ116"/>
    <mergeCell ref="AQ157:AQ160"/>
    <mergeCell ref="AK158:AM158"/>
    <mergeCell ref="O153:O156"/>
    <mergeCell ref="P153:P156"/>
    <mergeCell ref="Q153:Q156"/>
    <mergeCell ref="R153:R156"/>
    <mergeCell ref="S153:S156"/>
    <mergeCell ref="T153:T156"/>
    <mergeCell ref="AK159:AM159"/>
    <mergeCell ref="AJ157:AJ160"/>
    <mergeCell ref="AI149:AI152"/>
    <mergeCell ref="AI153:AI156"/>
    <mergeCell ref="AJ153:AJ156"/>
    <mergeCell ref="AK153:AM153"/>
    <mergeCell ref="AQ153:AQ156"/>
    <mergeCell ref="AK154:AM154"/>
    <mergeCell ref="AK155:AM155"/>
    <mergeCell ref="AK156:AM156"/>
    <mergeCell ref="AQ85:AQ88"/>
    <mergeCell ref="AQ89:AQ92"/>
    <mergeCell ref="H89:H92"/>
    <mergeCell ref="J81:AJ81"/>
    <mergeCell ref="J82:K83"/>
    <mergeCell ref="L82:M83"/>
    <mergeCell ref="N82:O83"/>
    <mergeCell ref="P82:Q83"/>
    <mergeCell ref="R82:S83"/>
    <mergeCell ref="T82:U83"/>
    <mergeCell ref="V82:W83"/>
    <mergeCell ref="X82:Y83"/>
    <mergeCell ref="Z82:AA83"/>
    <mergeCell ref="AB82:AC83"/>
    <mergeCell ref="AD82:AE83"/>
    <mergeCell ref="AF82:AG83"/>
    <mergeCell ref="AD85:AD88"/>
    <mergeCell ref="AE85:AE88"/>
    <mergeCell ref="J93:J96"/>
    <mergeCell ref="J89:J92"/>
    <mergeCell ref="P89:P92"/>
    <mergeCell ref="AJ85:AJ88"/>
    <mergeCell ref="Q85:Q88"/>
    <mergeCell ref="Q89:Q92"/>
    <mergeCell ref="R89:R92"/>
    <mergeCell ref="S89:S92"/>
    <mergeCell ref="Y89:Y92"/>
    <mergeCell ref="A19:AS19"/>
    <mergeCell ref="J24:J25"/>
    <mergeCell ref="K24:K25"/>
    <mergeCell ref="L24:L25"/>
    <mergeCell ref="M24:M25"/>
    <mergeCell ref="AP74:AR74"/>
    <mergeCell ref="A24:A25"/>
    <mergeCell ref="B24:B25"/>
    <mergeCell ref="C24:C25"/>
    <mergeCell ref="E24:E25"/>
    <mergeCell ref="AQ24:AQ25"/>
    <mergeCell ref="AF85:AF88"/>
    <mergeCell ref="AG85:AG88"/>
    <mergeCell ref="X85:X88"/>
    <mergeCell ref="Y85:Y88"/>
    <mergeCell ref="Z85:Z88"/>
    <mergeCell ref="AA85:AA88"/>
    <mergeCell ref="R85:R88"/>
    <mergeCell ref="S85:S88"/>
    <mergeCell ref="T85:T88"/>
    <mergeCell ref="U85:U88"/>
    <mergeCell ref="AH85:AH88"/>
    <mergeCell ref="AI85:AI88"/>
    <mergeCell ref="V85:V88"/>
    <mergeCell ref="W85:W88"/>
    <mergeCell ref="AB85:AB88"/>
    <mergeCell ref="AC85:AC88"/>
    <mergeCell ref="P85:P88"/>
    <mergeCell ref="I81:I84"/>
    <mergeCell ref="A85:A96"/>
    <mergeCell ref="AQ83:AQ84"/>
    <mergeCell ref="I89:I92"/>
    <mergeCell ref="AI145:AI148"/>
    <mergeCell ref="AJ145:AJ148"/>
    <mergeCell ref="AB145:AB148"/>
    <mergeCell ref="L145:L148"/>
    <mergeCell ref="M145:M148"/>
    <mergeCell ref="N145:N148"/>
    <mergeCell ref="O145:O148"/>
    <mergeCell ref="AC93:AC96"/>
    <mergeCell ref="AD93:AD96"/>
    <mergeCell ref="AE93:AE96"/>
    <mergeCell ref="AF93:AF96"/>
    <mergeCell ref="AA93:AA96"/>
    <mergeCell ref="AB93:AB96"/>
    <mergeCell ref="T89:T92"/>
    <mergeCell ref="V93:V96"/>
    <mergeCell ref="W93:W96"/>
    <mergeCell ref="X93:X96"/>
    <mergeCell ref="Y93:Y96"/>
    <mergeCell ref="Z133:Z136"/>
    <mergeCell ref="AA133:AA136"/>
    <mergeCell ref="AB133:AB136"/>
    <mergeCell ref="AC133:AC136"/>
    <mergeCell ref="AD133:AD136"/>
    <mergeCell ref="AE133:AE136"/>
    <mergeCell ref="AF133:AF136"/>
    <mergeCell ref="Y133:Y136"/>
    <mergeCell ref="AJ97:AJ100"/>
    <mergeCell ref="AF97:AF100"/>
    <mergeCell ref="AG97:AG100"/>
    <mergeCell ref="AH97:AH100"/>
    <mergeCell ref="AI97:AI100"/>
    <mergeCell ref="W97:W100"/>
    <mergeCell ref="AC145:AC148"/>
    <mergeCell ref="AE145:AE148"/>
    <mergeCell ref="AA89:AA92"/>
    <mergeCell ref="AB89:AB92"/>
    <mergeCell ref="I93:I96"/>
    <mergeCell ref="J85:J88"/>
    <mergeCell ref="I85:I88"/>
    <mergeCell ref="X97:X100"/>
    <mergeCell ref="Y97:Y100"/>
    <mergeCell ref="Z97:Z100"/>
    <mergeCell ref="AA97:AA100"/>
    <mergeCell ref="AB97:AB100"/>
    <mergeCell ref="V141:V144"/>
    <mergeCell ref="W141:W144"/>
    <mergeCell ref="X141:X144"/>
    <mergeCell ref="Y141:Y144"/>
    <mergeCell ref="Z141:Z144"/>
    <mergeCell ref="AA141:AA144"/>
    <mergeCell ref="AB141:AB144"/>
    <mergeCell ref="AC141:AC144"/>
    <mergeCell ref="AD141:AD144"/>
    <mergeCell ref="AE141:AE144"/>
    <mergeCell ref="AE101:AE104"/>
    <mergeCell ref="AA105:AA108"/>
    <mergeCell ref="AB105:AB108"/>
    <mergeCell ref="AC105:AC108"/>
    <mergeCell ref="AD105:AD108"/>
    <mergeCell ref="AE105:AE108"/>
    <mergeCell ref="AA109:AA112"/>
    <mergeCell ref="AB109:AB112"/>
    <mergeCell ref="AC109:AC112"/>
    <mergeCell ref="AD109:AD112"/>
    <mergeCell ref="Z161:Z164"/>
    <mergeCell ref="A153:A168"/>
    <mergeCell ref="F153:F156"/>
    <mergeCell ref="H153:H156"/>
    <mergeCell ref="H157:H160"/>
    <mergeCell ref="AK160:AM160"/>
    <mergeCell ref="S161:S164"/>
    <mergeCell ref="T161:T164"/>
    <mergeCell ref="U161:U164"/>
    <mergeCell ref="J161:J164"/>
    <mergeCell ref="I161:I164"/>
    <mergeCell ref="L161:L164"/>
    <mergeCell ref="M161:M164"/>
    <mergeCell ref="N161:N164"/>
    <mergeCell ref="O161:O164"/>
    <mergeCell ref="R157:R160"/>
    <mergeCell ref="S157:S160"/>
    <mergeCell ref="L157:L160"/>
    <mergeCell ref="M157:M160"/>
    <mergeCell ref="N157:N160"/>
    <mergeCell ref="AA161:AA164"/>
    <mergeCell ref="P161:P164"/>
    <mergeCell ref="Q161:Q164"/>
    <mergeCell ref="R161:R164"/>
    <mergeCell ref="AK161:AM161"/>
    <mergeCell ref="AK162:AM162"/>
    <mergeCell ref="AK163:AM163"/>
    <mergeCell ref="AK164:AM164"/>
    <mergeCell ref="I157:I160"/>
    <mergeCell ref="B1:AQ2"/>
    <mergeCell ref="B3:AQ4"/>
    <mergeCell ref="A1:A4"/>
    <mergeCell ref="D185:E185"/>
    <mergeCell ref="D186:E186"/>
    <mergeCell ref="D187:E187"/>
    <mergeCell ref="D188:E188"/>
    <mergeCell ref="D181:E181"/>
    <mergeCell ref="D182:E182"/>
    <mergeCell ref="D183:E183"/>
    <mergeCell ref="D184:E184"/>
    <mergeCell ref="A176:AK176"/>
    <mergeCell ref="A177:AK177"/>
    <mergeCell ref="D180:E180"/>
    <mergeCell ref="A173:P173"/>
    <mergeCell ref="R173:AI173"/>
    <mergeCell ref="B174:D174"/>
    <mergeCell ref="J174:O174"/>
    <mergeCell ref="P174:V174"/>
    <mergeCell ref="W174:AF174"/>
    <mergeCell ref="AH161:AH164"/>
    <mergeCell ref="AI161:AI164"/>
    <mergeCell ref="AJ161:AJ164"/>
    <mergeCell ref="AB161:AB164"/>
    <mergeCell ref="AC161:AC164"/>
    <mergeCell ref="AD161:AD164"/>
    <mergeCell ref="AE161:AE164"/>
    <mergeCell ref="AF161:AF164"/>
    <mergeCell ref="AG161:AG164"/>
    <mergeCell ref="V161:V164"/>
    <mergeCell ref="W161:W164"/>
    <mergeCell ref="X161:X164"/>
    <mergeCell ref="I24:I25"/>
    <mergeCell ref="H26:H29"/>
    <mergeCell ref="I26:I29"/>
    <mergeCell ref="H30:H33"/>
    <mergeCell ref="I30:I33"/>
    <mergeCell ref="H34:H37"/>
    <mergeCell ref="I34:I37"/>
    <mergeCell ref="H38:H41"/>
    <mergeCell ref="I38:I41"/>
    <mergeCell ref="H42:H45"/>
    <mergeCell ref="I42:I45"/>
    <mergeCell ref="H46:H49"/>
    <mergeCell ref="I46:I49"/>
    <mergeCell ref="H54:H57"/>
    <mergeCell ref="I54:I57"/>
    <mergeCell ref="H58:H61"/>
    <mergeCell ref="I58:I61"/>
    <mergeCell ref="I50:I53"/>
    <mergeCell ref="G24:G25"/>
    <mergeCell ref="H24:H25"/>
    <mergeCell ref="F26:F29"/>
    <mergeCell ref="G26:G29"/>
    <mergeCell ref="F30:F33"/>
    <mergeCell ref="G30:G33"/>
    <mergeCell ref="F34:F37"/>
    <mergeCell ref="G34:G37"/>
    <mergeCell ref="F38:F41"/>
    <mergeCell ref="G38:G41"/>
    <mergeCell ref="F42:F45"/>
    <mergeCell ref="G42:G45"/>
    <mergeCell ref="F46:F49"/>
    <mergeCell ref="G46:G49"/>
    <mergeCell ref="F54:F57"/>
    <mergeCell ref="G54:G57"/>
    <mergeCell ref="F58:F61"/>
    <mergeCell ref="G58:G61"/>
    <mergeCell ref="F24:F25"/>
    <mergeCell ref="F50:F53"/>
    <mergeCell ref="G50:G53"/>
    <mergeCell ref="H50:H53"/>
    <mergeCell ref="E93:E96"/>
    <mergeCell ref="F81:F84"/>
    <mergeCell ref="F85:F88"/>
    <mergeCell ref="F89:F92"/>
    <mergeCell ref="F93:F96"/>
    <mergeCell ref="G85:G88"/>
    <mergeCell ref="G89:G92"/>
    <mergeCell ref="G93:G96"/>
    <mergeCell ref="G145:G148"/>
    <mergeCell ref="H66:H69"/>
    <mergeCell ref="I66:I69"/>
    <mergeCell ref="H62:H65"/>
    <mergeCell ref="I62:I65"/>
    <mergeCell ref="A77:AS77"/>
    <mergeCell ref="A81:A84"/>
    <mergeCell ref="H85:H88"/>
    <mergeCell ref="H93:H96"/>
    <mergeCell ref="F62:F65"/>
    <mergeCell ref="G62:G65"/>
    <mergeCell ref="E81:E84"/>
    <mergeCell ref="E85:E88"/>
    <mergeCell ref="E89:E92"/>
    <mergeCell ref="H81:H84"/>
    <mergeCell ref="G81:G84"/>
    <mergeCell ref="P145:P148"/>
    <mergeCell ref="Q145:Q148"/>
    <mergeCell ref="R145:R148"/>
    <mergeCell ref="S145:S148"/>
    <mergeCell ref="T145:T148"/>
    <mergeCell ref="H145:H148"/>
    <mergeCell ref="V145:V148"/>
    <mergeCell ref="W145:W148"/>
    <mergeCell ref="B129:B132"/>
    <mergeCell ref="AB125:AB128"/>
    <mergeCell ref="AC125:AC128"/>
    <mergeCell ref="AD125:AD128"/>
    <mergeCell ref="AE125:AE128"/>
    <mergeCell ref="AF125:AF128"/>
    <mergeCell ref="E113:E116"/>
    <mergeCell ref="F113:F116"/>
    <mergeCell ref="G113:G116"/>
    <mergeCell ref="H113:H116"/>
    <mergeCell ref="I113:I116"/>
    <mergeCell ref="J113:J116"/>
    <mergeCell ref="K113:K116"/>
    <mergeCell ref="L113:L116"/>
    <mergeCell ref="M113:M116"/>
    <mergeCell ref="N113:N116"/>
    <mergeCell ref="O113:O116"/>
    <mergeCell ref="P113:P116"/>
    <mergeCell ref="Q113:Q116"/>
    <mergeCell ref="R113:R116"/>
    <mergeCell ref="S113:S116"/>
    <mergeCell ref="T113:T116"/>
    <mergeCell ref="U113:U116"/>
    <mergeCell ref="B117:B120"/>
    <mergeCell ref="C117:D120"/>
    <mergeCell ref="E117:E120"/>
    <mergeCell ref="F117:F120"/>
    <mergeCell ref="G117:G120"/>
    <mergeCell ref="H117:H120"/>
    <mergeCell ref="I117:I120"/>
    <mergeCell ref="C113:D116"/>
    <mergeCell ref="B113:B116"/>
    <mergeCell ref="B125:B128"/>
    <mergeCell ref="C125:D128"/>
    <mergeCell ref="E125:E128"/>
    <mergeCell ref="F125:F128"/>
    <mergeCell ref="G125:G128"/>
    <mergeCell ref="H125:H128"/>
    <mergeCell ref="I125:I128"/>
    <mergeCell ref="J125:J128"/>
    <mergeCell ref="K125:K128"/>
    <mergeCell ref="L125:L128"/>
    <mergeCell ref="M125:M128"/>
    <mergeCell ref="J117:J120"/>
    <mergeCell ref="K117:K120"/>
    <mergeCell ref="L117:L120"/>
    <mergeCell ref="M117:M120"/>
    <mergeCell ref="N117:N120"/>
    <mergeCell ref="O117:O120"/>
    <mergeCell ref="C129:D132"/>
    <mergeCell ref="L129:L132"/>
    <mergeCell ref="M129:M132"/>
    <mergeCell ref="N129:N132"/>
    <mergeCell ref="O129:O132"/>
    <mergeCell ref="P129:P132"/>
    <mergeCell ref="Q129:Q132"/>
    <mergeCell ref="R129:R132"/>
    <mergeCell ref="S129:S132"/>
    <mergeCell ref="AB129:AB132"/>
    <mergeCell ref="AC129:AC132"/>
    <mergeCell ref="AD129:AD132"/>
    <mergeCell ref="AK113:AM113"/>
    <mergeCell ref="AQ113:AQ116"/>
    <mergeCell ref="AK114:AM114"/>
    <mergeCell ref="AK115:AM115"/>
    <mergeCell ref="AK116:AM116"/>
    <mergeCell ref="AK125:AM125"/>
    <mergeCell ref="AQ125:AQ128"/>
    <mergeCell ref="AK126:AM126"/>
    <mergeCell ref="AK127:AM127"/>
    <mergeCell ref="AK128:AM128"/>
    <mergeCell ref="AJ125:AJ128"/>
    <mergeCell ref="P117:P120"/>
    <mergeCell ref="Q117:Q120"/>
    <mergeCell ref="V113:V116"/>
    <mergeCell ref="W113:W116"/>
    <mergeCell ref="X113:X116"/>
    <mergeCell ref="Y113:Y116"/>
    <mergeCell ref="AH129:AH132"/>
    <mergeCell ref="AI129:AI132"/>
    <mergeCell ref="AG125:AG128"/>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Z50:Z53"/>
    <mergeCell ref="AE50:AE53"/>
    <mergeCell ref="AF50:AF53"/>
    <mergeCell ref="AG50:AG53"/>
    <mergeCell ref="AH50:AH53"/>
    <mergeCell ref="AI50:AI53"/>
    <mergeCell ref="AJ50:AJ53"/>
    <mergeCell ref="AK50:AK53"/>
    <mergeCell ref="AL50:AL53"/>
    <mergeCell ref="AM50:AM53"/>
    <mergeCell ref="AN50:AN53"/>
    <mergeCell ref="AS50:AS53"/>
    <mergeCell ref="E129:E132"/>
    <mergeCell ref="F129:F132"/>
    <mergeCell ref="G129:G132"/>
    <mergeCell ref="H129:H132"/>
    <mergeCell ref="I129:I132"/>
    <mergeCell ref="J129:J132"/>
    <mergeCell ref="K129:K132"/>
    <mergeCell ref="N125:N128"/>
    <mergeCell ref="O125:O128"/>
    <mergeCell ref="P125:P128"/>
    <mergeCell ref="Q125:Q128"/>
    <mergeCell ref="R125:R128"/>
    <mergeCell ref="S125:S128"/>
    <mergeCell ref="T125:T128"/>
    <mergeCell ref="U125:U128"/>
    <mergeCell ref="V125:V128"/>
    <mergeCell ref="W125:W128"/>
    <mergeCell ref="X125:X128"/>
    <mergeCell ref="Y125:Y128"/>
    <mergeCell ref="Z125:Z128"/>
    <mergeCell ref="AA125:AA128"/>
    <mergeCell ref="B199:D199"/>
    <mergeCell ref="F199:H199"/>
    <mergeCell ref="J199:L199"/>
    <mergeCell ref="B200:D200"/>
    <mergeCell ref="F200:H200"/>
    <mergeCell ref="J200:L200"/>
    <mergeCell ref="A201:D201"/>
    <mergeCell ref="E201:H201"/>
    <mergeCell ref="J201:L201"/>
    <mergeCell ref="B202:D202"/>
    <mergeCell ref="F202:H202"/>
    <mergeCell ref="J202:L202"/>
    <mergeCell ref="B203:D203"/>
    <mergeCell ref="F203:H203"/>
    <mergeCell ref="J203:L203"/>
    <mergeCell ref="D189:E189"/>
    <mergeCell ref="B190:D190"/>
    <mergeCell ref="A192:D194"/>
    <mergeCell ref="E192:H194"/>
    <mergeCell ref="I192:L194"/>
    <mergeCell ref="A195:D195"/>
    <mergeCell ref="E195:H195"/>
    <mergeCell ref="J195:L195"/>
    <mergeCell ref="B196:D196"/>
    <mergeCell ref="F196:H196"/>
    <mergeCell ref="J196:L196"/>
    <mergeCell ref="B197:D197"/>
    <mergeCell ref="F197:H197"/>
    <mergeCell ref="J197:L197"/>
    <mergeCell ref="A198:D198"/>
    <mergeCell ref="E198:H198"/>
    <mergeCell ref="J198:L198"/>
  </mergeCells>
  <phoneticPr fontId="25" type="noConversion"/>
  <conditionalFormatting sqref="P66:Q66">
    <cfRule type="colorScale" priority="234">
      <colorScale>
        <cfvo type="min"/>
        <cfvo type="max"/>
        <color rgb="FFFFDB75"/>
        <color theme="9" tint="0.39997558519241921"/>
      </colorScale>
    </cfRule>
  </conditionalFormatting>
  <conditionalFormatting sqref="R66:AM66">
    <cfRule type="colorScale" priority="233">
      <colorScale>
        <cfvo type="min"/>
        <cfvo type="max"/>
        <color rgb="FFFFDB75"/>
        <color theme="9" tint="0.39997558519241921"/>
      </colorScale>
    </cfRule>
  </conditionalFormatting>
  <conditionalFormatting sqref="P70:Q70">
    <cfRule type="colorScale" priority="232">
      <colorScale>
        <cfvo type="min"/>
        <cfvo type="max"/>
        <color rgb="FFFFDB75"/>
        <color theme="9" tint="0.39997558519241921"/>
      </colorScale>
    </cfRule>
  </conditionalFormatting>
  <conditionalFormatting sqref="R70:AM70">
    <cfRule type="colorScale" priority="231">
      <colorScale>
        <cfvo type="min"/>
        <cfvo type="max"/>
        <color rgb="FFFFDB75"/>
        <color theme="9" tint="0.39997558519241921"/>
      </colorScale>
    </cfRule>
  </conditionalFormatting>
  <conditionalFormatting sqref="P58:AM58">
    <cfRule type="colorScale" priority="230">
      <colorScale>
        <cfvo type="min"/>
        <cfvo type="max"/>
        <color rgb="FFFFDB75"/>
        <color theme="9" tint="0.39997558519241921"/>
      </colorScale>
    </cfRule>
  </conditionalFormatting>
  <conditionalFormatting sqref="L85:M85 M113 L89:M89 L93:M93 M97 M101 M105 M109 M117">
    <cfRule type="colorScale" priority="228">
      <colorScale>
        <cfvo type="min"/>
        <cfvo type="max"/>
        <color rgb="FFFFDB75"/>
        <color theme="9" tint="0.39997558519241921"/>
      </colorScale>
    </cfRule>
  </conditionalFormatting>
  <conditionalFormatting sqref="N85:AI85 N89:AI89 N93:Y93 AA93 AC93:AG93 AI93">
    <cfRule type="colorScale" priority="229">
      <colorScale>
        <cfvo type="min"/>
        <cfvo type="max"/>
        <color rgb="FFFFDB75"/>
        <color theme="9" tint="0.39997558519241921"/>
      </colorScale>
    </cfRule>
  </conditionalFormatting>
  <conditionalFormatting sqref="Z93">
    <cfRule type="colorScale" priority="227">
      <colorScale>
        <cfvo type="min"/>
        <cfvo type="max"/>
        <color rgb="FFFFDB75"/>
        <color theme="9" tint="0.39997558519241921"/>
      </colorScale>
    </cfRule>
  </conditionalFormatting>
  <conditionalFormatting sqref="AB93">
    <cfRule type="colorScale" priority="226">
      <colorScale>
        <cfvo type="min"/>
        <cfvo type="max"/>
        <color rgb="FFFFDB75"/>
        <color theme="9" tint="0.39997558519241921"/>
      </colorScale>
    </cfRule>
  </conditionalFormatting>
  <conditionalFormatting sqref="AH93">
    <cfRule type="colorScale" priority="225">
      <colorScale>
        <cfvo type="min"/>
        <cfvo type="max"/>
        <color rgb="FFFFDB75"/>
        <color theme="9" tint="0.39997558519241921"/>
      </colorScale>
    </cfRule>
  </conditionalFormatting>
  <conditionalFormatting sqref="L145:M145 M121 M125 M129 M133 M137 M141">
    <cfRule type="colorScale" priority="328">
      <colorScale>
        <cfvo type="min"/>
        <cfvo type="max"/>
        <color rgb="FFFFDB75"/>
        <color theme="9" tint="0.39997558519241921"/>
      </colorScale>
    </cfRule>
  </conditionalFormatting>
  <conditionalFormatting sqref="N145:AI145">
    <cfRule type="colorScale" priority="329">
      <colorScale>
        <cfvo type="min"/>
        <cfvo type="max"/>
        <color rgb="FFFFDB75"/>
        <color theme="9" tint="0.39997558519241921"/>
      </colorScale>
    </cfRule>
  </conditionalFormatting>
  <conditionalFormatting sqref="P26:Q26">
    <cfRule type="colorScale" priority="193">
      <colorScale>
        <cfvo type="min"/>
        <cfvo type="max"/>
        <color rgb="FFFFDB75"/>
        <color theme="9" tint="0.39997558519241921"/>
      </colorScale>
    </cfRule>
  </conditionalFormatting>
  <conditionalFormatting sqref="P46:Q46 P54:Q54">
    <cfRule type="colorScale" priority="192">
      <colorScale>
        <cfvo type="min"/>
        <cfvo type="max"/>
        <color rgb="FFFFDB75"/>
        <color theme="9" tint="0.39997558519241921"/>
      </colorScale>
    </cfRule>
  </conditionalFormatting>
  <conditionalFormatting sqref="R26:AM26">
    <cfRule type="colorScale" priority="191">
      <colorScale>
        <cfvo type="min"/>
        <cfvo type="max"/>
        <color rgb="FFFFDB75"/>
        <color theme="9" tint="0.39997558519241921"/>
      </colorScale>
    </cfRule>
  </conditionalFormatting>
  <conditionalFormatting sqref="R46:AM46 R54:AM54">
    <cfRule type="colorScale" priority="190">
      <colorScale>
        <cfvo type="min"/>
        <cfvo type="max"/>
        <color rgb="FFFFDB75"/>
        <color theme="9" tint="0.39997558519241921"/>
      </colorScale>
    </cfRule>
  </conditionalFormatting>
  <conditionalFormatting sqref="P38:Q38 P42:Q42">
    <cfRule type="colorScale" priority="189">
      <colorScale>
        <cfvo type="min"/>
        <cfvo type="max"/>
        <color rgb="FFFFDB75"/>
        <color theme="9" tint="0.39997558519241921"/>
      </colorScale>
    </cfRule>
  </conditionalFormatting>
  <conditionalFormatting sqref="R38:AM38 R42:AM42">
    <cfRule type="colorScale" priority="188">
      <colorScale>
        <cfvo type="min"/>
        <cfvo type="max"/>
        <color rgb="FFFFDB75"/>
        <color theme="9" tint="0.39997558519241921"/>
      </colorScale>
    </cfRule>
  </conditionalFormatting>
  <conditionalFormatting sqref="P30:Q30 P34:Q34">
    <cfRule type="colorScale" priority="187">
      <colorScale>
        <cfvo type="min"/>
        <cfvo type="max"/>
        <color rgb="FFFFDB75"/>
        <color theme="9" tint="0.39997558519241921"/>
      </colorScale>
    </cfRule>
  </conditionalFormatting>
  <conditionalFormatting sqref="R30:AM30 R34:AM34">
    <cfRule type="colorScale" priority="186">
      <colorScale>
        <cfvo type="min"/>
        <cfvo type="max"/>
        <color rgb="FFFFDB75"/>
        <color theme="9" tint="0.39997558519241921"/>
      </colorScale>
    </cfRule>
  </conditionalFormatting>
  <conditionalFormatting sqref="P62:AM62">
    <cfRule type="colorScale" priority="180">
      <colorScale>
        <cfvo type="min"/>
        <cfvo type="max"/>
        <color rgb="FFFFDB75"/>
        <color theme="9" tint="0.39997558519241921"/>
      </colorScale>
    </cfRule>
  </conditionalFormatting>
  <conditionalFormatting sqref="L97">
    <cfRule type="colorScale" priority="131">
      <colorScale>
        <cfvo type="min"/>
        <cfvo type="max"/>
        <color rgb="FFFFDB75"/>
        <color theme="9" tint="0.39997558519241921"/>
      </colorScale>
    </cfRule>
  </conditionalFormatting>
  <conditionalFormatting sqref="L113">
    <cfRule type="colorScale" priority="130">
      <colorScale>
        <cfvo type="min"/>
        <cfvo type="max"/>
        <color rgb="FFFFDB75"/>
        <color theme="9" tint="0.39997558519241921"/>
      </colorScale>
    </cfRule>
  </conditionalFormatting>
  <conditionalFormatting sqref="N97:W97 AH97:AI97">
    <cfRule type="colorScale" priority="129">
      <colorScale>
        <cfvo type="min"/>
        <cfvo type="max"/>
        <color rgb="FFFFDB75"/>
        <color theme="9" tint="0.39997558519241921"/>
      </colorScale>
    </cfRule>
  </conditionalFormatting>
  <conditionalFormatting sqref="N113:AI113">
    <cfRule type="colorScale" priority="128">
      <colorScale>
        <cfvo type="min"/>
        <cfvo type="max"/>
        <color rgb="FFFFDB75"/>
        <color theme="9" tint="0.39997558519241921"/>
      </colorScale>
    </cfRule>
  </conditionalFormatting>
  <conditionalFormatting sqref="AF141:AI141 AF137:AI137">
    <cfRule type="colorScale" priority="126">
      <colorScale>
        <cfvo type="min"/>
        <cfvo type="max"/>
        <color rgb="FFFFDB75"/>
        <color theme="9" tint="0.39997558519241921"/>
      </colorScale>
    </cfRule>
  </conditionalFormatting>
  <conditionalFormatting sqref="L109">
    <cfRule type="colorScale" priority="123">
      <colorScale>
        <cfvo type="min"/>
        <cfvo type="max"/>
        <color rgb="FFFFDB75"/>
        <color theme="9" tint="0.39997558519241921"/>
      </colorScale>
    </cfRule>
  </conditionalFormatting>
  <conditionalFormatting sqref="L105">
    <cfRule type="colorScale" priority="121">
      <colorScale>
        <cfvo type="min"/>
        <cfvo type="max"/>
        <color rgb="FFFFDB75"/>
        <color theme="9" tint="0.39997558519241921"/>
      </colorScale>
    </cfRule>
  </conditionalFormatting>
  <conditionalFormatting sqref="N105:AI105">
    <cfRule type="colorScale" priority="120">
      <colorScale>
        <cfvo type="min"/>
        <cfvo type="max"/>
        <color rgb="FFFFDB75"/>
        <color theme="9" tint="0.39997558519241921"/>
      </colorScale>
    </cfRule>
  </conditionalFormatting>
  <conditionalFormatting sqref="L101">
    <cfRule type="colorScale" priority="119">
      <colorScale>
        <cfvo type="min"/>
        <cfvo type="max"/>
        <color rgb="FFFFDB75"/>
        <color theme="9" tint="0.39997558519241921"/>
      </colorScale>
    </cfRule>
  </conditionalFormatting>
  <conditionalFormatting sqref="N101:AI101">
    <cfRule type="colorScale" priority="118">
      <colorScale>
        <cfvo type="min"/>
        <cfvo type="max"/>
        <color rgb="FFFFDB75"/>
        <color theme="9" tint="0.39997558519241921"/>
      </colorScale>
    </cfRule>
  </conditionalFormatting>
  <conditionalFormatting sqref="L117">
    <cfRule type="colorScale" priority="96">
      <colorScale>
        <cfvo type="min"/>
        <cfvo type="max"/>
        <color rgb="FFFFDB75"/>
        <color theme="9" tint="0.39997558519241921"/>
      </colorScale>
    </cfRule>
  </conditionalFormatting>
  <conditionalFormatting sqref="N117:AI117">
    <cfRule type="colorScale" priority="95">
      <colorScale>
        <cfvo type="min"/>
        <cfvo type="max"/>
        <color rgb="FFFFDB75"/>
        <color theme="9" tint="0.39997558519241921"/>
      </colorScale>
    </cfRule>
  </conditionalFormatting>
  <conditionalFormatting sqref="L121">
    <cfRule type="colorScale" priority="94">
      <colorScale>
        <cfvo type="min"/>
        <cfvo type="max"/>
        <color rgb="FFFFDB75"/>
        <color theme="9" tint="0.39997558519241921"/>
      </colorScale>
    </cfRule>
  </conditionalFormatting>
  <conditionalFormatting sqref="N121:AI121">
    <cfRule type="colorScale" priority="93">
      <colorScale>
        <cfvo type="min"/>
        <cfvo type="max"/>
        <color rgb="FFFFDB75"/>
        <color theme="9" tint="0.39997558519241921"/>
      </colorScale>
    </cfRule>
  </conditionalFormatting>
  <conditionalFormatting sqref="N141:AE141 L141">
    <cfRule type="colorScale" priority="88">
      <colorScale>
        <cfvo type="min"/>
        <cfvo type="max"/>
        <color rgb="FFFFDB75"/>
        <color theme="9" tint="0.39997558519241921"/>
      </colorScale>
    </cfRule>
  </conditionalFormatting>
  <conditionalFormatting sqref="L149:M149">
    <cfRule type="colorScale" priority="77">
      <colorScale>
        <cfvo type="min"/>
        <cfvo type="max"/>
        <color rgb="FFFFDB75"/>
        <color theme="9" tint="0.39997558519241921"/>
      </colorScale>
    </cfRule>
  </conditionalFormatting>
  <conditionalFormatting sqref="N149:AI149">
    <cfRule type="colorScale" priority="78">
      <colorScale>
        <cfvo type="min"/>
        <cfvo type="max"/>
        <color rgb="FFFFDB75"/>
        <color theme="9" tint="0.39997558519241921"/>
      </colorScale>
    </cfRule>
  </conditionalFormatting>
  <conditionalFormatting sqref="L153:M153">
    <cfRule type="colorScale" priority="76">
      <colorScale>
        <cfvo type="min"/>
        <cfvo type="max"/>
        <color rgb="FFFFDB75"/>
        <color theme="9" tint="0.39997558519241921"/>
      </colorScale>
    </cfRule>
  </conditionalFormatting>
  <conditionalFormatting sqref="N153:AI153">
    <cfRule type="colorScale" priority="75">
      <colorScale>
        <cfvo type="min"/>
        <cfvo type="max"/>
        <color rgb="FFFFDB75"/>
        <color theme="9" tint="0.39997558519241921"/>
      </colorScale>
    </cfRule>
  </conditionalFormatting>
  <conditionalFormatting sqref="L165:M165">
    <cfRule type="colorScale" priority="74">
      <colorScale>
        <cfvo type="min"/>
        <cfvo type="max"/>
        <color rgb="FFFFDB75"/>
        <color theme="9" tint="0.39997558519241921"/>
      </colorScale>
    </cfRule>
  </conditionalFormatting>
  <conditionalFormatting sqref="N165:AI165">
    <cfRule type="colorScale" priority="73">
      <colorScale>
        <cfvo type="min"/>
        <cfvo type="max"/>
        <color rgb="FFFFDB75"/>
        <color theme="9" tint="0.39997558519241921"/>
      </colorScale>
    </cfRule>
  </conditionalFormatting>
  <conditionalFormatting sqref="L157:M157 L161:M161">
    <cfRule type="colorScale" priority="72">
      <colorScale>
        <cfvo type="min"/>
        <cfvo type="max"/>
        <color rgb="FFFFDB75"/>
        <color theme="9" tint="0.39997558519241921"/>
      </colorScale>
    </cfRule>
  </conditionalFormatting>
  <conditionalFormatting sqref="N157:AI157 N161:AI161">
    <cfRule type="colorScale" priority="71">
      <colorScale>
        <cfvo type="min"/>
        <cfvo type="max"/>
        <color rgb="FFFFDB75"/>
        <color theme="9" tint="0.39997558519241921"/>
      </colorScale>
    </cfRule>
  </conditionalFormatting>
  <conditionalFormatting sqref="X97:AG97">
    <cfRule type="colorScale" priority="69">
      <colorScale>
        <cfvo type="min"/>
        <cfvo type="max"/>
        <color rgb="FFFFDB75"/>
        <color theme="9" tint="0.39997558519241921"/>
      </colorScale>
    </cfRule>
  </conditionalFormatting>
  <conditionalFormatting sqref="N109:AI109">
    <cfRule type="colorScale" priority="337">
      <colorScale>
        <cfvo type="min"/>
        <cfvo type="max"/>
        <color rgb="FFFFDB75"/>
        <color theme="9" tint="0.39997558519241921"/>
      </colorScale>
    </cfRule>
  </conditionalFormatting>
  <conditionalFormatting sqref="L137">
    <cfRule type="colorScale" priority="338">
      <colorScale>
        <cfvo type="min"/>
        <cfvo type="max"/>
        <color rgb="FFFFDB75"/>
        <color theme="9" tint="0.39997558519241921"/>
      </colorScale>
    </cfRule>
  </conditionalFormatting>
  <conditionalFormatting sqref="P50:Q50">
    <cfRule type="colorScale" priority="44">
      <colorScale>
        <cfvo type="min"/>
        <cfvo type="max"/>
        <color rgb="FFFFDB75"/>
        <color theme="9" tint="0.39997558519241921"/>
      </colorScale>
    </cfRule>
  </conditionalFormatting>
  <conditionalFormatting sqref="R50:AM50">
    <cfRule type="colorScale" priority="43">
      <colorScale>
        <cfvo type="min"/>
        <cfvo type="max"/>
        <color rgb="FFFFDB75"/>
        <color theme="9" tint="0.39997558519241921"/>
      </colorScale>
    </cfRule>
  </conditionalFormatting>
  <conditionalFormatting sqref="L125">
    <cfRule type="colorScale" priority="40">
      <colorScale>
        <cfvo type="min"/>
        <cfvo type="max"/>
        <color rgb="FFFFDB75"/>
        <color theme="9" tint="0.39997558519241921"/>
      </colorScale>
    </cfRule>
  </conditionalFormatting>
  <conditionalFormatting sqref="AI125 AG125">
    <cfRule type="colorScale" priority="39">
      <colorScale>
        <cfvo type="min"/>
        <cfvo type="max"/>
        <color rgb="FFFFDB75"/>
        <color theme="9" tint="0.39997558519241921"/>
      </colorScale>
    </cfRule>
  </conditionalFormatting>
  <conditionalFormatting sqref="N125:AF125">
    <cfRule type="colorScale" priority="38">
      <colorScale>
        <cfvo type="min"/>
        <cfvo type="max"/>
        <color rgb="FFFFDB75"/>
        <color theme="9" tint="0.39997558519241921"/>
      </colorScale>
    </cfRule>
  </conditionalFormatting>
  <conditionalFormatting sqref="AH125">
    <cfRule type="colorScale" priority="37">
      <colorScale>
        <cfvo type="min"/>
        <cfvo type="max"/>
        <color rgb="FFFFDB75"/>
        <color theme="9" tint="0.39997558519241921"/>
      </colorScale>
    </cfRule>
  </conditionalFormatting>
  <conditionalFormatting sqref="L129">
    <cfRule type="colorScale" priority="36">
      <colorScale>
        <cfvo type="min"/>
        <cfvo type="max"/>
        <color rgb="FFFFDB75"/>
        <color theme="9" tint="0.39997558519241921"/>
      </colorScale>
    </cfRule>
  </conditionalFormatting>
  <conditionalFormatting sqref="N129:AI129">
    <cfRule type="colorScale" priority="35">
      <colorScale>
        <cfvo type="min"/>
        <cfvo type="max"/>
        <color rgb="FFFFDB75"/>
        <color theme="9" tint="0.39997558519241921"/>
      </colorScale>
    </cfRule>
  </conditionalFormatting>
  <conditionalFormatting sqref="L133">
    <cfRule type="colorScale" priority="34">
      <colorScale>
        <cfvo type="min"/>
        <cfvo type="max"/>
        <color rgb="FFFFDB75"/>
        <color theme="9" tint="0.39997558519241921"/>
      </colorScale>
    </cfRule>
  </conditionalFormatting>
  <conditionalFormatting sqref="N133:W133 AG133:AI133">
    <cfRule type="colorScale" priority="33">
      <colorScale>
        <cfvo type="min"/>
        <cfvo type="max"/>
        <color rgb="FFFFDB75"/>
        <color theme="9" tint="0.39997558519241921"/>
      </colorScale>
    </cfRule>
  </conditionalFormatting>
  <conditionalFormatting sqref="X133:AF133">
    <cfRule type="colorScale" priority="32">
      <colorScale>
        <cfvo type="min"/>
        <cfvo type="max"/>
        <color rgb="FFFFDB75"/>
        <color theme="9" tint="0.39997558519241921"/>
      </colorScale>
    </cfRule>
  </conditionalFormatting>
  <conditionalFormatting sqref="N137:AE137">
    <cfRule type="colorScale" priority="4">
      <colorScale>
        <cfvo type="min"/>
        <cfvo type="max"/>
        <color rgb="FFFFDB75"/>
        <color theme="9" tint="0.39997558519241921"/>
      </colorScale>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61"/>
  <sheetViews>
    <sheetView showGridLines="0" view="pageBreakPreview" zoomScaleNormal="100" zoomScaleSheetLayoutView="100" workbookViewId="0">
      <selection activeCell="B11" sqref="B11:F11"/>
    </sheetView>
  </sheetViews>
  <sheetFormatPr defaultColWidth="5.28515625" defaultRowHeight="13.5" customHeight="1"/>
  <cols>
    <col min="1" max="1" width="5.28515625" style="60"/>
    <col min="2" max="2" width="12.5703125" style="60" bestFit="1" customWidth="1"/>
    <col min="3" max="3" width="12.140625" style="60" customWidth="1"/>
    <col min="4" max="4" width="13.140625" style="84" customWidth="1"/>
    <col min="5" max="5" width="10.85546875" style="84" customWidth="1"/>
    <col min="6" max="12" width="7.7109375" style="60" customWidth="1"/>
    <col min="13" max="13" width="12.28515625" style="60" customWidth="1"/>
    <col min="14" max="23" width="7.7109375" style="60" customWidth="1"/>
    <col min="24" max="24" width="10.85546875" style="60" customWidth="1"/>
    <col min="25" max="25" width="42.28515625" style="60" customWidth="1"/>
    <col min="26" max="26" width="12.140625" style="60" customWidth="1"/>
    <col min="27" max="27" width="30.5703125" style="60" customWidth="1"/>
    <col min="28" max="28" width="16.85546875" style="61" customWidth="1"/>
    <col min="29" max="29" width="5.28515625" style="61"/>
    <col min="30" max="16384" width="5.28515625" style="60"/>
  </cols>
  <sheetData>
    <row r="1" spans="2:27" ht="15.6" customHeight="1">
      <c r="B1" s="374"/>
      <c r="C1" s="374"/>
      <c r="D1" s="374" t="s">
        <v>0</v>
      </c>
      <c r="E1" s="374"/>
      <c r="F1" s="374"/>
      <c r="G1" s="374"/>
      <c r="H1" s="374"/>
      <c r="I1" s="374"/>
      <c r="J1" s="374"/>
      <c r="K1" s="374"/>
      <c r="L1" s="374"/>
      <c r="M1" s="374"/>
      <c r="N1" s="374"/>
      <c r="O1" s="374"/>
      <c r="P1" s="374"/>
      <c r="Q1" s="374"/>
      <c r="R1" s="374"/>
      <c r="S1" s="381" t="s">
        <v>1</v>
      </c>
      <c r="T1" s="381"/>
      <c r="U1" s="381"/>
      <c r="V1" s="381" t="s">
        <v>247</v>
      </c>
      <c r="W1" s="381"/>
      <c r="X1" s="381"/>
    </row>
    <row r="2" spans="2:27" ht="12.75">
      <c r="B2" s="374"/>
      <c r="C2" s="374"/>
      <c r="D2" s="374"/>
      <c r="E2" s="374"/>
      <c r="F2" s="374"/>
      <c r="G2" s="374"/>
      <c r="H2" s="374"/>
      <c r="I2" s="374"/>
      <c r="J2" s="374"/>
      <c r="K2" s="374"/>
      <c r="L2" s="374"/>
      <c r="M2" s="374"/>
      <c r="N2" s="374"/>
      <c r="O2" s="374"/>
      <c r="P2" s="374"/>
      <c r="Q2" s="374"/>
      <c r="R2" s="374"/>
      <c r="S2" s="381" t="s">
        <v>3</v>
      </c>
      <c r="T2" s="381"/>
      <c r="U2" s="381"/>
      <c r="V2" s="382" t="s">
        <v>248</v>
      </c>
      <c r="W2" s="382"/>
      <c r="X2" s="382"/>
    </row>
    <row r="3" spans="2:27" ht="12.75">
      <c r="B3" s="374"/>
      <c r="C3" s="374"/>
      <c r="D3" s="374" t="s">
        <v>249</v>
      </c>
      <c r="E3" s="374"/>
      <c r="F3" s="374"/>
      <c r="G3" s="374"/>
      <c r="H3" s="374"/>
      <c r="I3" s="374"/>
      <c r="J3" s="374"/>
      <c r="K3" s="374"/>
      <c r="L3" s="374"/>
      <c r="M3" s="374"/>
      <c r="N3" s="374"/>
      <c r="O3" s="374"/>
      <c r="P3" s="374"/>
      <c r="Q3" s="374"/>
      <c r="R3" s="374"/>
      <c r="S3" s="381" t="s">
        <v>5</v>
      </c>
      <c r="T3" s="381"/>
      <c r="U3" s="381"/>
      <c r="V3" s="381" t="s">
        <v>6</v>
      </c>
      <c r="W3" s="381"/>
      <c r="X3" s="381"/>
    </row>
    <row r="4" spans="2:27" ht="15.6" customHeight="1">
      <c r="B4" s="374"/>
      <c r="C4" s="374"/>
      <c r="D4" s="374"/>
      <c r="E4" s="374"/>
      <c r="F4" s="374"/>
      <c r="G4" s="374"/>
      <c r="H4" s="374"/>
      <c r="I4" s="374"/>
      <c r="J4" s="374"/>
      <c r="K4" s="374"/>
      <c r="L4" s="374"/>
      <c r="M4" s="374"/>
      <c r="N4" s="374"/>
      <c r="O4" s="374"/>
      <c r="P4" s="374"/>
      <c r="Q4" s="374"/>
      <c r="R4" s="374"/>
      <c r="S4" s="381" t="s">
        <v>250</v>
      </c>
      <c r="T4" s="381"/>
      <c r="U4" s="381"/>
      <c r="V4" s="373">
        <v>44725</v>
      </c>
      <c r="W4" s="374"/>
      <c r="X4" s="374"/>
    </row>
    <row r="5" spans="2:27" ht="9" customHeight="1">
      <c r="B5" s="375"/>
      <c r="C5" s="376"/>
      <c r="D5" s="376"/>
      <c r="E5" s="376"/>
      <c r="F5" s="376"/>
      <c r="G5" s="376"/>
      <c r="H5" s="376"/>
      <c r="I5" s="376"/>
      <c r="J5" s="376"/>
      <c r="K5" s="376"/>
      <c r="L5" s="376"/>
      <c r="M5" s="376"/>
      <c r="N5" s="376"/>
      <c r="O5" s="376"/>
      <c r="P5" s="376"/>
      <c r="Q5" s="376"/>
      <c r="R5" s="376"/>
      <c r="S5" s="376"/>
      <c r="T5" s="376"/>
      <c r="U5" s="376"/>
      <c r="V5" s="376"/>
      <c r="W5" s="376"/>
      <c r="X5" s="377"/>
    </row>
    <row r="6" spans="2:27" ht="18.600000000000001" customHeight="1">
      <c r="B6" s="378" t="s">
        <v>251</v>
      </c>
      <c r="C6" s="379"/>
      <c r="D6" s="379"/>
      <c r="E6" s="379"/>
      <c r="F6" s="379"/>
      <c r="G6" s="379"/>
      <c r="H6" s="379"/>
      <c r="I6" s="379"/>
      <c r="J6" s="379"/>
      <c r="K6" s="379"/>
      <c r="L6" s="379"/>
      <c r="M6" s="379"/>
      <c r="N6" s="379"/>
      <c r="O6" s="379"/>
      <c r="P6" s="379"/>
      <c r="Q6" s="379"/>
      <c r="R6" s="379"/>
      <c r="S6" s="379"/>
      <c r="T6" s="379"/>
      <c r="U6" s="379"/>
      <c r="V6" s="379"/>
      <c r="W6" s="379"/>
      <c r="X6" s="380"/>
    </row>
    <row r="7" spans="2:27" ht="16.899999999999999" customHeight="1">
      <c r="B7" s="375" t="s">
        <v>252</v>
      </c>
      <c r="C7" s="376"/>
      <c r="D7" s="376"/>
      <c r="E7" s="376"/>
      <c r="F7" s="376"/>
      <c r="G7" s="376"/>
      <c r="H7" s="377"/>
      <c r="I7" s="375" t="s">
        <v>253</v>
      </c>
      <c r="J7" s="376"/>
      <c r="K7" s="376"/>
      <c r="L7" s="376"/>
      <c r="M7" s="376"/>
      <c r="N7" s="376"/>
      <c r="O7" s="376"/>
      <c r="P7" s="376"/>
      <c r="Q7" s="376"/>
      <c r="R7" s="376"/>
      <c r="S7" s="376"/>
      <c r="T7" s="377"/>
      <c r="U7" s="375" t="s">
        <v>254</v>
      </c>
      <c r="V7" s="376"/>
      <c r="W7" s="376"/>
      <c r="X7" s="377"/>
    </row>
    <row r="8" spans="2:27" ht="26.65" customHeight="1">
      <c r="B8" s="387" t="s">
        <v>255</v>
      </c>
      <c r="C8" s="388"/>
      <c r="D8" s="388"/>
      <c r="E8" s="388"/>
      <c r="F8" s="388"/>
      <c r="G8" s="388"/>
      <c r="H8" s="389"/>
      <c r="I8" s="387" t="s">
        <v>256</v>
      </c>
      <c r="J8" s="388"/>
      <c r="K8" s="388"/>
      <c r="L8" s="388"/>
      <c r="M8" s="388"/>
      <c r="N8" s="388"/>
      <c r="O8" s="388"/>
      <c r="P8" s="388"/>
      <c r="Q8" s="388"/>
      <c r="R8" s="388"/>
      <c r="S8" s="388"/>
      <c r="T8" s="389"/>
      <c r="U8" s="387" t="s">
        <v>257</v>
      </c>
      <c r="V8" s="388"/>
      <c r="W8" s="388"/>
      <c r="X8" s="389"/>
    </row>
    <row r="9" spans="2:27" ht="19.149999999999999" customHeight="1">
      <c r="B9" s="378" t="s">
        <v>258</v>
      </c>
      <c r="C9" s="379"/>
      <c r="D9" s="379"/>
      <c r="E9" s="379"/>
      <c r="F9" s="379"/>
      <c r="G9" s="379"/>
      <c r="H9" s="379"/>
      <c r="I9" s="379"/>
      <c r="J9" s="379"/>
      <c r="K9" s="379"/>
      <c r="L9" s="379"/>
      <c r="M9" s="379"/>
      <c r="N9" s="379"/>
      <c r="O9" s="379"/>
      <c r="P9" s="379"/>
      <c r="Q9" s="379"/>
      <c r="R9" s="379"/>
      <c r="S9" s="379"/>
      <c r="T9" s="379"/>
      <c r="U9" s="379"/>
      <c r="V9" s="379"/>
      <c r="W9" s="379"/>
      <c r="X9" s="380"/>
    </row>
    <row r="10" spans="2:27" ht="15" customHeight="1">
      <c r="B10" s="374" t="s">
        <v>259</v>
      </c>
      <c r="C10" s="374"/>
      <c r="D10" s="374"/>
      <c r="E10" s="374"/>
      <c r="F10" s="374"/>
      <c r="G10" s="375" t="s">
        <v>260</v>
      </c>
      <c r="H10" s="376"/>
      <c r="I10" s="376"/>
      <c r="J10" s="376"/>
      <c r="K10" s="376"/>
      <c r="L10" s="376"/>
      <c r="M10" s="376"/>
      <c r="N10" s="376"/>
      <c r="O10" s="377"/>
      <c r="P10" s="375" t="s">
        <v>261</v>
      </c>
      <c r="Q10" s="376"/>
      <c r="R10" s="376"/>
      <c r="S10" s="376"/>
      <c r="T10" s="376"/>
      <c r="U10" s="377"/>
      <c r="V10" s="375" t="s">
        <v>3</v>
      </c>
      <c r="W10" s="376"/>
      <c r="X10" s="377"/>
    </row>
    <row r="11" spans="2:27" ht="34.9" customHeight="1">
      <c r="B11" s="383" t="s">
        <v>262</v>
      </c>
      <c r="C11" s="383"/>
      <c r="D11" s="383"/>
      <c r="E11" s="383"/>
      <c r="F11" s="383"/>
      <c r="G11" s="384" t="s">
        <v>263</v>
      </c>
      <c r="H11" s="385"/>
      <c r="I11" s="385"/>
      <c r="J11" s="385"/>
      <c r="K11" s="385"/>
      <c r="L11" s="385"/>
      <c r="M11" s="385"/>
      <c r="N11" s="385"/>
      <c r="O11" s="386"/>
      <c r="P11" s="387" t="s">
        <v>264</v>
      </c>
      <c r="Q11" s="388"/>
      <c r="R11" s="388"/>
      <c r="S11" s="388"/>
      <c r="T11" s="388"/>
      <c r="U11" s="389"/>
      <c r="V11" s="390" t="s">
        <v>265</v>
      </c>
      <c r="W11" s="391"/>
      <c r="X11" s="392"/>
    </row>
    <row r="12" spans="2:27" ht="49.9" customHeight="1">
      <c r="B12" s="374" t="s">
        <v>266</v>
      </c>
      <c r="C12" s="374"/>
      <c r="D12" s="374"/>
      <c r="E12" s="374"/>
      <c r="F12" s="374" t="s">
        <v>267</v>
      </c>
      <c r="G12" s="374"/>
      <c r="H12" s="374"/>
      <c r="I12" s="374"/>
      <c r="J12" s="374"/>
      <c r="K12" s="374"/>
      <c r="L12" s="374"/>
      <c r="M12" s="374"/>
      <c r="N12" s="393" t="s">
        <v>268</v>
      </c>
      <c r="O12" s="393"/>
      <c r="P12" s="393"/>
      <c r="Q12" s="393"/>
      <c r="R12" s="393"/>
      <c r="S12" s="374" t="s">
        <v>269</v>
      </c>
      <c r="T12" s="374"/>
      <c r="U12" s="374"/>
      <c r="V12" s="374"/>
      <c r="W12" s="374"/>
      <c r="X12" s="374"/>
    </row>
    <row r="13" spans="2:27" ht="81.599999999999994" customHeight="1">
      <c r="B13" s="383" t="s">
        <v>270</v>
      </c>
      <c r="C13" s="383"/>
      <c r="D13" s="383"/>
      <c r="E13" s="383"/>
      <c r="F13" s="383" t="s">
        <v>271</v>
      </c>
      <c r="G13" s="383"/>
      <c r="H13" s="383"/>
      <c r="I13" s="383"/>
      <c r="J13" s="383"/>
      <c r="K13" s="383"/>
      <c r="L13" s="383"/>
      <c r="M13" s="383"/>
      <c r="N13" s="383" t="s">
        <v>272</v>
      </c>
      <c r="O13" s="383"/>
      <c r="P13" s="383"/>
      <c r="Q13" s="383"/>
      <c r="R13" s="383"/>
      <c r="S13" s="383" t="s">
        <v>272</v>
      </c>
      <c r="T13" s="383"/>
      <c r="U13" s="383"/>
      <c r="V13" s="383"/>
      <c r="W13" s="383"/>
      <c r="X13" s="383"/>
    </row>
    <row r="14" spans="2:27" ht="12" customHeight="1">
      <c r="B14" s="399" t="s">
        <v>273</v>
      </c>
      <c r="C14" s="400"/>
      <c r="D14" s="400"/>
      <c r="E14" s="400"/>
      <c r="F14" s="401"/>
      <c r="G14" s="405" t="s">
        <v>274</v>
      </c>
      <c r="H14" s="406"/>
      <c r="I14" s="406"/>
      <c r="J14" s="407"/>
      <c r="K14" s="399" t="s">
        <v>275</v>
      </c>
      <c r="L14" s="400"/>
      <c r="M14" s="400"/>
      <c r="N14" s="401"/>
      <c r="O14" s="375" t="s">
        <v>276</v>
      </c>
      <c r="P14" s="376"/>
      <c r="Q14" s="376"/>
      <c r="R14" s="376"/>
      <c r="S14" s="376"/>
      <c r="T14" s="376"/>
      <c r="U14" s="376"/>
      <c r="V14" s="376"/>
      <c r="W14" s="376"/>
      <c r="X14" s="377"/>
      <c r="Y14" s="65"/>
      <c r="Z14" s="65"/>
      <c r="AA14" s="65"/>
    </row>
    <row r="15" spans="2:27" ht="64.900000000000006" customHeight="1">
      <c r="B15" s="402"/>
      <c r="C15" s="403"/>
      <c r="D15" s="403"/>
      <c r="E15" s="403"/>
      <c r="F15" s="404"/>
      <c r="G15" s="408"/>
      <c r="H15" s="409"/>
      <c r="I15" s="409"/>
      <c r="J15" s="410"/>
      <c r="K15" s="402"/>
      <c r="L15" s="403"/>
      <c r="M15" s="403"/>
      <c r="N15" s="404"/>
      <c r="O15" s="375" t="s">
        <v>277</v>
      </c>
      <c r="P15" s="376"/>
      <c r="Q15" s="376"/>
      <c r="R15" s="377"/>
      <c r="S15" s="394" t="s">
        <v>278</v>
      </c>
      <c r="T15" s="395"/>
      <c r="U15" s="396"/>
      <c r="V15" s="394" t="s">
        <v>279</v>
      </c>
      <c r="W15" s="395"/>
      <c r="X15" s="396"/>
      <c r="Y15" s="65"/>
      <c r="Z15" s="65"/>
      <c r="AA15" s="65"/>
    </row>
    <row r="16" spans="2:27" ht="25.9" customHeight="1">
      <c r="B16" s="383" t="s">
        <v>280</v>
      </c>
      <c r="C16" s="383"/>
      <c r="D16" s="383"/>
      <c r="E16" s="383"/>
      <c r="F16" s="383"/>
      <c r="G16" s="397" t="s">
        <v>281</v>
      </c>
      <c r="H16" s="397"/>
      <c r="I16" s="397"/>
      <c r="J16" s="397"/>
      <c r="K16" s="397">
        <v>1</v>
      </c>
      <c r="L16" s="397"/>
      <c r="M16" s="397"/>
      <c r="N16" s="397"/>
      <c r="O16" s="103" t="s">
        <v>282</v>
      </c>
      <c r="P16" s="103" t="s">
        <v>283</v>
      </c>
      <c r="Q16" s="103" t="s">
        <v>284</v>
      </c>
      <c r="R16" s="103" t="s">
        <v>285</v>
      </c>
      <c r="S16" s="383" t="s">
        <v>286</v>
      </c>
      <c r="T16" s="383"/>
      <c r="U16" s="383"/>
      <c r="V16" s="398" t="s">
        <v>283</v>
      </c>
      <c r="W16" s="398"/>
      <c r="X16" s="398"/>
    </row>
    <row r="17" spans="2:27" ht="88.9" customHeight="1">
      <c r="B17" s="383"/>
      <c r="C17" s="383"/>
      <c r="D17" s="383"/>
      <c r="E17" s="383"/>
      <c r="F17" s="383"/>
      <c r="G17" s="397"/>
      <c r="H17" s="397"/>
      <c r="I17" s="397"/>
      <c r="J17" s="397"/>
      <c r="K17" s="397"/>
      <c r="L17" s="397"/>
      <c r="M17" s="397"/>
      <c r="N17" s="397"/>
      <c r="O17" s="67">
        <v>1</v>
      </c>
      <c r="P17" s="67">
        <v>1</v>
      </c>
      <c r="Q17" s="67">
        <v>1</v>
      </c>
      <c r="R17" s="67">
        <v>1</v>
      </c>
      <c r="S17" s="383"/>
      <c r="T17" s="383"/>
      <c r="U17" s="383"/>
      <c r="V17" s="398"/>
      <c r="W17" s="398"/>
      <c r="X17" s="398"/>
    </row>
    <row r="18" spans="2:27" ht="18" customHeight="1">
      <c r="B18" s="378" t="s">
        <v>287</v>
      </c>
      <c r="C18" s="379"/>
      <c r="D18" s="379"/>
      <c r="E18" s="379"/>
      <c r="F18" s="379"/>
      <c r="G18" s="379"/>
      <c r="H18" s="379"/>
      <c r="I18" s="379"/>
      <c r="J18" s="379"/>
      <c r="K18" s="379"/>
      <c r="L18" s="379"/>
      <c r="M18" s="379"/>
      <c r="N18" s="379"/>
      <c r="O18" s="379"/>
      <c r="P18" s="379"/>
      <c r="Q18" s="379"/>
      <c r="R18" s="379"/>
      <c r="S18" s="379"/>
      <c r="T18" s="379"/>
      <c r="U18" s="379"/>
      <c r="V18" s="379"/>
      <c r="W18" s="379"/>
      <c r="X18" s="380"/>
      <c r="Z18" s="60" t="s">
        <v>230</v>
      </c>
    </row>
    <row r="19" spans="2:27" ht="34.9" customHeight="1">
      <c r="B19" s="411" t="s">
        <v>288</v>
      </c>
      <c r="C19" s="405" t="s">
        <v>289</v>
      </c>
      <c r="D19" s="407"/>
      <c r="E19" s="405" t="s">
        <v>290</v>
      </c>
      <c r="F19" s="407"/>
      <c r="G19" s="413" t="s">
        <v>291</v>
      </c>
      <c r="H19" s="414"/>
      <c r="I19" s="414"/>
      <c r="J19" s="414"/>
      <c r="K19" s="414"/>
      <c r="L19" s="414"/>
      <c r="M19" s="414"/>
      <c r="N19" s="414"/>
      <c r="O19" s="414"/>
      <c r="P19" s="414"/>
      <c r="Q19" s="414"/>
      <c r="R19" s="415"/>
      <c r="S19" s="405" t="s">
        <v>292</v>
      </c>
      <c r="T19" s="406"/>
      <c r="U19" s="406"/>
      <c r="V19" s="406"/>
      <c r="W19" s="406"/>
      <c r="X19" s="407"/>
    </row>
    <row r="20" spans="2:27" ht="28.5" customHeight="1">
      <c r="B20" s="412"/>
      <c r="C20" s="408"/>
      <c r="D20" s="410"/>
      <c r="E20" s="408"/>
      <c r="F20" s="410"/>
      <c r="G20" s="375" t="s">
        <v>293</v>
      </c>
      <c r="H20" s="376"/>
      <c r="I20" s="377"/>
      <c r="J20" s="375" t="s">
        <v>294</v>
      </c>
      <c r="K20" s="376"/>
      <c r="L20" s="377"/>
      <c r="M20" s="394" t="s">
        <v>295</v>
      </c>
      <c r="N20" s="395"/>
      <c r="O20" s="396"/>
      <c r="P20" s="394" t="s">
        <v>296</v>
      </c>
      <c r="Q20" s="395"/>
      <c r="R20" s="396"/>
      <c r="S20" s="408"/>
      <c r="T20" s="409"/>
      <c r="U20" s="409"/>
      <c r="V20" s="409"/>
      <c r="W20" s="409"/>
      <c r="X20" s="410"/>
    </row>
    <row r="21" spans="2:27" ht="43.9" customHeight="1">
      <c r="B21" s="68" t="s">
        <v>297</v>
      </c>
      <c r="C21" s="384" t="s">
        <v>298</v>
      </c>
      <c r="D21" s="386"/>
      <c r="E21" s="416">
        <v>1</v>
      </c>
      <c r="F21" s="417"/>
      <c r="G21" s="416">
        <v>1</v>
      </c>
      <c r="H21" s="385"/>
      <c r="I21" s="386"/>
      <c r="J21" s="416" t="s">
        <v>299</v>
      </c>
      <c r="K21" s="385"/>
      <c r="L21" s="386"/>
      <c r="M21" s="416" t="s">
        <v>300</v>
      </c>
      <c r="N21" s="385"/>
      <c r="O21" s="386"/>
      <c r="P21" s="384" t="s">
        <v>301</v>
      </c>
      <c r="Q21" s="385"/>
      <c r="R21" s="386"/>
      <c r="S21" s="384" t="s">
        <v>302</v>
      </c>
      <c r="T21" s="385"/>
      <c r="U21" s="385"/>
      <c r="V21" s="385"/>
      <c r="W21" s="385"/>
      <c r="X21" s="386"/>
    </row>
    <row r="22" spans="2:27" ht="25.15" customHeight="1">
      <c r="B22" s="374" t="s">
        <v>303</v>
      </c>
      <c r="C22" s="374"/>
      <c r="D22" s="374"/>
      <c r="E22" s="374"/>
      <c r="F22" s="374"/>
      <c r="G22" s="374"/>
      <c r="H22" s="374"/>
      <c r="I22" s="374"/>
      <c r="J22" s="374"/>
      <c r="K22" s="374"/>
      <c r="L22" s="374"/>
      <c r="M22" s="374"/>
      <c r="N22" s="374" t="s">
        <v>304</v>
      </c>
      <c r="O22" s="374"/>
      <c r="P22" s="374"/>
      <c r="Q22" s="374"/>
      <c r="R22" s="374"/>
      <c r="S22" s="374"/>
      <c r="T22" s="374"/>
      <c r="U22" s="374"/>
      <c r="V22" s="374"/>
      <c r="W22" s="374"/>
      <c r="X22" s="374"/>
    </row>
    <row r="23" spans="2:27" ht="59.45" customHeight="1">
      <c r="B23" s="383" t="s">
        <v>305</v>
      </c>
      <c r="C23" s="383"/>
      <c r="D23" s="383"/>
      <c r="E23" s="383"/>
      <c r="F23" s="383"/>
      <c r="G23" s="383"/>
      <c r="H23" s="383"/>
      <c r="I23" s="383"/>
      <c r="J23" s="383"/>
      <c r="K23" s="383"/>
      <c r="L23" s="383"/>
      <c r="M23" s="383"/>
      <c r="N23" s="383" t="s">
        <v>306</v>
      </c>
      <c r="O23" s="383"/>
      <c r="P23" s="383"/>
      <c r="Q23" s="383"/>
      <c r="R23" s="383"/>
      <c r="S23" s="383"/>
      <c r="T23" s="383"/>
      <c r="U23" s="383"/>
      <c r="V23" s="383"/>
      <c r="W23" s="383"/>
      <c r="X23" s="383"/>
      <c r="AA23" s="69"/>
    </row>
    <row r="24" spans="2:27" ht="19.149999999999999" customHeight="1">
      <c r="B24" s="378" t="s">
        <v>307</v>
      </c>
      <c r="C24" s="379"/>
      <c r="D24" s="379"/>
      <c r="E24" s="379"/>
      <c r="F24" s="379"/>
      <c r="G24" s="379"/>
      <c r="H24" s="379"/>
      <c r="I24" s="379"/>
      <c r="J24" s="379"/>
      <c r="K24" s="379"/>
      <c r="L24" s="379"/>
      <c r="M24" s="379"/>
      <c r="N24" s="379"/>
      <c r="O24" s="379"/>
      <c r="P24" s="379"/>
      <c r="Q24" s="379"/>
      <c r="R24" s="379"/>
      <c r="S24" s="379"/>
      <c r="T24" s="379"/>
      <c r="U24" s="379"/>
      <c r="V24" s="379"/>
      <c r="W24" s="379"/>
      <c r="X24" s="380"/>
    </row>
    <row r="25" spans="2:27" ht="19.149999999999999" customHeight="1">
      <c r="B25" s="418" t="s">
        <v>308</v>
      </c>
      <c r="C25" s="419"/>
      <c r="D25" s="375" t="s">
        <v>309</v>
      </c>
      <c r="E25" s="376"/>
      <c r="F25" s="376"/>
      <c r="G25" s="376"/>
      <c r="H25" s="377"/>
      <c r="I25" s="375" t="s">
        <v>310</v>
      </c>
      <c r="J25" s="376"/>
      <c r="K25" s="376"/>
      <c r="L25" s="376"/>
      <c r="M25" s="377"/>
      <c r="N25" s="375" t="s">
        <v>311</v>
      </c>
      <c r="O25" s="376"/>
      <c r="P25" s="376"/>
      <c r="Q25" s="376"/>
      <c r="R25" s="376"/>
      <c r="S25" s="377"/>
      <c r="T25" s="394" t="s">
        <v>312</v>
      </c>
      <c r="U25" s="395"/>
      <c r="V25" s="395"/>
      <c r="W25" s="395"/>
      <c r="X25" s="396"/>
    </row>
    <row r="26" spans="2:27" ht="19.149999999999999" customHeight="1">
      <c r="B26" s="420" t="s">
        <v>313</v>
      </c>
      <c r="C26" s="421"/>
      <c r="D26" s="424">
        <v>0</v>
      </c>
      <c r="E26" s="425"/>
      <c r="F26" s="425"/>
      <c r="G26" s="425"/>
      <c r="H26" s="426"/>
      <c r="I26" s="424">
        <v>0</v>
      </c>
      <c r="J26" s="425"/>
      <c r="K26" s="425"/>
      <c r="L26" s="425"/>
      <c r="M26" s="426"/>
      <c r="N26" s="424">
        <v>0</v>
      </c>
      <c r="O26" s="425"/>
      <c r="P26" s="425"/>
      <c r="Q26" s="425"/>
      <c r="R26" s="425"/>
      <c r="S26" s="426"/>
      <c r="T26" s="424">
        <v>0</v>
      </c>
      <c r="U26" s="425"/>
      <c r="V26" s="425"/>
      <c r="W26" s="425"/>
      <c r="X26" s="426"/>
      <c r="Z26" s="73"/>
      <c r="AA26" s="73"/>
    </row>
    <row r="27" spans="2:27" ht="19.149999999999999" customHeight="1">
      <c r="B27" s="422"/>
      <c r="C27" s="423"/>
      <c r="D27" s="427"/>
      <c r="E27" s="428"/>
      <c r="F27" s="428"/>
      <c r="G27" s="428"/>
      <c r="H27" s="429"/>
      <c r="I27" s="427"/>
      <c r="J27" s="428"/>
      <c r="K27" s="428"/>
      <c r="L27" s="428"/>
      <c r="M27" s="429"/>
      <c r="N27" s="427"/>
      <c r="O27" s="428"/>
      <c r="P27" s="428"/>
      <c r="Q27" s="428"/>
      <c r="R27" s="428"/>
      <c r="S27" s="429"/>
      <c r="T27" s="427"/>
      <c r="U27" s="428"/>
      <c r="V27" s="428"/>
      <c r="W27" s="428"/>
      <c r="X27" s="429"/>
      <c r="Y27" s="69"/>
    </row>
    <row r="28" spans="2:27" ht="19.899999999999999" customHeight="1">
      <c r="B28" s="430" t="s">
        <v>314</v>
      </c>
      <c r="C28" s="430"/>
      <c r="D28" s="430"/>
      <c r="E28" s="430"/>
      <c r="F28" s="430"/>
      <c r="G28" s="430"/>
      <c r="H28" s="430"/>
      <c r="I28" s="430"/>
      <c r="J28" s="430"/>
      <c r="K28" s="430"/>
      <c r="L28" s="430"/>
      <c r="M28" s="430"/>
      <c r="N28" s="430"/>
      <c r="O28" s="430"/>
      <c r="P28" s="430"/>
      <c r="Q28" s="430"/>
      <c r="R28" s="430"/>
      <c r="S28" s="430"/>
      <c r="T28" s="430"/>
      <c r="U28" s="430"/>
      <c r="V28" s="430"/>
      <c r="W28" s="430"/>
      <c r="X28" s="430"/>
    </row>
    <row r="29" spans="2:27" ht="19.899999999999999" customHeight="1">
      <c r="B29" s="62"/>
      <c r="C29" s="63"/>
      <c r="D29" s="63"/>
      <c r="E29" s="63"/>
      <c r="F29" s="63"/>
      <c r="G29" s="63"/>
      <c r="H29" s="63"/>
      <c r="I29" s="63"/>
      <c r="J29" s="63"/>
      <c r="K29" s="63"/>
      <c r="L29" s="63"/>
      <c r="M29" s="63"/>
      <c r="N29" s="63"/>
      <c r="O29" s="63"/>
      <c r="P29" s="63"/>
      <c r="Q29" s="63"/>
      <c r="R29" s="63"/>
      <c r="S29" s="63"/>
      <c r="T29" s="63"/>
      <c r="U29" s="63"/>
      <c r="V29" s="63"/>
      <c r="W29" s="63"/>
      <c r="X29" s="64"/>
    </row>
    <row r="30" spans="2:27" ht="38.25">
      <c r="B30" s="71" t="s">
        <v>315</v>
      </c>
      <c r="C30" s="70" t="s">
        <v>316</v>
      </c>
      <c r="D30" s="70" t="s">
        <v>317</v>
      </c>
      <c r="E30" s="70" t="s">
        <v>318</v>
      </c>
      <c r="H30" s="472"/>
      <c r="I30" s="472"/>
      <c r="J30" s="472"/>
      <c r="K30" s="472"/>
      <c r="L30" s="472"/>
      <c r="M30" s="472"/>
      <c r="N30" s="472"/>
      <c r="O30" s="472"/>
      <c r="P30" s="472"/>
      <c r="Q30" s="472"/>
      <c r="R30" s="472"/>
      <c r="S30" s="473"/>
      <c r="T30" s="473"/>
      <c r="U30" s="473"/>
      <c r="V30" s="473"/>
      <c r="W30" s="473"/>
      <c r="X30" s="474"/>
    </row>
    <row r="31" spans="2:27" ht="17.649999999999999" customHeight="1">
      <c r="B31" s="72" t="s">
        <v>26</v>
      </c>
      <c r="C31" s="74">
        <f>D26</f>
        <v>0</v>
      </c>
      <c r="D31" s="75">
        <f>$E$21</f>
        <v>1</v>
      </c>
      <c r="E31" s="448">
        <f>AVERAGE(C31:C34)*0.25</f>
        <v>0</v>
      </c>
      <c r="H31" s="475"/>
      <c r="I31" s="475"/>
      <c r="J31" s="472"/>
      <c r="K31" s="472"/>
      <c r="L31" s="76"/>
      <c r="M31" s="94"/>
      <c r="N31" s="475"/>
      <c r="O31" s="475"/>
      <c r="P31" s="475"/>
      <c r="Q31" s="475"/>
      <c r="R31" s="475"/>
      <c r="S31" s="476"/>
      <c r="T31" s="476"/>
      <c r="U31" s="476"/>
      <c r="V31" s="476"/>
      <c r="W31" s="476"/>
      <c r="X31" s="477"/>
    </row>
    <row r="32" spans="2:27" ht="17.649999999999999" customHeight="1">
      <c r="B32" s="72" t="s">
        <v>29</v>
      </c>
      <c r="C32" s="74">
        <f>I26</f>
        <v>0</v>
      </c>
      <c r="D32" s="75">
        <f>$E$21</f>
        <v>1</v>
      </c>
      <c r="E32" s="449"/>
      <c r="H32" s="472"/>
      <c r="I32" s="472"/>
      <c r="J32" s="472"/>
      <c r="K32" s="472"/>
      <c r="L32" s="77"/>
      <c r="M32" s="76"/>
      <c r="N32" s="472"/>
      <c r="O32" s="472"/>
      <c r="P32" s="472"/>
      <c r="Q32" s="472"/>
      <c r="R32" s="472"/>
      <c r="S32" s="476"/>
      <c r="T32" s="476"/>
      <c r="U32" s="476"/>
      <c r="V32" s="476"/>
      <c r="W32" s="476"/>
      <c r="X32" s="477"/>
    </row>
    <row r="33" spans="2:27" ht="17.649999999999999" customHeight="1">
      <c r="B33" s="72" t="s">
        <v>32</v>
      </c>
      <c r="C33" s="74">
        <f>N26</f>
        <v>0</v>
      </c>
      <c r="D33" s="75">
        <f>$E$21</f>
        <v>1</v>
      </c>
      <c r="E33" s="449"/>
      <c r="H33" s="472"/>
      <c r="I33" s="472"/>
      <c r="J33" s="472"/>
      <c r="K33" s="472"/>
      <c r="L33" s="77"/>
      <c r="M33" s="76"/>
      <c r="N33" s="472"/>
      <c r="O33" s="472"/>
      <c r="P33" s="472"/>
      <c r="Q33" s="472"/>
      <c r="R33" s="472"/>
      <c r="S33" s="476"/>
      <c r="T33" s="476"/>
      <c r="U33" s="476"/>
      <c r="V33" s="476"/>
      <c r="W33" s="476"/>
      <c r="X33" s="477"/>
    </row>
    <row r="34" spans="2:27" ht="17.649999999999999" customHeight="1">
      <c r="B34" s="72" t="s">
        <v>35</v>
      </c>
      <c r="C34" s="74">
        <f>T26</f>
        <v>0</v>
      </c>
      <c r="D34" s="75">
        <f>$E$21</f>
        <v>1</v>
      </c>
      <c r="E34" s="450"/>
      <c r="H34" s="472"/>
      <c r="I34" s="472"/>
      <c r="J34" s="472"/>
      <c r="K34" s="472"/>
      <c r="L34" s="77"/>
      <c r="M34" s="76"/>
      <c r="N34" s="472"/>
      <c r="O34" s="472"/>
      <c r="P34" s="472"/>
      <c r="Q34" s="472"/>
      <c r="R34" s="472"/>
      <c r="S34" s="476"/>
      <c r="T34" s="476"/>
      <c r="U34" s="476"/>
      <c r="V34" s="476"/>
      <c r="W34" s="476"/>
      <c r="X34" s="477"/>
    </row>
    <row r="35" spans="2:27" ht="24.6" customHeight="1">
      <c r="B35" s="451" t="s">
        <v>319</v>
      </c>
      <c r="C35" s="452"/>
      <c r="D35" s="452"/>
      <c r="E35" s="453"/>
      <c r="H35" s="472"/>
      <c r="I35" s="472"/>
      <c r="J35" s="472"/>
      <c r="K35" s="472"/>
      <c r="L35" s="77"/>
      <c r="M35" s="76"/>
      <c r="N35" s="472"/>
      <c r="O35" s="472"/>
      <c r="P35" s="472"/>
      <c r="Q35" s="472"/>
      <c r="R35" s="472"/>
      <c r="S35" s="476"/>
      <c r="T35" s="476"/>
      <c r="U35" s="476"/>
      <c r="V35" s="476"/>
      <c r="W35" s="476"/>
      <c r="X35" s="477"/>
    </row>
    <row r="36" spans="2:27" ht="17.649999999999999" customHeight="1">
      <c r="B36" s="91"/>
      <c r="C36" s="80"/>
      <c r="D36" s="93"/>
      <c r="E36" s="93"/>
      <c r="H36" s="472"/>
      <c r="I36" s="472"/>
      <c r="J36" s="472"/>
      <c r="K36" s="472"/>
      <c r="L36" s="77"/>
      <c r="M36" s="76"/>
      <c r="N36" s="472"/>
      <c r="O36" s="472"/>
      <c r="P36" s="472"/>
      <c r="Q36" s="472"/>
      <c r="R36" s="472"/>
      <c r="S36" s="476"/>
      <c r="T36" s="476"/>
      <c r="U36" s="476"/>
      <c r="V36" s="476"/>
      <c r="W36" s="476"/>
      <c r="X36" s="477"/>
    </row>
    <row r="37" spans="2:27" ht="17.649999999999999" customHeight="1">
      <c r="B37" s="91"/>
      <c r="C37" s="80"/>
      <c r="D37" s="93"/>
      <c r="E37" s="93"/>
      <c r="H37" s="472"/>
      <c r="I37" s="472"/>
      <c r="J37" s="472"/>
      <c r="K37" s="472"/>
      <c r="L37" s="77"/>
      <c r="M37" s="76"/>
      <c r="N37" s="472"/>
      <c r="O37" s="472"/>
      <c r="P37" s="472"/>
      <c r="Q37" s="472"/>
      <c r="R37" s="472"/>
      <c r="S37" s="476"/>
      <c r="T37" s="476"/>
      <c r="U37" s="476"/>
      <c r="V37" s="476"/>
      <c r="W37" s="476"/>
      <c r="X37" s="477"/>
    </row>
    <row r="38" spans="2:27" ht="17.649999999999999" customHeight="1">
      <c r="B38" s="91"/>
      <c r="C38" s="80"/>
      <c r="D38" s="93"/>
      <c r="E38" s="93"/>
      <c r="H38" s="472"/>
      <c r="I38" s="472"/>
      <c r="J38" s="472"/>
      <c r="K38" s="472"/>
      <c r="L38" s="77"/>
      <c r="M38" s="76"/>
      <c r="N38" s="472"/>
      <c r="O38" s="472"/>
      <c r="P38" s="472"/>
      <c r="Q38" s="472"/>
      <c r="R38" s="472"/>
      <c r="S38" s="476"/>
      <c r="T38" s="476"/>
      <c r="U38" s="476"/>
      <c r="V38" s="476"/>
      <c r="W38" s="476"/>
      <c r="X38" s="477"/>
    </row>
    <row r="39" spans="2:27" ht="17.649999999999999" customHeight="1">
      <c r="B39" s="91"/>
      <c r="C39" s="80"/>
      <c r="D39" s="93"/>
      <c r="E39" s="93"/>
      <c r="H39" s="472"/>
      <c r="I39" s="472"/>
      <c r="J39" s="472"/>
      <c r="K39" s="472"/>
      <c r="L39" s="77"/>
      <c r="M39" s="76"/>
      <c r="N39" s="472"/>
      <c r="O39" s="472"/>
      <c r="P39" s="472"/>
      <c r="Q39" s="472"/>
      <c r="R39" s="472"/>
      <c r="S39" s="476"/>
      <c r="T39" s="476"/>
      <c r="U39" s="476"/>
      <c r="V39" s="476"/>
      <c r="W39" s="476"/>
      <c r="X39" s="477"/>
    </row>
    <row r="40" spans="2:27" ht="17.649999999999999" customHeight="1">
      <c r="B40" s="91"/>
      <c r="C40" s="80"/>
      <c r="D40" s="93"/>
      <c r="E40" s="93"/>
      <c r="H40" s="472"/>
      <c r="I40" s="472"/>
      <c r="J40" s="472"/>
      <c r="K40" s="472"/>
      <c r="L40" s="77"/>
      <c r="M40" s="76"/>
      <c r="N40" s="472"/>
      <c r="O40" s="472"/>
      <c r="P40" s="472"/>
      <c r="Q40" s="472"/>
      <c r="R40" s="472"/>
      <c r="S40" s="476"/>
      <c r="T40" s="476"/>
      <c r="U40" s="476"/>
      <c r="V40" s="476"/>
      <c r="W40" s="476"/>
      <c r="X40" s="477"/>
    </row>
    <row r="41" spans="2:27" ht="17.649999999999999" customHeight="1">
      <c r="B41" s="91"/>
      <c r="C41" s="80"/>
      <c r="D41" s="93"/>
      <c r="E41" s="93"/>
      <c r="H41" s="472"/>
      <c r="I41" s="472"/>
      <c r="J41" s="472"/>
      <c r="K41" s="472"/>
      <c r="L41" s="77"/>
      <c r="M41" s="76"/>
      <c r="N41" s="472"/>
      <c r="O41" s="472"/>
      <c r="P41" s="472"/>
      <c r="Q41" s="472"/>
      <c r="R41" s="472"/>
      <c r="S41" s="476"/>
      <c r="T41" s="476"/>
      <c r="U41" s="476"/>
      <c r="V41" s="476"/>
      <c r="W41" s="476"/>
      <c r="X41" s="477"/>
    </row>
    <row r="42" spans="2:27" ht="17.25" customHeight="1">
      <c r="B42" s="91"/>
      <c r="C42" s="80"/>
      <c r="D42" s="93"/>
      <c r="E42" s="93"/>
      <c r="H42" s="472"/>
      <c r="I42" s="472"/>
      <c r="J42" s="472"/>
      <c r="K42" s="472"/>
      <c r="L42" s="77"/>
      <c r="M42" s="76"/>
      <c r="N42" s="472"/>
      <c r="O42" s="472"/>
      <c r="P42" s="472"/>
      <c r="Q42" s="472"/>
      <c r="R42" s="472"/>
      <c r="S42" s="473"/>
      <c r="T42" s="473"/>
      <c r="U42" s="473"/>
      <c r="V42" s="473"/>
      <c r="W42" s="473"/>
      <c r="X42" s="474"/>
    </row>
    <row r="43" spans="2:27" ht="17.25" customHeight="1">
      <c r="B43" s="95"/>
      <c r="C43" s="96"/>
      <c r="D43" s="97"/>
      <c r="E43" s="97"/>
      <c r="F43" s="98"/>
      <c r="G43" s="98"/>
      <c r="H43" s="98"/>
      <c r="I43" s="98"/>
      <c r="J43" s="98"/>
      <c r="K43" s="98"/>
      <c r="L43" s="99"/>
      <c r="M43" s="66"/>
      <c r="N43" s="98"/>
      <c r="O43" s="98"/>
      <c r="P43" s="98"/>
      <c r="Q43" s="98"/>
      <c r="R43" s="98"/>
      <c r="S43" s="98"/>
      <c r="T43" s="98"/>
      <c r="U43" s="98"/>
      <c r="V43" s="98"/>
      <c r="W43" s="98"/>
      <c r="X43" s="100"/>
    </row>
    <row r="44" spans="2:27" ht="15.75" customHeight="1">
      <c r="B44" s="438" t="s">
        <v>320</v>
      </c>
      <c r="C44" s="438"/>
      <c r="D44" s="438"/>
      <c r="E44" s="438"/>
      <c r="F44" s="438"/>
      <c r="G44" s="438"/>
      <c r="H44" s="438"/>
      <c r="I44" s="438"/>
      <c r="J44" s="438"/>
      <c r="K44" s="438"/>
      <c r="L44" s="438"/>
      <c r="M44" s="438"/>
      <c r="N44" s="438"/>
      <c r="O44" s="438"/>
      <c r="P44" s="438"/>
      <c r="Q44" s="438"/>
      <c r="R44" s="438"/>
      <c r="S44" s="438"/>
      <c r="T44" s="438"/>
      <c r="U44" s="438"/>
      <c r="V44" s="438"/>
      <c r="W44" s="438"/>
      <c r="X44" s="438"/>
      <c r="Z44" s="78"/>
    </row>
    <row r="45" spans="2:27" ht="33" customHeight="1">
      <c r="B45" s="439"/>
      <c r="C45" s="440"/>
      <c r="D45" s="440"/>
      <c r="E45" s="440"/>
      <c r="F45" s="440"/>
      <c r="G45" s="440"/>
      <c r="H45" s="440"/>
      <c r="I45" s="440"/>
      <c r="J45" s="440"/>
      <c r="K45" s="440"/>
      <c r="L45" s="440"/>
      <c r="M45" s="440"/>
      <c r="N45" s="440"/>
      <c r="O45" s="440"/>
      <c r="P45" s="440"/>
      <c r="Q45" s="440"/>
      <c r="R45" s="440"/>
      <c r="S45" s="440"/>
      <c r="T45" s="440"/>
      <c r="U45" s="440"/>
      <c r="V45" s="440"/>
      <c r="W45" s="440"/>
      <c r="X45" s="441"/>
      <c r="Y45" s="76"/>
      <c r="Z45" s="76"/>
      <c r="AA45" s="76"/>
    </row>
    <row r="46" spans="2:27" ht="18" customHeight="1">
      <c r="B46" s="431" t="s">
        <v>321</v>
      </c>
      <c r="C46" s="431"/>
      <c r="D46" s="431"/>
      <c r="E46" s="431"/>
      <c r="F46" s="431"/>
      <c r="G46" s="431"/>
      <c r="H46" s="431"/>
      <c r="I46" s="431"/>
      <c r="J46" s="431"/>
      <c r="K46" s="431"/>
      <c r="L46" s="431"/>
      <c r="M46" s="431"/>
      <c r="N46" s="431"/>
      <c r="O46" s="431"/>
      <c r="P46" s="431"/>
      <c r="Q46" s="431"/>
      <c r="R46" s="431"/>
      <c r="S46" s="431"/>
      <c r="T46" s="431"/>
      <c r="U46" s="431"/>
      <c r="V46" s="431"/>
      <c r="W46" s="431"/>
      <c r="X46" s="431"/>
      <c r="Y46" s="79"/>
      <c r="Z46" s="80"/>
      <c r="AA46" s="77"/>
    </row>
    <row r="47" spans="2:27" ht="32.25" customHeight="1">
      <c r="B47" s="432"/>
      <c r="C47" s="433"/>
      <c r="D47" s="433"/>
      <c r="E47" s="433"/>
      <c r="F47" s="433"/>
      <c r="G47" s="433"/>
      <c r="H47" s="433"/>
      <c r="I47" s="433"/>
      <c r="J47" s="433"/>
      <c r="K47" s="433"/>
      <c r="L47" s="433"/>
      <c r="M47" s="433"/>
      <c r="N47" s="433"/>
      <c r="O47" s="433"/>
      <c r="P47" s="433"/>
      <c r="Q47" s="433"/>
      <c r="R47" s="433"/>
      <c r="S47" s="433"/>
      <c r="T47" s="433"/>
      <c r="U47" s="433"/>
      <c r="V47" s="433"/>
      <c r="W47" s="433"/>
      <c r="X47" s="434"/>
      <c r="Y47" s="79"/>
      <c r="Z47" s="80"/>
      <c r="AA47" s="77"/>
    </row>
    <row r="48" spans="2:27" ht="16.149999999999999" customHeight="1">
      <c r="B48" s="431" t="s">
        <v>322</v>
      </c>
      <c r="C48" s="431"/>
      <c r="D48" s="431"/>
      <c r="E48" s="431"/>
      <c r="F48" s="431"/>
      <c r="G48" s="431"/>
      <c r="H48" s="431"/>
      <c r="I48" s="431"/>
      <c r="J48" s="431"/>
      <c r="K48" s="431"/>
      <c r="L48" s="431"/>
      <c r="M48" s="431"/>
      <c r="N48" s="431"/>
      <c r="O48" s="431"/>
      <c r="P48" s="431"/>
      <c r="Q48" s="431"/>
      <c r="R48" s="431"/>
      <c r="S48" s="431"/>
      <c r="T48" s="431"/>
      <c r="U48" s="431"/>
      <c r="V48" s="431"/>
      <c r="W48" s="431"/>
      <c r="X48" s="431"/>
      <c r="Y48" s="79"/>
      <c r="Z48" s="80"/>
      <c r="AA48" s="77"/>
    </row>
    <row r="49" spans="2:27" ht="15.6" customHeight="1">
      <c r="B49" s="81" t="s">
        <v>3</v>
      </c>
      <c r="C49" s="435" t="s">
        <v>323</v>
      </c>
      <c r="D49" s="436"/>
      <c r="E49" s="437" t="s">
        <v>324</v>
      </c>
      <c r="F49" s="435"/>
      <c r="G49" s="435"/>
      <c r="H49" s="435"/>
      <c r="I49" s="435"/>
      <c r="J49" s="435"/>
      <c r="K49" s="436"/>
      <c r="L49" s="437" t="s">
        <v>325</v>
      </c>
      <c r="M49" s="435"/>
      <c r="N49" s="435"/>
      <c r="O49" s="435"/>
      <c r="P49" s="435"/>
      <c r="Q49" s="435"/>
      <c r="R49" s="435"/>
      <c r="S49" s="436"/>
      <c r="T49" s="437" t="s">
        <v>326</v>
      </c>
      <c r="U49" s="435"/>
      <c r="V49" s="435"/>
      <c r="W49" s="435"/>
      <c r="X49" s="436"/>
      <c r="Y49" s="79"/>
      <c r="Z49" s="80"/>
      <c r="AA49" s="77"/>
    </row>
    <row r="50" spans="2:27" ht="15" customHeight="1">
      <c r="B50" s="82">
        <v>1</v>
      </c>
      <c r="C50" s="442">
        <v>44301</v>
      </c>
      <c r="D50" s="383"/>
      <c r="E50" s="383" t="s">
        <v>327</v>
      </c>
      <c r="F50" s="383"/>
      <c r="G50" s="383"/>
      <c r="H50" s="383"/>
      <c r="I50" s="383"/>
      <c r="J50" s="383"/>
      <c r="K50" s="383"/>
      <c r="L50" s="383" t="s">
        <v>328</v>
      </c>
      <c r="M50" s="383"/>
      <c r="N50" s="383"/>
      <c r="O50" s="383"/>
      <c r="P50" s="383"/>
      <c r="Q50" s="383"/>
      <c r="R50" s="383"/>
      <c r="S50" s="383"/>
      <c r="T50" s="442">
        <v>44301</v>
      </c>
      <c r="U50" s="383"/>
      <c r="V50" s="383"/>
      <c r="W50" s="383"/>
      <c r="X50" s="383"/>
      <c r="Y50" s="79"/>
      <c r="Z50" s="80"/>
      <c r="AA50" s="77"/>
    </row>
    <row r="51" spans="2:27" ht="35.450000000000003" customHeight="1">
      <c r="B51" s="82">
        <v>2</v>
      </c>
      <c r="C51" s="442">
        <v>44729</v>
      </c>
      <c r="D51" s="383"/>
      <c r="E51" s="383" t="s">
        <v>329</v>
      </c>
      <c r="F51" s="383"/>
      <c r="G51" s="383"/>
      <c r="H51" s="383"/>
      <c r="I51" s="383"/>
      <c r="J51" s="383"/>
      <c r="K51" s="383"/>
      <c r="L51" s="383" t="s">
        <v>330</v>
      </c>
      <c r="M51" s="383"/>
      <c r="N51" s="383"/>
      <c r="O51" s="383"/>
      <c r="P51" s="383"/>
      <c r="Q51" s="383"/>
      <c r="R51" s="383"/>
      <c r="S51" s="383"/>
      <c r="T51" s="442">
        <v>44785</v>
      </c>
      <c r="U51" s="383"/>
      <c r="V51" s="383"/>
      <c r="W51" s="383"/>
      <c r="X51" s="383"/>
      <c r="Y51" s="79"/>
      <c r="Z51" s="80"/>
      <c r="AA51" s="77"/>
    </row>
    <row r="52" spans="2:27" ht="15" customHeight="1">
      <c r="B52" s="82"/>
      <c r="C52" s="383"/>
      <c r="D52" s="383"/>
      <c r="E52" s="383"/>
      <c r="F52" s="383"/>
      <c r="G52" s="383"/>
      <c r="H52" s="383"/>
      <c r="I52" s="383"/>
      <c r="J52" s="383"/>
      <c r="K52" s="383"/>
      <c r="L52" s="383"/>
      <c r="M52" s="383"/>
      <c r="N52" s="383"/>
      <c r="O52" s="383"/>
      <c r="P52" s="383"/>
      <c r="Q52" s="383"/>
      <c r="R52" s="383"/>
      <c r="S52" s="383"/>
      <c r="T52" s="383"/>
      <c r="U52" s="383"/>
      <c r="V52" s="383"/>
      <c r="W52" s="383"/>
      <c r="X52" s="383"/>
      <c r="Y52" s="79"/>
      <c r="Z52" s="80"/>
      <c r="AA52" s="77"/>
    </row>
    <row r="53" spans="2:27" ht="15" customHeight="1">
      <c r="B53" s="82"/>
      <c r="C53" s="383"/>
      <c r="D53" s="383"/>
      <c r="E53" s="383"/>
      <c r="F53" s="383"/>
      <c r="G53" s="383"/>
      <c r="H53" s="383"/>
      <c r="I53" s="383"/>
      <c r="J53" s="383"/>
      <c r="K53" s="383"/>
      <c r="L53" s="383"/>
      <c r="M53" s="383"/>
      <c r="N53" s="383"/>
      <c r="O53" s="383"/>
      <c r="P53" s="383"/>
      <c r="Q53" s="383"/>
      <c r="R53" s="383"/>
      <c r="S53" s="383"/>
      <c r="T53" s="383"/>
      <c r="U53" s="383"/>
      <c r="V53" s="383"/>
      <c r="W53" s="383"/>
      <c r="X53" s="383"/>
      <c r="Y53" s="79"/>
      <c r="Z53" s="80"/>
      <c r="AA53" s="77"/>
    </row>
    <row r="54" spans="2:27" ht="15" customHeight="1">
      <c r="B54" s="82"/>
      <c r="C54" s="383"/>
      <c r="D54" s="383"/>
      <c r="E54" s="383"/>
      <c r="F54" s="383"/>
      <c r="G54" s="383"/>
      <c r="H54" s="383"/>
      <c r="I54" s="383"/>
      <c r="J54" s="383"/>
      <c r="K54" s="383"/>
      <c r="L54" s="383"/>
      <c r="M54" s="383"/>
      <c r="N54" s="383"/>
      <c r="O54" s="383"/>
      <c r="P54" s="383"/>
      <c r="Q54" s="383"/>
      <c r="R54" s="383"/>
      <c r="S54" s="383"/>
      <c r="T54" s="383"/>
      <c r="U54" s="383"/>
      <c r="V54" s="383"/>
      <c r="W54" s="383"/>
      <c r="X54" s="383"/>
      <c r="Y54" s="79"/>
      <c r="Z54" s="80"/>
      <c r="AA54" s="77"/>
    </row>
    <row r="55" spans="2:27" ht="15.6" customHeight="1">
      <c r="B55" s="443" t="s">
        <v>331</v>
      </c>
      <c r="C55" s="444"/>
      <c r="D55" s="444"/>
      <c r="E55" s="444"/>
      <c r="F55" s="444"/>
      <c r="G55" s="444"/>
      <c r="H55" s="444"/>
      <c r="I55" s="444"/>
      <c r="J55" s="444"/>
      <c r="K55" s="444"/>
      <c r="L55" s="444"/>
      <c r="M55" s="444"/>
      <c r="N55" s="444"/>
      <c r="O55" s="444"/>
      <c r="P55" s="444"/>
      <c r="Q55" s="444"/>
      <c r="R55" s="444"/>
      <c r="S55" s="444"/>
      <c r="T55" s="444"/>
      <c r="U55" s="444"/>
      <c r="V55" s="444"/>
      <c r="W55" s="444"/>
      <c r="X55" s="445"/>
      <c r="Y55" s="79"/>
      <c r="Z55" s="80"/>
      <c r="AA55" s="77"/>
    </row>
    <row r="56" spans="2:27" ht="26.65" customHeight="1">
      <c r="B56" s="83" t="s">
        <v>332</v>
      </c>
      <c r="C56" s="384" t="s">
        <v>333</v>
      </c>
      <c r="D56" s="385"/>
      <c r="E56" s="385"/>
      <c r="F56" s="385"/>
      <c r="G56" s="385"/>
      <c r="H56" s="385"/>
      <c r="I56" s="385"/>
      <c r="J56" s="385"/>
      <c r="K56" s="385"/>
      <c r="L56" s="385"/>
      <c r="M56" s="386"/>
      <c r="N56" s="446" t="s">
        <v>334</v>
      </c>
      <c r="O56" s="447"/>
      <c r="P56" s="384" t="s">
        <v>335</v>
      </c>
      <c r="Q56" s="385"/>
      <c r="R56" s="385"/>
      <c r="S56" s="385"/>
      <c r="T56" s="385"/>
      <c r="U56" s="385"/>
      <c r="V56" s="385"/>
      <c r="W56" s="385"/>
      <c r="X56" s="386"/>
    </row>
    <row r="57" spans="2:27" ht="24.6" customHeight="1">
      <c r="B57" s="83" t="s">
        <v>336</v>
      </c>
      <c r="C57" s="384" t="s">
        <v>337</v>
      </c>
      <c r="D57" s="385"/>
      <c r="E57" s="385"/>
      <c r="F57" s="385"/>
      <c r="G57" s="385"/>
      <c r="H57" s="385"/>
      <c r="I57" s="385"/>
      <c r="J57" s="385"/>
      <c r="K57" s="385"/>
      <c r="L57" s="385"/>
      <c r="M57" s="386"/>
      <c r="N57" s="446" t="s">
        <v>334</v>
      </c>
      <c r="O57" s="447"/>
      <c r="P57" s="384" t="s">
        <v>338</v>
      </c>
      <c r="Q57" s="385"/>
      <c r="R57" s="385"/>
      <c r="S57" s="385"/>
      <c r="T57" s="385"/>
      <c r="U57" s="385"/>
      <c r="V57" s="385"/>
      <c r="W57" s="385"/>
      <c r="X57" s="386"/>
    </row>
    <row r="58" spans="2:27" ht="27.6" customHeight="1">
      <c r="B58" s="83" t="s">
        <v>339</v>
      </c>
      <c r="C58" s="384" t="s">
        <v>340</v>
      </c>
      <c r="D58" s="385"/>
      <c r="E58" s="385"/>
      <c r="F58" s="385"/>
      <c r="G58" s="385"/>
      <c r="H58" s="385"/>
      <c r="I58" s="385"/>
      <c r="J58" s="385"/>
      <c r="K58" s="385"/>
      <c r="L58" s="385"/>
      <c r="M58" s="386"/>
      <c r="N58" s="446" t="s">
        <v>334</v>
      </c>
      <c r="O58" s="447"/>
      <c r="P58" s="384" t="s">
        <v>341</v>
      </c>
      <c r="Q58" s="385"/>
      <c r="R58" s="385"/>
      <c r="S58" s="385"/>
      <c r="T58" s="385"/>
      <c r="U58" s="385"/>
      <c r="V58" s="385"/>
      <c r="W58" s="385"/>
      <c r="X58" s="386"/>
    </row>
    <row r="59" spans="2:27" ht="13.5" customHeight="1">
      <c r="B59" s="443" t="s">
        <v>342</v>
      </c>
      <c r="C59" s="444"/>
      <c r="D59" s="444"/>
      <c r="E59" s="444"/>
      <c r="F59" s="444"/>
      <c r="G59" s="444"/>
      <c r="H59" s="444"/>
      <c r="I59" s="444"/>
      <c r="J59" s="444"/>
      <c r="K59" s="444"/>
      <c r="L59" s="444"/>
      <c r="M59" s="444"/>
      <c r="N59" s="444"/>
      <c r="O59" s="444"/>
      <c r="P59" s="444"/>
      <c r="Q59" s="444"/>
      <c r="R59" s="444"/>
      <c r="S59" s="444"/>
      <c r="T59" s="444"/>
      <c r="U59" s="444"/>
      <c r="V59" s="444"/>
      <c r="W59" s="444"/>
      <c r="X59" s="445"/>
    </row>
    <row r="60" spans="2:27" ht="28.15" customHeight="1">
      <c r="B60" s="83" t="s">
        <v>343</v>
      </c>
      <c r="C60" s="384" t="s">
        <v>344</v>
      </c>
      <c r="D60" s="385"/>
      <c r="E60" s="385"/>
      <c r="F60" s="385"/>
      <c r="G60" s="385"/>
      <c r="H60" s="385"/>
      <c r="I60" s="385"/>
      <c r="J60" s="385"/>
      <c r="K60" s="385"/>
      <c r="L60" s="385"/>
      <c r="M60" s="386"/>
      <c r="N60" s="446" t="s">
        <v>334</v>
      </c>
      <c r="O60" s="447"/>
      <c r="P60" s="384" t="s">
        <v>345</v>
      </c>
      <c r="Q60" s="385"/>
      <c r="R60" s="385"/>
      <c r="S60" s="385"/>
      <c r="T60" s="385"/>
      <c r="U60" s="385"/>
      <c r="V60" s="385"/>
      <c r="W60" s="385"/>
      <c r="X60" s="386"/>
    </row>
    <row r="61" spans="2:27" ht="28.15" customHeight="1">
      <c r="B61" s="83" t="s">
        <v>343</v>
      </c>
      <c r="C61" s="384" t="s">
        <v>346</v>
      </c>
      <c r="D61" s="385"/>
      <c r="E61" s="385"/>
      <c r="F61" s="385"/>
      <c r="G61" s="385"/>
      <c r="H61" s="385"/>
      <c r="I61" s="385"/>
      <c r="J61" s="385"/>
      <c r="K61" s="385"/>
      <c r="L61" s="385"/>
      <c r="M61" s="386"/>
      <c r="N61" s="446" t="s">
        <v>334</v>
      </c>
      <c r="O61" s="447"/>
      <c r="P61" s="384" t="s">
        <v>345</v>
      </c>
      <c r="Q61" s="385"/>
      <c r="R61" s="385"/>
      <c r="S61" s="385"/>
      <c r="T61" s="385"/>
      <c r="U61" s="385"/>
      <c r="V61" s="385"/>
      <c r="W61" s="385"/>
      <c r="X61" s="386"/>
    </row>
  </sheetData>
  <sheetProtection selectLockedCells="1" selectUnlockedCells="1"/>
  <mergeCells count="180">
    <mergeCell ref="B59:X59"/>
    <mergeCell ref="C60:M60"/>
    <mergeCell ref="N60:O60"/>
    <mergeCell ref="P60:X60"/>
    <mergeCell ref="C61:M61"/>
    <mergeCell ref="N61:O61"/>
    <mergeCell ref="P61:X61"/>
    <mergeCell ref="E31:E34"/>
    <mergeCell ref="B35:E35"/>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1:I41"/>
    <mergeCell ref="J41:K41"/>
    <mergeCell ref="N41:O41"/>
    <mergeCell ref="P41:R41"/>
    <mergeCell ref="H38:I38"/>
    <mergeCell ref="J38:K38"/>
    <mergeCell ref="N38:O38"/>
    <mergeCell ref="P38:R38"/>
    <mergeCell ref="H39:I39"/>
    <mergeCell ref="J39:K39"/>
    <mergeCell ref="N39:O39"/>
    <mergeCell ref="P39:R39"/>
    <mergeCell ref="H34:I34"/>
    <mergeCell ref="J34:K34"/>
    <mergeCell ref="N34:O34"/>
    <mergeCell ref="P34:R34"/>
    <mergeCell ref="H35:I35"/>
    <mergeCell ref="J35:K35"/>
    <mergeCell ref="N35:O35"/>
    <mergeCell ref="P35:R35"/>
    <mergeCell ref="H40:I40"/>
    <mergeCell ref="J40:K40"/>
    <mergeCell ref="N40:O40"/>
    <mergeCell ref="P40:R40"/>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P36:R36"/>
    <mergeCell ref="H37:I37"/>
    <mergeCell ref="J37:K37"/>
    <mergeCell ref="N37:O37"/>
    <mergeCell ref="P37:R37"/>
    <mergeCell ref="B25:C25"/>
    <mergeCell ref="B26:C27"/>
    <mergeCell ref="D25:H25"/>
    <mergeCell ref="D26:H27"/>
    <mergeCell ref="I25:M25"/>
    <mergeCell ref="I26:M27"/>
    <mergeCell ref="N25:S25"/>
    <mergeCell ref="N26:S27"/>
    <mergeCell ref="T25:X25"/>
    <mergeCell ref="T26:X2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61"/>
  <sheetViews>
    <sheetView showGridLines="0" view="pageBreakPreview" topLeftCell="A3" zoomScaleNormal="100" zoomScaleSheetLayoutView="100" workbookViewId="0">
      <selection activeCell="B11" sqref="B11:F11"/>
    </sheetView>
  </sheetViews>
  <sheetFormatPr defaultColWidth="5.28515625" defaultRowHeight="13.5" customHeight="1"/>
  <cols>
    <col min="1" max="1" width="5.28515625" style="60"/>
    <col min="2" max="2" width="12.5703125" style="60" bestFit="1" customWidth="1"/>
    <col min="3" max="3" width="12.140625" style="60" customWidth="1"/>
    <col min="4" max="4" width="13.140625" style="84" customWidth="1"/>
    <col min="5" max="5" width="12.140625" style="84" customWidth="1"/>
    <col min="6" max="12" width="7.7109375" style="60" customWidth="1"/>
    <col min="13" max="13" width="12.28515625" style="60" customWidth="1"/>
    <col min="14" max="23" width="7.7109375" style="60" customWidth="1"/>
    <col min="24" max="24" width="10.85546875" style="60" customWidth="1"/>
    <col min="25" max="25" width="42.28515625" style="60" customWidth="1"/>
    <col min="26" max="26" width="12.140625" style="60" customWidth="1"/>
    <col min="27" max="27" width="30.5703125" style="60" customWidth="1"/>
    <col min="28" max="28" width="16.85546875" style="61" customWidth="1"/>
    <col min="29" max="29" width="5.28515625" style="61"/>
    <col min="30" max="16384" width="5.28515625" style="60"/>
  </cols>
  <sheetData>
    <row r="1" spans="2:27" ht="15.6" customHeight="1">
      <c r="B1" s="374"/>
      <c r="C1" s="374"/>
      <c r="D1" s="374" t="s">
        <v>0</v>
      </c>
      <c r="E1" s="374"/>
      <c r="F1" s="374"/>
      <c r="G1" s="374"/>
      <c r="H1" s="374"/>
      <c r="I1" s="374"/>
      <c r="J1" s="374"/>
      <c r="K1" s="374"/>
      <c r="L1" s="374"/>
      <c r="M1" s="374"/>
      <c r="N1" s="374"/>
      <c r="O1" s="374"/>
      <c r="P1" s="374"/>
      <c r="Q1" s="374"/>
      <c r="R1" s="374"/>
      <c r="S1" s="381" t="s">
        <v>1</v>
      </c>
      <c r="T1" s="381"/>
      <c r="U1" s="381"/>
      <c r="V1" s="381" t="s">
        <v>247</v>
      </c>
      <c r="W1" s="381"/>
      <c r="X1" s="381"/>
    </row>
    <row r="2" spans="2:27" ht="12.75">
      <c r="B2" s="374"/>
      <c r="C2" s="374"/>
      <c r="D2" s="374"/>
      <c r="E2" s="374"/>
      <c r="F2" s="374"/>
      <c r="G2" s="374"/>
      <c r="H2" s="374"/>
      <c r="I2" s="374"/>
      <c r="J2" s="374"/>
      <c r="K2" s="374"/>
      <c r="L2" s="374"/>
      <c r="M2" s="374"/>
      <c r="N2" s="374"/>
      <c r="O2" s="374"/>
      <c r="P2" s="374"/>
      <c r="Q2" s="374"/>
      <c r="R2" s="374"/>
      <c r="S2" s="381" t="s">
        <v>3</v>
      </c>
      <c r="T2" s="381"/>
      <c r="U2" s="381"/>
      <c r="V2" s="382" t="s">
        <v>248</v>
      </c>
      <c r="W2" s="382"/>
      <c r="X2" s="382"/>
    </row>
    <row r="3" spans="2:27" ht="12.75">
      <c r="B3" s="374"/>
      <c r="C3" s="374"/>
      <c r="D3" s="374" t="s">
        <v>249</v>
      </c>
      <c r="E3" s="374"/>
      <c r="F3" s="374"/>
      <c r="G3" s="374"/>
      <c r="H3" s="374"/>
      <c r="I3" s="374"/>
      <c r="J3" s="374"/>
      <c r="K3" s="374"/>
      <c r="L3" s="374"/>
      <c r="M3" s="374"/>
      <c r="N3" s="374"/>
      <c r="O3" s="374"/>
      <c r="P3" s="374"/>
      <c r="Q3" s="374"/>
      <c r="R3" s="374"/>
      <c r="S3" s="381" t="s">
        <v>5</v>
      </c>
      <c r="T3" s="381"/>
      <c r="U3" s="381"/>
      <c r="V3" s="381" t="s">
        <v>6</v>
      </c>
      <c r="W3" s="381"/>
      <c r="X3" s="381"/>
    </row>
    <row r="4" spans="2:27" ht="15.6" customHeight="1">
      <c r="B4" s="374"/>
      <c r="C4" s="374"/>
      <c r="D4" s="374"/>
      <c r="E4" s="374"/>
      <c r="F4" s="374"/>
      <c r="G4" s="374"/>
      <c r="H4" s="374"/>
      <c r="I4" s="374"/>
      <c r="J4" s="374"/>
      <c r="K4" s="374"/>
      <c r="L4" s="374"/>
      <c r="M4" s="374"/>
      <c r="N4" s="374"/>
      <c r="O4" s="374"/>
      <c r="P4" s="374"/>
      <c r="Q4" s="374"/>
      <c r="R4" s="374"/>
      <c r="S4" s="381" t="s">
        <v>250</v>
      </c>
      <c r="T4" s="381"/>
      <c r="U4" s="381"/>
      <c r="V4" s="373">
        <v>44725</v>
      </c>
      <c r="W4" s="374"/>
      <c r="X4" s="374"/>
    </row>
    <row r="5" spans="2:27" ht="9" customHeight="1">
      <c r="B5" s="375"/>
      <c r="C5" s="376"/>
      <c r="D5" s="376"/>
      <c r="E5" s="376"/>
      <c r="F5" s="376"/>
      <c r="G5" s="376"/>
      <c r="H5" s="376"/>
      <c r="I5" s="376"/>
      <c r="J5" s="376"/>
      <c r="K5" s="376"/>
      <c r="L5" s="376"/>
      <c r="M5" s="376"/>
      <c r="N5" s="376"/>
      <c r="O5" s="376"/>
      <c r="P5" s="376"/>
      <c r="Q5" s="376"/>
      <c r="R5" s="376"/>
      <c r="S5" s="376"/>
      <c r="T5" s="376"/>
      <c r="U5" s="376"/>
      <c r="V5" s="376"/>
      <c r="W5" s="376"/>
      <c r="X5" s="377"/>
    </row>
    <row r="6" spans="2:27" ht="18.600000000000001" customHeight="1">
      <c r="B6" s="378" t="s">
        <v>251</v>
      </c>
      <c r="C6" s="379"/>
      <c r="D6" s="379"/>
      <c r="E6" s="379"/>
      <c r="F6" s="379"/>
      <c r="G6" s="379"/>
      <c r="H6" s="379"/>
      <c r="I6" s="379"/>
      <c r="J6" s="379"/>
      <c r="K6" s="379"/>
      <c r="L6" s="379"/>
      <c r="M6" s="379"/>
      <c r="N6" s="379"/>
      <c r="O6" s="379"/>
      <c r="P6" s="379"/>
      <c r="Q6" s="379"/>
      <c r="R6" s="379"/>
      <c r="S6" s="379"/>
      <c r="T6" s="379"/>
      <c r="U6" s="379"/>
      <c r="V6" s="379"/>
      <c r="W6" s="379"/>
      <c r="X6" s="380"/>
    </row>
    <row r="7" spans="2:27" ht="16.899999999999999" customHeight="1">
      <c r="B7" s="375" t="s">
        <v>252</v>
      </c>
      <c r="C7" s="376"/>
      <c r="D7" s="376"/>
      <c r="E7" s="376"/>
      <c r="F7" s="376"/>
      <c r="G7" s="376"/>
      <c r="H7" s="377"/>
      <c r="I7" s="375" t="s">
        <v>253</v>
      </c>
      <c r="J7" s="376"/>
      <c r="K7" s="376"/>
      <c r="L7" s="376"/>
      <c r="M7" s="376"/>
      <c r="N7" s="376"/>
      <c r="O7" s="376"/>
      <c r="P7" s="376"/>
      <c r="Q7" s="376"/>
      <c r="R7" s="376"/>
      <c r="S7" s="376"/>
      <c r="T7" s="377"/>
      <c r="U7" s="375" t="s">
        <v>254</v>
      </c>
      <c r="V7" s="376"/>
      <c r="W7" s="376"/>
      <c r="X7" s="377"/>
    </row>
    <row r="8" spans="2:27" ht="26.65" customHeight="1">
      <c r="B8" s="387" t="s">
        <v>255</v>
      </c>
      <c r="C8" s="388"/>
      <c r="D8" s="388"/>
      <c r="E8" s="388"/>
      <c r="F8" s="388"/>
      <c r="G8" s="388"/>
      <c r="H8" s="389"/>
      <c r="I8" s="387" t="s">
        <v>256</v>
      </c>
      <c r="J8" s="388"/>
      <c r="K8" s="388"/>
      <c r="L8" s="388"/>
      <c r="M8" s="388"/>
      <c r="N8" s="388"/>
      <c r="O8" s="388"/>
      <c r="P8" s="388"/>
      <c r="Q8" s="388"/>
      <c r="R8" s="388"/>
      <c r="S8" s="388"/>
      <c r="T8" s="389"/>
      <c r="U8" s="387" t="s">
        <v>257</v>
      </c>
      <c r="V8" s="388"/>
      <c r="W8" s="388"/>
      <c r="X8" s="389"/>
    </row>
    <row r="9" spans="2:27" ht="19.149999999999999" customHeight="1">
      <c r="B9" s="378" t="s">
        <v>258</v>
      </c>
      <c r="C9" s="379"/>
      <c r="D9" s="379"/>
      <c r="E9" s="379"/>
      <c r="F9" s="379"/>
      <c r="G9" s="379"/>
      <c r="H9" s="379"/>
      <c r="I9" s="379"/>
      <c r="J9" s="379"/>
      <c r="K9" s="379"/>
      <c r="L9" s="379"/>
      <c r="M9" s="379"/>
      <c r="N9" s="379"/>
      <c r="O9" s="379"/>
      <c r="P9" s="379"/>
      <c r="Q9" s="379"/>
      <c r="R9" s="379"/>
      <c r="S9" s="379"/>
      <c r="T9" s="379"/>
      <c r="U9" s="379"/>
      <c r="V9" s="379"/>
      <c r="W9" s="379"/>
      <c r="X9" s="380"/>
    </row>
    <row r="10" spans="2:27" ht="15" customHeight="1">
      <c r="B10" s="374" t="s">
        <v>259</v>
      </c>
      <c r="C10" s="374"/>
      <c r="D10" s="374"/>
      <c r="E10" s="374"/>
      <c r="F10" s="374"/>
      <c r="G10" s="375" t="s">
        <v>260</v>
      </c>
      <c r="H10" s="376"/>
      <c r="I10" s="376"/>
      <c r="J10" s="376"/>
      <c r="K10" s="376"/>
      <c r="L10" s="376"/>
      <c r="M10" s="376"/>
      <c r="N10" s="376"/>
      <c r="O10" s="377"/>
      <c r="P10" s="375" t="s">
        <v>261</v>
      </c>
      <c r="Q10" s="376"/>
      <c r="R10" s="376"/>
      <c r="S10" s="376"/>
      <c r="T10" s="376"/>
      <c r="U10" s="377"/>
      <c r="V10" s="375" t="s">
        <v>3</v>
      </c>
      <c r="W10" s="376"/>
      <c r="X10" s="377"/>
    </row>
    <row r="11" spans="2:27" ht="34.9" customHeight="1">
      <c r="B11" s="383" t="s">
        <v>347</v>
      </c>
      <c r="C11" s="383"/>
      <c r="D11" s="383"/>
      <c r="E11" s="383"/>
      <c r="F11" s="383"/>
      <c r="G11" s="384" t="s">
        <v>263</v>
      </c>
      <c r="H11" s="385"/>
      <c r="I11" s="385"/>
      <c r="J11" s="385"/>
      <c r="K11" s="385"/>
      <c r="L11" s="385"/>
      <c r="M11" s="385"/>
      <c r="N11" s="385"/>
      <c r="O11" s="386"/>
      <c r="P11" s="387" t="s">
        <v>348</v>
      </c>
      <c r="Q11" s="388"/>
      <c r="R11" s="388"/>
      <c r="S11" s="388"/>
      <c r="T11" s="388"/>
      <c r="U11" s="389"/>
      <c r="V11" s="390" t="s">
        <v>265</v>
      </c>
      <c r="W11" s="391"/>
      <c r="X11" s="392"/>
    </row>
    <row r="12" spans="2:27" ht="49.9" customHeight="1">
      <c r="B12" s="374" t="s">
        <v>266</v>
      </c>
      <c r="C12" s="374"/>
      <c r="D12" s="374"/>
      <c r="E12" s="374"/>
      <c r="F12" s="374" t="s">
        <v>267</v>
      </c>
      <c r="G12" s="374"/>
      <c r="H12" s="374"/>
      <c r="I12" s="374"/>
      <c r="J12" s="374"/>
      <c r="K12" s="374"/>
      <c r="L12" s="374"/>
      <c r="M12" s="374"/>
      <c r="N12" s="393" t="s">
        <v>268</v>
      </c>
      <c r="O12" s="393"/>
      <c r="P12" s="393"/>
      <c r="Q12" s="393"/>
      <c r="R12" s="393"/>
      <c r="S12" s="374" t="s">
        <v>269</v>
      </c>
      <c r="T12" s="374"/>
      <c r="U12" s="374"/>
      <c r="V12" s="374"/>
      <c r="W12" s="374"/>
      <c r="X12" s="374"/>
    </row>
    <row r="13" spans="2:27" ht="81.599999999999994" customHeight="1">
      <c r="B13" s="383" t="s">
        <v>270</v>
      </c>
      <c r="C13" s="383"/>
      <c r="D13" s="383"/>
      <c r="E13" s="383"/>
      <c r="F13" s="383" t="s">
        <v>271</v>
      </c>
      <c r="G13" s="383"/>
      <c r="H13" s="383"/>
      <c r="I13" s="383"/>
      <c r="J13" s="383"/>
      <c r="K13" s="383"/>
      <c r="L13" s="383"/>
      <c r="M13" s="383"/>
      <c r="N13" s="383" t="s">
        <v>272</v>
      </c>
      <c r="O13" s="383"/>
      <c r="P13" s="383"/>
      <c r="Q13" s="383"/>
      <c r="R13" s="383"/>
      <c r="S13" s="383" t="s">
        <v>272</v>
      </c>
      <c r="T13" s="383"/>
      <c r="U13" s="383"/>
      <c r="V13" s="383"/>
      <c r="W13" s="383"/>
      <c r="X13" s="383"/>
    </row>
    <row r="14" spans="2:27" ht="12" customHeight="1">
      <c r="B14" s="399" t="s">
        <v>273</v>
      </c>
      <c r="C14" s="400"/>
      <c r="D14" s="400"/>
      <c r="E14" s="400"/>
      <c r="F14" s="401"/>
      <c r="G14" s="405" t="s">
        <v>274</v>
      </c>
      <c r="H14" s="406"/>
      <c r="I14" s="406"/>
      <c r="J14" s="407"/>
      <c r="K14" s="399" t="s">
        <v>275</v>
      </c>
      <c r="L14" s="400"/>
      <c r="M14" s="400"/>
      <c r="N14" s="401"/>
      <c r="O14" s="375" t="s">
        <v>276</v>
      </c>
      <c r="P14" s="376"/>
      <c r="Q14" s="376"/>
      <c r="R14" s="376"/>
      <c r="S14" s="376"/>
      <c r="T14" s="376"/>
      <c r="U14" s="376"/>
      <c r="V14" s="376"/>
      <c r="W14" s="376"/>
      <c r="X14" s="377"/>
      <c r="Y14" s="65"/>
      <c r="Z14" s="65"/>
      <c r="AA14" s="65"/>
    </row>
    <row r="15" spans="2:27" ht="64.900000000000006" customHeight="1">
      <c r="B15" s="402"/>
      <c r="C15" s="403"/>
      <c r="D15" s="403"/>
      <c r="E15" s="403"/>
      <c r="F15" s="404"/>
      <c r="G15" s="408"/>
      <c r="H15" s="409"/>
      <c r="I15" s="409"/>
      <c r="J15" s="410"/>
      <c r="K15" s="402"/>
      <c r="L15" s="403"/>
      <c r="M15" s="403"/>
      <c r="N15" s="404"/>
      <c r="O15" s="375" t="s">
        <v>277</v>
      </c>
      <c r="P15" s="376"/>
      <c r="Q15" s="376"/>
      <c r="R15" s="377"/>
      <c r="S15" s="394" t="s">
        <v>278</v>
      </c>
      <c r="T15" s="395"/>
      <c r="U15" s="396"/>
      <c r="V15" s="394" t="s">
        <v>279</v>
      </c>
      <c r="W15" s="395"/>
      <c r="X15" s="396"/>
      <c r="Y15" s="65"/>
      <c r="Z15" s="65"/>
      <c r="AA15" s="65"/>
    </row>
    <row r="16" spans="2:27" ht="25.9" customHeight="1">
      <c r="B16" s="383" t="s">
        <v>349</v>
      </c>
      <c r="C16" s="383"/>
      <c r="D16" s="383"/>
      <c r="E16" s="383"/>
      <c r="F16" s="383"/>
      <c r="G16" s="397" t="s">
        <v>350</v>
      </c>
      <c r="H16" s="397"/>
      <c r="I16" s="397"/>
      <c r="J16" s="397"/>
      <c r="K16" s="397">
        <v>0.82</v>
      </c>
      <c r="L16" s="397"/>
      <c r="M16" s="397"/>
      <c r="N16" s="397"/>
      <c r="O16" s="103" t="s">
        <v>282</v>
      </c>
      <c r="P16" s="103" t="s">
        <v>283</v>
      </c>
      <c r="Q16" s="103" t="s">
        <v>284</v>
      </c>
      <c r="R16" s="103" t="s">
        <v>285</v>
      </c>
      <c r="S16" s="383" t="s">
        <v>286</v>
      </c>
      <c r="T16" s="383"/>
      <c r="U16" s="383"/>
      <c r="V16" s="398" t="s">
        <v>283</v>
      </c>
      <c r="W16" s="398"/>
      <c r="X16" s="398"/>
    </row>
    <row r="17" spans="2:27" ht="88.9" customHeight="1">
      <c r="B17" s="383"/>
      <c r="C17" s="383"/>
      <c r="D17" s="383"/>
      <c r="E17" s="383"/>
      <c r="F17" s="383"/>
      <c r="G17" s="397"/>
      <c r="H17" s="397"/>
      <c r="I17" s="397"/>
      <c r="J17" s="397"/>
      <c r="K17" s="397"/>
      <c r="L17" s="397"/>
      <c r="M17" s="397"/>
      <c r="N17" s="397"/>
      <c r="O17" s="105">
        <v>0.82</v>
      </c>
      <c r="P17" s="105">
        <v>0.98</v>
      </c>
      <c r="Q17" s="105">
        <v>0.98</v>
      </c>
      <c r="R17" s="105">
        <v>0.98</v>
      </c>
      <c r="S17" s="383"/>
      <c r="T17" s="383"/>
      <c r="U17" s="383"/>
      <c r="V17" s="398"/>
      <c r="W17" s="398"/>
      <c r="X17" s="398"/>
    </row>
    <row r="18" spans="2:27" ht="18" customHeight="1">
      <c r="B18" s="378" t="s">
        <v>287</v>
      </c>
      <c r="C18" s="379"/>
      <c r="D18" s="379"/>
      <c r="E18" s="379"/>
      <c r="F18" s="379"/>
      <c r="G18" s="379"/>
      <c r="H18" s="379"/>
      <c r="I18" s="379"/>
      <c r="J18" s="379"/>
      <c r="K18" s="379"/>
      <c r="L18" s="379"/>
      <c r="M18" s="379"/>
      <c r="N18" s="379"/>
      <c r="O18" s="379"/>
      <c r="P18" s="379"/>
      <c r="Q18" s="379"/>
      <c r="R18" s="379"/>
      <c r="S18" s="379"/>
      <c r="T18" s="379"/>
      <c r="U18" s="379"/>
      <c r="V18" s="379"/>
      <c r="W18" s="379"/>
      <c r="X18" s="380"/>
      <c r="Z18" s="60" t="s">
        <v>230</v>
      </c>
    </row>
    <row r="19" spans="2:27" ht="34.9" customHeight="1">
      <c r="B19" s="411" t="s">
        <v>288</v>
      </c>
      <c r="C19" s="405" t="s">
        <v>289</v>
      </c>
      <c r="D19" s="407"/>
      <c r="E19" s="405" t="s">
        <v>290</v>
      </c>
      <c r="F19" s="407"/>
      <c r="G19" s="413" t="s">
        <v>291</v>
      </c>
      <c r="H19" s="414"/>
      <c r="I19" s="414"/>
      <c r="J19" s="414"/>
      <c r="K19" s="414"/>
      <c r="L19" s="414"/>
      <c r="M19" s="414"/>
      <c r="N19" s="414"/>
      <c r="O19" s="414"/>
      <c r="P19" s="414"/>
      <c r="Q19" s="414"/>
      <c r="R19" s="415"/>
      <c r="S19" s="405" t="s">
        <v>292</v>
      </c>
      <c r="T19" s="406"/>
      <c r="U19" s="406"/>
      <c r="V19" s="406"/>
      <c r="W19" s="406"/>
      <c r="X19" s="407"/>
    </row>
    <row r="20" spans="2:27" ht="28.5" customHeight="1">
      <c r="B20" s="412"/>
      <c r="C20" s="408"/>
      <c r="D20" s="410"/>
      <c r="E20" s="408"/>
      <c r="F20" s="410"/>
      <c r="G20" s="375" t="s">
        <v>293</v>
      </c>
      <c r="H20" s="376"/>
      <c r="I20" s="377"/>
      <c r="J20" s="375" t="s">
        <v>294</v>
      </c>
      <c r="K20" s="376"/>
      <c r="L20" s="377"/>
      <c r="M20" s="394" t="s">
        <v>295</v>
      </c>
      <c r="N20" s="395"/>
      <c r="O20" s="396"/>
      <c r="P20" s="394" t="s">
        <v>296</v>
      </c>
      <c r="Q20" s="395"/>
      <c r="R20" s="396"/>
      <c r="S20" s="408"/>
      <c r="T20" s="409"/>
      <c r="U20" s="409"/>
      <c r="V20" s="409"/>
      <c r="W20" s="409"/>
      <c r="X20" s="410"/>
    </row>
    <row r="21" spans="2:27" ht="43.9" customHeight="1">
      <c r="B21" s="68" t="s">
        <v>297</v>
      </c>
      <c r="C21" s="384" t="s">
        <v>298</v>
      </c>
      <c r="D21" s="386"/>
      <c r="E21" s="454">
        <v>0.98</v>
      </c>
      <c r="F21" s="455"/>
      <c r="G21" s="454">
        <v>0.98</v>
      </c>
      <c r="H21" s="456"/>
      <c r="I21" s="455"/>
      <c r="J21" s="457" t="s">
        <v>351</v>
      </c>
      <c r="K21" s="458"/>
      <c r="L21" s="459"/>
      <c r="M21" s="457" t="s">
        <v>352</v>
      </c>
      <c r="N21" s="458"/>
      <c r="O21" s="459"/>
      <c r="P21" s="384" t="s">
        <v>301</v>
      </c>
      <c r="Q21" s="385"/>
      <c r="R21" s="386"/>
      <c r="S21" s="384" t="s">
        <v>302</v>
      </c>
      <c r="T21" s="385"/>
      <c r="U21" s="385"/>
      <c r="V21" s="385"/>
      <c r="W21" s="385"/>
      <c r="X21" s="386"/>
      <c r="Y21" s="104"/>
    </row>
    <row r="22" spans="2:27" ht="25.15" customHeight="1">
      <c r="B22" s="374" t="s">
        <v>303</v>
      </c>
      <c r="C22" s="374"/>
      <c r="D22" s="374"/>
      <c r="E22" s="374"/>
      <c r="F22" s="374"/>
      <c r="G22" s="374"/>
      <c r="H22" s="374"/>
      <c r="I22" s="374"/>
      <c r="J22" s="374"/>
      <c r="K22" s="374"/>
      <c r="L22" s="374"/>
      <c r="M22" s="374"/>
      <c r="N22" s="374" t="s">
        <v>304</v>
      </c>
      <c r="O22" s="374"/>
      <c r="P22" s="374"/>
      <c r="Q22" s="374"/>
      <c r="R22" s="374"/>
      <c r="S22" s="374"/>
      <c r="T22" s="374"/>
      <c r="U22" s="374"/>
      <c r="V22" s="374"/>
      <c r="W22" s="374"/>
      <c r="X22" s="374"/>
    </row>
    <row r="23" spans="2:27" ht="45.4" customHeight="1">
      <c r="B23" s="383" t="s">
        <v>353</v>
      </c>
      <c r="C23" s="383"/>
      <c r="D23" s="383"/>
      <c r="E23" s="383"/>
      <c r="F23" s="383"/>
      <c r="G23" s="383"/>
      <c r="H23" s="383"/>
      <c r="I23" s="383"/>
      <c r="J23" s="383"/>
      <c r="K23" s="383"/>
      <c r="L23" s="383"/>
      <c r="M23" s="383"/>
      <c r="N23" s="383" t="s">
        <v>354</v>
      </c>
      <c r="O23" s="383"/>
      <c r="P23" s="383"/>
      <c r="Q23" s="383"/>
      <c r="R23" s="383"/>
      <c r="S23" s="383"/>
      <c r="T23" s="383"/>
      <c r="U23" s="383"/>
      <c r="V23" s="383"/>
      <c r="W23" s="383"/>
      <c r="X23" s="383"/>
      <c r="AA23" s="69"/>
    </row>
    <row r="24" spans="2:27" ht="19.149999999999999" customHeight="1">
      <c r="B24" s="378" t="s">
        <v>307</v>
      </c>
      <c r="C24" s="379"/>
      <c r="D24" s="379"/>
      <c r="E24" s="379"/>
      <c r="F24" s="379"/>
      <c r="G24" s="379"/>
      <c r="H24" s="379"/>
      <c r="I24" s="379"/>
      <c r="J24" s="379"/>
      <c r="K24" s="379"/>
      <c r="L24" s="379"/>
      <c r="M24" s="379"/>
      <c r="N24" s="379"/>
      <c r="O24" s="379"/>
      <c r="P24" s="379"/>
      <c r="Q24" s="379"/>
      <c r="R24" s="379"/>
      <c r="S24" s="379"/>
      <c r="T24" s="379"/>
      <c r="U24" s="379"/>
      <c r="V24" s="379"/>
      <c r="W24" s="379"/>
      <c r="X24" s="380"/>
    </row>
    <row r="25" spans="2:27" ht="19.149999999999999" customHeight="1">
      <c r="B25" s="418" t="s">
        <v>308</v>
      </c>
      <c r="C25" s="419"/>
      <c r="D25" s="394">
        <v>2021</v>
      </c>
      <c r="E25" s="395"/>
      <c r="F25" s="395"/>
      <c r="G25" s="395"/>
      <c r="H25" s="396"/>
      <c r="I25" s="375">
        <v>2022</v>
      </c>
      <c r="J25" s="376"/>
      <c r="K25" s="376"/>
      <c r="L25" s="376"/>
      <c r="M25" s="377"/>
      <c r="N25" s="394">
        <v>2023</v>
      </c>
      <c r="O25" s="395"/>
      <c r="P25" s="395"/>
      <c r="Q25" s="395"/>
      <c r="R25" s="395"/>
      <c r="S25" s="396"/>
      <c r="T25" s="394">
        <v>2024</v>
      </c>
      <c r="U25" s="395"/>
      <c r="V25" s="395"/>
      <c r="W25" s="395"/>
      <c r="X25" s="396"/>
    </row>
    <row r="26" spans="2:27" ht="19.149999999999999" customHeight="1">
      <c r="B26" s="420" t="s">
        <v>355</v>
      </c>
      <c r="C26" s="421"/>
      <c r="D26" s="460">
        <v>0</v>
      </c>
      <c r="E26" s="461"/>
      <c r="F26" s="461"/>
      <c r="G26" s="461"/>
      <c r="H26" s="462"/>
      <c r="I26" s="466">
        <v>0</v>
      </c>
      <c r="J26" s="467"/>
      <c r="K26" s="467"/>
      <c r="L26" s="467"/>
      <c r="M26" s="468"/>
      <c r="N26" s="466">
        <v>0</v>
      </c>
      <c r="O26" s="467"/>
      <c r="P26" s="467"/>
      <c r="Q26" s="467"/>
      <c r="R26" s="467"/>
      <c r="S26" s="468"/>
      <c r="T26" s="466">
        <v>0</v>
      </c>
      <c r="U26" s="467"/>
      <c r="V26" s="467"/>
      <c r="W26" s="467"/>
      <c r="X26" s="468"/>
      <c r="Z26" s="73"/>
      <c r="AA26" s="73"/>
    </row>
    <row r="27" spans="2:27" ht="19.149999999999999" customHeight="1">
      <c r="B27" s="422"/>
      <c r="C27" s="423"/>
      <c r="D27" s="463"/>
      <c r="E27" s="464"/>
      <c r="F27" s="464"/>
      <c r="G27" s="464"/>
      <c r="H27" s="465"/>
      <c r="I27" s="469"/>
      <c r="J27" s="470"/>
      <c r="K27" s="470"/>
      <c r="L27" s="470"/>
      <c r="M27" s="471"/>
      <c r="N27" s="469"/>
      <c r="O27" s="470"/>
      <c r="P27" s="470"/>
      <c r="Q27" s="470"/>
      <c r="R27" s="470"/>
      <c r="S27" s="471"/>
      <c r="T27" s="469"/>
      <c r="U27" s="470"/>
      <c r="V27" s="470"/>
      <c r="W27" s="470"/>
      <c r="X27" s="471"/>
      <c r="Y27" s="69"/>
    </row>
    <row r="28" spans="2:27" ht="19.899999999999999" customHeight="1">
      <c r="B28" s="430" t="s">
        <v>314</v>
      </c>
      <c r="C28" s="430"/>
      <c r="D28" s="430"/>
      <c r="E28" s="430"/>
      <c r="F28" s="430"/>
      <c r="G28" s="430"/>
      <c r="H28" s="430"/>
      <c r="I28" s="430"/>
      <c r="J28" s="430"/>
      <c r="K28" s="430"/>
      <c r="L28" s="430"/>
      <c r="M28" s="430"/>
      <c r="N28" s="430"/>
      <c r="O28" s="430"/>
      <c r="P28" s="430"/>
      <c r="Q28" s="430"/>
      <c r="R28" s="430"/>
      <c r="S28" s="430"/>
      <c r="T28" s="430"/>
      <c r="U28" s="430"/>
      <c r="V28" s="430"/>
      <c r="W28" s="430"/>
      <c r="X28" s="430"/>
    </row>
    <row r="29" spans="2:27" ht="19.899999999999999" customHeight="1">
      <c r="B29" s="62"/>
      <c r="C29" s="63"/>
      <c r="D29" s="63"/>
      <c r="E29" s="63"/>
      <c r="F29" s="63"/>
      <c r="G29" s="63"/>
      <c r="H29" s="63"/>
      <c r="I29" s="63"/>
      <c r="J29" s="63"/>
      <c r="K29" s="63"/>
      <c r="L29" s="63"/>
      <c r="M29" s="63"/>
      <c r="N29" s="63"/>
      <c r="O29" s="63"/>
      <c r="P29" s="63"/>
      <c r="Q29" s="63"/>
      <c r="R29" s="63"/>
      <c r="S29" s="63"/>
      <c r="T29" s="63"/>
      <c r="U29" s="63"/>
      <c r="V29" s="63"/>
      <c r="W29" s="63"/>
      <c r="X29" s="64"/>
    </row>
    <row r="30" spans="2:27" ht="38.25">
      <c r="B30" s="71" t="s">
        <v>315</v>
      </c>
      <c r="C30" s="70" t="s">
        <v>316</v>
      </c>
      <c r="D30" s="70" t="s">
        <v>317</v>
      </c>
      <c r="E30" s="70" t="s">
        <v>356</v>
      </c>
      <c r="H30" s="472"/>
      <c r="I30" s="472"/>
      <c r="J30" s="472"/>
      <c r="K30" s="472"/>
      <c r="L30" s="472"/>
      <c r="M30" s="472"/>
      <c r="N30" s="472"/>
      <c r="O30" s="472"/>
      <c r="P30" s="472"/>
      <c r="Q30" s="472"/>
      <c r="R30" s="472"/>
      <c r="S30" s="473"/>
      <c r="T30" s="473"/>
      <c r="U30" s="473"/>
      <c r="V30" s="473"/>
      <c r="W30" s="473"/>
      <c r="X30" s="474"/>
    </row>
    <row r="31" spans="2:27" ht="17.649999999999999" customHeight="1">
      <c r="B31" s="72">
        <v>2021</v>
      </c>
      <c r="C31" s="74">
        <f>D26</f>
        <v>0</v>
      </c>
      <c r="D31" s="75">
        <f>$E$21</f>
        <v>0.98</v>
      </c>
      <c r="E31" s="448">
        <f>AVERAGE(C31:C34)</f>
        <v>0</v>
      </c>
      <c r="H31" s="475"/>
      <c r="I31" s="475"/>
      <c r="J31" s="472"/>
      <c r="K31" s="472"/>
      <c r="L31" s="76"/>
      <c r="M31" s="94"/>
      <c r="N31" s="475"/>
      <c r="O31" s="475"/>
      <c r="P31" s="475"/>
      <c r="Q31" s="475"/>
      <c r="R31" s="475"/>
      <c r="S31" s="476"/>
      <c r="T31" s="476"/>
      <c r="U31" s="476"/>
      <c r="V31" s="476"/>
      <c r="W31" s="476"/>
      <c r="X31" s="477"/>
    </row>
    <row r="32" spans="2:27" ht="17.649999999999999" customHeight="1">
      <c r="B32" s="72">
        <v>2022</v>
      </c>
      <c r="C32" s="74">
        <f>I26</f>
        <v>0</v>
      </c>
      <c r="D32" s="75">
        <f>$E$21</f>
        <v>0.98</v>
      </c>
      <c r="E32" s="449"/>
      <c r="H32" s="472"/>
      <c r="I32" s="472"/>
      <c r="J32" s="472"/>
      <c r="K32" s="472"/>
      <c r="L32" s="77"/>
      <c r="M32" s="76"/>
      <c r="N32" s="472"/>
      <c r="O32" s="472"/>
      <c r="P32" s="472"/>
      <c r="Q32" s="472"/>
      <c r="R32" s="472"/>
      <c r="S32" s="476"/>
      <c r="T32" s="476"/>
      <c r="U32" s="476"/>
      <c r="V32" s="476"/>
      <c r="W32" s="476"/>
      <c r="X32" s="477"/>
    </row>
    <row r="33" spans="2:27" ht="17.649999999999999" customHeight="1">
      <c r="B33" s="72">
        <v>2023</v>
      </c>
      <c r="C33" s="74">
        <f>N26</f>
        <v>0</v>
      </c>
      <c r="D33" s="75">
        <f>$E$21</f>
        <v>0.98</v>
      </c>
      <c r="E33" s="449"/>
      <c r="H33" s="472"/>
      <c r="I33" s="472"/>
      <c r="J33" s="472"/>
      <c r="K33" s="472"/>
      <c r="L33" s="77"/>
      <c r="M33" s="76"/>
      <c r="N33" s="472"/>
      <c r="O33" s="472"/>
      <c r="P33" s="472"/>
      <c r="Q33" s="472"/>
      <c r="R33" s="472"/>
      <c r="S33" s="476"/>
      <c r="T33" s="476"/>
      <c r="U33" s="476"/>
      <c r="V33" s="476"/>
      <c r="W33" s="476"/>
      <c r="X33" s="477"/>
    </row>
    <row r="34" spans="2:27" ht="17.649999999999999" customHeight="1">
      <c r="B34" s="72">
        <v>2024</v>
      </c>
      <c r="C34" s="74">
        <f>T26</f>
        <v>0</v>
      </c>
      <c r="D34" s="75">
        <f>$E$21</f>
        <v>0.98</v>
      </c>
      <c r="E34" s="450"/>
      <c r="H34" s="472"/>
      <c r="I34" s="472"/>
      <c r="J34" s="472"/>
      <c r="K34" s="472"/>
      <c r="L34" s="77"/>
      <c r="M34" s="76"/>
      <c r="N34" s="472"/>
      <c r="O34" s="472"/>
      <c r="P34" s="472"/>
      <c r="Q34" s="472"/>
      <c r="R34" s="472"/>
      <c r="S34" s="476"/>
      <c r="T34" s="476"/>
      <c r="U34" s="476"/>
      <c r="V34" s="476"/>
      <c r="W34" s="476"/>
      <c r="X34" s="477"/>
    </row>
    <row r="35" spans="2:27" ht="33.6" customHeight="1">
      <c r="B35" s="451" t="s">
        <v>357</v>
      </c>
      <c r="C35" s="452"/>
      <c r="D35" s="452"/>
      <c r="E35" s="453"/>
      <c r="H35" s="472"/>
      <c r="I35" s="472"/>
      <c r="J35" s="472"/>
      <c r="K35" s="472"/>
      <c r="L35" s="77"/>
      <c r="M35" s="76"/>
      <c r="N35" s="472"/>
      <c r="O35" s="472"/>
      <c r="P35" s="472"/>
      <c r="Q35" s="472"/>
      <c r="R35" s="472"/>
      <c r="S35" s="476"/>
      <c r="T35" s="476"/>
      <c r="U35" s="476"/>
      <c r="V35" s="476"/>
      <c r="W35" s="476"/>
      <c r="X35" s="477"/>
    </row>
    <row r="36" spans="2:27" ht="17.649999999999999" customHeight="1">
      <c r="B36" s="91"/>
      <c r="C36" s="80"/>
      <c r="D36" s="93"/>
      <c r="E36" s="93"/>
      <c r="H36" s="472"/>
      <c r="I36" s="472"/>
      <c r="J36" s="472"/>
      <c r="K36" s="472"/>
      <c r="L36" s="77"/>
      <c r="M36" s="76"/>
      <c r="N36" s="472"/>
      <c r="O36" s="472"/>
      <c r="P36" s="472"/>
      <c r="Q36" s="472"/>
      <c r="R36" s="472"/>
      <c r="S36" s="476"/>
      <c r="T36" s="476"/>
      <c r="U36" s="476"/>
      <c r="V36" s="476"/>
      <c r="W36" s="476"/>
      <c r="X36" s="477"/>
    </row>
    <row r="37" spans="2:27" ht="17.649999999999999" customHeight="1">
      <c r="B37" s="91"/>
      <c r="C37" s="80"/>
      <c r="D37" s="93"/>
      <c r="E37" s="93"/>
      <c r="H37" s="472"/>
      <c r="I37" s="472"/>
      <c r="J37" s="472"/>
      <c r="K37" s="472"/>
      <c r="L37" s="77"/>
      <c r="M37" s="76"/>
      <c r="N37" s="472"/>
      <c r="O37" s="472"/>
      <c r="P37" s="472"/>
      <c r="Q37" s="472"/>
      <c r="R37" s="472"/>
      <c r="S37" s="476"/>
      <c r="T37" s="476"/>
      <c r="U37" s="476"/>
      <c r="V37" s="476"/>
      <c r="W37" s="476"/>
      <c r="X37" s="477"/>
    </row>
    <row r="38" spans="2:27" ht="17.649999999999999" customHeight="1">
      <c r="B38" s="91"/>
      <c r="C38" s="80"/>
      <c r="D38" s="93"/>
      <c r="E38" s="93"/>
      <c r="H38" s="472"/>
      <c r="I38" s="472"/>
      <c r="J38" s="472"/>
      <c r="K38" s="472"/>
      <c r="L38" s="77"/>
      <c r="M38" s="76"/>
      <c r="N38" s="472"/>
      <c r="O38" s="472"/>
      <c r="P38" s="472"/>
      <c r="Q38" s="472"/>
      <c r="R38" s="472"/>
      <c r="S38" s="476"/>
      <c r="T38" s="476"/>
      <c r="U38" s="476"/>
      <c r="V38" s="476"/>
      <c r="W38" s="476"/>
      <c r="X38" s="477"/>
    </row>
    <row r="39" spans="2:27" ht="17.649999999999999" customHeight="1">
      <c r="B39" s="91"/>
      <c r="C39" s="80"/>
      <c r="D39" s="93"/>
      <c r="E39" s="93"/>
      <c r="H39" s="472"/>
      <c r="I39" s="472"/>
      <c r="J39" s="472"/>
      <c r="K39" s="472"/>
      <c r="L39" s="77"/>
      <c r="M39" s="76"/>
      <c r="N39" s="472"/>
      <c r="O39" s="472"/>
      <c r="P39" s="472"/>
      <c r="Q39" s="472"/>
      <c r="R39" s="472"/>
      <c r="S39" s="476"/>
      <c r="T39" s="476"/>
      <c r="U39" s="476"/>
      <c r="V39" s="476"/>
      <c r="W39" s="476"/>
      <c r="X39" s="477"/>
    </row>
    <row r="40" spans="2:27" ht="17.649999999999999" customHeight="1">
      <c r="B40" s="91"/>
      <c r="C40" s="80"/>
      <c r="D40" s="93"/>
      <c r="E40" s="93"/>
      <c r="H40" s="472"/>
      <c r="I40" s="472"/>
      <c r="J40" s="472"/>
      <c r="K40" s="472"/>
      <c r="L40" s="77"/>
      <c r="M40" s="76"/>
      <c r="N40" s="472"/>
      <c r="O40" s="472"/>
      <c r="P40" s="472"/>
      <c r="Q40" s="472"/>
      <c r="R40" s="472"/>
      <c r="S40" s="476"/>
      <c r="T40" s="476"/>
      <c r="U40" s="476"/>
      <c r="V40" s="476"/>
      <c r="W40" s="476"/>
      <c r="X40" s="477"/>
    </row>
    <row r="41" spans="2:27" ht="17.649999999999999" customHeight="1">
      <c r="B41" s="91"/>
      <c r="C41" s="80"/>
      <c r="D41" s="93"/>
      <c r="E41" s="93"/>
      <c r="H41" s="472"/>
      <c r="I41" s="472"/>
      <c r="J41" s="472"/>
      <c r="K41" s="472"/>
      <c r="L41" s="77"/>
      <c r="M41" s="76"/>
      <c r="N41" s="472"/>
      <c r="O41" s="472"/>
      <c r="P41" s="472"/>
      <c r="Q41" s="472"/>
      <c r="R41" s="472"/>
      <c r="S41" s="476"/>
      <c r="T41" s="476"/>
      <c r="U41" s="476"/>
      <c r="V41" s="476"/>
      <c r="W41" s="476"/>
      <c r="X41" s="477"/>
    </row>
    <row r="42" spans="2:27" ht="17.25" customHeight="1">
      <c r="B42" s="91"/>
      <c r="C42" s="80"/>
      <c r="D42" s="93"/>
      <c r="E42" s="93"/>
      <c r="H42" s="472"/>
      <c r="I42" s="472"/>
      <c r="J42" s="472"/>
      <c r="K42" s="472"/>
      <c r="L42" s="77"/>
      <c r="M42" s="76"/>
      <c r="N42" s="472"/>
      <c r="O42" s="472"/>
      <c r="P42" s="472"/>
      <c r="Q42" s="472"/>
      <c r="R42" s="472"/>
      <c r="S42" s="473"/>
      <c r="T42" s="473"/>
      <c r="U42" s="473"/>
      <c r="V42" s="473"/>
      <c r="W42" s="473"/>
      <c r="X42" s="474"/>
    </row>
    <row r="43" spans="2:27" ht="17.25" customHeight="1">
      <c r="B43" s="91"/>
      <c r="C43" s="80"/>
      <c r="D43" s="93"/>
      <c r="E43" s="93"/>
      <c r="L43" s="77"/>
      <c r="M43" s="76"/>
      <c r="X43" s="92"/>
    </row>
    <row r="44" spans="2:27" ht="15.75" customHeight="1">
      <c r="B44" s="438" t="s">
        <v>320</v>
      </c>
      <c r="C44" s="438"/>
      <c r="D44" s="438"/>
      <c r="E44" s="438"/>
      <c r="F44" s="438"/>
      <c r="G44" s="438"/>
      <c r="H44" s="438"/>
      <c r="I44" s="438"/>
      <c r="J44" s="438"/>
      <c r="K44" s="438"/>
      <c r="L44" s="438"/>
      <c r="M44" s="438"/>
      <c r="N44" s="438"/>
      <c r="O44" s="438"/>
      <c r="P44" s="438"/>
      <c r="Q44" s="438"/>
      <c r="R44" s="438"/>
      <c r="S44" s="438"/>
      <c r="T44" s="438"/>
      <c r="U44" s="438"/>
      <c r="V44" s="438"/>
      <c r="W44" s="438"/>
      <c r="X44" s="438"/>
      <c r="Z44" s="78"/>
    </row>
    <row r="45" spans="2:27" ht="33" customHeight="1">
      <c r="B45" s="439"/>
      <c r="C45" s="440"/>
      <c r="D45" s="440"/>
      <c r="E45" s="440"/>
      <c r="F45" s="440"/>
      <c r="G45" s="440"/>
      <c r="H45" s="440"/>
      <c r="I45" s="440"/>
      <c r="J45" s="440"/>
      <c r="K45" s="440"/>
      <c r="L45" s="440"/>
      <c r="M45" s="440"/>
      <c r="N45" s="440"/>
      <c r="O45" s="440"/>
      <c r="P45" s="440"/>
      <c r="Q45" s="440"/>
      <c r="R45" s="440"/>
      <c r="S45" s="440"/>
      <c r="T45" s="440"/>
      <c r="U45" s="440"/>
      <c r="V45" s="440"/>
      <c r="W45" s="440"/>
      <c r="X45" s="441"/>
      <c r="Y45" s="76"/>
      <c r="Z45" s="76"/>
      <c r="AA45" s="76"/>
    </row>
    <row r="46" spans="2:27" ht="18" customHeight="1">
      <c r="B46" s="431" t="s">
        <v>321</v>
      </c>
      <c r="C46" s="431"/>
      <c r="D46" s="431"/>
      <c r="E46" s="431"/>
      <c r="F46" s="431"/>
      <c r="G46" s="431"/>
      <c r="H46" s="431"/>
      <c r="I46" s="431"/>
      <c r="J46" s="431"/>
      <c r="K46" s="431"/>
      <c r="L46" s="431"/>
      <c r="M46" s="431"/>
      <c r="N46" s="431"/>
      <c r="O46" s="431"/>
      <c r="P46" s="431"/>
      <c r="Q46" s="431"/>
      <c r="R46" s="431"/>
      <c r="S46" s="431"/>
      <c r="T46" s="431"/>
      <c r="U46" s="431"/>
      <c r="V46" s="431"/>
      <c r="W46" s="431"/>
      <c r="X46" s="431"/>
      <c r="Y46" s="79"/>
      <c r="Z46" s="80"/>
      <c r="AA46" s="77"/>
    </row>
    <row r="47" spans="2:27" ht="32.25" customHeight="1">
      <c r="B47" s="432"/>
      <c r="C47" s="433"/>
      <c r="D47" s="433"/>
      <c r="E47" s="433"/>
      <c r="F47" s="433"/>
      <c r="G47" s="433"/>
      <c r="H47" s="433"/>
      <c r="I47" s="433"/>
      <c r="J47" s="433"/>
      <c r="K47" s="433"/>
      <c r="L47" s="433"/>
      <c r="M47" s="433"/>
      <c r="N47" s="433"/>
      <c r="O47" s="433"/>
      <c r="P47" s="433"/>
      <c r="Q47" s="433"/>
      <c r="R47" s="433"/>
      <c r="S47" s="433"/>
      <c r="T47" s="433"/>
      <c r="U47" s="433"/>
      <c r="V47" s="433"/>
      <c r="W47" s="433"/>
      <c r="X47" s="434"/>
      <c r="Y47" s="79"/>
      <c r="Z47" s="80"/>
      <c r="AA47" s="77"/>
    </row>
    <row r="48" spans="2:27" ht="16.149999999999999" customHeight="1">
      <c r="B48" s="431" t="s">
        <v>322</v>
      </c>
      <c r="C48" s="431"/>
      <c r="D48" s="431"/>
      <c r="E48" s="431"/>
      <c r="F48" s="431"/>
      <c r="G48" s="431"/>
      <c r="H48" s="431"/>
      <c r="I48" s="431"/>
      <c r="J48" s="431"/>
      <c r="K48" s="431"/>
      <c r="L48" s="431"/>
      <c r="M48" s="431"/>
      <c r="N48" s="431"/>
      <c r="O48" s="431"/>
      <c r="P48" s="431"/>
      <c r="Q48" s="431"/>
      <c r="R48" s="431"/>
      <c r="S48" s="431"/>
      <c r="T48" s="431"/>
      <c r="U48" s="431"/>
      <c r="V48" s="431"/>
      <c r="W48" s="431"/>
      <c r="X48" s="431"/>
      <c r="Y48" s="79"/>
      <c r="Z48" s="80"/>
      <c r="AA48" s="77"/>
    </row>
    <row r="49" spans="2:27" ht="15.6" customHeight="1">
      <c r="B49" s="81" t="s">
        <v>3</v>
      </c>
      <c r="C49" s="435" t="s">
        <v>323</v>
      </c>
      <c r="D49" s="436"/>
      <c r="E49" s="437" t="s">
        <v>324</v>
      </c>
      <c r="F49" s="435"/>
      <c r="G49" s="435"/>
      <c r="H49" s="435"/>
      <c r="I49" s="435"/>
      <c r="J49" s="435"/>
      <c r="K49" s="436"/>
      <c r="L49" s="437" t="s">
        <v>325</v>
      </c>
      <c r="M49" s="435"/>
      <c r="N49" s="435"/>
      <c r="O49" s="435"/>
      <c r="P49" s="435"/>
      <c r="Q49" s="435"/>
      <c r="R49" s="435"/>
      <c r="S49" s="436"/>
      <c r="T49" s="437" t="s">
        <v>326</v>
      </c>
      <c r="U49" s="435"/>
      <c r="V49" s="435"/>
      <c r="W49" s="435"/>
      <c r="X49" s="436"/>
      <c r="Y49" s="79"/>
      <c r="Z49" s="80"/>
      <c r="AA49" s="77"/>
    </row>
    <row r="50" spans="2:27" ht="14.45" customHeight="1">
      <c r="B50" s="82">
        <v>1</v>
      </c>
      <c r="C50" s="442">
        <v>44301</v>
      </c>
      <c r="D50" s="383"/>
      <c r="E50" s="383" t="s">
        <v>327</v>
      </c>
      <c r="F50" s="383"/>
      <c r="G50" s="383"/>
      <c r="H50" s="383"/>
      <c r="I50" s="383"/>
      <c r="J50" s="383"/>
      <c r="K50" s="383"/>
      <c r="L50" s="383" t="s">
        <v>328</v>
      </c>
      <c r="M50" s="383"/>
      <c r="N50" s="383"/>
      <c r="O50" s="383"/>
      <c r="P50" s="383"/>
      <c r="Q50" s="383"/>
      <c r="R50" s="383"/>
      <c r="S50" s="383"/>
      <c r="T50" s="442">
        <v>44301</v>
      </c>
      <c r="U50" s="383"/>
      <c r="V50" s="383"/>
      <c r="W50" s="383"/>
      <c r="X50" s="383"/>
      <c r="Y50" s="79"/>
      <c r="Z50" s="80"/>
      <c r="AA50" s="77"/>
    </row>
    <row r="51" spans="2:27" ht="25.15" customHeight="1">
      <c r="B51" s="82">
        <v>2</v>
      </c>
      <c r="C51" s="442">
        <v>44729</v>
      </c>
      <c r="D51" s="383"/>
      <c r="E51" s="383" t="s">
        <v>329</v>
      </c>
      <c r="F51" s="383"/>
      <c r="G51" s="383"/>
      <c r="H51" s="383"/>
      <c r="I51" s="383"/>
      <c r="J51" s="383"/>
      <c r="K51" s="383"/>
      <c r="L51" s="383" t="s">
        <v>330</v>
      </c>
      <c r="M51" s="383"/>
      <c r="N51" s="383"/>
      <c r="O51" s="383"/>
      <c r="P51" s="383"/>
      <c r="Q51" s="383"/>
      <c r="R51" s="383"/>
      <c r="S51" s="383"/>
      <c r="T51" s="442">
        <v>44785</v>
      </c>
      <c r="U51" s="383"/>
      <c r="V51" s="383"/>
      <c r="W51" s="383"/>
      <c r="X51" s="383"/>
      <c r="Y51" s="79"/>
      <c r="Z51" s="80"/>
      <c r="AA51" s="77"/>
    </row>
    <row r="52" spans="2:27" ht="15" customHeight="1">
      <c r="B52" s="82"/>
      <c r="C52" s="383"/>
      <c r="D52" s="383"/>
      <c r="E52" s="383"/>
      <c r="F52" s="383"/>
      <c r="G52" s="383"/>
      <c r="H52" s="383"/>
      <c r="I52" s="383"/>
      <c r="J52" s="383"/>
      <c r="K52" s="383"/>
      <c r="L52" s="383"/>
      <c r="M52" s="383"/>
      <c r="N52" s="383"/>
      <c r="O52" s="383"/>
      <c r="P52" s="383"/>
      <c r="Q52" s="383"/>
      <c r="R52" s="383"/>
      <c r="S52" s="383"/>
      <c r="T52" s="383"/>
      <c r="U52" s="383"/>
      <c r="V52" s="383"/>
      <c r="W52" s="383"/>
      <c r="X52" s="383"/>
      <c r="Y52" s="79"/>
      <c r="Z52" s="80"/>
      <c r="AA52" s="77"/>
    </row>
    <row r="53" spans="2:27" ht="15" customHeight="1">
      <c r="B53" s="82"/>
      <c r="C53" s="383"/>
      <c r="D53" s="383"/>
      <c r="E53" s="383"/>
      <c r="F53" s="383"/>
      <c r="G53" s="383"/>
      <c r="H53" s="383"/>
      <c r="I53" s="383"/>
      <c r="J53" s="383"/>
      <c r="K53" s="383"/>
      <c r="L53" s="383"/>
      <c r="M53" s="383"/>
      <c r="N53" s="383"/>
      <c r="O53" s="383"/>
      <c r="P53" s="383"/>
      <c r="Q53" s="383"/>
      <c r="R53" s="383"/>
      <c r="S53" s="383"/>
      <c r="T53" s="383"/>
      <c r="U53" s="383"/>
      <c r="V53" s="383"/>
      <c r="W53" s="383"/>
      <c r="X53" s="383"/>
      <c r="Y53" s="79"/>
      <c r="Z53" s="80"/>
      <c r="AA53" s="77"/>
    </row>
    <row r="54" spans="2:27" ht="15" customHeight="1">
      <c r="B54" s="82"/>
      <c r="C54" s="383"/>
      <c r="D54" s="383"/>
      <c r="E54" s="383"/>
      <c r="F54" s="383"/>
      <c r="G54" s="383"/>
      <c r="H54" s="383"/>
      <c r="I54" s="383"/>
      <c r="J54" s="383"/>
      <c r="K54" s="383"/>
      <c r="L54" s="383"/>
      <c r="M54" s="383"/>
      <c r="N54" s="383"/>
      <c r="O54" s="383"/>
      <c r="P54" s="383"/>
      <c r="Q54" s="383"/>
      <c r="R54" s="383"/>
      <c r="S54" s="383"/>
      <c r="T54" s="383"/>
      <c r="U54" s="383"/>
      <c r="V54" s="383"/>
      <c r="W54" s="383"/>
      <c r="X54" s="383"/>
      <c r="Y54" s="79"/>
      <c r="Z54" s="80"/>
      <c r="AA54" s="77"/>
    </row>
    <row r="55" spans="2:27" ht="15.6" customHeight="1">
      <c r="B55" s="443" t="s">
        <v>331</v>
      </c>
      <c r="C55" s="444"/>
      <c r="D55" s="444"/>
      <c r="E55" s="444"/>
      <c r="F55" s="444"/>
      <c r="G55" s="444"/>
      <c r="H55" s="444"/>
      <c r="I55" s="444"/>
      <c r="J55" s="444"/>
      <c r="K55" s="444"/>
      <c r="L55" s="444"/>
      <c r="M55" s="444"/>
      <c r="N55" s="444"/>
      <c r="O55" s="444"/>
      <c r="P55" s="444"/>
      <c r="Q55" s="444"/>
      <c r="R55" s="444"/>
      <c r="S55" s="444"/>
      <c r="T55" s="444"/>
      <c r="U55" s="444"/>
      <c r="V55" s="444"/>
      <c r="W55" s="444"/>
      <c r="X55" s="445"/>
      <c r="Y55" s="79"/>
      <c r="Z55" s="80"/>
      <c r="AA55" s="77"/>
    </row>
    <row r="56" spans="2:27" ht="26.65" customHeight="1">
      <c r="B56" s="83" t="s">
        <v>332</v>
      </c>
      <c r="C56" s="384" t="s">
        <v>333</v>
      </c>
      <c r="D56" s="385"/>
      <c r="E56" s="385"/>
      <c r="F56" s="385"/>
      <c r="G56" s="385"/>
      <c r="H56" s="385"/>
      <c r="I56" s="385"/>
      <c r="J56" s="385"/>
      <c r="K56" s="385"/>
      <c r="L56" s="385"/>
      <c r="M56" s="386"/>
      <c r="N56" s="446" t="s">
        <v>334</v>
      </c>
      <c r="O56" s="447"/>
      <c r="P56" s="384" t="s">
        <v>335</v>
      </c>
      <c r="Q56" s="385"/>
      <c r="R56" s="385"/>
      <c r="S56" s="385"/>
      <c r="T56" s="385"/>
      <c r="U56" s="385"/>
      <c r="V56" s="385"/>
      <c r="W56" s="385"/>
      <c r="X56" s="386"/>
    </row>
    <row r="57" spans="2:27" ht="24.6" customHeight="1">
      <c r="B57" s="83" t="s">
        <v>336</v>
      </c>
      <c r="C57" s="384" t="s">
        <v>337</v>
      </c>
      <c r="D57" s="385"/>
      <c r="E57" s="385"/>
      <c r="F57" s="385"/>
      <c r="G57" s="385"/>
      <c r="H57" s="385"/>
      <c r="I57" s="385"/>
      <c r="J57" s="385"/>
      <c r="K57" s="385"/>
      <c r="L57" s="385"/>
      <c r="M57" s="386"/>
      <c r="N57" s="446" t="s">
        <v>334</v>
      </c>
      <c r="O57" s="447"/>
      <c r="P57" s="384" t="s">
        <v>338</v>
      </c>
      <c r="Q57" s="385"/>
      <c r="R57" s="385"/>
      <c r="S57" s="385"/>
      <c r="T57" s="385"/>
      <c r="U57" s="385"/>
      <c r="V57" s="385"/>
      <c r="W57" s="385"/>
      <c r="X57" s="386"/>
    </row>
    <row r="58" spans="2:27" ht="27.6" customHeight="1">
      <c r="B58" s="83" t="s">
        <v>339</v>
      </c>
      <c r="C58" s="384" t="s">
        <v>340</v>
      </c>
      <c r="D58" s="385"/>
      <c r="E58" s="385"/>
      <c r="F58" s="385"/>
      <c r="G58" s="385"/>
      <c r="H58" s="385"/>
      <c r="I58" s="385"/>
      <c r="J58" s="385"/>
      <c r="K58" s="385"/>
      <c r="L58" s="385"/>
      <c r="M58" s="386"/>
      <c r="N58" s="446" t="s">
        <v>334</v>
      </c>
      <c r="O58" s="447"/>
      <c r="P58" s="384" t="s">
        <v>341</v>
      </c>
      <c r="Q58" s="385"/>
      <c r="R58" s="385"/>
      <c r="S58" s="385"/>
      <c r="T58" s="385"/>
      <c r="U58" s="385"/>
      <c r="V58" s="385"/>
      <c r="W58" s="385"/>
      <c r="X58" s="386"/>
    </row>
    <row r="59" spans="2:27" ht="13.5" customHeight="1">
      <c r="B59" s="443" t="s">
        <v>342</v>
      </c>
      <c r="C59" s="444"/>
      <c r="D59" s="444"/>
      <c r="E59" s="444"/>
      <c r="F59" s="444"/>
      <c r="G59" s="444"/>
      <c r="H59" s="444"/>
      <c r="I59" s="444"/>
      <c r="J59" s="444"/>
      <c r="K59" s="444"/>
      <c r="L59" s="444"/>
      <c r="M59" s="444"/>
      <c r="N59" s="444"/>
      <c r="O59" s="444"/>
      <c r="P59" s="444"/>
      <c r="Q59" s="444"/>
      <c r="R59" s="444"/>
      <c r="S59" s="444"/>
      <c r="T59" s="444"/>
      <c r="U59" s="444"/>
      <c r="V59" s="444"/>
      <c r="W59" s="444"/>
      <c r="X59" s="445"/>
    </row>
    <row r="60" spans="2:27" ht="21.6" customHeight="1">
      <c r="B60" s="83" t="s">
        <v>343</v>
      </c>
      <c r="C60" s="384" t="s">
        <v>344</v>
      </c>
      <c r="D60" s="385"/>
      <c r="E60" s="385"/>
      <c r="F60" s="385"/>
      <c r="G60" s="385"/>
      <c r="H60" s="385"/>
      <c r="I60" s="385"/>
      <c r="J60" s="385"/>
      <c r="K60" s="385"/>
      <c r="L60" s="385"/>
      <c r="M60" s="386"/>
      <c r="N60" s="446" t="s">
        <v>334</v>
      </c>
      <c r="O60" s="447"/>
      <c r="P60" s="384" t="s">
        <v>345</v>
      </c>
      <c r="Q60" s="385"/>
      <c r="R60" s="385"/>
      <c r="S60" s="385"/>
      <c r="T60" s="385"/>
      <c r="U60" s="385"/>
      <c r="V60" s="385"/>
      <c r="W60" s="385"/>
      <c r="X60" s="386"/>
    </row>
    <row r="61" spans="2:27" ht="21.6" customHeight="1">
      <c r="B61" s="83" t="s">
        <v>343</v>
      </c>
      <c r="C61" s="384" t="s">
        <v>346</v>
      </c>
      <c r="D61" s="385"/>
      <c r="E61" s="385"/>
      <c r="F61" s="385"/>
      <c r="G61" s="385"/>
      <c r="H61" s="385"/>
      <c r="I61" s="385"/>
      <c r="J61" s="385"/>
      <c r="K61" s="385"/>
      <c r="L61" s="385"/>
      <c r="M61" s="386"/>
      <c r="N61" s="446" t="s">
        <v>334</v>
      </c>
      <c r="O61" s="447"/>
      <c r="P61" s="384" t="s">
        <v>345</v>
      </c>
      <c r="Q61" s="385"/>
      <c r="R61" s="385"/>
      <c r="S61" s="385"/>
      <c r="T61" s="385"/>
      <c r="U61" s="385"/>
      <c r="V61" s="385"/>
      <c r="W61" s="385"/>
      <c r="X61" s="386"/>
    </row>
  </sheetData>
  <sheetProtection selectLockedCells="1" selectUnlockedCells="1"/>
  <mergeCells count="180">
    <mergeCell ref="B59:X59"/>
    <mergeCell ref="C60:M60"/>
    <mergeCell ref="N60:O60"/>
    <mergeCell ref="P60:X60"/>
    <mergeCell ref="C61:M61"/>
    <mergeCell ref="N61:O61"/>
    <mergeCell ref="P61:X61"/>
    <mergeCell ref="E31:E34"/>
    <mergeCell ref="B35:E35"/>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1:I41"/>
    <mergeCell ref="J41:K41"/>
    <mergeCell ref="N41:O41"/>
    <mergeCell ref="P41:R41"/>
    <mergeCell ref="H38:I38"/>
    <mergeCell ref="J38:K38"/>
    <mergeCell ref="N38:O38"/>
    <mergeCell ref="P38:R38"/>
    <mergeCell ref="H39:I39"/>
    <mergeCell ref="J39:K39"/>
    <mergeCell ref="N39:O39"/>
    <mergeCell ref="P39:R39"/>
    <mergeCell ref="J34:K34"/>
    <mergeCell ref="N34:O34"/>
    <mergeCell ref="P34:R34"/>
    <mergeCell ref="H35:I35"/>
    <mergeCell ref="J35:K35"/>
    <mergeCell ref="N35:O35"/>
    <mergeCell ref="P35:R35"/>
    <mergeCell ref="H40:I40"/>
    <mergeCell ref="J40:K40"/>
    <mergeCell ref="N40:O40"/>
    <mergeCell ref="P40:R40"/>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P36:R36"/>
    <mergeCell ref="H37:I37"/>
    <mergeCell ref="J37:K37"/>
    <mergeCell ref="N37:O37"/>
    <mergeCell ref="P37:R37"/>
    <mergeCell ref="H34:I34"/>
    <mergeCell ref="B25:C25"/>
    <mergeCell ref="D25:H25"/>
    <mergeCell ref="I25:M25"/>
    <mergeCell ref="N25:S25"/>
    <mergeCell ref="B26:C27"/>
    <mergeCell ref="D26:H27"/>
    <mergeCell ref="I26:M27"/>
    <mergeCell ref="N26:S27"/>
    <mergeCell ref="B28:X28"/>
    <mergeCell ref="T25:X25"/>
    <mergeCell ref="T26:X2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N12:R12"/>
    <mergeCell ref="S12:X12"/>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workbookViewId="0"/>
  </sheetViews>
  <sheetFormatPr defaultColWidth="11.5703125" defaultRowHeight="14.25"/>
  <cols>
    <col min="1" max="1" width="27.28515625" style="101" customWidth="1"/>
    <col min="2" max="8" width="11.5703125" style="101"/>
    <col min="9" max="9" width="98.28515625" style="101" customWidth="1"/>
    <col min="10" max="16384" width="11.5703125" style="101"/>
  </cols>
  <sheetData>
    <row r="1" spans="1:10" ht="71.25">
      <c r="A1" s="101" t="s">
        <v>358</v>
      </c>
      <c r="B1" s="101" t="s">
        <v>359</v>
      </c>
      <c r="C1" s="101" t="s">
        <v>301</v>
      </c>
      <c r="D1" s="101" t="s">
        <v>360</v>
      </c>
      <c r="E1" s="101" t="s">
        <v>361</v>
      </c>
      <c r="F1" s="101" t="s">
        <v>362</v>
      </c>
      <c r="G1" s="101" t="s">
        <v>363</v>
      </c>
      <c r="H1" s="101" t="s">
        <v>364</v>
      </c>
      <c r="I1" s="102" t="s">
        <v>365</v>
      </c>
      <c r="J1" s="101" t="s">
        <v>366</v>
      </c>
    </row>
    <row r="2" spans="1:10" ht="28.5">
      <c r="A2" s="101" t="s">
        <v>367</v>
      </c>
      <c r="B2" s="101" t="s">
        <v>368</v>
      </c>
      <c r="C2" s="101" t="s">
        <v>369</v>
      </c>
      <c r="D2" s="101" t="s">
        <v>370</v>
      </c>
      <c r="E2" s="101" t="s">
        <v>270</v>
      </c>
      <c r="F2" s="101" t="s">
        <v>371</v>
      </c>
      <c r="G2" s="101" t="s">
        <v>372</v>
      </c>
      <c r="H2" s="101" t="s">
        <v>373</v>
      </c>
      <c r="I2" s="102" t="s">
        <v>374</v>
      </c>
      <c r="J2" s="101" t="s">
        <v>297</v>
      </c>
    </row>
    <row r="3" spans="1:10" ht="42.75">
      <c r="A3" s="101" t="s">
        <v>263</v>
      </c>
      <c r="B3" s="101" t="s">
        <v>375</v>
      </c>
      <c r="D3" s="101" t="s">
        <v>298</v>
      </c>
      <c r="E3" s="101" t="s">
        <v>376</v>
      </c>
      <c r="F3" s="101" t="s">
        <v>377</v>
      </c>
      <c r="G3" s="101" t="s">
        <v>378</v>
      </c>
      <c r="H3" s="101" t="s">
        <v>255</v>
      </c>
      <c r="I3" s="102" t="s">
        <v>379</v>
      </c>
      <c r="J3" s="101" t="s">
        <v>380</v>
      </c>
    </row>
    <row r="4" spans="1:10" ht="42.75">
      <c r="A4" s="101" t="s">
        <v>381</v>
      </c>
      <c r="B4" s="101" t="s">
        <v>382</v>
      </c>
      <c r="D4" s="101" t="s">
        <v>383</v>
      </c>
      <c r="E4" s="101" t="s">
        <v>384</v>
      </c>
      <c r="F4" s="101" t="s">
        <v>385</v>
      </c>
      <c r="G4" s="101" t="s">
        <v>386</v>
      </c>
      <c r="H4" s="101" t="s">
        <v>387</v>
      </c>
      <c r="I4" s="102" t="s">
        <v>388</v>
      </c>
      <c r="J4" s="101" t="s">
        <v>389</v>
      </c>
    </row>
    <row r="5" spans="1:10" ht="57">
      <c r="A5" s="101" t="s">
        <v>390</v>
      </c>
      <c r="B5" s="101" t="s">
        <v>45</v>
      </c>
      <c r="D5" s="101" t="s">
        <v>391</v>
      </c>
      <c r="E5" s="101" t="s">
        <v>392</v>
      </c>
      <c r="F5" s="101" t="s">
        <v>393</v>
      </c>
      <c r="G5" s="101" t="s">
        <v>394</v>
      </c>
      <c r="I5" s="102" t="s">
        <v>395</v>
      </c>
    </row>
    <row r="6" spans="1:10">
      <c r="A6" s="101" t="s">
        <v>396</v>
      </c>
      <c r="B6" s="101" t="s">
        <v>281</v>
      </c>
      <c r="D6" s="101" t="s">
        <v>397</v>
      </c>
      <c r="E6" s="101" t="s">
        <v>398</v>
      </c>
      <c r="F6" s="101" t="s">
        <v>399</v>
      </c>
      <c r="G6" s="101" t="s">
        <v>400</v>
      </c>
      <c r="I6" s="102" t="s">
        <v>401</v>
      </c>
    </row>
    <row r="7" spans="1:10" ht="28.5">
      <c r="A7" s="101" t="s">
        <v>402</v>
      </c>
      <c r="B7" s="101" t="s">
        <v>350</v>
      </c>
      <c r="D7" s="101" t="s">
        <v>403</v>
      </c>
      <c r="E7" s="101" t="s">
        <v>404</v>
      </c>
      <c r="F7" s="101" t="s">
        <v>405</v>
      </c>
      <c r="G7" s="101" t="s">
        <v>406</v>
      </c>
      <c r="I7" s="102" t="s">
        <v>407</v>
      </c>
    </row>
    <row r="8" spans="1:10" ht="28.5">
      <c r="A8" s="101" t="s">
        <v>408</v>
      </c>
      <c r="E8" s="101" t="s">
        <v>409</v>
      </c>
      <c r="F8" s="101" t="s">
        <v>256</v>
      </c>
      <c r="G8" s="101" t="s">
        <v>257</v>
      </c>
      <c r="I8" s="102" t="s">
        <v>410</v>
      </c>
    </row>
    <row r="9" spans="1:10">
      <c r="E9" s="101" t="s">
        <v>411</v>
      </c>
      <c r="F9" s="101" t="s">
        <v>412</v>
      </c>
      <c r="G9" s="101" t="s">
        <v>413</v>
      </c>
      <c r="I9" s="102" t="s">
        <v>414</v>
      </c>
    </row>
    <row r="10" spans="1:10">
      <c r="E10" s="101" t="s">
        <v>272</v>
      </c>
      <c r="F10" s="101" t="s">
        <v>415</v>
      </c>
      <c r="G10" s="101" t="s">
        <v>416</v>
      </c>
      <c r="I10" s="102" t="s">
        <v>125</v>
      </c>
    </row>
    <row r="11" spans="1:10" ht="42.75">
      <c r="F11" s="101" t="s">
        <v>417</v>
      </c>
      <c r="G11" s="101" t="s">
        <v>418</v>
      </c>
      <c r="I11" s="102" t="s">
        <v>419</v>
      </c>
    </row>
    <row r="12" spans="1:10" ht="28.5">
      <c r="F12" s="101" t="s">
        <v>420</v>
      </c>
      <c r="G12" s="101" t="s">
        <v>421</v>
      </c>
      <c r="I12" s="102" t="s">
        <v>422</v>
      </c>
    </row>
    <row r="13" spans="1:10" ht="42.75">
      <c r="F13" s="101" t="s">
        <v>423</v>
      </c>
      <c r="G13" s="101" t="s">
        <v>424</v>
      </c>
      <c r="I13" s="102" t="s">
        <v>425</v>
      </c>
    </row>
    <row r="14" spans="1:10" ht="28.5">
      <c r="F14" s="101" t="s">
        <v>426</v>
      </c>
      <c r="G14" s="101" t="s">
        <v>427</v>
      </c>
      <c r="I14" s="102" t="s">
        <v>428</v>
      </c>
    </row>
    <row r="15" spans="1:10">
      <c r="F15" s="101" t="s">
        <v>429</v>
      </c>
      <c r="G15" s="101" t="s">
        <v>430</v>
      </c>
      <c r="I15" s="102" t="s">
        <v>431</v>
      </c>
    </row>
    <row r="16" spans="1:10" ht="28.5">
      <c r="F16" s="101" t="s">
        <v>432</v>
      </c>
      <c r="G16" s="101" t="s">
        <v>433</v>
      </c>
      <c r="I16" s="102" t="s">
        <v>434</v>
      </c>
    </row>
    <row r="17" spans="6:9" ht="28.5">
      <c r="F17" s="101" t="s">
        <v>387</v>
      </c>
      <c r="G17" s="101" t="s">
        <v>435</v>
      </c>
      <c r="I17" s="102" t="s">
        <v>436</v>
      </c>
    </row>
    <row r="18" spans="6:9" ht="42.75">
      <c r="F18" s="101" t="s">
        <v>437</v>
      </c>
      <c r="G18" s="101" t="s">
        <v>438</v>
      </c>
      <c r="I18" s="102" t="s">
        <v>439</v>
      </c>
    </row>
    <row r="19" spans="6:9" ht="42.75">
      <c r="I19" s="102" t="s">
        <v>440</v>
      </c>
    </row>
    <row r="20" spans="6:9">
      <c r="I20" s="102" t="s">
        <v>441</v>
      </c>
    </row>
    <row r="21" spans="6:9" ht="28.5">
      <c r="I21" s="102" t="s">
        <v>442</v>
      </c>
    </row>
    <row r="22" spans="6:9" ht="28.5">
      <c r="I22" s="102" t="s">
        <v>443</v>
      </c>
    </row>
    <row r="23" spans="6:9" ht="28.5">
      <c r="I23" s="102" t="s">
        <v>444</v>
      </c>
    </row>
    <row r="24" spans="6:9" ht="28.5">
      <c r="I24" s="102" t="s">
        <v>445</v>
      </c>
    </row>
    <row r="25" spans="6:9" ht="28.5">
      <c r="I25" s="102" t="s">
        <v>446</v>
      </c>
    </row>
    <row r="26" spans="6:9">
      <c r="I26" s="102" t="s">
        <v>103</v>
      </c>
    </row>
    <row r="27" spans="6:9">
      <c r="I27" s="102" t="s">
        <v>447</v>
      </c>
    </row>
    <row r="28" spans="6:9" ht="28.5">
      <c r="I28" s="102" t="s">
        <v>448</v>
      </c>
    </row>
    <row r="29" spans="6:9" ht="28.5">
      <c r="I29" s="102" t="s">
        <v>449</v>
      </c>
    </row>
    <row r="30" spans="6:9">
      <c r="I30" s="102" t="s">
        <v>450</v>
      </c>
    </row>
    <row r="31" spans="6:9" ht="28.5">
      <c r="I31" s="102" t="s">
        <v>451</v>
      </c>
    </row>
    <row r="32" spans="6:9">
      <c r="I32" s="102" t="s">
        <v>452</v>
      </c>
    </row>
    <row r="33" spans="9:9" ht="28.5">
      <c r="I33" s="102" t="s">
        <v>115</v>
      </c>
    </row>
    <row r="34" spans="9:9" ht="42.75">
      <c r="I34" s="102" t="s">
        <v>453</v>
      </c>
    </row>
    <row r="35" spans="9:9" ht="42.75">
      <c r="I35" s="102" t="s">
        <v>454</v>
      </c>
    </row>
    <row r="36" spans="9:9" ht="28.5">
      <c r="I36" s="102" t="s">
        <v>455</v>
      </c>
    </row>
    <row r="37" spans="9:9" ht="28.5">
      <c r="I37" s="102" t="s">
        <v>456</v>
      </c>
    </row>
    <row r="38" spans="9:9">
      <c r="I38" s="102" t="s">
        <v>457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K193"/>
  <sheetViews>
    <sheetView topLeftCell="A95" workbookViewId="0">
      <selection activeCell="C199" sqref="C199"/>
    </sheetView>
  </sheetViews>
  <sheetFormatPr defaultColWidth="11.42578125" defaultRowHeight="15"/>
  <cols>
    <col min="3" max="3" width="65.85546875" style="4" customWidth="1"/>
    <col min="4" max="4" width="48.42578125" style="4" customWidth="1"/>
    <col min="7" max="7" width="46.140625" customWidth="1"/>
    <col min="11" max="11" width="34.85546875" customWidth="1"/>
  </cols>
  <sheetData>
    <row r="3" spans="3:11">
      <c r="C3" s="47" t="s">
        <v>458</v>
      </c>
      <c r="D3" s="41" t="s">
        <v>459</v>
      </c>
      <c r="G3" s="44" t="s">
        <v>460</v>
      </c>
      <c r="K3" s="46" t="s">
        <v>461</v>
      </c>
    </row>
    <row r="4" spans="3:11" ht="17.25">
      <c r="C4" s="47" t="s">
        <v>462</v>
      </c>
      <c r="D4" s="42" t="s">
        <v>463</v>
      </c>
      <c r="G4" s="44" t="s">
        <v>464</v>
      </c>
      <c r="K4" s="46" t="s">
        <v>465</v>
      </c>
    </row>
    <row r="5" spans="3:11" ht="17.25">
      <c r="C5" s="47" t="s">
        <v>466</v>
      </c>
      <c r="D5" s="43" t="s">
        <v>467</v>
      </c>
      <c r="G5" s="44" t="s">
        <v>468</v>
      </c>
      <c r="K5" s="46" t="s">
        <v>469</v>
      </c>
    </row>
    <row r="6" spans="3:11" ht="34.5">
      <c r="C6" s="47" t="s">
        <v>470</v>
      </c>
      <c r="D6" s="43" t="s">
        <v>471</v>
      </c>
      <c r="G6" s="44" t="s">
        <v>472</v>
      </c>
      <c r="K6" s="46" t="s">
        <v>473</v>
      </c>
    </row>
    <row r="7" spans="3:11" ht="34.5">
      <c r="C7" s="47" t="s">
        <v>474</v>
      </c>
      <c r="D7" s="43" t="s">
        <v>475</v>
      </c>
      <c r="G7" s="44" t="s">
        <v>476</v>
      </c>
      <c r="K7" s="46" t="s">
        <v>385</v>
      </c>
    </row>
    <row r="8" spans="3:11" ht="34.5">
      <c r="C8" s="47" t="s">
        <v>477</v>
      </c>
      <c r="D8" s="43" t="s">
        <v>478</v>
      </c>
      <c r="G8" s="44" t="s">
        <v>479</v>
      </c>
      <c r="K8" s="46" t="s">
        <v>480</v>
      </c>
    </row>
    <row r="9" spans="3:11" ht="34.5">
      <c r="C9" s="47" t="s">
        <v>481</v>
      </c>
      <c r="D9" s="43" t="s">
        <v>482</v>
      </c>
      <c r="G9" s="44" t="s">
        <v>483</v>
      </c>
      <c r="K9" s="46" t="s">
        <v>484</v>
      </c>
    </row>
    <row r="10" spans="3:11" ht="51.75">
      <c r="C10" s="47" t="s">
        <v>485</v>
      </c>
      <c r="D10" s="43" t="s">
        <v>486</v>
      </c>
      <c r="G10" s="44" t="s">
        <v>487</v>
      </c>
      <c r="K10" s="46" t="s">
        <v>488</v>
      </c>
    </row>
    <row r="11" spans="3:11" ht="34.5">
      <c r="C11" s="47" t="s">
        <v>489</v>
      </c>
      <c r="D11" s="43" t="s">
        <v>490</v>
      </c>
      <c r="G11" s="44" t="s">
        <v>491</v>
      </c>
      <c r="K11" s="46" t="s">
        <v>256</v>
      </c>
    </row>
    <row r="12" spans="3:11" ht="34.5">
      <c r="C12" s="47" t="s">
        <v>492</v>
      </c>
      <c r="D12" s="43" t="s">
        <v>493</v>
      </c>
      <c r="G12" s="44" t="s">
        <v>494</v>
      </c>
      <c r="K12" s="46" t="s">
        <v>412</v>
      </c>
    </row>
    <row r="13" spans="3:11" ht="34.5">
      <c r="C13" s="47" t="s">
        <v>495</v>
      </c>
      <c r="D13" s="43" t="s">
        <v>496</v>
      </c>
      <c r="G13" s="44" t="s">
        <v>497</v>
      </c>
      <c r="K13" s="46" t="s">
        <v>498</v>
      </c>
    </row>
    <row r="14" spans="3:11" ht="34.5">
      <c r="C14" s="47" t="s">
        <v>499</v>
      </c>
      <c r="D14" s="43" t="s">
        <v>500</v>
      </c>
      <c r="G14" s="44" t="s">
        <v>501</v>
      </c>
      <c r="K14" s="46" t="s">
        <v>502</v>
      </c>
    </row>
    <row r="15" spans="3:11" ht="34.5">
      <c r="C15" s="47" t="s">
        <v>503</v>
      </c>
      <c r="D15" s="43" t="s">
        <v>504</v>
      </c>
      <c r="G15" s="44" t="s">
        <v>505</v>
      </c>
      <c r="K15" s="46" t="s">
        <v>506</v>
      </c>
    </row>
    <row r="16" spans="3:11" ht="51.75">
      <c r="C16" s="47" t="s">
        <v>507</v>
      </c>
      <c r="D16" s="43" t="s">
        <v>508</v>
      </c>
      <c r="G16" s="44" t="s">
        <v>509</v>
      </c>
      <c r="K16" s="46" t="s">
        <v>510</v>
      </c>
    </row>
    <row r="17" spans="3:11" ht="51.75">
      <c r="C17" s="47" t="s">
        <v>511</v>
      </c>
      <c r="D17" s="43" t="s">
        <v>512</v>
      </c>
      <c r="G17" s="45" t="s">
        <v>513</v>
      </c>
      <c r="K17" s="46" t="s">
        <v>429</v>
      </c>
    </row>
    <row r="18" spans="3:11" ht="51.75">
      <c r="C18" s="47" t="s">
        <v>514</v>
      </c>
      <c r="D18" s="43" t="s">
        <v>515</v>
      </c>
      <c r="G18" s="45" t="s">
        <v>516</v>
      </c>
      <c r="K18" s="46" t="s">
        <v>517</v>
      </c>
    </row>
    <row r="19" spans="3:11" ht="17.25">
      <c r="C19" s="47" t="s">
        <v>518</v>
      </c>
      <c r="D19" s="43" t="s">
        <v>519</v>
      </c>
      <c r="G19" s="44" t="s">
        <v>520</v>
      </c>
      <c r="K19" s="46" t="s">
        <v>387</v>
      </c>
    </row>
    <row r="20" spans="3:11" ht="34.5">
      <c r="C20" s="47" t="s">
        <v>521</v>
      </c>
      <c r="D20" s="43" t="s">
        <v>522</v>
      </c>
      <c r="G20" s="44" t="s">
        <v>523</v>
      </c>
      <c r="K20" s="46" t="s">
        <v>524</v>
      </c>
    </row>
    <row r="21" spans="3:11" ht="34.5">
      <c r="D21" s="43" t="s">
        <v>525</v>
      </c>
    </row>
    <row r="22" spans="3:11" ht="34.5">
      <c r="C22" s="4" t="s">
        <v>526</v>
      </c>
      <c r="D22" s="43" t="s">
        <v>527</v>
      </c>
    </row>
    <row r="23" spans="3:11" ht="17.25">
      <c r="C23" s="4" t="s">
        <v>528</v>
      </c>
      <c r="D23" s="43" t="s">
        <v>529</v>
      </c>
      <c r="G23" s="44"/>
    </row>
    <row r="24" spans="3:11" ht="17.25">
      <c r="C24" s="4" t="s">
        <v>530</v>
      </c>
      <c r="D24" s="43" t="s">
        <v>531</v>
      </c>
    </row>
    <row r="25" spans="3:11" ht="34.5">
      <c r="D25" s="43" t="s">
        <v>532</v>
      </c>
    </row>
    <row r="26" spans="3:11" ht="17.25">
      <c r="D26" s="43" t="s">
        <v>533</v>
      </c>
    </row>
    <row r="27" spans="3:11" ht="51.75">
      <c r="C27" s="48" t="s">
        <v>534</v>
      </c>
      <c r="D27" s="43" t="s">
        <v>535</v>
      </c>
    </row>
    <row r="28" spans="3:11" ht="34.5">
      <c r="C28" s="48" t="s">
        <v>536</v>
      </c>
      <c r="D28" s="43" t="s">
        <v>537</v>
      </c>
      <c r="G28" s="44"/>
    </row>
    <row r="29" spans="3:11" ht="51.75">
      <c r="C29" s="48" t="s">
        <v>538</v>
      </c>
      <c r="D29" s="43" t="s">
        <v>539</v>
      </c>
      <c r="G29" s="44"/>
    </row>
    <row r="30" spans="3:11" ht="60">
      <c r="C30" s="48" t="s">
        <v>59</v>
      </c>
      <c r="D30" s="43" t="s">
        <v>540</v>
      </c>
      <c r="G30" s="44"/>
    </row>
    <row r="31" spans="3:11" ht="34.5">
      <c r="C31" s="48" t="s">
        <v>123</v>
      </c>
      <c r="D31" s="43" t="s">
        <v>541</v>
      </c>
      <c r="G31" s="44"/>
    </row>
    <row r="32" spans="3:11" ht="30">
      <c r="C32" s="48" t="s">
        <v>542</v>
      </c>
      <c r="D32" s="43" t="s">
        <v>543</v>
      </c>
      <c r="G32" s="44"/>
    </row>
    <row r="33" spans="3:7" ht="45">
      <c r="C33" s="48" t="s">
        <v>544</v>
      </c>
      <c r="D33" s="43" t="s">
        <v>545</v>
      </c>
    </row>
    <row r="34" spans="3:7" ht="45">
      <c r="C34" s="48" t="s">
        <v>546</v>
      </c>
      <c r="D34" s="43" t="s">
        <v>547</v>
      </c>
      <c r="G34" s="44"/>
    </row>
    <row r="35" spans="3:7" ht="34.5">
      <c r="C35" s="48" t="s">
        <v>113</v>
      </c>
      <c r="D35" s="43" t="s">
        <v>548</v>
      </c>
      <c r="G35" s="44"/>
    </row>
    <row r="36" spans="3:7" ht="17.25">
      <c r="C36" s="48"/>
      <c r="D36" s="43" t="s">
        <v>549</v>
      </c>
      <c r="G36" s="44"/>
    </row>
    <row r="37" spans="3:7" ht="34.5">
      <c r="C37" s="48"/>
      <c r="D37" s="43" t="s">
        <v>550</v>
      </c>
      <c r="G37" s="44"/>
    </row>
    <row r="38" spans="3:7" ht="17.25">
      <c r="C38" s="48"/>
      <c r="D38" s="43" t="s">
        <v>551</v>
      </c>
      <c r="G38" s="44"/>
    </row>
    <row r="39" spans="3:7" ht="45">
      <c r="C39" s="48" t="s">
        <v>552</v>
      </c>
      <c r="D39" s="43" t="s">
        <v>553</v>
      </c>
      <c r="G39" s="44"/>
    </row>
    <row r="40" spans="3:7" ht="34.5">
      <c r="C40" s="48" t="s">
        <v>60</v>
      </c>
      <c r="D40" s="43" t="s">
        <v>554</v>
      </c>
      <c r="G40" s="44"/>
    </row>
    <row r="41" spans="3:7" ht="34.5">
      <c r="C41" s="48" t="s">
        <v>555</v>
      </c>
      <c r="D41" s="43" t="s">
        <v>556</v>
      </c>
    </row>
    <row r="42" spans="3:7" ht="34.5">
      <c r="C42" s="48" t="s">
        <v>557</v>
      </c>
      <c r="D42" s="43" t="s">
        <v>558</v>
      </c>
    </row>
    <row r="43" spans="3:7" ht="34.5">
      <c r="C43" s="48" t="s">
        <v>559</v>
      </c>
      <c r="D43" s="43" t="s">
        <v>560</v>
      </c>
    </row>
    <row r="44" spans="3:7" ht="45">
      <c r="C44" s="48" t="s">
        <v>561</v>
      </c>
      <c r="D44" s="43" t="s">
        <v>562</v>
      </c>
    </row>
    <row r="45" spans="3:7" ht="51.75">
      <c r="C45" s="48" t="s">
        <v>563</v>
      </c>
      <c r="D45" s="43" t="s">
        <v>564</v>
      </c>
    </row>
    <row r="46" spans="3:7" ht="34.5">
      <c r="C46" s="48" t="s">
        <v>565</v>
      </c>
      <c r="D46" s="43" t="s">
        <v>566</v>
      </c>
    </row>
    <row r="47" spans="3:7" ht="34.5">
      <c r="C47" s="48" t="s">
        <v>567</v>
      </c>
      <c r="D47" s="43" t="s">
        <v>568</v>
      </c>
    </row>
    <row r="48" spans="3:7" ht="51.75">
      <c r="C48" s="48" t="s">
        <v>569</v>
      </c>
      <c r="D48" s="43" t="s">
        <v>570</v>
      </c>
    </row>
    <row r="49" spans="3:4" ht="34.5">
      <c r="C49" s="48" t="s">
        <v>571</v>
      </c>
      <c r="D49" s="43" t="s">
        <v>572</v>
      </c>
    </row>
    <row r="50" spans="3:4" ht="51.75">
      <c r="C50" s="48" t="s">
        <v>573</v>
      </c>
      <c r="D50" s="43" t="s">
        <v>574</v>
      </c>
    </row>
    <row r="51" spans="3:4" ht="30">
      <c r="C51" s="48" t="s">
        <v>575</v>
      </c>
      <c r="D51" s="43" t="s">
        <v>576</v>
      </c>
    </row>
    <row r="52" spans="3:4" ht="34.5">
      <c r="C52" s="48" t="s">
        <v>102</v>
      </c>
      <c r="D52" s="43" t="s">
        <v>577</v>
      </c>
    </row>
    <row r="53" spans="3:4" ht="51.75">
      <c r="C53" s="48" t="s">
        <v>578</v>
      </c>
      <c r="D53" s="43" t="s">
        <v>579</v>
      </c>
    </row>
    <row r="54" spans="3:4" ht="34.5">
      <c r="C54" s="48" t="s">
        <v>580</v>
      </c>
      <c r="D54" s="43" t="s">
        <v>581</v>
      </c>
    </row>
    <row r="55" spans="3:4" ht="34.5">
      <c r="C55" s="48" t="s">
        <v>114</v>
      </c>
      <c r="D55" s="43" t="s">
        <v>582</v>
      </c>
    </row>
    <row r="56" spans="3:4" ht="34.5">
      <c r="C56" s="48" t="s">
        <v>124</v>
      </c>
      <c r="D56" s="43" t="s">
        <v>583</v>
      </c>
    </row>
    <row r="57" spans="3:4" ht="34.5">
      <c r="D57" s="43" t="s">
        <v>584</v>
      </c>
    </row>
    <row r="58" spans="3:4" ht="90">
      <c r="C58" s="48" t="s">
        <v>365</v>
      </c>
      <c r="D58" s="43" t="s">
        <v>585</v>
      </c>
    </row>
    <row r="59" spans="3:4" ht="45">
      <c r="C59" s="48" t="s">
        <v>374</v>
      </c>
      <c r="D59" s="43" t="s">
        <v>586</v>
      </c>
    </row>
    <row r="60" spans="3:4" ht="60">
      <c r="C60" s="48" t="s">
        <v>379</v>
      </c>
      <c r="D60" s="43" t="s">
        <v>587</v>
      </c>
    </row>
    <row r="61" spans="3:4" ht="60">
      <c r="C61" s="48" t="s">
        <v>388</v>
      </c>
      <c r="D61" s="43" t="s">
        <v>588</v>
      </c>
    </row>
    <row r="62" spans="3:4" ht="60">
      <c r="C62" s="48" t="s">
        <v>395</v>
      </c>
      <c r="D62" s="43" t="s">
        <v>589</v>
      </c>
    </row>
    <row r="63" spans="3:4" ht="34.5">
      <c r="C63" s="48" t="s">
        <v>401</v>
      </c>
      <c r="D63" s="43" t="s">
        <v>590</v>
      </c>
    </row>
    <row r="64" spans="3:4" ht="30">
      <c r="C64" s="48" t="s">
        <v>407</v>
      </c>
      <c r="D64" s="43" t="s">
        <v>591</v>
      </c>
    </row>
    <row r="65" spans="3:4" ht="34.5">
      <c r="C65" s="48" t="s">
        <v>410</v>
      </c>
      <c r="D65" s="43" t="s">
        <v>592</v>
      </c>
    </row>
    <row r="66" spans="3:4" ht="51.75">
      <c r="C66" s="48" t="s">
        <v>414</v>
      </c>
      <c r="D66" s="43" t="s">
        <v>593</v>
      </c>
    </row>
    <row r="67" spans="3:4" ht="34.5">
      <c r="C67" s="48" t="s">
        <v>125</v>
      </c>
      <c r="D67" s="43" t="s">
        <v>594</v>
      </c>
    </row>
    <row r="68" spans="3:4" ht="45">
      <c r="C68" s="48" t="s">
        <v>419</v>
      </c>
      <c r="D68" s="43" t="s">
        <v>595</v>
      </c>
    </row>
    <row r="69" spans="3:4" ht="30">
      <c r="C69" s="48" t="s">
        <v>422</v>
      </c>
      <c r="D69" s="43" t="s">
        <v>596</v>
      </c>
    </row>
    <row r="70" spans="3:4" ht="60">
      <c r="C70" s="48" t="s">
        <v>425</v>
      </c>
      <c r="D70" s="43" t="s">
        <v>597</v>
      </c>
    </row>
    <row r="71" spans="3:4" ht="45">
      <c r="C71" s="48" t="s">
        <v>428</v>
      </c>
      <c r="D71" s="43" t="s">
        <v>598</v>
      </c>
    </row>
    <row r="72" spans="3:4" ht="34.5">
      <c r="C72" s="48" t="s">
        <v>431</v>
      </c>
      <c r="D72" s="43" t="s">
        <v>599</v>
      </c>
    </row>
    <row r="73" spans="3:4" ht="34.5">
      <c r="C73" s="48" t="s">
        <v>434</v>
      </c>
      <c r="D73" s="43" t="s">
        <v>600</v>
      </c>
    </row>
    <row r="74" spans="3:4" ht="34.5">
      <c r="C74" s="48" t="s">
        <v>436</v>
      </c>
      <c r="D74" s="43" t="s">
        <v>601</v>
      </c>
    </row>
    <row r="75" spans="3:4" ht="60">
      <c r="C75" s="48" t="s">
        <v>439</v>
      </c>
      <c r="D75" s="43" t="s">
        <v>602</v>
      </c>
    </row>
    <row r="76" spans="3:4" ht="60">
      <c r="C76" s="48" t="s">
        <v>440</v>
      </c>
      <c r="D76" s="43" t="s">
        <v>603</v>
      </c>
    </row>
    <row r="77" spans="3:4" ht="34.5">
      <c r="C77" s="48" t="s">
        <v>441</v>
      </c>
      <c r="D77" s="43" t="s">
        <v>604</v>
      </c>
    </row>
    <row r="78" spans="3:4" ht="34.5">
      <c r="C78" s="48" t="s">
        <v>442</v>
      </c>
      <c r="D78" s="43" t="s">
        <v>605</v>
      </c>
    </row>
    <row r="79" spans="3:4" ht="45">
      <c r="C79" s="48" t="s">
        <v>443</v>
      </c>
      <c r="D79" s="43" t="s">
        <v>606</v>
      </c>
    </row>
    <row r="80" spans="3:4" ht="45">
      <c r="C80" s="48" t="s">
        <v>444</v>
      </c>
      <c r="D80" s="43" t="s">
        <v>607</v>
      </c>
    </row>
    <row r="81" spans="3:4" ht="45">
      <c r="C81" s="48" t="s">
        <v>445</v>
      </c>
      <c r="D81" s="43" t="s">
        <v>608</v>
      </c>
    </row>
    <row r="82" spans="3:4" ht="45">
      <c r="C82" s="48" t="s">
        <v>446</v>
      </c>
      <c r="D82" s="43" t="s">
        <v>609</v>
      </c>
    </row>
    <row r="83" spans="3:4" ht="34.5">
      <c r="C83" s="48" t="s">
        <v>103</v>
      </c>
      <c r="D83" s="43" t="s">
        <v>610</v>
      </c>
    </row>
    <row r="84" spans="3:4" ht="30">
      <c r="C84" s="48" t="s">
        <v>447</v>
      </c>
      <c r="D84" s="43" t="s">
        <v>611</v>
      </c>
    </row>
    <row r="85" spans="3:4" ht="34.5">
      <c r="C85" s="48" t="s">
        <v>448</v>
      </c>
      <c r="D85" s="43" t="s">
        <v>612</v>
      </c>
    </row>
    <row r="86" spans="3:4" ht="45">
      <c r="C86" s="48" t="s">
        <v>449</v>
      </c>
      <c r="D86" s="43" t="s">
        <v>613</v>
      </c>
    </row>
    <row r="87" spans="3:4" ht="34.5">
      <c r="C87" s="48" t="s">
        <v>450</v>
      </c>
      <c r="D87" s="43" t="s">
        <v>614</v>
      </c>
    </row>
    <row r="88" spans="3:4" ht="34.5">
      <c r="C88" s="48" t="s">
        <v>451</v>
      </c>
      <c r="D88" s="43" t="s">
        <v>615</v>
      </c>
    </row>
    <row r="89" spans="3:4" ht="51.75">
      <c r="C89" s="48" t="s">
        <v>452</v>
      </c>
      <c r="D89" s="43" t="s">
        <v>616</v>
      </c>
    </row>
    <row r="90" spans="3:4" ht="45">
      <c r="C90" s="48" t="s">
        <v>115</v>
      </c>
      <c r="D90" s="43" t="s">
        <v>617</v>
      </c>
    </row>
    <row r="91" spans="3:4" ht="45">
      <c r="C91" s="48" t="s">
        <v>618</v>
      </c>
      <c r="D91" s="43" t="s">
        <v>619</v>
      </c>
    </row>
    <row r="92" spans="3:4" ht="60">
      <c r="C92" s="48" t="s">
        <v>454</v>
      </c>
      <c r="D92" s="43" t="s">
        <v>620</v>
      </c>
    </row>
    <row r="93" spans="3:4" ht="45">
      <c r="C93" s="48" t="s">
        <v>455</v>
      </c>
      <c r="D93" s="43" t="s">
        <v>621</v>
      </c>
    </row>
    <row r="94" spans="3:4" ht="30">
      <c r="C94" s="48" t="s">
        <v>456</v>
      </c>
      <c r="D94" s="43" t="s">
        <v>622</v>
      </c>
    </row>
    <row r="95" spans="3:4" ht="34.5">
      <c r="C95" s="48" t="s">
        <v>457</v>
      </c>
      <c r="D95" s="43" t="s">
        <v>623</v>
      </c>
    </row>
    <row r="96" spans="3:4" ht="17.25">
      <c r="D96" s="43" t="s">
        <v>624</v>
      </c>
    </row>
    <row r="97" spans="3:4" ht="34.5">
      <c r="D97" s="43" t="s">
        <v>625</v>
      </c>
    </row>
    <row r="98" spans="3:4" ht="34.5">
      <c r="C98" s="46" t="s">
        <v>626</v>
      </c>
      <c r="D98" s="43" t="s">
        <v>627</v>
      </c>
    </row>
    <row r="99" spans="3:4" ht="34.5">
      <c r="C99" s="46" t="s">
        <v>628</v>
      </c>
      <c r="D99" s="43" t="s">
        <v>629</v>
      </c>
    </row>
    <row r="100" spans="3:4" ht="34.5">
      <c r="C100" s="46" t="s">
        <v>630</v>
      </c>
      <c r="D100" s="43" t="s">
        <v>631</v>
      </c>
    </row>
    <row r="101" spans="3:4" ht="34.5">
      <c r="C101" s="46" t="s">
        <v>632</v>
      </c>
      <c r="D101" s="43" t="s">
        <v>633</v>
      </c>
    </row>
    <row r="102" spans="3:4" ht="51.75">
      <c r="C102" s="46" t="s">
        <v>634</v>
      </c>
      <c r="D102" s="43" t="s">
        <v>635</v>
      </c>
    </row>
    <row r="103" spans="3:4" ht="34.5">
      <c r="C103" s="46" t="s">
        <v>636</v>
      </c>
      <c r="D103" s="43" t="s">
        <v>637</v>
      </c>
    </row>
    <row r="104" spans="3:4" ht="34.5">
      <c r="C104" s="46" t="s">
        <v>638</v>
      </c>
      <c r="D104" s="43" t="s">
        <v>639</v>
      </c>
    </row>
    <row r="105" spans="3:4" ht="34.5">
      <c r="C105" s="46" t="s">
        <v>640</v>
      </c>
      <c r="D105" s="43" t="s">
        <v>641</v>
      </c>
    </row>
    <row r="106" spans="3:4" ht="34.5">
      <c r="C106" s="46" t="s">
        <v>642</v>
      </c>
      <c r="D106" s="43" t="s">
        <v>643</v>
      </c>
    </row>
    <row r="107" spans="3:4" ht="34.5">
      <c r="C107" s="46" t="s">
        <v>644</v>
      </c>
      <c r="D107" s="43" t="s">
        <v>645</v>
      </c>
    </row>
    <row r="108" spans="3:4" ht="34.5">
      <c r="C108" s="46" t="s">
        <v>646</v>
      </c>
      <c r="D108" s="43" t="s">
        <v>647</v>
      </c>
    </row>
    <row r="109" spans="3:4" ht="34.5">
      <c r="C109" s="46" t="s">
        <v>648</v>
      </c>
      <c r="D109" s="43" t="s">
        <v>649</v>
      </c>
    </row>
    <row r="110" spans="3:4" ht="34.5">
      <c r="C110" s="46" t="s">
        <v>650</v>
      </c>
      <c r="D110" s="43" t="s">
        <v>651</v>
      </c>
    </row>
    <row r="111" spans="3:4" ht="34.5">
      <c r="C111" s="46" t="s">
        <v>652</v>
      </c>
      <c r="D111" s="43" t="s">
        <v>653</v>
      </c>
    </row>
    <row r="112" spans="3:4" ht="34.5">
      <c r="C112" s="46" t="s">
        <v>654</v>
      </c>
      <c r="D112" s="43" t="s">
        <v>655</v>
      </c>
    </row>
    <row r="113" spans="3:4" ht="34.5">
      <c r="C113" s="46" t="s">
        <v>656</v>
      </c>
      <c r="D113" s="43" t="s">
        <v>657</v>
      </c>
    </row>
    <row r="114" spans="3:4" ht="34.5">
      <c r="C114" s="46" t="s">
        <v>658</v>
      </c>
      <c r="D114" s="43" t="s">
        <v>659</v>
      </c>
    </row>
    <row r="115" spans="3:4" ht="51.75">
      <c r="C115" s="46" t="s">
        <v>660</v>
      </c>
      <c r="D115" s="43" t="s">
        <v>661</v>
      </c>
    </row>
    <row r="116" spans="3:4" ht="17.25">
      <c r="C116" s="46" t="s">
        <v>662</v>
      </c>
      <c r="D116" s="43" t="s">
        <v>663</v>
      </c>
    </row>
    <row r="117" spans="3:4" ht="51.75">
      <c r="C117" s="46" t="s">
        <v>664</v>
      </c>
      <c r="D117" s="43" t="s">
        <v>665</v>
      </c>
    </row>
    <row r="118" spans="3:4" ht="51.75">
      <c r="C118" s="46" t="s">
        <v>666</v>
      </c>
      <c r="D118" s="43" t="s">
        <v>667</v>
      </c>
    </row>
    <row r="119" spans="3:4" ht="34.5">
      <c r="C119" s="46" t="s">
        <v>668</v>
      </c>
      <c r="D119" s="43" t="s">
        <v>669</v>
      </c>
    </row>
    <row r="120" spans="3:4" ht="17.25">
      <c r="C120" s="46" t="s">
        <v>670</v>
      </c>
      <c r="D120" s="43" t="s">
        <v>671</v>
      </c>
    </row>
    <row r="121" spans="3:4" ht="17.25">
      <c r="C121" s="46" t="s">
        <v>672</v>
      </c>
      <c r="D121" s="43" t="s">
        <v>673</v>
      </c>
    </row>
    <row r="122" spans="3:4" ht="17.25">
      <c r="C122" s="46" t="s">
        <v>674</v>
      </c>
      <c r="D122" s="43" t="s">
        <v>675</v>
      </c>
    </row>
    <row r="123" spans="3:4" ht="17.25">
      <c r="C123" s="46" t="s">
        <v>676</v>
      </c>
      <c r="D123" s="43" t="s">
        <v>677</v>
      </c>
    </row>
    <row r="124" spans="3:4" ht="17.25">
      <c r="C124" s="46" t="s">
        <v>678</v>
      </c>
      <c r="D124" s="43" t="s">
        <v>679</v>
      </c>
    </row>
    <row r="125" spans="3:4" ht="34.5">
      <c r="C125" s="46" t="s">
        <v>680</v>
      </c>
      <c r="D125" s="43" t="s">
        <v>681</v>
      </c>
    </row>
    <row r="126" spans="3:4" ht="34.5">
      <c r="C126" s="46" t="s">
        <v>682</v>
      </c>
      <c r="D126" s="43" t="s">
        <v>683</v>
      </c>
    </row>
    <row r="127" spans="3:4" ht="51.75">
      <c r="C127" s="46" t="s">
        <v>684</v>
      </c>
      <c r="D127" s="43" t="s">
        <v>685</v>
      </c>
    </row>
    <row r="128" spans="3:4" ht="17.25">
      <c r="C128" s="46" t="s">
        <v>686</v>
      </c>
      <c r="D128" s="43" t="s">
        <v>687</v>
      </c>
    </row>
    <row r="129" spans="3:4" ht="34.5">
      <c r="C129" s="46" t="s">
        <v>688</v>
      </c>
      <c r="D129" s="43" t="s">
        <v>689</v>
      </c>
    </row>
    <row r="130" spans="3:4" ht="34.5">
      <c r="C130" s="46" t="s">
        <v>690</v>
      </c>
      <c r="D130" s="43" t="s">
        <v>691</v>
      </c>
    </row>
    <row r="131" spans="3:4" ht="34.5">
      <c r="C131" s="46" t="s">
        <v>692</v>
      </c>
      <c r="D131" s="43" t="s">
        <v>693</v>
      </c>
    </row>
    <row r="132" spans="3:4" ht="34.5">
      <c r="C132" s="46" t="s">
        <v>694</v>
      </c>
      <c r="D132" s="43" t="s">
        <v>695</v>
      </c>
    </row>
    <row r="133" spans="3:4" ht="34.5">
      <c r="C133" s="46" t="s">
        <v>696</v>
      </c>
      <c r="D133" s="43" t="s">
        <v>697</v>
      </c>
    </row>
    <row r="134" spans="3:4" ht="34.5">
      <c r="C134" s="46" t="s">
        <v>698</v>
      </c>
      <c r="D134" s="43" t="s">
        <v>699</v>
      </c>
    </row>
    <row r="135" spans="3:4" ht="51.75">
      <c r="C135" s="46" t="s">
        <v>700</v>
      </c>
      <c r="D135" s="43" t="s">
        <v>701</v>
      </c>
    </row>
    <row r="136" spans="3:4" ht="34.5">
      <c r="C136" s="46" t="s">
        <v>702</v>
      </c>
      <c r="D136" s="43" t="s">
        <v>703</v>
      </c>
    </row>
    <row r="137" spans="3:4" ht="34.5">
      <c r="C137" s="46" t="s">
        <v>704</v>
      </c>
      <c r="D137" s="43" t="s">
        <v>705</v>
      </c>
    </row>
    <row r="138" spans="3:4" ht="34.5">
      <c r="C138" s="46" t="s">
        <v>706</v>
      </c>
      <c r="D138" s="43" t="s">
        <v>707</v>
      </c>
    </row>
    <row r="139" spans="3:4" ht="51.75">
      <c r="C139" s="46" t="s">
        <v>708</v>
      </c>
      <c r="D139" s="43" t="s">
        <v>709</v>
      </c>
    </row>
    <row r="140" spans="3:4" ht="34.5">
      <c r="C140" s="46" t="s">
        <v>710</v>
      </c>
      <c r="D140" s="43" t="s">
        <v>711</v>
      </c>
    </row>
    <row r="141" spans="3:4" ht="17.25">
      <c r="C141" s="46" t="s">
        <v>712</v>
      </c>
      <c r="D141" s="43" t="s">
        <v>713</v>
      </c>
    </row>
    <row r="142" spans="3:4" ht="17.25">
      <c r="C142" s="46" t="s">
        <v>714</v>
      </c>
      <c r="D142" s="43" t="s">
        <v>715</v>
      </c>
    </row>
    <row r="143" spans="3:4" ht="34.5">
      <c r="C143" s="46" t="s">
        <v>716</v>
      </c>
      <c r="D143" s="43" t="s">
        <v>717</v>
      </c>
    </row>
    <row r="144" spans="3:4" ht="34.5">
      <c r="C144" s="46" t="s">
        <v>718</v>
      </c>
      <c r="D144" s="43" t="s">
        <v>719</v>
      </c>
    </row>
    <row r="145" spans="3:4" ht="34.5">
      <c r="C145" s="46" t="s">
        <v>720</v>
      </c>
      <c r="D145" s="43" t="s">
        <v>721</v>
      </c>
    </row>
    <row r="146" spans="3:4" ht="17.25">
      <c r="C146" s="46" t="s">
        <v>722</v>
      </c>
      <c r="D146" s="43" t="s">
        <v>723</v>
      </c>
    </row>
    <row r="147" spans="3:4" ht="34.5">
      <c r="C147" s="46" t="s">
        <v>724</v>
      </c>
      <c r="D147" s="43" t="s">
        <v>725</v>
      </c>
    </row>
    <row r="148" spans="3:4" ht="34.5">
      <c r="C148" s="46" t="s">
        <v>726</v>
      </c>
      <c r="D148" s="43" t="s">
        <v>727</v>
      </c>
    </row>
    <row r="149" spans="3:4" ht="34.5">
      <c r="C149" s="46" t="s">
        <v>728</v>
      </c>
      <c r="D149" s="43" t="s">
        <v>729</v>
      </c>
    </row>
    <row r="150" spans="3:4" ht="34.5">
      <c r="C150" s="46" t="s">
        <v>730</v>
      </c>
      <c r="D150" s="43" t="s">
        <v>731</v>
      </c>
    </row>
    <row r="151" spans="3:4" ht="51.75">
      <c r="C151" s="46" t="s">
        <v>732</v>
      </c>
      <c r="D151" s="43" t="s">
        <v>733</v>
      </c>
    </row>
    <row r="152" spans="3:4" ht="34.5">
      <c r="C152" s="46" t="s">
        <v>734</v>
      </c>
      <c r="D152" s="43" t="s">
        <v>735</v>
      </c>
    </row>
    <row r="153" spans="3:4" ht="34.5">
      <c r="C153" s="46" t="s">
        <v>736</v>
      </c>
      <c r="D153" s="43" t="s">
        <v>737</v>
      </c>
    </row>
    <row r="154" spans="3:4" ht="34.5">
      <c r="C154" s="46" t="s">
        <v>738</v>
      </c>
      <c r="D154" s="43" t="s">
        <v>739</v>
      </c>
    </row>
    <row r="155" spans="3:4" ht="34.5">
      <c r="C155" s="46" t="s">
        <v>740</v>
      </c>
      <c r="D155" s="43" t="s">
        <v>741</v>
      </c>
    </row>
    <row r="156" spans="3:4" ht="34.5">
      <c r="C156" s="46" t="s">
        <v>742</v>
      </c>
      <c r="D156" s="43" t="s">
        <v>743</v>
      </c>
    </row>
    <row r="157" spans="3:4" ht="34.5">
      <c r="C157" s="46" t="s">
        <v>744</v>
      </c>
      <c r="D157" s="43" t="s">
        <v>745</v>
      </c>
    </row>
    <row r="158" spans="3:4" ht="34.5">
      <c r="C158" s="46" t="s">
        <v>746</v>
      </c>
      <c r="D158" s="43" t="s">
        <v>747</v>
      </c>
    </row>
    <row r="159" spans="3:4" ht="34.5">
      <c r="C159" s="46" t="s">
        <v>748</v>
      </c>
      <c r="D159" s="43" t="s">
        <v>749</v>
      </c>
    </row>
    <row r="160" spans="3:4" ht="34.5">
      <c r="C160" s="46" t="s">
        <v>750</v>
      </c>
      <c r="D160" s="43" t="s">
        <v>751</v>
      </c>
    </row>
    <row r="161" spans="3:4" ht="51.75">
      <c r="C161" s="46" t="s">
        <v>752</v>
      </c>
      <c r="D161" s="43" t="s">
        <v>753</v>
      </c>
    </row>
    <row r="162" spans="3:4" ht="34.5">
      <c r="C162" s="46" t="s">
        <v>754</v>
      </c>
      <c r="D162" s="43" t="s">
        <v>755</v>
      </c>
    </row>
    <row r="163" spans="3:4" ht="34.5">
      <c r="C163" s="46" t="s">
        <v>756</v>
      </c>
      <c r="D163" s="43" t="s">
        <v>757</v>
      </c>
    </row>
    <row r="164" spans="3:4" ht="34.5">
      <c r="C164" s="46" t="s">
        <v>758</v>
      </c>
      <c r="D164" s="43" t="s">
        <v>759</v>
      </c>
    </row>
    <row r="165" spans="3:4" ht="34.5">
      <c r="C165" s="46" t="s">
        <v>760</v>
      </c>
      <c r="D165" s="43" t="s">
        <v>761</v>
      </c>
    </row>
    <row r="166" spans="3:4" ht="34.5">
      <c r="C166" s="46" t="s">
        <v>762</v>
      </c>
      <c r="D166" s="43" t="s">
        <v>763</v>
      </c>
    </row>
    <row r="167" spans="3:4" ht="34.5">
      <c r="C167" s="46" t="s">
        <v>764</v>
      </c>
      <c r="D167" s="43" t="s">
        <v>765</v>
      </c>
    </row>
    <row r="168" spans="3:4" ht="51.75">
      <c r="C168" s="46" t="s">
        <v>766</v>
      </c>
      <c r="D168" s="43" t="s">
        <v>767</v>
      </c>
    </row>
    <row r="169" spans="3:4" ht="34.5">
      <c r="C169" s="46" t="s">
        <v>768</v>
      </c>
      <c r="D169" s="43" t="s">
        <v>769</v>
      </c>
    </row>
    <row r="170" spans="3:4" ht="17.25">
      <c r="C170" s="46" t="s">
        <v>770</v>
      </c>
      <c r="D170" s="43" t="s">
        <v>771</v>
      </c>
    </row>
    <row r="171" spans="3:4" ht="34.5">
      <c r="C171" s="46" t="s">
        <v>772</v>
      </c>
      <c r="D171" s="43" t="s">
        <v>773</v>
      </c>
    </row>
    <row r="172" spans="3:4" ht="17.25">
      <c r="C172" s="46" t="s">
        <v>774</v>
      </c>
      <c r="D172" s="43" t="s">
        <v>775</v>
      </c>
    </row>
    <row r="173" spans="3:4">
      <c r="C173" s="46" t="s">
        <v>776</v>
      </c>
    </row>
    <row r="174" spans="3:4">
      <c r="C174" s="46" t="s">
        <v>777</v>
      </c>
    </row>
    <row r="175" spans="3:4">
      <c r="C175" s="46" t="s">
        <v>778</v>
      </c>
    </row>
    <row r="176" spans="3:4">
      <c r="C176" s="46" t="s">
        <v>779</v>
      </c>
    </row>
    <row r="177" spans="3:3">
      <c r="C177" s="46" t="s">
        <v>780</v>
      </c>
    </row>
    <row r="178" spans="3:3">
      <c r="C178" s="46" t="s">
        <v>781</v>
      </c>
    </row>
    <row r="179" spans="3:3">
      <c r="C179" s="46" t="s">
        <v>782</v>
      </c>
    </row>
    <row r="180" spans="3:3">
      <c r="C180" s="46" t="s">
        <v>783</v>
      </c>
    </row>
    <row r="181" spans="3:3">
      <c r="C181" s="46" t="s">
        <v>784</v>
      </c>
    </row>
    <row r="182" spans="3:3">
      <c r="C182" s="46" t="s">
        <v>785</v>
      </c>
    </row>
    <row r="183" spans="3:3">
      <c r="C183" s="46" t="s">
        <v>786</v>
      </c>
    </row>
    <row r="184" spans="3:3">
      <c r="C184" s="46" t="s">
        <v>787</v>
      </c>
    </row>
    <row r="185" spans="3:3">
      <c r="C185" s="46" t="s">
        <v>788</v>
      </c>
    </row>
    <row r="186" spans="3:3">
      <c r="C186" s="46" t="s">
        <v>789</v>
      </c>
    </row>
    <row r="187" spans="3:3">
      <c r="C187" s="46" t="s">
        <v>790</v>
      </c>
    </row>
    <row r="188" spans="3:3">
      <c r="C188" s="46" t="s">
        <v>791</v>
      </c>
    </row>
    <row r="189" spans="3:3">
      <c r="C189" s="46" t="s">
        <v>792</v>
      </c>
    </row>
    <row r="190" spans="3:3">
      <c r="C190" s="46" t="s">
        <v>793</v>
      </c>
    </row>
    <row r="191" spans="3:3">
      <c r="C191" s="46" t="s">
        <v>794</v>
      </c>
    </row>
    <row r="192" spans="3:3">
      <c r="C192" s="46" t="s">
        <v>795</v>
      </c>
    </row>
    <row r="193" spans="3:3">
      <c r="C193" s="46" t="s">
        <v>796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Cristel Pena Arboleda</cp:lastModifiedBy>
  <cp:revision/>
  <dcterms:created xsi:type="dcterms:W3CDTF">2021-01-29T16:02:32Z</dcterms:created>
  <dcterms:modified xsi:type="dcterms:W3CDTF">2022-09-23T20:25:01Z</dcterms:modified>
  <cp:category/>
  <cp:contentStatus/>
</cp:coreProperties>
</file>