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1"/>
  <workbookPr defaultThemeVersion="166925"/>
  <mc:AlternateContent xmlns:mc="http://schemas.openxmlformats.org/markup-compatibility/2006">
    <mc:Choice Requires="x15">
      <x15ac:absPath xmlns:x15ac="http://schemas.microsoft.com/office/spreadsheetml/2010/11/ac" url="C:\Users\PLANEACION\Downloads\"/>
    </mc:Choice>
  </mc:AlternateContent>
  <xr:revisionPtr revIDLastSave="0" documentId="13_ncr:1_{A77BEDED-B3E1-4B72-BD07-84CC6D647988}" xr6:coauthVersionLast="47" xr6:coauthVersionMax="47" xr10:uidLastSave="{00000000-0000-0000-0000-000000000000}"/>
  <bookViews>
    <workbookView xWindow="-108" yWindow="-108" windowWidth="23256" windowHeight="12576" xr2:uid="{F6EF27A3-F1D6-4BEB-AA0F-B0CAFD72D22C}"/>
  </bookViews>
  <sheets>
    <sheet name="PLAN DE ACCION" sheetId="7" r:id="rId1"/>
    <sheet name="Hoja1" sheetId="12" state="hidden" r:id="rId2"/>
    <sheet name="lista" sheetId="24" state="hidden" r:id="rId3"/>
  </sheets>
  <externalReferences>
    <externalReference r:id="rId4"/>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41" i="7" l="1"/>
  <c r="AR40" i="7"/>
  <c r="AR39" i="7"/>
  <c r="AR38" i="7"/>
  <c r="AS38" i="7" s="1"/>
  <c r="AN38" i="7"/>
  <c r="O38" i="7"/>
  <c r="AJ241" i="7" l="1"/>
  <c r="AJ237" i="7"/>
  <c r="AJ233" i="7"/>
  <c r="K185" i="7"/>
  <c r="AR73" i="7" l="1"/>
  <c r="AR72" i="7"/>
  <c r="AR71" i="7"/>
  <c r="AR70" i="7"/>
  <c r="AS70" i="7" s="1"/>
  <c r="AN70" i="7"/>
  <c r="O70" i="7"/>
  <c r="O50" i="7"/>
  <c r="K241" i="7" l="1"/>
  <c r="K237" i="7"/>
  <c r="K233" i="7"/>
  <c r="AR33" i="7" l="1"/>
  <c r="AR32" i="7"/>
  <c r="AR31" i="7"/>
  <c r="AR30" i="7"/>
  <c r="AN30" i="7"/>
  <c r="O30" i="7"/>
  <c r="AR57" i="7"/>
  <c r="AR56" i="7"/>
  <c r="AR55" i="7"/>
  <c r="AR54" i="7"/>
  <c r="AN54" i="7"/>
  <c r="O54" i="7"/>
  <c r="AR69" i="7"/>
  <c r="AR68" i="7"/>
  <c r="AR67" i="7"/>
  <c r="AR66" i="7"/>
  <c r="AN66" i="7"/>
  <c r="O66" i="7"/>
  <c r="AP120" i="7"/>
  <c r="AP119" i="7"/>
  <c r="AP118" i="7"/>
  <c r="AP117" i="7"/>
  <c r="AJ117" i="7"/>
  <c r="K117" i="7"/>
  <c r="AP164" i="7"/>
  <c r="AP163" i="7"/>
  <c r="AP162" i="7"/>
  <c r="AP161" i="7"/>
  <c r="AJ161" i="7"/>
  <c r="K161" i="7"/>
  <c r="AP160" i="7"/>
  <c r="AP159" i="7"/>
  <c r="AP158" i="7"/>
  <c r="AP157" i="7"/>
  <c r="AJ157" i="7"/>
  <c r="K157" i="7"/>
  <c r="AP172" i="7"/>
  <c r="AP171" i="7"/>
  <c r="AP170" i="7"/>
  <c r="AP169" i="7"/>
  <c r="AJ169" i="7"/>
  <c r="K169" i="7"/>
  <c r="AP168" i="7"/>
  <c r="AP167" i="7"/>
  <c r="AP166" i="7"/>
  <c r="AP165" i="7"/>
  <c r="AJ165" i="7"/>
  <c r="K165" i="7"/>
  <c r="AP176" i="7"/>
  <c r="AP175" i="7"/>
  <c r="AP174" i="7"/>
  <c r="AP173" i="7"/>
  <c r="AJ173" i="7"/>
  <c r="K173" i="7"/>
  <c r="AP180" i="7"/>
  <c r="AP179" i="7"/>
  <c r="AP178" i="7"/>
  <c r="AP177" i="7"/>
  <c r="AJ177" i="7"/>
  <c r="K177" i="7"/>
  <c r="AS30" i="7" l="1"/>
  <c r="AQ117" i="7"/>
  <c r="AQ157" i="7"/>
  <c r="AQ177" i="7"/>
  <c r="AS54" i="7"/>
  <c r="AS66" i="7"/>
  <c r="AQ165" i="7"/>
  <c r="AQ173" i="7"/>
  <c r="AQ169" i="7"/>
  <c r="AQ161" i="7"/>
  <c r="O74" i="7" l="1"/>
  <c r="O62" i="7"/>
  <c r="AJ229" i="7"/>
  <c r="K229" i="7"/>
  <c r="AJ225" i="7"/>
  <c r="K225" i="7"/>
  <c r="AP232" i="7"/>
  <c r="AP231" i="7"/>
  <c r="AP230" i="7"/>
  <c r="AP229" i="7"/>
  <c r="AP228" i="7"/>
  <c r="AP227" i="7"/>
  <c r="AP226" i="7"/>
  <c r="AP225" i="7"/>
  <c r="K181" i="7"/>
  <c r="K153" i="7"/>
  <c r="K149" i="7"/>
  <c r="O46" i="7"/>
  <c r="AQ229" i="7" l="1"/>
  <c r="AQ225" i="7"/>
  <c r="K113" i="7" l="1"/>
  <c r="K109" i="7"/>
  <c r="K105" i="7"/>
  <c r="K101" i="7"/>
  <c r="K97" i="7"/>
  <c r="AP184" i="7"/>
  <c r="AP183" i="7"/>
  <c r="AP182" i="7"/>
  <c r="AP181" i="7"/>
  <c r="AJ181" i="7"/>
  <c r="AP156" i="7"/>
  <c r="AP155" i="7"/>
  <c r="AP154" i="7"/>
  <c r="AP153" i="7"/>
  <c r="AJ153" i="7"/>
  <c r="AP152" i="7"/>
  <c r="AP151" i="7"/>
  <c r="AP150" i="7"/>
  <c r="AP149" i="7"/>
  <c r="AJ149" i="7"/>
  <c r="AP148" i="7"/>
  <c r="AP147" i="7"/>
  <c r="AP146" i="7"/>
  <c r="AP145" i="7"/>
  <c r="AJ145" i="7"/>
  <c r="K145" i="7"/>
  <c r="AP144" i="7"/>
  <c r="AP143" i="7"/>
  <c r="AP142" i="7"/>
  <c r="AP141" i="7"/>
  <c r="AJ141" i="7"/>
  <c r="K141" i="7"/>
  <c r="AP140" i="7"/>
  <c r="AP139" i="7"/>
  <c r="AP138" i="7"/>
  <c r="AP137" i="7"/>
  <c r="AJ137" i="7"/>
  <c r="K137" i="7"/>
  <c r="AP136" i="7"/>
  <c r="AP135" i="7"/>
  <c r="AP134" i="7"/>
  <c r="AP133" i="7"/>
  <c r="AJ133" i="7"/>
  <c r="K133" i="7"/>
  <c r="AP132" i="7"/>
  <c r="AP131" i="7"/>
  <c r="AP130" i="7"/>
  <c r="AP129" i="7"/>
  <c r="AJ129" i="7"/>
  <c r="K129" i="7"/>
  <c r="AP128" i="7"/>
  <c r="AP127" i="7"/>
  <c r="AP126" i="7"/>
  <c r="AP125" i="7"/>
  <c r="AJ125" i="7"/>
  <c r="K125" i="7"/>
  <c r="AP208" i="7"/>
  <c r="AP207" i="7"/>
  <c r="AP206" i="7"/>
  <c r="AP205" i="7"/>
  <c r="AJ205" i="7"/>
  <c r="K205" i="7"/>
  <c r="AP204" i="7"/>
  <c r="AP203" i="7"/>
  <c r="AP202" i="7"/>
  <c r="AP201" i="7"/>
  <c r="AJ201" i="7"/>
  <c r="K201" i="7"/>
  <c r="AP200" i="7"/>
  <c r="AP199" i="7"/>
  <c r="AP198" i="7"/>
  <c r="AP197" i="7"/>
  <c r="AJ197" i="7"/>
  <c r="K197" i="7"/>
  <c r="AP196" i="7"/>
  <c r="AP195" i="7"/>
  <c r="AP194" i="7"/>
  <c r="AP193" i="7"/>
  <c r="AJ193" i="7"/>
  <c r="K193" i="7"/>
  <c r="AP192" i="7"/>
  <c r="AP191" i="7"/>
  <c r="AP190" i="7"/>
  <c r="AP189" i="7"/>
  <c r="AJ189" i="7"/>
  <c r="K189" i="7"/>
  <c r="AP188" i="7"/>
  <c r="AP187" i="7"/>
  <c r="AP186" i="7"/>
  <c r="AP185" i="7"/>
  <c r="AJ185" i="7"/>
  <c r="AP220" i="7"/>
  <c r="AP219" i="7"/>
  <c r="AP218" i="7"/>
  <c r="AP217" i="7"/>
  <c r="AJ217" i="7"/>
  <c r="K217" i="7"/>
  <c r="AP216" i="7"/>
  <c r="AP215" i="7"/>
  <c r="AP214" i="7"/>
  <c r="AP213" i="7"/>
  <c r="AJ213" i="7"/>
  <c r="K213" i="7"/>
  <c r="AP112" i="7"/>
  <c r="AP111" i="7"/>
  <c r="AP110" i="7"/>
  <c r="AP109" i="7"/>
  <c r="AJ109" i="7"/>
  <c r="AP108" i="7"/>
  <c r="AP107" i="7"/>
  <c r="AP106" i="7"/>
  <c r="AP105" i="7"/>
  <c r="AJ105" i="7"/>
  <c r="AP124" i="7"/>
  <c r="AP123" i="7"/>
  <c r="AP122" i="7"/>
  <c r="AP121" i="7"/>
  <c r="AJ121" i="7"/>
  <c r="K121" i="7"/>
  <c r="AP116" i="7"/>
  <c r="AP115" i="7"/>
  <c r="AP114" i="7"/>
  <c r="AP113" i="7"/>
  <c r="AJ113" i="7"/>
  <c r="AP104" i="7"/>
  <c r="AP103" i="7"/>
  <c r="AP102" i="7"/>
  <c r="AP101" i="7"/>
  <c r="AJ101" i="7"/>
  <c r="AP100" i="7"/>
  <c r="AP99" i="7"/>
  <c r="AP98" i="7"/>
  <c r="AP97" i="7"/>
  <c r="AJ97" i="7"/>
  <c r="K93" i="7"/>
  <c r="K89" i="7"/>
  <c r="K209" i="7"/>
  <c r="AQ217" i="7" l="1"/>
  <c r="AQ189" i="7"/>
  <c r="AQ197" i="7"/>
  <c r="AQ121" i="7"/>
  <c r="AQ205" i="7"/>
  <c r="AQ97" i="7"/>
  <c r="AQ153" i="7"/>
  <c r="AQ137" i="7"/>
  <c r="AQ101" i="7"/>
  <c r="AQ185" i="7"/>
  <c r="AQ201" i="7"/>
  <c r="AQ149" i="7"/>
  <c r="AQ213" i="7"/>
  <c r="AQ193" i="7"/>
  <c r="AQ181" i="7"/>
  <c r="AQ105" i="7"/>
  <c r="AQ113" i="7"/>
  <c r="AQ141" i="7"/>
  <c r="AQ129" i="7"/>
  <c r="AQ145" i="7"/>
  <c r="AQ125" i="7"/>
  <c r="AQ133" i="7"/>
  <c r="AQ109" i="7"/>
  <c r="AP224" i="7" l="1"/>
  <c r="AP223" i="7"/>
  <c r="AP222" i="7"/>
  <c r="AP221" i="7"/>
  <c r="AJ221" i="7"/>
  <c r="K221" i="7"/>
  <c r="AP212" i="7"/>
  <c r="AP211" i="7"/>
  <c r="AP210" i="7"/>
  <c r="AP209" i="7"/>
  <c r="AJ209" i="7"/>
  <c r="AP96" i="7"/>
  <c r="AP95" i="7"/>
  <c r="AP94" i="7"/>
  <c r="AP93" i="7"/>
  <c r="AJ93" i="7"/>
  <c r="AP92" i="7"/>
  <c r="AP91" i="7"/>
  <c r="AP90" i="7"/>
  <c r="AP89" i="7"/>
  <c r="AJ89" i="7"/>
  <c r="AR61" i="7"/>
  <c r="AR60" i="7"/>
  <c r="AR59" i="7"/>
  <c r="AR58" i="7"/>
  <c r="AN58" i="7"/>
  <c r="O58" i="7"/>
  <c r="AR49" i="7"/>
  <c r="AR48" i="7"/>
  <c r="AR47" i="7"/>
  <c r="AR46" i="7"/>
  <c r="AN46" i="7"/>
  <c r="AR45" i="7"/>
  <c r="AR44" i="7"/>
  <c r="AR43" i="7"/>
  <c r="AR42" i="7"/>
  <c r="AN42" i="7"/>
  <c r="O42" i="7"/>
  <c r="AR37" i="7"/>
  <c r="AR36" i="7"/>
  <c r="AR35" i="7"/>
  <c r="AR34" i="7"/>
  <c r="AN34" i="7"/>
  <c r="O34" i="7"/>
  <c r="AR77" i="7"/>
  <c r="AR76" i="7"/>
  <c r="AR75" i="7"/>
  <c r="AR74" i="7"/>
  <c r="AN74" i="7"/>
  <c r="AR65" i="7"/>
  <c r="AR64" i="7"/>
  <c r="AR63" i="7"/>
  <c r="AR62" i="7"/>
  <c r="AN62" i="7"/>
  <c r="AR53" i="7"/>
  <c r="AR52" i="7"/>
  <c r="AR51" i="7"/>
  <c r="AR50" i="7"/>
  <c r="AN50" i="7"/>
  <c r="AR29" i="7"/>
  <c r="AR28" i="7"/>
  <c r="AR27" i="7"/>
  <c r="AR26" i="7"/>
  <c r="AQ89" i="7" l="1"/>
  <c r="AQ209" i="7"/>
  <c r="AQ93" i="7"/>
  <c r="AQ221" i="7"/>
  <c r="AS34" i="7"/>
  <c r="AS46" i="7"/>
  <c r="AS58" i="7"/>
  <c r="AS50" i="7"/>
  <c r="AS62" i="7"/>
  <c r="AS74" i="7"/>
  <c r="AS26" i="7"/>
  <c r="AS42" i="7"/>
  <c r="AQ245" i="7" l="1"/>
  <c r="AS78" i="7"/>
  <c r="R249" i="7" l="1"/>
  <c r="O26" i="7"/>
  <c r="AN26" i="7"/>
</calcChain>
</file>

<file path=xl/sharedStrings.xml><?xml version="1.0" encoding="utf-8"?>
<sst xmlns="http://schemas.openxmlformats.org/spreadsheetml/2006/main" count="1597" uniqueCount="792">
  <si>
    <t>PLANEACIÓN</t>
  </si>
  <si>
    <t>CÓDIGO</t>
  </si>
  <si>
    <t>E-PLA-FT-003</t>
  </si>
  <si>
    <t>VERSIÓN</t>
  </si>
  <si>
    <t>FORMULACIÓN Y SEGUIMIENTO DEL PLAN DE ACCIÓN</t>
  </si>
  <si>
    <t>PÁGINA</t>
  </si>
  <si>
    <t>1 DE 1</t>
  </si>
  <si>
    <t>VIGENTE DESDE</t>
  </si>
  <si>
    <t xml:space="preserve">Fecha: </t>
  </si>
  <si>
    <t>Vigencia del plan:</t>
  </si>
  <si>
    <t>Tipo de reporte:</t>
  </si>
  <si>
    <t xml:space="preserve">Subdirección / Oficina: </t>
  </si>
  <si>
    <t>Proceso:</t>
  </si>
  <si>
    <t>Recursos:</t>
  </si>
  <si>
    <t>ACCIONES ESTRATÉGICAS - PLAN DE ACCIÓN</t>
  </si>
  <si>
    <t>FORMULACIÓN</t>
  </si>
  <si>
    <t>PROGRAMACIÓN MENSUAL</t>
  </si>
  <si>
    <t>SEGUIMIENTO</t>
  </si>
  <si>
    <t>PLAN ESTRATEGICO INSTITUCIONAL</t>
  </si>
  <si>
    <t>PLAN DE ACCION INSTITUCIONAL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</si>
  <si>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</si>
  <si>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</si>
  <si>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</si>
  <si>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</si>
  <si>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</si>
  <si>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</si>
  <si>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</si>
  <si>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</si>
  <si>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</si>
  <si>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</si>
  <si>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</si>
  <si>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</si>
  <si>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</si>
  <si>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</si>
  <si>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Objetivo Estratégico</t>
  </si>
  <si>
    <t>Estrategia</t>
  </si>
  <si>
    <t>Iniciativa estratégica</t>
  </si>
  <si>
    <t>Definicion de iniciativa</t>
  </si>
  <si>
    <t>Criterios minimos de calidad</t>
  </si>
  <si>
    <t>Codigo de la actividad</t>
  </si>
  <si>
    <t>Acciones</t>
  </si>
  <si>
    <t>Meta</t>
  </si>
  <si>
    <t>Producto</t>
  </si>
  <si>
    <t>Plan institucional Decreto 612 al que pertenece la actividad</t>
  </si>
  <si>
    <t>Fecha Inicio</t>
  </si>
  <si>
    <t>Fecha Final</t>
  </si>
  <si>
    <t>Área/grupo/ equipo de trabajo responsable</t>
  </si>
  <si>
    <t>Descripción de actividades desarrolladas</t>
  </si>
  <si>
    <t>Soportes  (Actas de  Asistencia, Informes, Estudios, Informes de Convenios, etc.)</t>
  </si>
  <si>
    <t>Limitantes</t>
  </si>
  <si>
    <t>% Avance por trimestre</t>
  </si>
  <si>
    <t>% Avance Ejecución Anual</t>
  </si>
  <si>
    <t>Desg</t>
  </si>
  <si>
    <t>Suma</t>
  </si>
  <si>
    <t>Prog</t>
  </si>
  <si>
    <t>Ejec</t>
  </si>
  <si>
    <t>Desarrollo de estrategias para el fortalecimiento de las capacidades físicas, tecnológicas, administrativas, operativas y mejoramiento del desempeño institucional para enfrentar las necesidades del IDIPRON en el siglo XXI.</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</si>
  <si>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</si>
  <si>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</si>
  <si>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</si>
  <si>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 xml:space="preserve">
Formulacion y segumiento al plan de adecuacion a partir de los autodiagnosticos y recomendaciones del FURAG
Seguimiento mensual a la actualizacion de la documentacion (Mes vencido)
Mesas de trabajo con los procesos para la revision de la documentacion a actualizar
Ejecución de actividades para el fortalecimiento de políticas del MIPG
Ejecución de actividades para el seguimiento a la gestión insttucional a través de las herramientas de gestión creadas por la OAP</t>
  </si>
  <si>
    <t>PAI-GM-2022-01</t>
  </si>
  <si>
    <t xml:space="preserve">Realizar actividades del proceso de  gestion del mejoramiento para el fortalecimiento de la política de Gestión del Conocimiento </t>
  </si>
  <si>
    <t>1 Mapa de riesgo de gestion actualizado
1 inventario de las herramientas de GCI del IDIPRON</t>
  </si>
  <si>
    <t xml:space="preserve">Mapa de riesgo institucional con el  riesgo asociado a la perdida de capital intelectual 
Inventario de las Herramientas GCI del IDPIPRON
Documento con el diagnóstico y recomendaciones 
Infografía de los cuatro ejes de apropiación de las herramientas en el IDIPRON
</t>
  </si>
  <si>
    <t xml:space="preserve">Plan de adecuación y sostenibilidad - Gestión del Conocimiento </t>
  </si>
  <si>
    <t>Planeación - Equipo MIPG</t>
  </si>
  <si>
    <t>Primer Trimestre</t>
  </si>
  <si>
    <t>Segundo Trimestre</t>
  </si>
  <si>
    <t>Tercer Trimestre</t>
  </si>
  <si>
    <t>Cuarto Trimestre</t>
  </si>
  <si>
    <t>PAI-GM-2022-02</t>
  </si>
  <si>
    <t>Desarrollar actividades que permitan mantener actualizada los documentos del Sistema Integrado de Gestión del IDIPRON - SIGID</t>
  </si>
  <si>
    <t>100% de documentos del SIGID  actualizados de acuerdo con la definición establecida en el Manual para la Elaboración de Documentos</t>
  </si>
  <si>
    <t>Actas de mesas de trabajo
Informes de seguimiento a la actualización documental
Documentos trabajados
Informes de revisión de la formulación y aplicación de los puntos de control</t>
  </si>
  <si>
    <t xml:space="preserve">Plan de adecuación y sostenibilidad - Transparencia </t>
  </si>
  <si>
    <t>PAI-GM-2022-03</t>
  </si>
  <si>
    <t>Realizar actividades del proceso de  gestion del mejoramiento para el fortalecimiento de la política de Transparencia  y cumplimiento de la ley 1712 de 2014</t>
  </si>
  <si>
    <r>
      <t xml:space="preserve">Realizar 3 presentaciones con los resultados de los seguimientos de las herramientas de gestión al Comité Institucioal de Gestión y Desempeño </t>
    </r>
    <r>
      <rPr>
        <b/>
        <sz val="12"/>
        <rFont val="Arial"/>
        <family val="2"/>
      </rPr>
      <t xml:space="preserve">
</t>
    </r>
    <r>
      <rPr>
        <sz val="12"/>
        <rFont val="Arial"/>
        <family val="2"/>
      </rPr>
      <t xml:space="preserve">
Actualización del Link de transparecia
Indicadores formulados y aprobados
Seguimiento a los indicadores de transparencia
Realizar el seguimiento al link de transparencia de acuerdo al esquema de publicación y la ciscular 013 del 2021, y generar alertas frente al cumplimeinto de la ley 1712 de 2014
Encuentas actualizada y publicada
</t>
    </r>
  </si>
  <si>
    <t>3 informes avance de las herremientas de gestión
2 informes del avance de la actualización link de transparencia 
Hoja de indicadores para medir el cumplimiento de la Política de Transparencia
Informe seguimiento a los indicadores de la política de transparencia
 2 informes de seguimiento y generacion de alertas frente al cumplimiento de la ley de transparencia y aceso a la información y el cumplimiento de la publicación requerida en el link de transparencia
Publicación en pagina web de la encuesta de Satisfacción de Link de Transparencia</t>
  </si>
  <si>
    <t>PAI-GM-2022-04</t>
  </si>
  <si>
    <t>Realizar pieza comunicativa para dar a conocer los resultados del plan de acción,  para el fortalecimiento de la politica de la politica de  Rendición de Cuentas</t>
  </si>
  <si>
    <t>1 pieza</t>
  </si>
  <si>
    <t>Pieza comunicativa
Correo electronico</t>
  </si>
  <si>
    <t xml:space="preserve">Plan de adecuación y sostenibilidad - Rendicion de cuentas </t>
  </si>
  <si>
    <t>PAI-GM-2022-05</t>
  </si>
  <si>
    <t>Realizar actividades del proceso de  gestion del mejoramiento para  el seguimiento a la implementación de la política de Gobierno Digital</t>
  </si>
  <si>
    <t xml:space="preserve">Un diagnóstico elaborado
Una herramienta definida para la medición de la satisfacción de los usuarios de los trpamites en línea del Instituto
Un plan de trabajo definido
Informes de Cumplimiento del plan de trabajo
</t>
  </si>
  <si>
    <r>
      <t xml:space="preserve">Un documento con </t>
    </r>
    <r>
      <rPr>
        <strike/>
        <sz val="12"/>
        <rFont val="Arial"/>
        <family val="2"/>
      </rPr>
      <t xml:space="preserve">los resultados obtenidos del </t>
    </r>
    <r>
      <rPr>
        <sz val="12"/>
        <rFont val="Arial"/>
        <family val="2"/>
      </rPr>
      <t>diagnóstico realizado 
Informe de resultados obtenidos en la aplicación de la herramienta  para la medición de la satisfacción de los usuarios de los trámites en línea del Instituto
Documento con el Plan de trabajo
Documento con el Informe de avance en el plan de trabajo definido</t>
    </r>
  </si>
  <si>
    <t xml:space="preserve">Plan de adecuación y sostenibilidad - Gobierno Digital </t>
  </si>
  <si>
    <t>PAI-GM-2022-06</t>
  </si>
  <si>
    <t xml:space="preserve">Realizar actividades del proceso de  gestion del mejoramiento   para el fortalecimiento de la política de  Seguimiento y evaluación del desempeño institucional </t>
  </si>
  <si>
    <t>10 monitoreos a las herramientas de gestión 
3 presentaciones de resultados al Comité Institucional de Gestión y Desemepeño</t>
  </si>
  <si>
    <t>Matriz de Excel de reporte
Pantallazo de cargue en drive de las evidencias
Correo electrónico de envió del monitoreo
Actas de Comité Institucional de Gestión y Desempeño.</t>
  </si>
  <si>
    <t xml:space="preserve">Plan de adecuación y sostenibilidad - Seguimiento y evaluación del desempeño institucional </t>
  </si>
  <si>
    <t>Fortalecer el reconocimiento ciudadano del desempeño institucional del IDIPRON</t>
  </si>
  <si>
    <t>Institucionalización de la Política de Transparencia, Acceso a la Información, Anticorrupción y Participación Ciudadana</t>
  </si>
  <si>
    <t>Mejorar el desempeño institucional frente a las políticas de Transparencia, Acceso a la Información y lucha contra la Corrupción permitiendo mitigar los riesgos de corrupción.</t>
  </si>
  <si>
    <t>Son todas las acciones y actividades de fortalecimiento, promoción y mejoramiento continuo de las políticas de Transparencia, Acceso a la Información y lucha contra la Corrupción</t>
  </si>
  <si>
    <t>Formulacion PAAC
Seguimiento cuatrimestral al PAAC
Formulación y Seguimiento a los mapas de riesgo de corrupción</t>
  </si>
  <si>
    <t>PAI-GM-2022-07</t>
  </si>
  <si>
    <t>Desarrollar actividades que permitan avanzar en la formulación y cumplimiento de  la estrategia  Gestión del riesgo  del PAAC</t>
  </si>
  <si>
    <t>Un planformulado y aprobado por el Comité Institucional ed Gestión y Desempeño
3 Seguimientos al PAAC</t>
  </si>
  <si>
    <t>Plan Anticorrupción formulado y aprobado
Informes de seguimiento al cumplimiento del PAAC</t>
  </si>
  <si>
    <t>Plan Anticorrupción y de Atención al Ciudadano</t>
  </si>
  <si>
    <t>PAI-GM-2022-08</t>
  </si>
  <si>
    <t>Realizar actividades del proceso de  gestion del mejoramiento  de la estrategia Transparencia del PAAC</t>
  </si>
  <si>
    <t>2 Seguimientos al cumplimiento de la Ley 1712 de 2014</t>
  </si>
  <si>
    <t>Informes con los resultados del estado de cumplimiento de la Ley 1712 de 2014 en el IDIPRON</t>
  </si>
  <si>
    <t>PAI-GM-2022-09</t>
  </si>
  <si>
    <r>
      <t xml:space="preserve">Desarrollar estrategia de comunicaciones </t>
    </r>
    <r>
      <rPr>
        <strike/>
        <sz val="12"/>
        <rFont val="Arial"/>
        <family val="2"/>
      </rPr>
      <t xml:space="preserve"> </t>
    </r>
    <r>
      <rPr>
        <sz val="12"/>
        <rFont val="Arial"/>
        <family val="2"/>
      </rPr>
      <t>que permita socializar y del PAAC por parte de los grupos de valor del IDIPRON</t>
    </r>
  </si>
  <si>
    <t>Una campaña de comunicación ejecutada</t>
  </si>
  <si>
    <t>Un documento con la definición de la campaña de comunicaciones
Piezas comunicativas
Listados de Asistencia
Evidencia Fotográfica</t>
  </si>
  <si>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</si>
  <si>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</si>
  <si>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</si>
  <si>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</si>
  <si>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Mesas de trabajo para la formulación de los planes de mejoramiento
Monitoreo de los planes de mejoramiento
Presentación de resultados en el Comité Institucional de Gestión y Desempeño  
</t>
  </si>
  <si>
    <t>PAI-GM-2022-10</t>
  </si>
  <si>
    <t>Acompañar y asesorar a los procesos en la formulacion  planes de mejoramiento efectivos para el cierre de brechas</t>
  </si>
  <si>
    <t>100% de los informes de auditoria con plan de mejoramiento</t>
  </si>
  <si>
    <t>Correos electronicos
Memorandos
Formato Planes de mejoramiento
Formato de reporte de planes de mejoramiento
Tablero de control
Acta de comité directivo</t>
  </si>
  <si>
    <t>No aplica</t>
  </si>
  <si>
    <t>PAI-GM-2022-11</t>
  </si>
  <si>
    <t>Socializar con los procesos la metodología para la atención de organos de control externos e internos</t>
  </si>
  <si>
    <t>Una socialización con los procesos</t>
  </si>
  <si>
    <t>Presentación realizada
Listas de asistencia</t>
  </si>
  <si>
    <t>PAI-GM-2022-12</t>
  </si>
  <si>
    <t>Realizar seguimientos al estado del  plan de mejoramiento de la entidad</t>
  </si>
  <si>
    <t>3 seguimientos</t>
  </si>
  <si>
    <t>Tablero de control actualizados
Correo de envio de seguimiento a la OCI</t>
  </si>
  <si>
    <t>Implementar un modelo de servicio para el instituto</t>
  </si>
  <si>
    <t>Fortalecer el servicio de atención a la ciudadanía dando cumplimiento a la política pública distrital de servicio al ciudadano y CONPES distrital 03</t>
  </si>
  <si>
    <t>Son acciones encaminadas a que todos los funcionarios de la entidad tengan conocimiento y apliquen los protocolos de atención a la ciudadanía conforme a la política pública distrital de servicio al ciudadano y CONPES distrital 03</t>
  </si>
  <si>
    <t>Capacitaciones en protocolos de atención a la ciudadanía, ley 1755 del 2015 
Actualización de los documentos conforme a la normatividad vigente
Informes de seguimiento y alertas frente a la gestión de las peticiones ciudadanas
Propender por el cumplimiento de la accesibilidad en los puntos de atención a la ciudadanía</t>
  </si>
  <si>
    <t>PAI-GM-2022-13</t>
  </si>
  <si>
    <t>Elaborar plan de trabajo para llevar a cabo el  analisis de los servicios institucionales y definir el portafolio del instituto</t>
  </si>
  <si>
    <t xml:space="preserve">Un plan de trabajo formulado y desarrollado </t>
  </si>
  <si>
    <t>Cronograma de trabajo
Borrador de portafolio elaborado</t>
  </si>
  <si>
    <t>01/07/02022</t>
  </si>
  <si>
    <t>** El resultado debe propender por obtener una ejecución del 100% en este componente</t>
  </si>
  <si>
    <t>OTRAS ACCIONES DEL PROCESO - PLAN OPERATIVO</t>
  </si>
  <si>
    <t>Tema/Categoría</t>
  </si>
  <si>
    <t>Actividades</t>
  </si>
  <si>
    <t xml:space="preserve">SEGUIMIENTO </t>
  </si>
  <si>
    <t>Soportes Avances (Actas de  Asistencia, Informes, Estudios, Informes de Convenios, etc.)</t>
  </si>
  <si>
    <r>
      <t xml:space="preserve">Realizar actividades del proceso de  gestion del mejoramiento para el fortalecimiento de la política de Gestión del Conocimiento 
</t>
    </r>
    <r>
      <rPr>
        <b/>
        <u/>
        <sz val="14"/>
        <rFont val="Arial"/>
        <family val="2"/>
      </rPr>
      <t>PAI-GM-2022-01</t>
    </r>
  </si>
  <si>
    <t>PAO-GM-2022-01</t>
  </si>
  <si>
    <t>Identificar los riesgos asociados a la pérdida de capital intelectual e incluirlos dentro del mapa de riesgos de gestion del Instituto</t>
  </si>
  <si>
    <t>1 Mapa de riesgo de gestion actualizado</t>
  </si>
  <si>
    <t xml:space="preserve">Mapa de riesgo institucional con el  riesgo asociado a la perdida de capital intelectual </t>
  </si>
  <si>
    <t>PAO-GM-2022-02</t>
  </si>
  <si>
    <t>Realizar un diagnóstico  del estado y apropiación  de las herramientas de gestión del conocimiento existentes en el IDIPRON consignadas en la Politica de GCI</t>
  </si>
  <si>
    <t>1 Diagnóstico elaborado</t>
  </si>
  <si>
    <t>Inventario de las Herramientas GCI del IDPIPRON
Documento con el diagnóstico y recomendaciones 
Infografía de los cuatro ejes de apropiación de las herramientas en el IDIPRON</t>
  </si>
  <si>
    <r>
      <t xml:space="preserve">Realizar actividades del proceso de  gestion del mejoramiento para el fortalecimiento de la política de Transparencia
</t>
    </r>
    <r>
      <rPr>
        <b/>
        <u/>
        <sz val="14"/>
        <rFont val="Arial"/>
        <family val="2"/>
      </rPr>
      <t>PAI-GM-2022-02</t>
    </r>
  </si>
  <si>
    <t>PAO-GM-2022-03</t>
  </si>
  <si>
    <t>Presentar al Comité Institucional los resultados de las herramientas de gestión</t>
  </si>
  <si>
    <t>3 presentaciones realizadas</t>
  </si>
  <si>
    <t>3 informes
3 actas con la presentación realizada</t>
  </si>
  <si>
    <t>PAO-GM-2022-04</t>
  </si>
  <si>
    <t>Realizar la actualización del link de transparencia de acuerdo con lo establecido en la circular 031 de 2021</t>
  </si>
  <si>
    <t>Link de transparencia 100% actualizado</t>
  </si>
  <si>
    <t>2 informes del avance de la actualización
2 Informes del cumplimiento de la ley de transparencia</t>
  </si>
  <si>
    <t>PAO-GM-2022-05</t>
  </si>
  <si>
    <t>Formular los indicadores para medir el cumplimiento de la Política de Transparencia</t>
  </si>
  <si>
    <t xml:space="preserve"> 1 indicador codificado</t>
  </si>
  <si>
    <t>Hoja de Vida del Indicador</t>
  </si>
  <si>
    <t>PAO-GM-2022-06</t>
  </si>
  <si>
    <t>Realizar seguimiento a los indicadores de la política de transparencia</t>
  </si>
  <si>
    <t xml:space="preserve"> 1  seguimiento realizado</t>
  </si>
  <si>
    <t xml:space="preserve">1 informe de seguimiento </t>
  </si>
  <si>
    <t>PAO-GM-2022-07</t>
  </si>
  <si>
    <t>Elaborar 2 informes de seguimiento y generacion de alertas frente al cumplimiento de la ley de transparencia y aceso a la información y el cumplimiento de la publicación requerida en el link de transparencia</t>
  </si>
  <si>
    <t xml:space="preserve"> 2 informes de seguimiento con alertas</t>
  </si>
  <si>
    <t xml:space="preserve"> 2 informes presentados  con alertas</t>
  </si>
  <si>
    <t>PAO-GM-2022-08</t>
  </si>
  <si>
    <t>Diseñar e implementar indicadores para medir la frecuencia de consulta de los grupos de interes y de valor al link de transparencia y acceso a la información</t>
  </si>
  <si>
    <t xml:space="preserve"> Hoja de indicadores</t>
  </si>
  <si>
    <t>PAO-GM-2022-09</t>
  </si>
  <si>
    <t xml:space="preserve">Actualizar y publicar en el nuevo link de Transparencia, la Encuesta de Satisfacción de Link de Transparencia </t>
  </si>
  <si>
    <t>1 Encuentas actualizada y publicada</t>
  </si>
  <si>
    <t>1 informe de resultados</t>
  </si>
  <si>
    <t xml:space="preserve">
30/10/2022</t>
  </si>
  <si>
    <t>Realizar actividades del proceso de  gestion del mejoramiento para el fortalecimiento de la política de Gobierno Digital
PAI-GM-2022-03</t>
  </si>
  <si>
    <t>PAO-GM-2022-10</t>
  </si>
  <si>
    <t>Hacer diagnóstico del cumplimiento los criterios de accesibilidad y usabilidad  web, de nivel A y AA de conformidad con la NTC5854 o la Resolución 1519 de 2020 de los dos trámites que se realizan en línea ne el Insittuto</t>
  </si>
  <si>
    <t>Un diagnóstico elaborado</t>
  </si>
  <si>
    <t>Una matriz con los resultados del diagnósticos</t>
  </si>
  <si>
    <t>PAO-GM-2022-11</t>
  </si>
  <si>
    <t xml:space="preserve">Definir una herramienta para medir la satisfacción de los usuarios de los trámites en línea en el instituto </t>
  </si>
  <si>
    <t>1 encuesta formulada y aplicada</t>
  </si>
  <si>
    <t>Cambiar a 1 informe de resultados</t>
  </si>
  <si>
    <t>PAO-GM-2022-12</t>
  </si>
  <si>
    <t xml:space="preserve">Establecer un plan de trabajo y hacer seguimiento que permita determinar el avance en la implementación del MSPI </t>
  </si>
  <si>
    <t>Un plan de trabajo definido</t>
  </si>
  <si>
    <t>Documento con el Plan de trabajo</t>
  </si>
  <si>
    <t xml:space="preserve">
30/09/2022</t>
  </si>
  <si>
    <t>PAO-GM-2022-13</t>
  </si>
  <si>
    <t>Realizar las indagaciones para determinar la metodoloigía para la formulación del plan de apertura, mejora y uso de datos abiertos con la Secretaría General de la Alcaldía Mayor</t>
  </si>
  <si>
    <t xml:space="preserve"> una (1) reunion</t>
  </si>
  <si>
    <t>Acta de la reunión</t>
  </si>
  <si>
    <t xml:space="preserve">
30/07/2022</t>
  </si>
  <si>
    <t>PAO-GM-2022-14</t>
  </si>
  <si>
    <t xml:space="preserve">Solicitar al área de Comunicaciones el diagnóstico del cumplimiento de los criterios de accesibilidad de la página web de los literales evaluados en el autodiagnóstico de Gobierno Digital </t>
  </si>
  <si>
    <t xml:space="preserve"> 1 solicitud realizada</t>
  </si>
  <si>
    <t xml:space="preserve"> 1  correo electronico</t>
  </si>
  <si>
    <t xml:space="preserve">
30/11/2022</t>
  </si>
  <si>
    <t>PAO-GM-2022-15</t>
  </si>
  <si>
    <t xml:space="preserve">Realizar mesa de trabajo para revisar la iniciativa de ciudades y territorios inteligentes y los aspectos que la entidad debe implementar al respecto </t>
  </si>
  <si>
    <t>Una (1 )  mesa de trabajo</t>
  </si>
  <si>
    <t>Acta con las conclusiones de la mesa de trabajo</t>
  </si>
  <si>
    <t>Realizar actividades del proceso de  gestion del mejoramiento   para el fortalecimiento de la política de la política de  Seguimiento y evaluación del desempeño institucional 
PAI-GM-2022-04</t>
  </si>
  <si>
    <t>PAO-GM-2022-16</t>
  </si>
  <si>
    <t>Realizar seguimiento  del plan de acción e indicadores estratégicos</t>
  </si>
  <si>
    <t xml:space="preserve"> 3 seguimientos </t>
  </si>
  <si>
    <t xml:space="preserve">Matriz de Excel de reporte
Pantallazo de cargue en drive de las evidencias
</t>
  </si>
  <si>
    <t>PAO-GM-2022-17</t>
  </si>
  <si>
    <t>Realizar seguimiento de indicadores de gestión</t>
  </si>
  <si>
    <t>3 monitoreos
3 Seguimientos a indicadores realizados</t>
  </si>
  <si>
    <t>Matriz de Excel de reporte
Pantallazo de cargue en drive de las evidencias
Correo electrónico de envió del monitoreo</t>
  </si>
  <si>
    <t>PAO-GM-2022-18</t>
  </si>
  <si>
    <t xml:space="preserve">40. Programar y realizar mesas de trabajo con los procesos para el diligenciamiento de los autodiagnosticos y formulación de acciones  encaminadas a mejorar el nivel de  implementación de las Politicas de Gestión y Desempeño Institucional </t>
  </si>
  <si>
    <t>15 autodiagnósticos diligenciados</t>
  </si>
  <si>
    <t>Plan de adeuación y sostenibilidad</t>
  </si>
  <si>
    <t>PAO-GM-2022-19</t>
  </si>
  <si>
    <t>44. Desarrollar una metodología para hacer seguimiento integral a la gestión del Instituto</t>
  </si>
  <si>
    <t>Una metodología propuesta</t>
  </si>
  <si>
    <t>Documento con la metodología propuesta</t>
  </si>
  <si>
    <t>PAO-GM-2022-20</t>
  </si>
  <si>
    <t>53. Actualizar la metodología y formatos  para la formulación de Indicadores de gestión</t>
  </si>
  <si>
    <t>Una metodologia y un  formatos para la formulación de indicadores</t>
  </si>
  <si>
    <t>Un documento con la metodología definida y formato de hoja de vida de indicadores  
Un tablero de control de indicadores</t>
  </si>
  <si>
    <t>PAO-GM-2022-21</t>
  </si>
  <si>
    <t xml:space="preserve">54. Actualizar la metodología y formatos  para la formulación de planes institucionales </t>
  </si>
  <si>
    <t>Una metodologia y formatos para la formulación de planes institucionales</t>
  </si>
  <si>
    <t>Un documento con la metodología definida 
Un formato de Plan de Acción actualizado</t>
  </si>
  <si>
    <t>PAO-GM-2022-22</t>
  </si>
  <si>
    <t>74. Ajustar la Resolución y elaborar el reglamento operativo del comité (MIPG)</t>
  </si>
  <si>
    <t>una resolución actualizada y adoptada</t>
  </si>
  <si>
    <t>Resolución adoptada</t>
  </si>
  <si>
    <t>PAO-GM-2022-23</t>
  </si>
  <si>
    <t xml:space="preserve">78. Realizar capacitacion a los supervisores e interventores de los contratos en temas de administracion de riesgos </t>
  </si>
  <si>
    <t>Una socialización realizada</t>
  </si>
  <si>
    <t>Acta o lista de asistencia</t>
  </si>
  <si>
    <t>PAO-GM-2022-24</t>
  </si>
  <si>
    <t>Realizar seguimiento de mapas de riesgos de gestión y corrupción</t>
  </si>
  <si>
    <t>3 monitoreos</t>
  </si>
  <si>
    <t>Realizar actividades del proceso de  gestion del mejoramiento  de la estrategia  Gestión del riesgo  del PAAC
PAI-GM-2022-05</t>
  </si>
  <si>
    <t>PAO-GM-2022-25</t>
  </si>
  <si>
    <t>Inicar la Formulación PAAC 2023</t>
  </si>
  <si>
    <t>Un borrador del PAAC elaborado</t>
  </si>
  <si>
    <t>Borrador PAAC 2023 formulado</t>
  </si>
  <si>
    <t>PAO-GM-2022-26</t>
  </si>
  <si>
    <t xml:space="preserve">Solicitar asesoria a la Secretaría General de la Alcaldía Mayor sobre la metodología SARLAFT </t>
  </si>
  <si>
    <t>Una reunión sostenida</t>
  </si>
  <si>
    <t>Lista de Asistencia y Acta de la Reunión</t>
  </si>
  <si>
    <t>PAO-GM-2022-27</t>
  </si>
  <si>
    <t>Actualizar los Mapas de Riesgos de Corrupción y Gestión de acuerdo la nueva metodología de administración del riesgo.</t>
  </si>
  <si>
    <t>mapas de riesgo de corrupción y gestión ajustados</t>
  </si>
  <si>
    <t>Mapas de riesgos actualizados</t>
  </si>
  <si>
    <t xml:space="preserve">
30/04/2022</t>
  </si>
  <si>
    <t>PAO-GM-2022-28</t>
  </si>
  <si>
    <t>Aprobación de mapas de riesgos por parte de los lideres de proceso, con previo visto bueno de la OAP</t>
  </si>
  <si>
    <t>mapas de riesgo de corrupción y gestión aprobados</t>
  </si>
  <si>
    <t>Mapas de riesgos aprobados
Actas de Comité
Correos de aprobación de los líderes de proceso</t>
  </si>
  <si>
    <t>PAO-GM-2022-29</t>
  </si>
  <si>
    <t>Realizar el análisis al informe de evaluación independiente elaborado por Oficina de Control Interno y ajustar los mapas de riesgos 2022 a los que haya lugar</t>
  </si>
  <si>
    <t>18 mapas de riesgos de corrupción y gestión ajustados y actualizados</t>
  </si>
  <si>
    <t>mapas de riesgos ajustados
Actas de ajustes realizados</t>
  </si>
  <si>
    <t xml:space="preserve">
01/07/2022</t>
  </si>
  <si>
    <t xml:space="preserve">
30/12/2022</t>
  </si>
  <si>
    <t>PAO-GM-2022-30</t>
  </si>
  <si>
    <t>Revisar y formular los mapas de riesgos de las OPAS de la entidad.</t>
  </si>
  <si>
    <t>Opas con mapas de riesgos formulados</t>
  </si>
  <si>
    <t>Mapas de riesgos formulados</t>
  </si>
  <si>
    <t>PAO-GM-2022-31</t>
  </si>
  <si>
    <t xml:space="preserve">Divulgar la formulación de los mapas de riesgos de corrupción </t>
  </si>
  <si>
    <t xml:space="preserve">Publicar en la página web el 100% de los mapas de riesgo de corrupción </t>
  </si>
  <si>
    <t>Mapas de riesgos publicados en pagina web
Pantallazos de la página web con la publicación</t>
  </si>
  <si>
    <t>PAO-GM-2022-32</t>
  </si>
  <si>
    <t>Publicación del seguimiento realizado a los mapas de riesgos de corrupción y gestión 2021</t>
  </si>
  <si>
    <t xml:space="preserve">Publicar en la página web el 100% de los seguimientos a los  mapas de riesgo de corrupción </t>
  </si>
  <si>
    <t xml:space="preserve">
1/01/2022</t>
  </si>
  <si>
    <t xml:space="preserve">
31/01/2022</t>
  </si>
  <si>
    <t>PAO-GM-2022-33</t>
  </si>
  <si>
    <t xml:space="preserve">Seguimiento a los Mapas de riesgo de corrupción y de gestión </t>
  </si>
  <si>
    <t>18 mapas de riesgos de corrupción y gestión con seguimiento realizado</t>
  </si>
  <si>
    <t>Seguimiento a Mapas de riesgos
Mapas de riesgos con seguimiento diligenciado</t>
  </si>
  <si>
    <t>PAO-GM-2022-34</t>
  </si>
  <si>
    <t>Presentación se resultados del seguimiento de mapa de riesgos de corrupción y de gestión, al Comité Institucional de Gestión y Desempeño</t>
  </si>
  <si>
    <t>3 presentacion de resultados al Comité Institucional de Gestión y Desempeño</t>
  </si>
  <si>
    <t>Acta de comité
Preentación realizada</t>
  </si>
  <si>
    <t>Realizar actividades del proceso de  gestion del mejoramiento  de la estrategia Transparencia del PAAC
PAI-GM-2022-06</t>
  </si>
  <si>
    <t>PAO-GM-2022-35</t>
  </si>
  <si>
    <t>Realizar ejercicios de aprovechamiento de datos abiertos que contribuyan a mejorar productos o servicios, fortalecer la rendición de cuentas, mejorar la participación ciudadana y fomentar la innovación pública por parte de la entidad y del Distrito en general.</t>
  </si>
  <si>
    <t>2 ejercicios de aprovechamiento de datos abiertos realizados</t>
  </si>
  <si>
    <t>Listados de asistencia</t>
  </si>
  <si>
    <t>PAO-GM-2022-36</t>
  </si>
  <si>
    <t xml:space="preserve">Determinar de acuerdo con la caracterizacion de usarios e informes SIMI, la población mas reprentativa atendida por la entidad para divulgar la información para su visualización y consulta </t>
  </si>
  <si>
    <t>1 informe realizado</t>
  </si>
  <si>
    <t>1 informe del analisis realizado</t>
  </si>
  <si>
    <t>Desarrollar estrategia de comunicaciones y de capacitaciones 
PAI-GM-2022-07</t>
  </si>
  <si>
    <t>PAO-GM-2022-37</t>
  </si>
  <si>
    <t>Desarrollar una estrategia de comunicaciones interna para dar a conocer el  PAAC y sus componentes</t>
  </si>
  <si>
    <t>1 divulgacion en el espacio de inducción y reinducción</t>
  </si>
  <si>
    <t xml:space="preserve">Listado de asistencia
</t>
  </si>
  <si>
    <t>PAO-GM-2022-38</t>
  </si>
  <si>
    <t>Socializar al equipo SIGID de la entidad, la nueva metodología de la Política de Administración del riesgo.</t>
  </si>
  <si>
    <t>100% Delegados SIGID con conocimiento de la politica de admon del riesgo del IDIPRON</t>
  </si>
  <si>
    <t>Listados de asistencia
presentacion realizada</t>
  </si>
  <si>
    <t>PAO-GM-2022-39</t>
  </si>
  <si>
    <t xml:space="preserve">Socializar a los actores internos y externos de la entidad, la nueva metodología de la Política de Administración del riesgo. </t>
  </si>
  <si>
    <t>Un curso virtual diseñado</t>
  </si>
  <si>
    <t>Documentos de publicación del curso virtual</t>
  </si>
  <si>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</si>
  <si>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</si>
  <si>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</si>
  <si>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</si>
  <si>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</si>
  <si>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</si>
  <si>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</si>
  <si>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</si>
  <si>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Formulación inicial</t>
  </si>
  <si>
    <t>Se incluye definición y criterios de calidad de iniciativas
Se incluyen actividades para las acciones de las iniciativas  de Implementación, desarrollo, interiorización y apropiación de las políticas de MIPG y Mejorar el desempeño institucional frente a las políticas de Transparencia, Acceso a la Información y lucha contra la Corrupción permitiendo mitigar los riesgos de corrupción.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</si>
  <si>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</si>
  <si>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Implementación, desarrollo, interiorización y apropiación de las políticas de MIPG.
Mejorar el desempeño institucional frente a las políticas de Transparencia, Acceso a la Información y lucha contra la Corrupción permitiendo mitigar los riesgos de corrupción.
Cerrar las brechas organizacionales para mejorar la gestión del instituto
Fortalecer el servicio de atención a la ciudadanía dando cumplimiento a la política pública distrital de servicio al ciudadano y CONPES distrital 03</t>
  </si>
  <si>
    <t xml:space="preserve">Se elimina la acción PAO-GM-2022-15 Hacer seguimiento a la iImplementación del modelo de seguridad y privacidad de la información por unificación con la actividad PAO-GM-2022-12
Se elimina la actividad PAO-GM-2022-38 "Elaborar 2 informes de seguimiento y generacion de alertas frente al cumplimiento de la ley de transparencia y aceso a la información y el cumplimiento de la publicación requerida en el link de transparencia"  </t>
  </si>
  <si>
    <t>La actividad PAO-GM-2022-15 "Hacer seguimiento a la iImplementación del modelo de seguridad y privacidad de la información" se unificó con la PAO-GM-2022-12 "Establecer un plan de trabajo  que permita determinar el avance en la implementación del MSPI "
Se elimina la actividad PAO-GM-2022-38 "Elaborar 2 informes de seguimiento y generacion de alertas frente al cumplimiento de la ley de transparencia y aceso a la información y el cumplimiento de la publicación requerida en el link de transparencia"  por ser igual  a la actividad PAO-GM-2022-07 "Elaborar 2 informes de seguimiento y generacion de alertas frente al cumplimiento de la ley de transparencia y aceso a la información y el cumplimiento de la publicación requerida en el link de transparencia"</t>
  </si>
  <si>
    <t>N.A.</t>
  </si>
  <si>
    <t>APROBADO  POR</t>
  </si>
  <si>
    <t xml:space="preserve">REVISADO POR 
</t>
  </si>
  <si>
    <t xml:space="preserve">
ELABORADO POR 
</t>
  </si>
  <si>
    <t xml:space="preserve">líder de proceso </t>
  </si>
  <si>
    <t>Gestor de planeación</t>
  </si>
  <si>
    <t xml:space="preserve">Nombre y Cargo: </t>
  </si>
  <si>
    <t>Yuli Cristel Pena Arboleda</t>
  </si>
  <si>
    <t>Fecha de aprobación:</t>
  </si>
  <si>
    <t>Fecha de revisión :</t>
  </si>
  <si>
    <t>Responsable de área/dependencia</t>
  </si>
  <si>
    <t>Ingrid Carolina Ardila Munoz</t>
  </si>
  <si>
    <t>MIPG - STAF</t>
  </si>
  <si>
    <t>OBJETIVOS</t>
  </si>
  <si>
    <t>METAS DEL OBJETIVO</t>
  </si>
  <si>
    <t>Oficina de control interno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</si>
  <si>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</si>
  <si>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</si>
  <si>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</si>
  <si>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</si>
  <si>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</si>
  <si>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</si>
  <si>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</si>
  <si>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</si>
  <si>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</si>
  <si>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</si>
  <si>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</si>
  <si>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</si>
  <si>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</si>
  <si>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</si>
  <si>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</si>
  <si>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</si>
  <si>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Gestión Ambiental</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</si>
  <si>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</si>
  <si>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</si>
  <si>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</si>
  <si>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</si>
  <si>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</si>
  <si>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</si>
  <si>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</si>
  <si>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</si>
  <si>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</si>
  <si>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</si>
  <si>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</si>
  <si>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</si>
  <si>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</si>
  <si>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</si>
  <si>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</si>
  <si>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Gestión Documental</t>
  </si>
  <si>
    <t>9. INDUSTRIA, INNOVACIÓN E INFRAESTRUCTURA</t>
  </si>
  <si>
    <t>2.2 - Terminar con todas las formas de desnutrición</t>
  </si>
  <si>
    <t>Subdirección técnica administrativa y financiera – gestión documental</t>
  </si>
  <si>
    <t>Gestión Financiera</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</si>
  <si>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</si>
  <si>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</si>
  <si>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</si>
  <si>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</si>
  <si>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</si>
  <si>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</si>
  <si>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</si>
  <si>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</si>
  <si>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</si>
  <si>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</si>
  <si>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</si>
  <si>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</si>
  <si>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</si>
  <si>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</si>
  <si>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</si>
  <si>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</si>
  <si>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</si>
  <si>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</si>
  <si>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</si>
  <si>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Modelo Pedagógico</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</si>
  <si>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</si>
  <si>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</si>
  <si>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</si>
  <si>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</si>
  <si>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</si>
  <si>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</si>
  <si>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</si>
  <si>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Seguimiento y Control</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</si>
  <si>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</si>
  <si>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</si>
  <si>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</si>
  <si>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</si>
  <si>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</si>
  <si>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</si>
  <si>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</si>
  <si>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2.Modificación a la formulación</t>
  </si>
  <si>
    <t>3.5 - Prevenir y tratar el abuso de sustancias</t>
  </si>
  <si>
    <t>3. Seguimiento al plan de acción</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</si>
  <si>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</si>
  <si>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</si>
  <si>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</si>
  <si>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</si>
  <si>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</si>
  <si>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</si>
  <si>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</si>
  <si>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</si>
  <si>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</si>
  <si>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</si>
  <si>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</si>
  <si>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</si>
  <si>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</si>
  <si>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</si>
  <si>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</si>
  <si>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</si>
  <si>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</si>
  <si>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</si>
  <si>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</si>
  <si>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</si>
  <si>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</si>
  <si>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</si>
  <si>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</si>
  <si>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 xml:space="preserve">
Fortalecimiento de actividades de apoyo administrativo</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</si>
  <si>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</si>
  <si>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</si>
  <si>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</si>
  <si>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</si>
  <si>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</si>
  <si>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</si>
  <si>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</si>
  <si>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</si>
  <si>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</si>
  <si>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</si>
  <si>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</si>
  <si>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</si>
  <si>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</si>
  <si>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</si>
  <si>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</si>
  <si>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</si>
  <si>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</si>
  <si>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</si>
  <si>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</si>
  <si>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</si>
  <si>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</si>
  <si>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</si>
  <si>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</si>
  <si>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</si>
  <si>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</si>
  <si>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</si>
  <si>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6.4 - Aumentar la eficiencia en el uso del agua y asegurar los suministros de agua dulce</t>
  </si>
  <si>
    <t>6.5 - Gestión integrada de los recursos hídricos y cooperación transfronteriza</t>
  </si>
  <si>
    <t>6.6 - Proteger y Restaurar los Ecosistemas Hídricos de agua dulce</t>
  </si>
  <si>
    <t>6.A - Ampliar el apoyo en materia de agua y saneamiento para los países en desarrollo</t>
  </si>
  <si>
    <t xml:space="preserve">
Gestionar, documentar, divulgar y difundir  el conocimiento  y saberes de la organización para su apropiación en la entidad y conocimiento en la ciudad (estrategias, buenas prácticas y resultados de programas y proyectos misionales del Instituto. )</t>
  </si>
  <si>
    <t>6.B - Apoyar el compromiso local en el manejo de agua y saneamiento</t>
  </si>
  <si>
    <t xml:space="preserve">
Diseñar e implementar Metodologías para la evaluación del impacto del proceso en los NNAJ</t>
  </si>
  <si>
    <t>7.1 - Acceso universal a la energía moderna</t>
  </si>
  <si>
    <t xml:space="preserve">
Diseñar y proponer políticas y mejores practicas para fortalece la gestión contractual y cerrar las brechas en materia de gestión contractual </t>
  </si>
  <si>
    <t>7.2 - Aumentar el porcentaje global de energía renovable</t>
  </si>
  <si>
    <t xml:space="preserve">
Fortalecer las comunicaciones como eje fundamental para la consolidación de la gestión de la Administración, garantizando la difusión de información producida y recibida a nivel interno y externo</t>
  </si>
  <si>
    <t>7.3 - Duplicar la mejora en la eficiencia energética</t>
  </si>
  <si>
    <t xml:space="preserve">
Mejorar la gestión de la Entidad y la toma oportuna de decisiones mediante la estandarización, normalización y regulación de  la producción, administración, custodia y conservación de la información.</t>
  </si>
  <si>
    <t>7.A - Invertir y Facilitar el Acceso a Investigación y Tecnología en Energía Limpia</t>
  </si>
  <si>
    <t xml:space="preserve">Actualizar, implementar e institucionalizar el modelo pedagógico del IDIPRON </t>
  </si>
  <si>
    <t>7.B - Ampliar y mejorar los servicios energéticos para los países en desarrollo</t>
  </si>
  <si>
    <t>Adecuar, mantener y proveer mejoras de infraestructura física para la atención integral de NNAJ en el instituto</t>
  </si>
  <si>
    <t>8.1 - Crecimiento Económico Sostenible</t>
  </si>
  <si>
    <t>Ajustar e implementar oferta institucional de servicios a las políticas publicas diferenciales dirigidas a los NNAJ</t>
  </si>
  <si>
    <t>8.2 - Diversificar, innovar y mejorar la productividad económica</t>
  </si>
  <si>
    <t>Ajustarlos servicios del instituto a las necesidades de los NNAJ</t>
  </si>
  <si>
    <t>8.3 - Promover políticas para apoyar la creación de empleo y el crecimiento de las empresas</t>
  </si>
  <si>
    <t>8.4 - Mejorar la eficiencia de los recursos en el consumo y la producción</t>
  </si>
  <si>
    <t xml:space="preserve">Contar con  talento humano idóneo, comprometido, transparente y feliz  que contribuya a cumplir la misionalidad de la entidad
</t>
  </si>
  <si>
    <t>8.5 - Trabajo decente e igualdad de remuneración</t>
  </si>
  <si>
    <t xml:space="preserve">Contribuir a la apropiación de la cultura de autocontrol y autoevaluación en los servidores públicos del IDIPRON   </t>
  </si>
  <si>
    <t>8.6 - Reducir el desempleo juvenil</t>
  </si>
  <si>
    <t xml:space="preserve">Diseñar e implementar  estrategias territoriales conforme a las dinámicas de la calle 
</t>
  </si>
  <si>
    <t>8.7 - Poner fin a la esclavitud moderna, la trata y el trabajo infantil</t>
  </si>
  <si>
    <t xml:space="preserve">Diseñar e implementar laboratorios como  espacios pedagógicos y productivos
</t>
  </si>
  <si>
    <t>8.8 - Derechos laborales universales y entornos de trabajo seguros</t>
  </si>
  <si>
    <t>Diseñar y desarrollar un nuevo sistema de información poblacional para la toma de decisiones</t>
  </si>
  <si>
    <t>8.9 - Promover Turismo Sostenible y Beneficioso</t>
  </si>
  <si>
    <t>Caracterización de talentos, competencias y habilidades de NNAJ para la actualización constante de la oferta educativa</t>
  </si>
  <si>
    <t>8.10 - Acceso universal a servicios bancarios, de seguros y financieros</t>
  </si>
  <si>
    <t xml:space="preserve">Evaluar la gestión de los procesos del IDIPRON y la implementación del MIPG generando valor agregado </t>
  </si>
  <si>
    <t>8.A - Aumentar la ayuda para el comercio a los países en desarrollo</t>
  </si>
  <si>
    <t>Fortalecer el servicio de atención a la  ciudadanía bajo los principios de una atención digna, efectiva, de calidad, oportuna, cálida y confiable dando cumplimiento a la política publica distrital de servicio al ciudadano y CONPES distrital 03</t>
  </si>
  <si>
    <t>8.B - Desarrollar una Estrategia Global de Empleo Juvenil</t>
  </si>
  <si>
    <t>Fortalecer el servicio de atención a la  ciudadanía bajo los principios de una atención digna, efectiva, de calidad, oportuna, cálida y confiable dando cumplimiento a la política publica distrital de servicio al ciudadano y CONPES distrital 04</t>
  </si>
  <si>
    <t>9.1 - Infraestructuras Sostenibles e Inclusivas</t>
  </si>
  <si>
    <t xml:space="preserve">Fortalecer la estrategia "Cultura Ciudadana" </t>
  </si>
  <si>
    <t>9.2 - Promover la industrialización inclusiva y sostenible</t>
  </si>
  <si>
    <t>Fortalecer la gestión administrativa de la oficina de control interno disciplinario de acuerdo a la normatividad vigente</t>
  </si>
  <si>
    <t>9.3 - Aumentar el acceso a servicios financieros y mercados</t>
  </si>
  <si>
    <t>Garantizar el funcionamiento de la entidad de manera amigable y responsable con el medio ambiente minimizando el impacto generado por las actividades propias de la gestión institucional.</t>
  </si>
  <si>
    <t>9.4 - Mejorar todas las industrias e infraestructuras para la sostenibilidad</t>
  </si>
  <si>
    <t xml:space="preserve">Garantizar los servicios de apoyo a la gestión para el optimo funcionamiento del instituto  (Servicios de vigilancia, aseo, cafetería y transporte) </t>
  </si>
  <si>
    <t>9.5 - Aumentar la investigación y actualizar las tecnologías industriales</t>
  </si>
  <si>
    <t>Generar procesos de innovación técnica en el componente de mitigación del área de salud que lo constituyan en un referente distrital y nacional</t>
  </si>
  <si>
    <t>9.A - Facilitar el desarrollo de infraestructura sostenible</t>
  </si>
  <si>
    <t>Gestionar las estrategias que garanticen obtener los convenios necesarios para alcanzar la meta de vincular 7.000 jóvenes con oportunidades para su desarrollo socioeconómico</t>
  </si>
  <si>
    <t>9.B - Apoyar la Diversificación Industrial Doméstica y la Adición de Valor</t>
  </si>
  <si>
    <t>9.C - Acceso universal a tecnologías de la información y las comunicaciones</t>
  </si>
  <si>
    <t>Implementar acciones que conduzcan a la sostenibilidad del sistema contable del IIDPRON</t>
  </si>
  <si>
    <t>10.1 - Reducir las desigualdades de ingresos</t>
  </si>
  <si>
    <t xml:space="preserve">Implementar el Centro Educación para el Trabajo y Desarrollo Humano, dinamizada por los Contextos Pedagógicos y Componentes de Derecho. </t>
  </si>
  <si>
    <t>10.2 - Promover la Inclusión Social, Económica y Política Universales</t>
  </si>
  <si>
    <t xml:space="preserve">Implementar la  "Ciudadela de los niños, niñas" y "Ciudadela de los/las jóvenes y adolescentes"  dinamizada por los Contextos Pedagógicos y Componentes de Derecho. </t>
  </si>
  <si>
    <t>10.3 - Garantizar la igualdad de oportunidades y poner fin a la discriminación</t>
  </si>
  <si>
    <t>Implementar y aplicar herramientas para la mitigación del daño antijurídico en la entidad</t>
  </si>
  <si>
    <t>10.4 - Adoptar políticas fiscales y sociales que promuevan la igualdad</t>
  </si>
  <si>
    <t>Incorporar mejores prácticas para la efectividad del modelo de administración y disposición de los  bienes del instituto</t>
  </si>
  <si>
    <t>10.5 - Mejorar la regulación de los mercados e instituciones financieras mundiales</t>
  </si>
  <si>
    <t>Incrementar  la participación de los grupos de interés y valor en la gestión de la entidad</t>
  </si>
  <si>
    <t>10.6 - Garantizar la representación de los países en desarrollo en las instituciones financieras</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</si>
  <si>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</si>
  <si>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</si>
  <si>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</si>
  <si>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 xml:space="preserve">Participar en la formulación y actualización de políticas públicas poblacionales que afectan a los NNAJ de la entidad e institucionalización de las mismas
</t>
  </si>
  <si>
    <t>10.B - Asistencia para el desarrollo e inversión en los países menos desarrollados</t>
  </si>
  <si>
    <t xml:space="preserve">Realizar investigaciones y/o estudios sobre las problemáticas y/o dinámicas de calle que afectan los NNAJ para su apropiación en la entidad y conocimiento en la ciudad </t>
  </si>
  <si>
    <t>10.C - Reducir los costos de transacción de las remesas de migrantes</t>
  </si>
  <si>
    <t xml:space="preserve">Realizar lecturas territoriales de ciudad en las 20 localidades de Bogotá a través de la implementación del SITI y el análisis de su información. </t>
  </si>
  <si>
    <t>11.1 - Vivienda segura y asequible</t>
  </si>
  <si>
    <t>Rediseño , formalización e implementación de la estrategia de ESCNNA</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</si>
  <si>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</si>
  <si>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</si>
  <si>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</si>
  <si>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</si>
  <si>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</si>
  <si>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</si>
  <si>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</si>
  <si>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</si>
  <si>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</si>
  <si>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</si>
  <si>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</si>
  <si>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</si>
  <si>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</si>
  <si>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</si>
  <si>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</si>
  <si>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</si>
  <si>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</si>
  <si>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</si>
  <si>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</si>
  <si>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</si>
  <si>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</si>
  <si>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</si>
  <si>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</si>
  <si>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</si>
  <si>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</si>
  <si>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</si>
  <si>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</si>
  <si>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</si>
  <si>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</si>
  <si>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</si>
  <si>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</si>
  <si>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</si>
  <si>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</si>
  <si>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</si>
  <si>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</si>
  <si>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</si>
  <si>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</si>
  <si>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</si>
  <si>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</si>
  <si>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</si>
  <si>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</si>
  <si>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</si>
  <si>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</si>
  <si>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</si>
  <si>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</si>
  <si>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</si>
  <si>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</si>
  <si>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</si>
  <si>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</si>
  <si>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</si>
  <si>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</si>
  <si>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</si>
  <si>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</si>
  <si>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</si>
  <si>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</si>
  <si>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</si>
  <si>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</si>
  <si>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</si>
  <si>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</si>
  <si>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</si>
  <si>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</si>
  <si>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</si>
  <si>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</si>
  <si>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</si>
  <si>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</si>
  <si>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</si>
  <si>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</si>
  <si>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</si>
  <si>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</si>
  <si>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</si>
  <si>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</si>
  <si>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</si>
  <si>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</si>
  <si>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</si>
  <si>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</si>
  <si>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</si>
  <si>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</si>
  <si>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</si>
  <si>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</si>
  <si>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</si>
  <si>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</si>
  <si>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</si>
  <si>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</si>
  <si>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</si>
  <si>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</si>
  <si>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</si>
  <si>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</si>
  <si>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</si>
  <si>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</si>
  <si>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</si>
  <si>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</si>
  <si>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</si>
  <si>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</si>
  <si>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</si>
  <si>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</si>
  <si>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</si>
  <si>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</si>
  <si>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</si>
  <si>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</si>
  <si>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</si>
  <si>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</si>
  <si>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</si>
  <si>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</si>
  <si>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</si>
  <si>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</si>
  <si>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</si>
  <si>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</si>
  <si>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</si>
  <si>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</si>
  <si>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</si>
  <si>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</si>
  <si>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</si>
  <si>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</si>
  <si>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</si>
  <si>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</si>
  <si>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</si>
  <si>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</si>
  <si>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</si>
  <si>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</si>
  <si>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</si>
  <si>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</si>
  <si>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</si>
  <si>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</si>
  <si>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</si>
  <si>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</si>
  <si>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</si>
  <si>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</si>
  <si>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</si>
  <si>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</si>
  <si>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</si>
  <si>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</si>
  <si>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</si>
  <si>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</si>
  <si>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</si>
  <si>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</si>
  <si>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</si>
  <si>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</si>
  <si>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</si>
  <si>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</si>
  <si>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</si>
  <si>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</si>
  <si>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</si>
  <si>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</si>
  <si>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</si>
  <si>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</si>
  <si>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</si>
  <si>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</si>
  <si>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</si>
  <si>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</si>
  <si>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</si>
  <si>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</si>
  <si>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</si>
  <si>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</si>
  <si>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</si>
  <si>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</si>
  <si>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</si>
  <si>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</si>
  <si>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</si>
  <si>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</si>
  <si>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</si>
  <si>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</si>
  <si>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</si>
  <si>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</si>
  <si>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</si>
  <si>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</si>
  <si>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</si>
  <si>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</si>
  <si>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</si>
  <si>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</si>
  <si>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</si>
  <si>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</si>
  <si>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</si>
  <si>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</si>
  <si>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</si>
  <si>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Indicador de Proyecto de inversión</t>
  </si>
  <si>
    <t>Eficacia</t>
  </si>
  <si>
    <t>Ascendente</t>
  </si>
  <si>
    <t>Mensual</t>
  </si>
  <si>
    <t>1. Fortalecer el reconocimiento ciudadano del desempeño institucional del IDIPRON.</t>
  </si>
  <si>
    <t>Atención Ciudadanía</t>
  </si>
  <si>
    <t>ACI</t>
  </si>
  <si>
    <t>Estratégicos</t>
  </si>
  <si>
    <t>Numérico</t>
  </si>
  <si>
    <t>Indicador Estratégico</t>
  </si>
  <si>
    <t>Eficiencia</t>
  </si>
  <si>
    <t>Descendente</t>
  </si>
  <si>
    <t>Bimestral</t>
  </si>
  <si>
    <t>2. Desarrollo de estrategias para el fortalecimiento de las capacidades físicas, tecnológicas, administrativas, operativas y mejoramiento del desempeño institucional para enfrentar las necesidades del IDIPRON en el siglo XXI.</t>
  </si>
  <si>
    <t>Comunicaciones</t>
  </si>
  <si>
    <t>COM</t>
  </si>
  <si>
    <t>Misional</t>
  </si>
  <si>
    <t xml:space="preserve">Porcentaje </t>
  </si>
  <si>
    <t>Indicador Estratégico / Indicador de Gestión</t>
  </si>
  <si>
    <t>Efectividad</t>
  </si>
  <si>
    <t>Trimestral</t>
  </si>
  <si>
    <t>3. Determinar las acciones orientadas al cierre de brechas organizacionales.</t>
  </si>
  <si>
    <t>Control Interno disciplinario</t>
  </si>
  <si>
    <t>CID</t>
  </si>
  <si>
    <t xml:space="preserve">Apoyo </t>
  </si>
  <si>
    <t>Grado</t>
  </si>
  <si>
    <t>Indicador Estratégico / Indicador de Riesgo</t>
  </si>
  <si>
    <t>Calidad</t>
  </si>
  <si>
    <t>Cuatrimestral</t>
  </si>
  <si>
    <t>4. Diseñar e implementar prácticas pedagógicas innovadoras para el desarrollo de capacidades, talentos y oportunidades productivas para los jóvenes.</t>
  </si>
  <si>
    <t>GAM</t>
  </si>
  <si>
    <t>Nivel</t>
  </si>
  <si>
    <t>Indicador Estratégico / Indicador de Gestión / Indicador de Riesgo</t>
  </si>
  <si>
    <t>Semestral</t>
  </si>
  <si>
    <t>5. Armonizar el modelo pedagógico a las realidades del siglo XXI.</t>
  </si>
  <si>
    <t>Gestión Contractual</t>
  </si>
  <si>
    <t>GCO</t>
  </si>
  <si>
    <t>Indicador de Gestión</t>
  </si>
  <si>
    <t>Resultado</t>
  </si>
  <si>
    <t>Anual</t>
  </si>
  <si>
    <t>6. Ampliar, diversificar y fortalecer los servicios de la oferta pedagógica del IDIPRON.</t>
  </si>
  <si>
    <t>Gestión Desarrollo Humano</t>
  </si>
  <si>
    <t>GDH</t>
  </si>
  <si>
    <t>Indicador de Gestión / Indicador de Riesgo</t>
  </si>
  <si>
    <t>Impacto</t>
  </si>
  <si>
    <t>Bienal</t>
  </si>
  <si>
    <t>7. Contribuir en la implementación y seguimiento de las políticas públicas sociales que atiendan las realidades de los niños, niñas, adolescentes y jóvenes en el contexto actual de la ciudad.</t>
  </si>
  <si>
    <t>Gestión de Mejoramiento</t>
  </si>
  <si>
    <t>MEJ</t>
  </si>
  <si>
    <t>Indicador de Riesgo</t>
  </si>
  <si>
    <t>8. Fortalecer la gestión del conocimiento de la entidad en la atención y prevención de las diversas dinámicas de la calle que afecta a los niños, niñas, adolescentes y jóvenes.</t>
  </si>
  <si>
    <t>GDO</t>
  </si>
  <si>
    <t>9. Diseñar e implementar estrategias para el posicionamiento del IDIPRON a nivel distrital, nacional, regional y global.</t>
  </si>
  <si>
    <t>GFI</t>
  </si>
  <si>
    <t>N/A</t>
  </si>
  <si>
    <t>Gestión Jurídica</t>
  </si>
  <si>
    <t>GJU</t>
  </si>
  <si>
    <t>Gestión Logística</t>
  </si>
  <si>
    <t>GLO</t>
  </si>
  <si>
    <t>Gestión Tecnológica y de la Información</t>
  </si>
  <si>
    <t>TIC</t>
  </si>
  <si>
    <t>Investigación</t>
  </si>
  <si>
    <t>INV</t>
  </si>
  <si>
    <t>Mantenimiento de Bienes</t>
  </si>
  <si>
    <t>MBI</t>
  </si>
  <si>
    <t>MP</t>
  </si>
  <si>
    <t>Planeación</t>
  </si>
  <si>
    <t>PLA</t>
  </si>
  <si>
    <t>SEG</t>
  </si>
  <si>
    <t>Servicios Administrativos</t>
  </si>
  <si>
    <t>SAD</t>
  </si>
  <si>
    <t>Mejorar la infraestructura tecnológica y de comunicaciones del instituto para garantizar  el optimo funcionamiento administrativo y operativo de las unidades de protección integral y las sedes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</si>
</sst>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33">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b/>
      <u/>
      <sz val="14"/>
      <name val="Arial"/>
      <family val="2"/>
    </font>
    <font>
      <sz val="12"/>
      <color rgb="FFFF0000"/>
      <name val="Arial"/>
      <family val="2"/>
    </font>
    <font>
      <sz val="11"/>
      <color indexed="8"/>
      <name val="Arial1"/>
    </font>
    <font>
      <strike/>
      <sz val="12"/>
      <color rgb="FFFF0000"/>
      <name val="Arial"/>
      <family val="2"/>
    </font>
    <font>
      <strike/>
      <sz val="12"/>
      <name val="Arial"/>
      <family val="2"/>
    </font>
    <font>
      <sz val="11"/>
      <name val="Calibri"/>
      <family val="2"/>
    </font>
    <font>
      <sz val="14"/>
      <name val="Arial"/>
      <family val="2"/>
    </font>
    <font>
      <b/>
      <sz val="12"/>
      <name val="Arial"/>
      <family val="2"/>
    </font>
  </fonts>
  <fills count="19">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rgb="FFA9D08E"/>
        <bgColor rgb="FF000000"/>
      </patternFill>
    </fill>
    <fill>
      <patternFill patternType="solid">
        <fgColor rgb="FFFFDB75"/>
        <bgColor rgb="FF000000"/>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medium">
        <color indexed="64"/>
      </right>
      <top style="medium">
        <color indexed="64"/>
      </top>
      <bottom style="medium">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medium">
        <color theme="3" tint="-0.249977111117893"/>
      </left>
      <right style="medium">
        <color rgb="FF333F4F"/>
      </right>
      <top/>
      <bottom/>
      <diagonal/>
    </border>
    <border>
      <left style="medium">
        <color rgb="FF333F4F"/>
      </left>
      <right/>
      <top/>
      <bottom/>
      <diagonal/>
    </border>
    <border>
      <left style="medium">
        <color rgb="FF333F4F"/>
      </left>
      <right style="medium">
        <color rgb="FF333F4F"/>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7" fillId="0" borderId="0"/>
    <xf numFmtId="9" fontId="27" fillId="0" borderId="0" applyFont="0" applyFill="0" applyBorder="0" applyAlignment="0" applyProtection="0"/>
  </cellStyleXfs>
  <cellXfs count="248">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21" fillId="13" borderId="31" xfId="0" applyFont="1" applyFill="1" applyBorder="1" applyAlignment="1" applyProtection="1">
      <alignment vertical="center" wrapText="1"/>
      <protection locked="0"/>
    </xf>
    <xf numFmtId="14" fontId="8" fillId="6" borderId="6" xfId="0" applyNumberFormat="1" applyFont="1" applyFill="1" applyBorder="1" applyAlignment="1" applyProtection="1">
      <alignment vertical="center" wrapText="1"/>
      <protection locked="0"/>
    </xf>
    <xf numFmtId="1" fontId="9" fillId="8" borderId="6" xfId="0" applyNumberFormat="1" applyFont="1" applyFill="1" applyBorder="1" applyAlignment="1" applyProtection="1">
      <alignment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6"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6"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2" borderId="19" xfId="0" applyFont="1" applyFill="1" applyBorder="1" applyAlignment="1" applyProtection="1">
      <alignment horizontal="center" vertical="center" wrapText="1"/>
      <protection locked="0"/>
    </xf>
    <xf numFmtId="0" fontId="11" fillId="12" borderId="12" xfId="0" applyFont="1" applyFill="1" applyBorder="1" applyAlignment="1" applyProtection="1">
      <alignment horizontal="center" vertical="center" wrapText="1"/>
      <protection locked="0"/>
    </xf>
    <xf numFmtId="164" fontId="11" fillId="12" borderId="8" xfId="1" applyFont="1" applyFill="1" applyBorder="1" applyAlignment="1" applyProtection="1">
      <alignment horizontal="center" vertical="center" wrapText="1"/>
      <protection locked="0"/>
    </xf>
    <xf numFmtId="0" fontId="5" fillId="2" borderId="6"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2" fillId="0" borderId="1" xfId="0" applyFont="1" applyBorder="1" applyAlignment="1">
      <alignment vertical="center" wrapText="1"/>
    </xf>
    <xf numFmtId="0" fontId="22" fillId="0" borderId="37" xfId="0" applyFont="1" applyBorder="1" applyAlignment="1">
      <alignment vertical="center" wrapText="1"/>
    </xf>
    <xf numFmtId="0" fontId="0" fillId="0" borderId="0" xfId="0" applyAlignment="1">
      <alignment vertical="center"/>
    </xf>
    <xf numFmtId="0" fontId="23"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21" fillId="13" borderId="1" xfId="0" applyFont="1" applyFill="1" applyBorder="1" applyAlignment="1" applyProtection="1">
      <alignment vertical="center" wrapText="1"/>
      <protection locked="0"/>
    </xf>
    <xf numFmtId="9" fontId="16" fillId="13" borderId="1" xfId="0" applyNumberFormat="1" applyFont="1" applyFill="1" applyBorder="1" applyAlignment="1" applyProtection="1">
      <alignment horizontal="center" vertical="center" wrapText="1"/>
      <protection locked="0"/>
    </xf>
    <xf numFmtId="9" fontId="16" fillId="13" borderId="31" xfId="0" applyNumberFormat="1" applyFont="1" applyFill="1" applyBorder="1" applyAlignment="1" applyProtection="1">
      <alignment horizontal="center" vertical="center" wrapText="1"/>
      <protection locked="0"/>
    </xf>
    <xf numFmtId="0" fontId="21" fillId="13" borderId="45" xfId="0" applyFont="1" applyFill="1" applyBorder="1" applyAlignment="1" applyProtection="1">
      <alignment vertical="center" wrapText="1"/>
      <protection locked="0"/>
    </xf>
    <xf numFmtId="9" fontId="16" fillId="13" borderId="45" xfId="0" applyNumberFormat="1" applyFont="1" applyFill="1" applyBorder="1" applyAlignment="1" applyProtection="1">
      <alignment horizontal="center" vertical="center" wrapText="1"/>
      <protection locked="0"/>
    </xf>
    <xf numFmtId="0" fontId="5" fillId="2" borderId="6" xfId="3" applyFont="1" applyFill="1" applyBorder="1" applyAlignment="1" applyProtection="1">
      <alignment horizontal="center" vertical="center" wrapText="1"/>
      <protection locked="0"/>
    </xf>
    <xf numFmtId="0" fontId="15" fillId="11" borderId="6" xfId="3" applyFont="1" applyFill="1" applyBorder="1" applyAlignment="1" applyProtection="1">
      <alignment horizontal="center" vertical="center" wrapText="1"/>
      <protection locked="0"/>
    </xf>
    <xf numFmtId="0" fontId="15" fillId="11" borderId="8" xfId="3" applyFont="1" applyFill="1" applyBorder="1" applyAlignment="1" applyProtection="1">
      <alignment horizontal="center" vertical="center" wrapText="1"/>
      <protection locked="0"/>
    </xf>
    <xf numFmtId="0" fontId="5" fillId="2" borderId="8" xfId="3" applyFont="1" applyFill="1" applyBorder="1" applyAlignment="1" applyProtection="1">
      <alignment horizontal="center" vertical="center" wrapText="1"/>
      <protection locked="0"/>
    </xf>
    <xf numFmtId="0" fontId="15" fillId="11" borderId="7" xfId="3" applyFont="1" applyFill="1" applyBorder="1" applyAlignment="1" applyProtection="1">
      <alignment vertical="center" wrapText="1"/>
      <protection locked="0"/>
    </xf>
    <xf numFmtId="0" fontId="15" fillId="11" borderId="58" xfId="3" applyFont="1" applyFill="1" applyBorder="1" applyAlignment="1" applyProtection="1">
      <alignment horizontal="center" vertical="center" wrapText="1"/>
      <protection locked="0"/>
    </xf>
    <xf numFmtId="14" fontId="5" fillId="2" borderId="6" xfId="3" applyNumberFormat="1"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5" fillId="2" borderId="58" xfId="3" applyFont="1" applyFill="1" applyBorder="1" applyAlignment="1" applyProtection="1">
      <alignment horizontal="center" vertical="center" wrapText="1"/>
      <protection locked="0"/>
    </xf>
    <xf numFmtId="14" fontId="5" fillId="2" borderId="58" xfId="3" applyNumberFormat="1" applyFont="1" applyFill="1" applyBorder="1" applyAlignment="1" applyProtection="1">
      <alignment horizontal="center" vertical="center" wrapText="1"/>
      <protection locked="0"/>
    </xf>
    <xf numFmtId="0" fontId="20" fillId="14" borderId="59" xfId="0" applyFont="1" applyFill="1" applyBorder="1" applyAlignment="1" applyProtection="1">
      <alignment vertical="center" wrapText="1"/>
      <protection locked="0"/>
    </xf>
    <xf numFmtId="0" fontId="5" fillId="13" borderId="18" xfId="0" applyFont="1" applyFill="1" applyBorder="1" applyAlignment="1" applyProtection="1">
      <alignment vertical="center"/>
      <protection locked="0"/>
    </xf>
    <xf numFmtId="0" fontId="27" fillId="0" borderId="0" xfId="4"/>
    <xf numFmtId="0" fontId="27" fillId="0" borderId="0" xfId="4" applyAlignment="1">
      <alignment horizontal="left" wrapText="1"/>
    </xf>
    <xf numFmtId="9" fontId="10" fillId="3" borderId="14" xfId="2" applyFont="1" applyFill="1" applyBorder="1" applyAlignment="1" applyProtection="1">
      <alignment horizontal="center" vertical="center" wrapText="1"/>
      <protection locked="0"/>
    </xf>
    <xf numFmtId="9" fontId="10" fillId="3" borderId="35" xfId="2" applyFont="1" applyFill="1" applyBorder="1" applyAlignment="1" applyProtection="1">
      <alignment horizontal="center" vertical="center" wrapText="1"/>
      <protection locked="0"/>
    </xf>
    <xf numFmtId="9" fontId="10" fillId="3" borderId="36" xfId="2" applyFont="1" applyFill="1" applyBorder="1" applyAlignment="1" applyProtection="1">
      <alignment horizontal="center" vertical="center" wrapText="1"/>
      <protection locked="0"/>
    </xf>
    <xf numFmtId="9" fontId="10" fillId="3" borderId="40" xfId="2" applyFont="1" applyFill="1" applyBorder="1" applyAlignment="1" applyProtection="1">
      <alignment horizontal="center" vertical="center" wrapText="1"/>
      <protection locked="0"/>
    </xf>
    <xf numFmtId="0" fontId="30" fillId="3" borderId="0" xfId="0" applyFont="1" applyFill="1" applyProtection="1">
      <protection locked="0"/>
    </xf>
    <xf numFmtId="0" fontId="21" fillId="13" borderId="50" xfId="0" applyFont="1" applyFill="1" applyBorder="1" applyAlignment="1" applyProtection="1">
      <alignment vertical="center" wrapText="1"/>
      <protection locked="0"/>
    </xf>
    <xf numFmtId="9" fontId="16" fillId="13" borderId="50" xfId="0" applyNumberFormat="1" applyFont="1" applyFill="1" applyBorder="1" applyAlignment="1" applyProtection="1">
      <alignment horizontal="center" vertical="center" wrapText="1"/>
      <protection locked="0"/>
    </xf>
    <xf numFmtId="9" fontId="16" fillId="13" borderId="67" xfId="0"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165" fontId="8" fillId="3" borderId="1" xfId="0" applyNumberFormat="1" applyFont="1" applyFill="1" applyBorder="1" applyAlignment="1" applyProtection="1">
      <alignment horizontal="center" vertical="center" wrapText="1"/>
      <protection locked="0"/>
    </xf>
    <xf numFmtId="14" fontId="8" fillId="3" borderId="1" xfId="0" applyNumberFormat="1" applyFont="1" applyFill="1" applyBorder="1" applyAlignment="1" applyProtection="1">
      <alignment horizontal="center" vertical="center" wrapText="1"/>
      <protection locked="0"/>
    </xf>
    <xf numFmtId="9" fontId="16" fillId="3" borderId="1" xfId="2" applyFont="1" applyFill="1" applyBorder="1" applyAlignment="1" applyProtection="1">
      <alignment horizontal="center" vertical="center" wrapText="1"/>
      <protection locked="0"/>
    </xf>
    <xf numFmtId="0" fontId="5" fillId="8" borderId="59" xfId="0" applyFont="1" applyFill="1" applyBorder="1" applyAlignment="1" applyProtection="1">
      <alignment horizontal="center" vertical="center"/>
      <protection locked="0"/>
    </xf>
    <xf numFmtId="0" fontId="5" fillId="8" borderId="60" xfId="0" applyFont="1" applyFill="1" applyBorder="1" applyAlignment="1" applyProtection="1">
      <alignment horizontal="center" vertical="center"/>
      <protection locked="0"/>
    </xf>
    <xf numFmtId="0" fontId="5" fillId="8" borderId="61" xfId="0" applyFont="1" applyFill="1" applyBorder="1" applyAlignment="1" applyProtection="1">
      <alignment horizontal="center" vertical="center"/>
      <protection locked="0"/>
    </xf>
    <xf numFmtId="0" fontId="5" fillId="8" borderId="62" xfId="0" applyFont="1" applyFill="1" applyBorder="1" applyAlignment="1" applyProtection="1">
      <alignment horizontal="center" vertical="center"/>
      <protection locked="0"/>
    </xf>
    <xf numFmtId="9" fontId="16" fillId="13" borderId="1" xfId="0" applyNumberFormat="1" applyFont="1" applyFill="1" applyBorder="1" applyAlignment="1" applyProtection="1">
      <alignment horizontal="center" vertical="center" wrapText="1"/>
      <protection locked="0"/>
    </xf>
    <xf numFmtId="14" fontId="5" fillId="8" borderId="59" xfId="0" applyNumberFormat="1" applyFont="1" applyFill="1" applyBorder="1" applyAlignment="1" applyProtection="1">
      <alignment horizontal="center" vertical="center"/>
      <protection locked="0"/>
    </xf>
    <xf numFmtId="0" fontId="10" fillId="11" borderId="59" xfId="3"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165" fontId="17" fillId="3" borderId="1" xfId="2" applyNumberFormat="1" applyFont="1" applyFill="1" applyBorder="1" applyAlignment="1" applyProtection="1">
      <alignment horizontal="center" vertical="center" wrapText="1"/>
      <protection locked="0"/>
    </xf>
    <xf numFmtId="165" fontId="17" fillId="3" borderId="50" xfId="2" applyNumberFormat="1"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1" fillId="3" borderId="42" xfId="0" applyFont="1" applyFill="1" applyBorder="1" applyAlignment="1" applyProtection="1">
      <alignment horizontal="center" vertical="center" wrapText="1"/>
      <protection locked="0"/>
    </xf>
    <xf numFmtId="0" fontId="11" fillId="3" borderId="43" xfId="0" applyFont="1" applyFill="1" applyBorder="1" applyAlignment="1" applyProtection="1">
      <alignment horizontal="center" vertical="center" wrapText="1"/>
      <protection locked="0"/>
    </xf>
    <xf numFmtId="0" fontId="11" fillId="3" borderId="44" xfId="0" applyFont="1" applyFill="1" applyBorder="1" applyAlignment="1" applyProtection="1">
      <alignment horizontal="center" vertical="center" wrapText="1"/>
      <protection locked="0"/>
    </xf>
    <xf numFmtId="0" fontId="15" fillId="11" borderId="58" xfId="3" applyFont="1" applyFill="1" applyBorder="1" applyAlignment="1" applyProtection="1">
      <alignment horizontal="center" vertical="center" wrapText="1"/>
      <protection locked="0"/>
    </xf>
    <xf numFmtId="0" fontId="5" fillId="2" borderId="58" xfId="3" applyFont="1" applyFill="1" applyBorder="1" applyAlignment="1" applyProtection="1">
      <alignment horizontal="center" vertical="center" wrapText="1"/>
      <protection locked="0"/>
    </xf>
    <xf numFmtId="9" fontId="19" fillId="14" borderId="59" xfId="0" applyNumberFormat="1" applyFont="1" applyFill="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13" fillId="3" borderId="45" xfId="0" applyFont="1" applyFill="1" applyBorder="1" applyAlignment="1" applyProtection="1">
      <alignment horizontal="center" vertical="center" wrapText="1"/>
      <protection locked="0"/>
    </xf>
    <xf numFmtId="0" fontId="8" fillId="0" borderId="45" xfId="0" applyFont="1" applyBorder="1" applyAlignment="1" applyProtection="1">
      <alignment horizontal="center" vertical="center" wrapText="1"/>
      <protection locked="0"/>
    </xf>
    <xf numFmtId="14" fontId="8" fillId="0" borderId="1" xfId="0" applyNumberFormat="1" applyFont="1" applyBorder="1" applyAlignment="1" applyProtection="1">
      <alignment horizontal="center" vertical="center" wrapText="1"/>
      <protection locked="0"/>
    </xf>
    <xf numFmtId="9" fontId="16" fillId="13" borderId="66" xfId="0" applyNumberFormat="1" applyFont="1" applyFill="1" applyBorder="1" applyAlignment="1" applyProtection="1">
      <alignment horizontal="center" vertical="center" wrapText="1"/>
      <protection locked="0"/>
    </xf>
    <xf numFmtId="9" fontId="16" fillId="3" borderId="31" xfId="2" applyFont="1" applyFill="1" applyBorder="1" applyAlignment="1" applyProtection="1">
      <alignment horizontal="center" vertical="center" wrapText="1"/>
      <protection locked="0"/>
    </xf>
    <xf numFmtId="9" fontId="16" fillId="3" borderId="50" xfId="2" applyFont="1" applyFill="1" applyBorder="1" applyAlignment="1" applyProtection="1">
      <alignment horizontal="center" vertical="center" wrapText="1"/>
      <protection locked="0"/>
    </xf>
    <xf numFmtId="0" fontId="8" fillId="9" borderId="1" xfId="0" applyFont="1" applyFill="1" applyBorder="1" applyAlignment="1" applyProtection="1">
      <alignment horizontal="center" vertical="center" wrapText="1"/>
      <protection locked="0"/>
    </xf>
    <xf numFmtId="9" fontId="16" fillId="9" borderId="1" xfId="0" applyNumberFormat="1" applyFont="1" applyFill="1" applyBorder="1" applyAlignment="1" applyProtection="1">
      <alignment horizontal="center" vertical="center" wrapText="1"/>
      <protection locked="0"/>
    </xf>
    <xf numFmtId="165" fontId="17" fillId="3" borderId="31" xfId="2" applyNumberFormat="1" applyFont="1" applyFill="1" applyBorder="1" applyAlignment="1" applyProtection="1">
      <alignment horizontal="center" vertical="center" wrapText="1"/>
      <protection locked="0"/>
    </xf>
    <xf numFmtId="0" fontId="21" fillId="13" borderId="31" xfId="0" applyFont="1" applyFill="1" applyBorder="1" applyAlignment="1" applyProtection="1">
      <alignment horizontal="center" vertical="center" wrapText="1"/>
      <protection locked="0"/>
    </xf>
    <xf numFmtId="9" fontId="28" fillId="3" borderId="1" xfId="2"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0" borderId="50" xfId="0" applyFont="1" applyBorder="1" applyAlignment="1" applyProtection="1">
      <alignment horizontal="center" vertical="center" wrapText="1"/>
      <protection locked="0"/>
    </xf>
    <xf numFmtId="14" fontId="8" fillId="3" borderId="31" xfId="0" applyNumberFormat="1" applyFont="1" applyFill="1" applyBorder="1" applyAlignment="1" applyProtection="1">
      <alignment horizontal="center" vertical="center" wrapText="1"/>
      <protection locked="0"/>
    </xf>
    <xf numFmtId="0" fontId="8" fillId="3" borderId="50" xfId="0" applyFont="1" applyFill="1" applyBorder="1" applyAlignment="1" applyProtection="1">
      <alignment horizontal="center" vertical="center" wrapText="1"/>
      <protection locked="0"/>
    </xf>
    <xf numFmtId="0" fontId="13" fillId="3" borderId="50" xfId="0" applyFont="1" applyFill="1" applyBorder="1" applyAlignment="1" applyProtection="1">
      <alignment horizontal="center" vertical="center" wrapText="1"/>
      <protection locked="0"/>
    </xf>
    <xf numFmtId="0" fontId="13" fillId="3" borderId="31" xfId="0" applyFont="1" applyFill="1" applyBorder="1" applyAlignment="1" applyProtection="1">
      <alignment horizontal="center" vertical="center" wrapText="1"/>
      <protection locked="0"/>
    </xf>
    <xf numFmtId="14" fontId="8" fillId="0" borderId="31" xfId="0" applyNumberFormat="1" applyFont="1" applyBorder="1" applyAlignment="1" applyProtection="1">
      <alignment horizontal="center" vertical="center" wrapText="1"/>
      <protection locked="0"/>
    </xf>
    <xf numFmtId="0" fontId="31" fillId="3" borderId="42" xfId="0" applyFont="1" applyFill="1" applyBorder="1" applyAlignment="1" applyProtection="1">
      <alignment horizontal="center" vertical="center" wrapText="1"/>
      <protection locked="0"/>
    </xf>
    <xf numFmtId="0" fontId="31" fillId="3" borderId="43" xfId="0" applyFont="1" applyFill="1" applyBorder="1" applyAlignment="1" applyProtection="1">
      <alignment horizontal="center" vertical="center" wrapText="1"/>
      <protection locked="0"/>
    </xf>
    <xf numFmtId="0" fontId="31" fillId="3" borderId="69" xfId="0" applyFont="1" applyFill="1" applyBorder="1" applyAlignment="1" applyProtection="1">
      <alignment horizontal="center" vertical="center" wrapText="1"/>
      <protection locked="0"/>
    </xf>
    <xf numFmtId="0" fontId="31" fillId="3" borderId="31" xfId="0" applyFont="1" applyFill="1" applyBorder="1" applyAlignment="1" applyProtection="1">
      <alignment horizontal="center" vertical="center" wrapText="1"/>
      <protection locked="0"/>
    </xf>
    <xf numFmtId="0" fontId="31" fillId="3" borderId="1" xfId="0" applyFont="1" applyFill="1" applyBorder="1" applyAlignment="1" applyProtection="1">
      <alignment horizontal="center" vertical="center" wrapText="1"/>
      <protection locked="0"/>
    </xf>
    <xf numFmtId="0" fontId="31" fillId="3" borderId="50" xfId="0" applyFont="1" applyFill="1" applyBorder="1" applyAlignment="1" applyProtection="1">
      <alignment horizontal="center" vertical="center" wrapText="1"/>
      <protection locked="0"/>
    </xf>
    <xf numFmtId="0" fontId="11" fillId="3" borderId="69" xfId="0" applyFont="1" applyFill="1" applyBorder="1" applyAlignment="1" applyProtection="1">
      <alignment horizontal="center" vertical="center" wrapText="1"/>
      <protection locked="0"/>
    </xf>
    <xf numFmtId="0" fontId="8" fillId="3" borderId="31" xfId="0" applyFont="1" applyFill="1" applyBorder="1" applyAlignment="1" applyProtection="1">
      <alignment horizontal="center" vertical="center" wrapText="1"/>
      <protection locked="0"/>
    </xf>
    <xf numFmtId="0" fontId="8" fillId="9" borderId="31" xfId="0" applyFont="1" applyFill="1" applyBorder="1" applyAlignment="1" applyProtection="1">
      <alignment horizontal="center" vertical="center" wrapText="1"/>
      <protection locked="0"/>
    </xf>
    <xf numFmtId="0" fontId="8" fillId="9" borderId="50" xfId="0" applyFont="1" applyFill="1" applyBorder="1" applyAlignment="1" applyProtection="1">
      <alignment horizontal="center" vertical="center" wrapText="1"/>
      <protection locked="0"/>
    </xf>
    <xf numFmtId="9" fontId="16" fillId="13" borderId="70" xfId="0" applyNumberFormat="1" applyFont="1" applyFill="1" applyBorder="1" applyAlignment="1" applyProtection="1">
      <alignment horizontal="center" vertical="center" wrapText="1"/>
      <protection locked="0"/>
    </xf>
    <xf numFmtId="0" fontId="21" fillId="13" borderId="50" xfId="0" applyFont="1" applyFill="1" applyBorder="1" applyAlignment="1" applyProtection="1">
      <alignment horizontal="center" vertical="center" wrapText="1"/>
      <protection locked="0"/>
    </xf>
    <xf numFmtId="9" fontId="16" fillId="3" borderId="45" xfId="2" applyFont="1" applyFill="1" applyBorder="1" applyAlignment="1" applyProtection="1">
      <alignment horizontal="center" vertical="center" wrapText="1"/>
      <protection locked="0"/>
    </xf>
    <xf numFmtId="165" fontId="17" fillId="3" borderId="45" xfId="2" applyNumberFormat="1" applyFont="1" applyFill="1" applyBorder="1" applyAlignment="1" applyProtection="1">
      <alignment horizontal="center" vertical="center" wrapText="1"/>
      <protection locked="0"/>
    </xf>
    <xf numFmtId="9" fontId="16" fillId="13" borderId="68" xfId="0" applyNumberFormat="1" applyFont="1" applyFill="1" applyBorder="1" applyAlignment="1" applyProtection="1">
      <alignment horizontal="center" vertical="center" wrapText="1"/>
      <protection locked="0"/>
    </xf>
    <xf numFmtId="0" fontId="21" fillId="13" borderId="45" xfId="0" applyFont="1" applyFill="1" applyBorder="1" applyAlignment="1" applyProtection="1">
      <alignment horizontal="center" vertical="center" wrapText="1"/>
      <protection locked="0"/>
    </xf>
    <xf numFmtId="0" fontId="8" fillId="9" borderId="45" xfId="0" applyFont="1" applyFill="1" applyBorder="1" applyAlignment="1" applyProtection="1">
      <alignment horizontal="center" vertical="center" wrapText="1"/>
      <protection locked="0"/>
    </xf>
    <xf numFmtId="9" fontId="8" fillId="3" borderId="31" xfId="0" applyNumberFormat="1" applyFont="1" applyFill="1" applyBorder="1" applyAlignment="1" applyProtection="1">
      <alignment horizontal="center" vertical="center" wrapText="1"/>
      <protection locked="0"/>
    </xf>
    <xf numFmtId="9" fontId="28" fillId="3" borderId="31" xfId="2" applyFont="1" applyFill="1" applyBorder="1" applyAlignment="1" applyProtection="1">
      <alignment horizontal="center" vertical="center" wrapText="1"/>
      <protection locked="0"/>
    </xf>
    <xf numFmtId="0" fontId="8" fillId="0" borderId="50" xfId="0" applyFont="1" applyBorder="1" applyAlignment="1">
      <alignment horizontal="center" vertical="center" wrapText="1"/>
    </xf>
    <xf numFmtId="14" fontId="8" fillId="9" borderId="1" xfId="0" applyNumberFormat="1" applyFont="1" applyFill="1" applyBorder="1" applyAlignment="1" applyProtection="1">
      <alignment horizontal="center" vertical="center" wrapText="1"/>
      <protection locked="0"/>
    </xf>
    <xf numFmtId="14" fontId="8" fillId="9" borderId="50" xfId="0" applyNumberFormat="1" applyFont="1" applyFill="1" applyBorder="1" applyAlignment="1" applyProtection="1">
      <alignment horizontal="center" vertical="center" wrapText="1"/>
      <protection locked="0"/>
    </xf>
    <xf numFmtId="0" fontId="8" fillId="9" borderId="1" xfId="0" applyFont="1" applyFill="1" applyBorder="1" applyAlignment="1">
      <alignment horizontal="center" vertical="center" wrapText="1"/>
    </xf>
    <xf numFmtId="9" fontId="26" fillId="3" borderId="1" xfId="2"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9" fontId="16" fillId="9" borderId="50" xfId="0" applyNumberFormat="1" applyFont="1" applyFill="1" applyBorder="1" applyAlignment="1" applyProtection="1">
      <alignment horizontal="center" vertical="center" wrapText="1"/>
      <protection locked="0"/>
    </xf>
    <xf numFmtId="14" fontId="8" fillId="0" borderId="50" xfId="0" applyNumberFormat="1" applyFont="1" applyBorder="1" applyAlignment="1" applyProtection="1">
      <alignment horizontal="center" vertical="center" wrapText="1"/>
      <protection locked="0"/>
    </xf>
    <xf numFmtId="9" fontId="16" fillId="17" borderId="1" xfId="0" applyNumberFormat="1" applyFont="1" applyFill="1" applyBorder="1" applyAlignment="1" applyProtection="1">
      <alignment horizontal="center" vertical="center" wrapText="1"/>
      <protection locked="0"/>
    </xf>
    <xf numFmtId="9" fontId="16" fillId="17" borderId="50" xfId="0" applyNumberFormat="1" applyFont="1" applyFill="1" applyBorder="1" applyAlignment="1" applyProtection="1">
      <alignment horizontal="center" vertical="center" wrapText="1"/>
      <protection locked="0"/>
    </xf>
    <xf numFmtId="0" fontId="8" fillId="13" borderId="31" xfId="0" applyFont="1" applyFill="1" applyBorder="1" applyAlignment="1" applyProtection="1">
      <alignment horizontal="center" vertical="center" wrapText="1"/>
      <protection locked="0"/>
    </xf>
    <xf numFmtId="0" fontId="8" fillId="13" borderId="1" xfId="0" applyFont="1" applyFill="1" applyBorder="1" applyAlignment="1" applyProtection="1">
      <alignment horizontal="center" vertical="center" wrapText="1"/>
      <protection locked="0"/>
    </xf>
    <xf numFmtId="9" fontId="16" fillId="18" borderId="1" xfId="0" applyNumberFormat="1" applyFont="1" applyFill="1" applyBorder="1" applyAlignment="1" applyProtection="1">
      <alignment horizontal="center" vertical="center" wrapText="1"/>
      <protection locked="0"/>
    </xf>
    <xf numFmtId="9" fontId="16" fillId="18" borderId="50" xfId="0" applyNumberFormat="1" applyFont="1" applyFill="1" applyBorder="1" applyAlignment="1" applyProtection="1">
      <alignment horizontal="center" vertical="center" wrapText="1"/>
      <protection locked="0"/>
    </xf>
    <xf numFmtId="9" fontId="16" fillId="9" borderId="31" xfId="0" applyNumberFormat="1" applyFont="1" applyFill="1" applyBorder="1" applyAlignment="1" applyProtection="1">
      <alignment horizontal="center" vertical="center" wrapText="1"/>
      <protection locked="0"/>
    </xf>
    <xf numFmtId="0" fontId="15" fillId="16" borderId="33" xfId="0" applyFont="1" applyFill="1" applyBorder="1" applyAlignment="1" applyProtection="1">
      <alignment horizontal="center" vertical="center" wrapText="1"/>
      <protection locked="0"/>
    </xf>
    <xf numFmtId="0" fontId="15" fillId="16" borderId="34" xfId="0" applyFont="1" applyFill="1" applyBorder="1" applyAlignment="1" applyProtection="1">
      <alignment horizontal="center" vertical="center" wrapText="1"/>
      <protection locked="0"/>
    </xf>
    <xf numFmtId="0" fontId="15" fillId="16" borderId="39" xfId="0" applyFont="1" applyFill="1" applyBorder="1" applyAlignment="1" applyProtection="1">
      <alignment horizontal="center" vertical="center" wrapText="1"/>
      <protection locked="0"/>
    </xf>
    <xf numFmtId="0" fontId="15" fillId="16" borderId="35" xfId="0" applyFont="1" applyFill="1" applyBorder="1" applyAlignment="1" applyProtection="1">
      <alignment horizontal="center" vertical="center" wrapText="1"/>
      <protection locked="0"/>
    </xf>
    <xf numFmtId="0" fontId="15" fillId="16" borderId="36" xfId="0" applyFont="1" applyFill="1" applyBorder="1" applyAlignment="1" applyProtection="1">
      <alignment horizontal="center" vertical="center" wrapText="1"/>
      <protection locked="0"/>
    </xf>
    <xf numFmtId="0" fontId="15" fillId="16" borderId="40" xfId="0" applyFont="1" applyFill="1" applyBorder="1" applyAlignment="1" applyProtection="1">
      <alignment horizontal="center" vertical="center" wrapText="1"/>
      <protection locked="0"/>
    </xf>
    <xf numFmtId="0" fontId="11" fillId="15" borderId="33" xfId="0" applyFont="1" applyFill="1" applyBorder="1" applyAlignment="1" applyProtection="1">
      <alignment horizontal="center" vertical="center" wrapText="1"/>
      <protection locked="0"/>
    </xf>
    <xf numFmtId="0" fontId="11" fillId="15" borderId="34" xfId="0" applyFont="1" applyFill="1" applyBorder="1" applyAlignment="1" applyProtection="1">
      <alignment horizontal="center" vertical="center" wrapText="1"/>
      <protection locked="0"/>
    </xf>
    <xf numFmtId="0" fontId="11" fillId="15" borderId="55" xfId="0" applyFont="1" applyFill="1" applyBorder="1" applyAlignment="1" applyProtection="1">
      <alignment horizontal="center" vertical="center" wrapText="1"/>
      <protection locked="0"/>
    </xf>
    <xf numFmtId="0" fontId="11" fillId="15" borderId="30" xfId="0" applyFont="1" applyFill="1" applyBorder="1" applyAlignment="1" applyProtection="1">
      <alignment horizontal="center" vertical="center" wrapText="1"/>
      <protection locked="0"/>
    </xf>
    <xf numFmtId="0" fontId="11" fillId="15" borderId="0" xfId="0" applyFont="1" applyFill="1" applyAlignment="1" applyProtection="1">
      <alignment horizontal="center" vertical="center" wrapText="1"/>
      <protection locked="0"/>
    </xf>
    <xf numFmtId="0" fontId="11" fillId="15" borderId="41" xfId="0" applyFont="1" applyFill="1" applyBorder="1" applyAlignment="1" applyProtection="1">
      <alignment horizontal="center" vertical="center" wrapText="1"/>
      <protection locked="0"/>
    </xf>
    <xf numFmtId="0" fontId="11" fillId="15" borderId="54" xfId="0" applyFont="1" applyFill="1" applyBorder="1" applyAlignment="1" applyProtection="1">
      <alignment horizontal="center" vertical="center" wrapText="1"/>
      <protection locked="0"/>
    </xf>
    <xf numFmtId="0" fontId="11" fillId="15" borderId="47" xfId="0" applyFont="1" applyFill="1" applyBorder="1" applyAlignment="1" applyProtection="1">
      <alignment horizontal="center" vertical="center" wrapText="1"/>
      <protection locked="0"/>
    </xf>
    <xf numFmtId="0" fontId="11" fillId="15" borderId="48" xfId="0" applyFont="1" applyFill="1" applyBorder="1" applyAlignment="1" applyProtection="1">
      <alignment horizontal="center" vertical="center" wrapText="1"/>
      <protection locked="0"/>
    </xf>
    <xf numFmtId="0" fontId="11" fillId="15" borderId="49" xfId="0" applyFont="1" applyFill="1" applyBorder="1" applyAlignment="1" applyProtection="1">
      <alignment horizontal="center" vertical="center" wrapText="1"/>
      <protection locked="0"/>
    </xf>
    <xf numFmtId="0" fontId="11" fillId="12" borderId="33" xfId="0" applyFont="1" applyFill="1" applyBorder="1" applyAlignment="1" applyProtection="1">
      <alignment horizontal="center" vertical="center" wrapText="1"/>
      <protection locked="0"/>
    </xf>
    <xf numFmtId="0" fontId="11" fillId="12" borderId="39" xfId="0" applyFont="1" applyFill="1" applyBorder="1" applyAlignment="1" applyProtection="1">
      <alignment horizontal="center" vertical="center" wrapText="1"/>
      <protection locked="0"/>
    </xf>
    <xf numFmtId="0" fontId="11" fillId="12" borderId="30" xfId="0" applyFont="1" applyFill="1" applyBorder="1" applyAlignment="1" applyProtection="1">
      <alignment horizontal="center" vertical="center" wrapText="1"/>
      <protection locked="0"/>
    </xf>
    <xf numFmtId="0" fontId="11" fillId="12" borderId="46"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0" fontId="11" fillId="12" borderId="16" xfId="0" applyFont="1" applyFill="1" applyBorder="1" applyAlignment="1" applyProtection="1">
      <alignment horizontal="center" vertical="center" wrapText="1"/>
      <protection locked="0"/>
    </xf>
    <xf numFmtId="0" fontId="11" fillId="12" borderId="13" xfId="0" applyFont="1" applyFill="1" applyBorder="1" applyAlignment="1" applyProtection="1">
      <alignment horizontal="center" vertical="center" wrapText="1"/>
      <protection locked="0"/>
    </xf>
    <xf numFmtId="0" fontId="11" fillId="12" borderId="14" xfId="0" applyFont="1" applyFill="1" applyBorder="1" applyAlignment="1" applyProtection="1">
      <alignment horizontal="center" vertical="center" wrapText="1"/>
      <protection locked="0"/>
    </xf>
    <xf numFmtId="0" fontId="15" fillId="16" borderId="22" xfId="0" applyFont="1" applyFill="1" applyBorder="1" applyAlignment="1" applyProtection="1">
      <alignment horizontal="center" vertical="center" wrapText="1"/>
      <protection locked="0"/>
    </xf>
    <xf numFmtId="0" fontId="15" fillId="16" borderId="23" xfId="0" applyFont="1" applyFill="1" applyBorder="1" applyAlignment="1" applyProtection="1">
      <alignment horizontal="center" vertical="center" wrapText="1"/>
      <protection locked="0"/>
    </xf>
    <xf numFmtId="0" fontId="15" fillId="16" borderId="24" xfId="0" applyFont="1" applyFill="1" applyBorder="1" applyAlignment="1" applyProtection="1">
      <alignment horizontal="center" vertical="center" wrapText="1"/>
      <protection locked="0"/>
    </xf>
    <xf numFmtId="0" fontId="15" fillId="16" borderId="0" xfId="0" applyFont="1" applyFill="1" applyAlignment="1" applyProtection="1">
      <alignment horizontal="center" vertical="center" wrapText="1"/>
      <protection locked="0"/>
    </xf>
    <xf numFmtId="0" fontId="15" fillId="16" borderId="25" xfId="0" applyFont="1" applyFill="1" applyBorder="1" applyAlignment="1" applyProtection="1">
      <alignment horizontal="center" vertical="center" wrapText="1"/>
      <protection locked="0"/>
    </xf>
    <xf numFmtId="0" fontId="11" fillId="15" borderId="38" xfId="0" applyFont="1" applyFill="1" applyBorder="1" applyAlignment="1" applyProtection="1">
      <alignment horizontal="center" vertical="center" wrapText="1"/>
      <protection locked="0"/>
    </xf>
    <xf numFmtId="0" fontId="11" fillId="15" borderId="63" xfId="0" applyFont="1" applyFill="1" applyBorder="1" applyAlignment="1" applyProtection="1">
      <alignment horizontal="center" vertical="center" wrapText="1"/>
      <protection locked="0"/>
    </xf>
    <xf numFmtId="0" fontId="11" fillId="15" borderId="21" xfId="0" applyFont="1" applyFill="1" applyBorder="1" applyAlignment="1" applyProtection="1">
      <alignment horizontal="center" vertical="center" wrapText="1"/>
      <protection locked="0"/>
    </xf>
    <xf numFmtId="0" fontId="11" fillId="15" borderId="64" xfId="0" applyFont="1" applyFill="1" applyBorder="1" applyAlignment="1" applyProtection="1">
      <alignment horizontal="center" vertical="center" wrapText="1"/>
      <protection locked="0"/>
    </xf>
    <xf numFmtId="0" fontId="11" fillId="15" borderId="23" xfId="0" applyFont="1" applyFill="1" applyBorder="1" applyAlignment="1" applyProtection="1">
      <alignment horizontal="center" vertical="center" wrapText="1"/>
      <protection locked="0"/>
    </xf>
    <xf numFmtId="0" fontId="11" fillId="15" borderId="26" xfId="0" applyFont="1" applyFill="1" applyBorder="1" applyAlignment="1" applyProtection="1">
      <alignment horizontal="center" vertical="center" wrapText="1"/>
      <protection locked="0"/>
    </xf>
    <xf numFmtId="0" fontId="11" fillId="15" borderId="65" xfId="0" applyFont="1" applyFill="1" applyBorder="1" applyAlignment="1" applyProtection="1">
      <alignment horizontal="center" vertical="center" wrapText="1"/>
      <protection locked="0"/>
    </xf>
    <xf numFmtId="0" fontId="11" fillId="12" borderId="20" xfId="0" applyFont="1" applyFill="1" applyBorder="1" applyAlignment="1" applyProtection="1">
      <alignment horizontal="center" vertical="center" textRotation="90" wrapText="1"/>
      <protection locked="0"/>
    </xf>
    <xf numFmtId="0" fontId="11" fillId="12" borderId="0" xfId="0" applyFont="1" applyFill="1" applyAlignment="1" applyProtection="1">
      <alignment horizontal="center" vertical="center" wrapText="1"/>
      <protection locked="0"/>
    </xf>
    <xf numFmtId="0" fontId="15" fillId="12" borderId="27" xfId="0" applyFont="1" applyFill="1" applyBorder="1" applyAlignment="1" applyProtection="1">
      <alignment horizontal="center" vertical="center"/>
      <protection locked="0"/>
    </xf>
    <xf numFmtId="0" fontId="15" fillId="12" borderId="28" xfId="0" applyFont="1" applyFill="1" applyBorder="1" applyAlignment="1" applyProtection="1">
      <alignment horizontal="center" vertical="center"/>
      <protection locked="0"/>
    </xf>
    <xf numFmtId="0" fontId="15" fillId="12" borderId="29" xfId="0" applyFont="1" applyFill="1" applyBorder="1" applyAlignment="1" applyProtection="1">
      <alignment horizontal="center" vertical="center"/>
      <protection locked="0"/>
    </xf>
    <xf numFmtId="0" fontId="31" fillId="3" borderId="45" xfId="0" applyFont="1" applyFill="1" applyBorder="1" applyAlignment="1" applyProtection="1">
      <alignment horizontal="center" vertical="center" wrapText="1"/>
      <protection locked="0"/>
    </xf>
    <xf numFmtId="0" fontId="11" fillId="11" borderId="10" xfId="3" applyFont="1" applyFill="1" applyBorder="1" applyAlignment="1" applyProtection="1">
      <alignment horizontal="center" vertical="center" wrapText="1"/>
      <protection locked="0"/>
    </xf>
    <xf numFmtId="0" fontId="11" fillId="11" borderId="11" xfId="3" applyFont="1" applyFill="1" applyBorder="1" applyAlignment="1" applyProtection="1">
      <alignment horizontal="center" vertical="center" wrapText="1"/>
      <protection locked="0"/>
    </xf>
    <xf numFmtId="0" fontId="11" fillId="12" borderId="27" xfId="0" applyFont="1" applyFill="1" applyBorder="1" applyAlignment="1" applyProtection="1">
      <alignment horizontal="center" vertical="center" wrapText="1"/>
      <protection locked="0"/>
    </xf>
    <xf numFmtId="0" fontId="11" fillId="12" borderId="28" xfId="0" applyFont="1" applyFill="1" applyBorder="1" applyAlignment="1" applyProtection="1">
      <alignment horizontal="center" vertical="center" wrapText="1"/>
      <protection locked="0"/>
    </xf>
    <xf numFmtId="0" fontId="11" fillId="12" borderId="29" xfId="0" applyFont="1" applyFill="1" applyBorder="1" applyAlignment="1" applyProtection="1">
      <alignment horizontal="center" vertical="center" wrapText="1"/>
      <protection locked="0"/>
    </xf>
    <xf numFmtId="9" fontId="16" fillId="9" borderId="45" xfId="0" applyNumberFormat="1" applyFont="1" applyFill="1" applyBorder="1" applyAlignment="1" applyProtection="1">
      <alignment horizontal="center" vertical="center" wrapText="1"/>
      <protection locked="0"/>
    </xf>
    <xf numFmtId="165" fontId="8" fillId="3" borderId="31" xfId="0" applyNumberFormat="1" applyFont="1" applyFill="1" applyBorder="1" applyAlignment="1" applyProtection="1">
      <alignment horizontal="center" vertical="center" wrapText="1"/>
      <protection locked="0"/>
    </xf>
    <xf numFmtId="9" fontId="16" fillId="18" borderId="31" xfId="0" applyNumberFormat="1" applyFont="1" applyFill="1" applyBorder="1" applyAlignment="1" applyProtection="1">
      <alignment horizontal="center" vertical="center" wrapText="1"/>
      <protection locked="0"/>
    </xf>
    <xf numFmtId="9" fontId="16" fillId="17" borderId="31" xfId="0" applyNumberFormat="1" applyFont="1" applyFill="1" applyBorder="1" applyAlignment="1" applyProtection="1">
      <alignment horizontal="center" vertical="center" wrapText="1"/>
      <protection locked="0"/>
    </xf>
    <xf numFmtId="14" fontId="8" fillId="3" borderId="50" xfId="0" applyNumberFormat="1" applyFont="1" applyFill="1" applyBorder="1" applyAlignment="1" applyProtection="1">
      <alignment horizontal="center" vertical="center" wrapText="1"/>
      <protection locked="0"/>
    </xf>
    <xf numFmtId="14" fontId="8" fillId="13" borderId="31" xfId="0" applyNumberFormat="1" applyFont="1" applyFill="1" applyBorder="1" applyAlignment="1" applyProtection="1">
      <alignment horizontal="center" vertical="center" wrapText="1"/>
      <protection locked="0"/>
    </xf>
    <xf numFmtId="14" fontId="8" fillId="13" borderId="1" xfId="0" applyNumberFormat="1" applyFont="1" applyFill="1" applyBorder="1" applyAlignment="1" applyProtection="1">
      <alignment horizontal="center" vertical="center" wrapText="1"/>
      <protection locked="0"/>
    </xf>
    <xf numFmtId="9" fontId="16" fillId="0" borderId="31" xfId="0" applyNumberFormat="1" applyFont="1" applyBorder="1" applyAlignment="1" applyProtection="1">
      <alignment horizontal="center" vertical="center" wrapText="1"/>
      <protection locked="0"/>
    </xf>
    <xf numFmtId="9" fontId="16" fillId="0" borderId="1" xfId="0" applyNumberFormat="1" applyFont="1" applyBorder="1" applyAlignment="1" applyProtection="1">
      <alignment horizontal="center" vertical="center" wrapText="1"/>
      <protection locked="0"/>
    </xf>
    <xf numFmtId="9" fontId="16" fillId="0" borderId="45" xfId="0" applyNumberFormat="1" applyFont="1" applyBorder="1" applyAlignment="1" applyProtection="1">
      <alignment horizontal="center" vertical="center" wrapText="1"/>
      <protection locked="0"/>
    </xf>
    <xf numFmtId="0" fontId="11" fillId="12" borderId="48" xfId="0" applyFont="1" applyFill="1" applyBorder="1" applyAlignment="1" applyProtection="1">
      <alignment horizontal="center" vertical="center" wrapText="1"/>
      <protection locked="0"/>
    </xf>
    <xf numFmtId="0" fontId="11" fillId="12" borderId="49" xfId="0" applyFont="1" applyFill="1" applyBorder="1" applyAlignment="1" applyProtection="1">
      <alignment horizontal="center" vertical="center" wrapText="1"/>
      <protection locked="0"/>
    </xf>
    <xf numFmtId="165" fontId="8" fillId="13" borderId="31" xfId="0" applyNumberFormat="1" applyFont="1" applyFill="1" applyBorder="1" applyAlignment="1" applyProtection="1">
      <alignment horizontal="center" vertical="center" wrapText="1"/>
      <protection locked="0"/>
    </xf>
    <xf numFmtId="165" fontId="8" fillId="13" borderId="1" xfId="0" applyNumberFormat="1" applyFont="1" applyFill="1" applyBorder="1" applyAlignment="1" applyProtection="1">
      <alignment horizontal="center" vertical="center" wrapText="1"/>
      <protection locked="0"/>
    </xf>
    <xf numFmtId="165" fontId="8" fillId="13" borderId="45" xfId="0" applyNumberFormat="1" applyFont="1" applyFill="1" applyBorder="1" applyAlignment="1" applyProtection="1">
      <alignment horizontal="center" vertical="center" wrapText="1"/>
      <protection locked="0"/>
    </xf>
    <xf numFmtId="14" fontId="8" fillId="13" borderId="45" xfId="0" applyNumberFormat="1" applyFont="1" applyFill="1" applyBorder="1" applyAlignment="1" applyProtection="1">
      <alignment horizontal="center" vertical="center" wrapText="1"/>
      <protection locked="0"/>
    </xf>
    <xf numFmtId="0" fontId="8" fillId="3" borderId="45" xfId="0" applyFont="1" applyFill="1" applyBorder="1" applyAlignment="1" applyProtection="1">
      <alignment horizontal="center" vertical="center" wrapText="1"/>
      <protection locked="0"/>
    </xf>
    <xf numFmtId="165" fontId="16" fillId="13" borderId="31" xfId="0" applyNumberFormat="1" applyFont="1" applyFill="1" applyBorder="1" applyAlignment="1" applyProtection="1">
      <alignment horizontal="center" vertical="center" wrapText="1"/>
      <protection locked="0"/>
    </xf>
    <xf numFmtId="165" fontId="16" fillId="13" borderId="1" xfId="0" applyNumberFormat="1" applyFont="1" applyFill="1" applyBorder="1" applyAlignment="1" applyProtection="1">
      <alignment horizontal="center" vertical="center" wrapText="1"/>
      <protection locked="0"/>
    </xf>
    <xf numFmtId="165" fontId="16" fillId="13" borderId="45" xfId="0" applyNumberFormat="1" applyFont="1" applyFill="1" applyBorder="1" applyAlignment="1" applyProtection="1">
      <alignment horizontal="center" vertical="center" wrapText="1"/>
      <protection locked="0"/>
    </xf>
    <xf numFmtId="0" fontId="31" fillId="3" borderId="44" xfId="0" applyFont="1" applyFill="1" applyBorder="1" applyAlignment="1" applyProtection="1">
      <alignment horizontal="center" vertical="center" wrapText="1"/>
      <protection locked="0"/>
    </xf>
    <xf numFmtId="165" fontId="8" fillId="3" borderId="50" xfId="0" applyNumberFormat="1" applyFont="1" applyFill="1" applyBorder="1" applyAlignment="1" applyProtection="1">
      <alignment horizontal="center" vertical="center" wrapText="1"/>
      <protection locked="0"/>
    </xf>
    <xf numFmtId="0" fontId="11" fillId="12" borderId="1" xfId="0" applyFont="1" applyFill="1" applyBorder="1" applyAlignment="1" applyProtection="1">
      <alignment horizontal="center" vertical="center" wrapText="1"/>
      <protection locked="0"/>
    </xf>
    <xf numFmtId="0" fontId="11" fillId="12" borderId="52" xfId="0" applyFont="1" applyFill="1" applyBorder="1" applyAlignment="1" applyProtection="1">
      <alignment horizontal="center" vertical="center" wrapText="1"/>
      <protection locked="0"/>
    </xf>
    <xf numFmtId="0" fontId="8" fillId="13" borderId="45" xfId="0" applyFont="1" applyFill="1" applyBorder="1" applyAlignment="1" applyProtection="1">
      <alignment horizontal="center" vertical="center" wrapText="1"/>
      <protection locked="0"/>
    </xf>
    <xf numFmtId="0" fontId="11" fillId="12" borderId="53" xfId="0" applyFont="1" applyFill="1" applyBorder="1" applyAlignment="1" applyProtection="1">
      <alignment horizontal="center" vertical="center" textRotation="90" wrapText="1"/>
      <protection locked="0"/>
    </xf>
    <xf numFmtId="0" fontId="11" fillId="12" borderId="15" xfId="0" applyFont="1" applyFill="1" applyBorder="1" applyAlignment="1" applyProtection="1">
      <alignment horizontal="center" vertical="center" textRotation="90" wrapText="1"/>
      <protection locked="0"/>
    </xf>
    <xf numFmtId="0" fontId="14" fillId="10" borderId="0" xfId="0" applyFont="1" applyFill="1" applyAlignment="1" applyProtection="1">
      <alignment horizontal="center" vertical="center" wrapText="1"/>
      <protection locked="0"/>
    </xf>
    <xf numFmtId="0" fontId="11" fillId="12" borderId="20" xfId="0" applyFont="1" applyFill="1" applyBorder="1" applyAlignment="1" applyProtection="1">
      <alignment horizontal="center" vertical="center" wrapText="1"/>
      <protection locked="0"/>
    </xf>
    <xf numFmtId="9" fontId="10" fillId="3" borderId="35" xfId="2" applyFont="1" applyFill="1" applyBorder="1" applyAlignment="1" applyProtection="1">
      <alignment horizontal="center" vertical="center" wrapText="1"/>
      <protection locked="0"/>
    </xf>
    <xf numFmtId="9" fontId="10" fillId="3" borderId="36" xfId="2" applyFont="1" applyFill="1" applyBorder="1" applyAlignment="1" applyProtection="1">
      <alignment horizontal="center" vertical="center" wrapText="1"/>
      <protection locked="0"/>
    </xf>
    <xf numFmtId="9" fontId="10" fillId="3" borderId="40" xfId="2" applyFont="1" applyFill="1" applyBorder="1" applyAlignment="1" applyProtection="1">
      <alignment horizontal="center" vertical="center" wrapText="1"/>
      <protection locked="0"/>
    </xf>
    <xf numFmtId="164" fontId="11" fillId="12" borderId="7" xfId="1" applyFont="1" applyFill="1" applyBorder="1" applyAlignment="1" applyProtection="1">
      <alignment horizontal="center" vertical="center" wrapText="1"/>
      <protection locked="0"/>
    </xf>
    <xf numFmtId="164" fontId="11" fillId="12" borderId="8" xfId="1" applyFont="1" applyFill="1" applyBorder="1" applyAlignment="1" applyProtection="1">
      <alignment horizontal="center" vertical="center" wrapText="1"/>
      <protection locked="0"/>
    </xf>
    <xf numFmtId="9" fontId="11" fillId="12" borderId="8" xfId="1" applyNumberFormat="1" applyFont="1" applyFill="1" applyBorder="1" applyAlignment="1" applyProtection="1">
      <alignment horizontal="center" vertical="center" wrapText="1"/>
      <protection locked="0"/>
    </xf>
    <xf numFmtId="9" fontId="11" fillId="12" borderId="9" xfId="1" applyNumberFormat="1"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0" fontId="5" fillId="2" borderId="17" xfId="3" applyFont="1" applyFill="1" applyBorder="1" applyAlignment="1" applyProtection="1">
      <alignment horizontal="center" vertical="center" wrapText="1"/>
      <protection locked="0"/>
    </xf>
    <xf numFmtId="0" fontId="18" fillId="10" borderId="0" xfId="0" applyFont="1" applyFill="1" applyAlignment="1" applyProtection="1">
      <alignment horizontal="center" vertical="center" wrapText="1"/>
      <protection locked="0"/>
    </xf>
    <xf numFmtId="0" fontId="11" fillId="15" borderId="56" xfId="0" applyFont="1" applyFill="1" applyBorder="1" applyAlignment="1" applyProtection="1">
      <alignment horizontal="center" vertical="center" wrapText="1"/>
      <protection locked="0"/>
    </xf>
    <xf numFmtId="0" fontId="11" fillId="15" borderId="57" xfId="0" applyFont="1" applyFill="1" applyBorder="1" applyAlignment="1" applyProtection="1">
      <alignment horizontal="center" vertical="center" wrapText="1"/>
      <protection locked="0"/>
    </xf>
    <xf numFmtId="0" fontId="8" fillId="13" borderId="50" xfId="0" applyFont="1" applyFill="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50"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11" fillId="12" borderId="51" xfId="0" applyFont="1" applyFill="1" applyBorder="1" applyAlignment="1" applyProtection="1">
      <alignment horizontal="center" vertical="center" wrapText="1"/>
      <protection locked="0"/>
    </xf>
    <xf numFmtId="0" fontId="29" fillId="3" borderId="1" xfId="0" applyFont="1" applyFill="1" applyBorder="1" applyAlignment="1" applyProtection="1">
      <alignment horizontal="center" vertical="center" wrapText="1"/>
      <protection locked="0"/>
    </xf>
    <xf numFmtId="165" fontId="8" fillId="13" borderId="50" xfId="0" applyNumberFormat="1" applyFont="1" applyFill="1" applyBorder="1" applyAlignment="1" applyProtection="1">
      <alignment horizontal="center" vertical="center" wrapText="1"/>
      <protection locked="0"/>
    </xf>
    <xf numFmtId="14" fontId="8" fillId="13" borderId="50" xfId="0" applyNumberFormat="1" applyFont="1" applyFill="1" applyBorder="1" applyAlignment="1" applyProtection="1">
      <alignment horizontal="center" vertical="center" wrapText="1"/>
      <protection locked="0"/>
    </xf>
  </cellXfs>
  <cellStyles count="6">
    <cellStyle name="Moneda" xfId="1" builtinId="4"/>
    <cellStyle name="Normal" xfId="0" builtinId="0"/>
    <cellStyle name="Normal 2" xfId="3" xr:uid="{A3B91B24-86BD-421F-AD2C-89D8CA9AC621}"/>
    <cellStyle name="Normal 3" xfId="4" xr:uid="{F4933702-A1D3-46E1-B4A8-3B7100845E82}"/>
    <cellStyle name="Porcentaje" xfId="2" builtinId="5"/>
    <cellStyle name="Porcentaje 2" xfId="5" xr:uid="{A5FBB1F4-5D04-43DD-B009-798EBB22B5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B6C73-A2EF-48D0-84E4-C84BC9B23626}">
  <dimension ref="A1:AW282"/>
  <sheetViews>
    <sheetView tabSelected="1" topLeftCell="A237" zoomScale="50" zoomScaleNormal="50" workbookViewId="0">
      <selection activeCell="C237" sqref="C237:D240"/>
    </sheetView>
  </sheetViews>
  <sheetFormatPr defaultColWidth="11.42578125" defaultRowHeight="14.45"/>
  <cols>
    <col min="1" max="1" width="34" style="1" customWidth="1"/>
    <col min="2" max="2" width="26.140625" style="1" customWidth="1"/>
    <col min="3" max="3" width="38.28515625" style="1" customWidth="1"/>
    <col min="4" max="4" width="46.28515625" style="1" customWidth="1"/>
    <col min="5" max="6" width="53.28515625" style="1" customWidth="1"/>
    <col min="7" max="7" width="45.85546875" style="1" customWidth="1"/>
    <col min="8" max="8" width="73" style="1" customWidth="1"/>
    <col min="9" max="9" width="50.28515625" style="1" customWidth="1"/>
    <col min="10" max="12" width="20.42578125" style="1" customWidth="1"/>
    <col min="13" max="13" width="12.140625" style="1" customWidth="1"/>
    <col min="14" max="39" width="11.42578125" style="1"/>
    <col min="40" max="40" width="33.28515625" style="1" customWidth="1"/>
    <col min="41" max="41" width="37" style="1" customWidth="1"/>
    <col min="42" max="42" width="46.85546875" style="1" customWidth="1"/>
    <col min="43" max="43" width="44.85546875" style="1" customWidth="1"/>
    <col min="44" max="44" width="22.5703125" style="1" customWidth="1"/>
    <col min="45" max="45" width="27.7109375" style="1" customWidth="1"/>
    <col min="46" max="16384" width="11.42578125" style="1"/>
  </cols>
  <sheetData>
    <row r="1" spans="1:49" ht="24" customHeight="1">
      <c r="A1" s="241"/>
      <c r="B1" s="233" t="s">
        <v>0</v>
      </c>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8" t="s">
        <v>1</v>
      </c>
      <c r="AS1" s="30" t="s">
        <v>2</v>
      </c>
      <c r="AT1" s="9"/>
      <c r="AU1" s="9"/>
      <c r="AV1" s="9"/>
      <c r="AW1" s="9"/>
    </row>
    <row r="2" spans="1:49" ht="24" customHeight="1">
      <c r="A2" s="242"/>
      <c r="B2" s="235"/>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c r="AR2" s="8" t="s">
        <v>3</v>
      </c>
      <c r="AS2" s="30">
        <v>14</v>
      </c>
      <c r="AT2" s="9"/>
      <c r="AU2" s="9"/>
      <c r="AV2" s="9"/>
      <c r="AW2" s="9"/>
    </row>
    <row r="3" spans="1:49" ht="24" customHeight="1">
      <c r="A3" s="242"/>
      <c r="B3" s="237" t="s">
        <v>4</v>
      </c>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c r="AO3" s="238"/>
      <c r="AP3" s="238"/>
      <c r="AQ3" s="238"/>
      <c r="AR3" s="8" t="s">
        <v>5</v>
      </c>
      <c r="AS3" s="30" t="s">
        <v>6</v>
      </c>
      <c r="AT3" s="9"/>
      <c r="AU3" s="9"/>
      <c r="AV3" s="9"/>
      <c r="AW3" s="9"/>
    </row>
    <row r="4" spans="1:49" ht="24" customHeight="1">
      <c r="A4" s="243"/>
      <c r="B4" s="239"/>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10" t="s">
        <v>7</v>
      </c>
      <c r="AS4" s="31">
        <v>44728</v>
      </c>
      <c r="AT4" s="9"/>
      <c r="AU4" s="9"/>
      <c r="AV4" s="9"/>
      <c r="AW4" s="9"/>
    </row>
    <row r="5" spans="1:49">
      <c r="A5" s="11"/>
      <c r="B5" s="11"/>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3"/>
      <c r="AS5" s="13"/>
      <c r="AT5" s="9"/>
      <c r="AU5" s="9"/>
      <c r="AV5" s="9"/>
      <c r="AW5" s="9"/>
    </row>
    <row r="6" spans="1:49" ht="15" thickBot="1">
      <c r="A6" s="14"/>
      <c r="B6" s="14"/>
      <c r="C6" s="14"/>
      <c r="D6" s="14"/>
      <c r="E6" s="14"/>
      <c r="F6" s="14"/>
      <c r="G6" s="14"/>
      <c r="H6" s="14"/>
      <c r="I6" s="14"/>
      <c r="J6" s="14"/>
      <c r="K6" s="14"/>
      <c r="L6" s="14"/>
      <c r="M6" s="14"/>
      <c r="N6" s="14"/>
      <c r="O6" s="14"/>
      <c r="P6" s="14"/>
      <c r="Q6" s="14"/>
      <c r="R6" s="14"/>
      <c r="S6" s="9"/>
      <c r="T6" s="9"/>
      <c r="U6" s="9"/>
      <c r="V6" s="9"/>
      <c r="W6" s="9"/>
      <c r="X6" s="9"/>
      <c r="Y6" s="9"/>
      <c r="Z6" s="9"/>
      <c r="AA6" s="9"/>
      <c r="AB6" s="9"/>
      <c r="AC6" s="9"/>
      <c r="AD6" s="9"/>
      <c r="AE6" s="9"/>
      <c r="AF6" s="9"/>
      <c r="AG6" s="9"/>
      <c r="AH6" s="9"/>
      <c r="AI6" s="9"/>
      <c r="AJ6" s="9"/>
      <c r="AK6" s="9"/>
      <c r="AL6" s="15"/>
      <c r="AM6" s="15"/>
      <c r="AN6" s="15"/>
      <c r="AO6" s="15"/>
      <c r="AP6" s="15"/>
      <c r="AQ6" s="15"/>
      <c r="AR6" s="15"/>
      <c r="AS6" s="9"/>
      <c r="AT6" s="9"/>
      <c r="AU6" s="9"/>
      <c r="AV6" s="9"/>
      <c r="AW6" s="9"/>
    </row>
    <row r="7" spans="1:49" ht="15.6" thickBot="1">
      <c r="A7" s="16" t="s">
        <v>8</v>
      </c>
      <c r="B7" s="17"/>
      <c r="C7" s="6"/>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row>
    <row r="8" spans="1:49" ht="15" thickBot="1">
      <c r="A8" s="18"/>
      <c r="B8" s="14"/>
      <c r="C8" s="14"/>
      <c r="D8" s="19"/>
      <c r="E8" s="19"/>
      <c r="F8" s="19"/>
      <c r="G8" s="19"/>
      <c r="H8" s="19"/>
      <c r="I8" s="1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row>
    <row r="9" spans="1:49" ht="15" thickBot="1">
      <c r="A9" s="20" t="s">
        <v>9</v>
      </c>
      <c r="B9" s="14"/>
      <c r="C9" s="7"/>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row>
    <row r="10" spans="1:49" ht="15" thickBot="1">
      <c r="A10" s="18"/>
      <c r="B10" s="14"/>
      <c r="C10" s="14"/>
      <c r="D10" s="19"/>
      <c r="E10" s="19"/>
      <c r="F10" s="19"/>
      <c r="G10" s="19"/>
      <c r="H10" s="19"/>
      <c r="I10" s="1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row>
    <row r="11" spans="1:49" ht="15" thickBot="1">
      <c r="A11" s="20" t="s">
        <v>10</v>
      </c>
      <c r="B11" s="17"/>
      <c r="C11" s="7"/>
      <c r="D11" s="19"/>
      <c r="E11" s="19"/>
      <c r="F11" s="19"/>
      <c r="G11" s="19"/>
      <c r="H11" s="19"/>
      <c r="I11" s="1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row>
    <row r="12" spans="1:49" ht="15" thickBot="1">
      <c r="A12" s="18"/>
      <c r="B12" s="14"/>
      <c r="C12" s="14"/>
      <c r="D12" s="19"/>
      <c r="E12" s="19"/>
      <c r="F12" s="19"/>
      <c r="G12" s="19"/>
      <c r="H12" s="19"/>
      <c r="I12" s="1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row>
    <row r="13" spans="1:49" ht="15" thickBot="1">
      <c r="A13" s="16" t="s">
        <v>11</v>
      </c>
      <c r="B13" s="14"/>
      <c r="C13" s="7"/>
      <c r="D13" s="19"/>
      <c r="E13" s="19"/>
      <c r="F13" s="19"/>
      <c r="G13" s="19"/>
      <c r="H13" s="19"/>
      <c r="I13" s="1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row>
    <row r="14" spans="1:49" ht="15" thickBot="1">
      <c r="A14" s="18"/>
      <c r="B14" s="14"/>
      <c r="C14" s="14"/>
      <c r="D14" s="19"/>
      <c r="E14" s="19"/>
      <c r="F14" s="19"/>
      <c r="G14" s="19"/>
      <c r="H14" s="19"/>
      <c r="I14" s="1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row>
    <row r="15" spans="1:49" ht="15" thickBot="1">
      <c r="A15" s="16" t="s">
        <v>12</v>
      </c>
      <c r="B15" s="17"/>
      <c r="C15" s="7"/>
      <c r="D15" s="19"/>
      <c r="E15" s="19"/>
      <c r="F15" s="19"/>
      <c r="G15" s="19"/>
      <c r="H15" s="19"/>
      <c r="I15" s="1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row>
    <row r="16" spans="1:49" ht="15" thickBot="1">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row>
    <row r="17" spans="1:49" ht="15" thickBot="1">
      <c r="A17" s="29" t="s">
        <v>13</v>
      </c>
      <c r="B17"/>
      <c r="C17" s="7"/>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row>
    <row r="18" spans="1:49" ht="16.899999999999999">
      <c r="A18" s="19"/>
      <c r="B18" s="19"/>
      <c r="C18" s="19"/>
      <c r="D18" s="19"/>
      <c r="E18" s="19"/>
      <c r="F18" s="19"/>
      <c r="G18" s="19"/>
      <c r="H18" s="19"/>
      <c r="I18" s="19"/>
      <c r="J18" s="19"/>
      <c r="K18" s="19"/>
      <c r="L18" s="21"/>
      <c r="M18" s="19"/>
      <c r="N18" s="19"/>
      <c r="O18" s="19"/>
      <c r="P18" s="19"/>
      <c r="Q18" s="19"/>
      <c r="R18" s="19"/>
      <c r="S18" s="19"/>
      <c r="T18" s="19"/>
      <c r="U18" s="21"/>
      <c r="V18" s="22"/>
      <c r="W18" s="23"/>
      <c r="X18" s="22"/>
      <c r="Y18" s="22"/>
      <c r="Z18" s="22"/>
      <c r="AA18" s="22"/>
      <c r="AB18" s="22"/>
      <c r="AC18" s="24"/>
      <c r="AD18" s="22"/>
      <c r="AE18" s="22"/>
      <c r="AF18" s="22"/>
      <c r="AG18" s="3"/>
      <c r="AH18" s="3"/>
      <c r="AI18" s="3"/>
      <c r="AJ18" s="3"/>
      <c r="AK18" s="3"/>
      <c r="AL18" s="22"/>
      <c r="AM18" s="22"/>
      <c r="AN18" s="22"/>
      <c r="AO18" s="22"/>
      <c r="AP18" s="22"/>
      <c r="AQ18" s="22"/>
      <c r="AR18" s="22"/>
      <c r="AS18" s="22"/>
      <c r="AT18" s="9"/>
      <c r="AU18" s="9"/>
      <c r="AV18" s="9"/>
      <c r="AW18" s="9"/>
    </row>
    <row r="19" spans="1:49" ht="64.5" customHeight="1">
      <c r="A19" s="216" t="s">
        <v>14</v>
      </c>
      <c r="B19" s="216"/>
      <c r="C19" s="216"/>
      <c r="D19" s="216"/>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9"/>
      <c r="AU19" s="9"/>
      <c r="AV19" s="9"/>
      <c r="AW19" s="9"/>
    </row>
    <row r="20" spans="1:49">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row>
    <row r="21" spans="1:49" ht="15" thickBo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row>
    <row r="22" spans="1:49" ht="18" thickBot="1">
      <c r="A22" s="184" t="s">
        <v>15</v>
      </c>
      <c r="B22" s="185"/>
      <c r="C22" s="185"/>
      <c r="D22" s="185"/>
      <c r="E22" s="185"/>
      <c r="F22" s="185"/>
      <c r="G22" s="185"/>
      <c r="H22" s="185"/>
      <c r="I22" s="185"/>
      <c r="J22" s="185"/>
      <c r="K22" s="185"/>
      <c r="L22" s="185"/>
      <c r="M22" s="185"/>
      <c r="N22" s="186" t="s">
        <v>16</v>
      </c>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8"/>
      <c r="AO22" s="166" t="s">
        <v>17</v>
      </c>
      <c r="AP22" s="166"/>
      <c r="AQ22" s="166"/>
      <c r="AR22" s="166"/>
      <c r="AS22" s="167"/>
      <c r="AT22" s="9"/>
      <c r="AU22" s="9"/>
      <c r="AV22" s="9"/>
      <c r="AW22" s="9"/>
    </row>
    <row r="23" spans="1:49" ht="27.75" customHeight="1" thickBot="1">
      <c r="A23" s="180" t="s">
        <v>18</v>
      </c>
      <c r="B23" s="181"/>
      <c r="C23" s="181"/>
      <c r="D23" s="181"/>
      <c r="E23" s="182"/>
      <c r="F23" s="180" t="s">
        <v>19</v>
      </c>
      <c r="G23" s="181"/>
      <c r="H23" s="181"/>
      <c r="I23" s="181"/>
      <c r="J23" s="181"/>
      <c r="K23" s="181"/>
      <c r="L23" s="181"/>
      <c r="M23" s="182"/>
      <c r="N23" s="179" t="s">
        <v>20</v>
      </c>
      <c r="O23" s="163"/>
      <c r="P23" s="162" t="s">
        <v>21</v>
      </c>
      <c r="Q23" s="163"/>
      <c r="R23" s="162" t="s">
        <v>22</v>
      </c>
      <c r="S23" s="163"/>
      <c r="T23" s="162" t="s">
        <v>23</v>
      </c>
      <c r="U23" s="163"/>
      <c r="V23" s="162" t="s">
        <v>24</v>
      </c>
      <c r="W23" s="163"/>
      <c r="X23" s="162" t="s">
        <v>25</v>
      </c>
      <c r="Y23" s="163"/>
      <c r="Z23" s="162" t="s">
        <v>26</v>
      </c>
      <c r="AA23" s="163"/>
      <c r="AB23" s="162" t="s">
        <v>27</v>
      </c>
      <c r="AC23" s="163"/>
      <c r="AD23" s="162" t="s">
        <v>28</v>
      </c>
      <c r="AE23" s="163"/>
      <c r="AF23" s="162" t="s">
        <v>29</v>
      </c>
      <c r="AG23" s="163"/>
      <c r="AH23" s="162" t="s">
        <v>30</v>
      </c>
      <c r="AI23" s="163"/>
      <c r="AJ23" s="162" t="s">
        <v>31</v>
      </c>
      <c r="AK23" s="163"/>
      <c r="AL23" s="162" t="s">
        <v>32</v>
      </c>
      <c r="AM23" s="163"/>
      <c r="AN23" s="178" t="s">
        <v>33</v>
      </c>
      <c r="AO23" s="168"/>
      <c r="AP23" s="168"/>
      <c r="AQ23" s="169"/>
      <c r="AR23" s="168"/>
      <c r="AS23" s="170"/>
      <c r="AT23" s="9"/>
      <c r="AU23" s="9"/>
      <c r="AV23" s="9"/>
      <c r="AW23" s="9"/>
    </row>
    <row r="24" spans="1:49" ht="48.75" customHeight="1" thickBot="1">
      <c r="A24" s="162" t="s">
        <v>34</v>
      </c>
      <c r="B24" s="162" t="s">
        <v>35</v>
      </c>
      <c r="C24" s="162" t="s">
        <v>36</v>
      </c>
      <c r="D24" s="162" t="s">
        <v>37</v>
      </c>
      <c r="E24" s="162" t="s">
        <v>38</v>
      </c>
      <c r="F24" s="162" t="s">
        <v>39</v>
      </c>
      <c r="G24" s="162" t="s">
        <v>40</v>
      </c>
      <c r="H24" s="244" t="s">
        <v>41</v>
      </c>
      <c r="I24" s="244" t="s">
        <v>42</v>
      </c>
      <c r="J24" s="217" t="s">
        <v>43</v>
      </c>
      <c r="K24" s="217" t="s">
        <v>44</v>
      </c>
      <c r="L24" s="217" t="s">
        <v>45</v>
      </c>
      <c r="M24" s="217" t="s">
        <v>46</v>
      </c>
      <c r="N24" s="164"/>
      <c r="O24" s="165"/>
      <c r="P24" s="164"/>
      <c r="Q24" s="165"/>
      <c r="R24" s="164"/>
      <c r="S24" s="165"/>
      <c r="T24" s="164"/>
      <c r="U24" s="165"/>
      <c r="V24" s="164"/>
      <c r="W24" s="165"/>
      <c r="X24" s="164"/>
      <c r="Y24" s="165"/>
      <c r="Z24" s="164"/>
      <c r="AA24" s="165"/>
      <c r="AB24" s="164"/>
      <c r="AC24" s="165"/>
      <c r="AD24" s="164"/>
      <c r="AE24" s="165"/>
      <c r="AF24" s="164"/>
      <c r="AG24" s="165"/>
      <c r="AH24" s="164" t="s">
        <v>22</v>
      </c>
      <c r="AI24" s="165"/>
      <c r="AJ24" s="164"/>
      <c r="AK24" s="165"/>
      <c r="AL24" s="164" t="s">
        <v>22</v>
      </c>
      <c r="AM24" s="165"/>
      <c r="AN24" s="178"/>
      <c r="AO24" s="171" t="s">
        <v>47</v>
      </c>
      <c r="AP24" s="173" t="s">
        <v>48</v>
      </c>
      <c r="AQ24" s="156" t="s">
        <v>49</v>
      </c>
      <c r="AR24" s="175" t="s">
        <v>50</v>
      </c>
      <c r="AS24" s="176" t="s">
        <v>51</v>
      </c>
      <c r="AT24" s="9"/>
      <c r="AU24" s="9"/>
      <c r="AV24" s="9"/>
      <c r="AW24" s="9"/>
    </row>
    <row r="25" spans="1:49" ht="36.75" customHeight="1" thickBot="1">
      <c r="A25" s="162"/>
      <c r="B25" s="162"/>
      <c r="C25" s="162"/>
      <c r="D25" s="162"/>
      <c r="E25" s="162"/>
      <c r="F25" s="162"/>
      <c r="G25" s="162"/>
      <c r="H25" s="217"/>
      <c r="I25" s="217"/>
      <c r="J25" s="217"/>
      <c r="K25" s="217"/>
      <c r="L25" s="217"/>
      <c r="M25" s="217"/>
      <c r="N25" s="25" t="s">
        <v>52</v>
      </c>
      <c r="O25" s="25" t="s">
        <v>53</v>
      </c>
      <c r="P25" s="25" t="s">
        <v>54</v>
      </c>
      <c r="Q25" s="25" t="s">
        <v>55</v>
      </c>
      <c r="R25" s="25" t="s">
        <v>54</v>
      </c>
      <c r="S25" s="25" t="s">
        <v>55</v>
      </c>
      <c r="T25" s="25" t="s">
        <v>54</v>
      </c>
      <c r="U25" s="25" t="s">
        <v>55</v>
      </c>
      <c r="V25" s="25" t="s">
        <v>54</v>
      </c>
      <c r="W25" s="25" t="s">
        <v>55</v>
      </c>
      <c r="X25" s="25" t="s">
        <v>54</v>
      </c>
      <c r="Y25" s="25" t="s">
        <v>55</v>
      </c>
      <c r="Z25" s="25" t="s">
        <v>54</v>
      </c>
      <c r="AA25" s="25" t="s">
        <v>55</v>
      </c>
      <c r="AB25" s="25" t="s">
        <v>54</v>
      </c>
      <c r="AC25" s="25" t="s">
        <v>55</v>
      </c>
      <c r="AD25" s="25" t="s">
        <v>54</v>
      </c>
      <c r="AE25" s="25" t="s">
        <v>55</v>
      </c>
      <c r="AF25" s="25" t="s">
        <v>54</v>
      </c>
      <c r="AG25" s="25" t="s">
        <v>55</v>
      </c>
      <c r="AH25" s="25" t="s">
        <v>54</v>
      </c>
      <c r="AI25" s="25" t="s">
        <v>55</v>
      </c>
      <c r="AJ25" s="25" t="s">
        <v>54</v>
      </c>
      <c r="AK25" s="25" t="s">
        <v>55</v>
      </c>
      <c r="AL25" s="25" t="s">
        <v>54</v>
      </c>
      <c r="AM25" s="25" t="s">
        <v>55</v>
      </c>
      <c r="AN25" s="178"/>
      <c r="AO25" s="172"/>
      <c r="AP25" s="174"/>
      <c r="AQ25" s="157"/>
      <c r="AR25" s="153"/>
      <c r="AS25" s="177"/>
      <c r="AT25" s="9"/>
      <c r="AU25" s="9"/>
      <c r="AV25" s="9"/>
      <c r="AW25" s="9"/>
    </row>
    <row r="26" spans="1:49" ht="23.45" customHeight="1">
      <c r="A26" s="108" t="s">
        <v>56</v>
      </c>
      <c r="B26" s="111" t="s">
        <v>57</v>
      </c>
      <c r="C26" s="111" t="s">
        <v>58</v>
      </c>
      <c r="D26" s="115" t="s">
        <v>59</v>
      </c>
      <c r="E26" s="115" t="s">
        <v>60</v>
      </c>
      <c r="F26" s="115" t="s">
        <v>61</v>
      </c>
      <c r="G26" s="115" t="s">
        <v>62</v>
      </c>
      <c r="H26" s="115" t="s">
        <v>63</v>
      </c>
      <c r="I26" s="115" t="s">
        <v>64</v>
      </c>
      <c r="J26" s="190" t="s">
        <v>65</v>
      </c>
      <c r="K26" s="103">
        <v>44621</v>
      </c>
      <c r="L26" s="103">
        <v>44895</v>
      </c>
      <c r="M26" s="115" t="s">
        <v>66</v>
      </c>
      <c r="N26" s="94">
        <v>0.16</v>
      </c>
      <c r="O26" s="94">
        <f>N26*(P26+R26+T26+V26+X26+Z26+AB26+AD26+AF26+AH26+AJ26+AL26)</f>
        <v>0.16</v>
      </c>
      <c r="P26" s="94"/>
      <c r="Q26" s="94"/>
      <c r="R26" s="94"/>
      <c r="S26" s="94"/>
      <c r="T26" s="94">
        <v>0.14000000000000001</v>
      </c>
      <c r="U26" s="94"/>
      <c r="V26" s="94">
        <v>0.14000000000000001</v>
      </c>
      <c r="W26" s="94"/>
      <c r="X26" s="94">
        <v>0.14000000000000001</v>
      </c>
      <c r="Y26" s="94"/>
      <c r="Z26" s="94">
        <v>0.14000000000000001</v>
      </c>
      <c r="AA26" s="94"/>
      <c r="AB26" s="94">
        <v>0.14000000000000001</v>
      </c>
      <c r="AC26" s="94"/>
      <c r="AD26" s="94">
        <v>0.15</v>
      </c>
      <c r="AE26" s="94"/>
      <c r="AF26" s="94"/>
      <c r="AG26" s="94"/>
      <c r="AH26" s="94"/>
      <c r="AI26" s="94"/>
      <c r="AJ26" s="94">
        <v>0.15</v>
      </c>
      <c r="AK26" s="94"/>
      <c r="AL26" s="94"/>
      <c r="AM26" s="94"/>
      <c r="AN26" s="98">
        <f>N26*(Q26+S26+U26+W26+Y26+AA26+AC26+AE26+AG26+AI26+AK26+AM26)</f>
        <v>0</v>
      </c>
      <c r="AO26" s="5" t="s">
        <v>67</v>
      </c>
      <c r="AP26" s="5" t="s">
        <v>67</v>
      </c>
      <c r="AQ26" s="5" t="s">
        <v>67</v>
      </c>
      <c r="AR26" s="42">
        <f>Q26+S26+U26</f>
        <v>0</v>
      </c>
      <c r="AS26" s="93">
        <f>SUM(AR26:AR29)</f>
        <v>0</v>
      </c>
      <c r="AT26" s="9"/>
      <c r="AU26" s="9"/>
      <c r="AV26" s="9"/>
      <c r="AW26" s="9"/>
    </row>
    <row r="27" spans="1:49" ht="23.45" customHeight="1">
      <c r="A27" s="109"/>
      <c r="B27" s="112"/>
      <c r="C27" s="112"/>
      <c r="D27" s="67"/>
      <c r="E27" s="67"/>
      <c r="F27" s="67"/>
      <c r="G27" s="67"/>
      <c r="H27" s="67"/>
      <c r="I27" s="67"/>
      <c r="J27" s="68"/>
      <c r="K27" s="69"/>
      <c r="L27" s="69"/>
      <c r="M27" s="67"/>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80"/>
      <c r="AO27" s="40" t="s">
        <v>68</v>
      </c>
      <c r="AP27" s="40" t="s">
        <v>68</v>
      </c>
      <c r="AQ27" s="40" t="s">
        <v>68</v>
      </c>
      <c r="AR27" s="41">
        <f>W26+Y26+AA26</f>
        <v>0</v>
      </c>
      <c r="AS27" s="66"/>
      <c r="AT27" s="9"/>
      <c r="AU27" s="9"/>
      <c r="AV27" s="9"/>
      <c r="AW27" s="9"/>
    </row>
    <row r="28" spans="1:49" ht="23.45" customHeight="1">
      <c r="A28" s="109"/>
      <c r="B28" s="112"/>
      <c r="C28" s="112"/>
      <c r="D28" s="67"/>
      <c r="E28" s="67"/>
      <c r="F28" s="67"/>
      <c r="G28" s="67"/>
      <c r="H28" s="67"/>
      <c r="I28" s="67"/>
      <c r="J28" s="68"/>
      <c r="K28" s="69"/>
      <c r="L28" s="69"/>
      <c r="M28" s="67"/>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80"/>
      <c r="AO28" s="40" t="s">
        <v>69</v>
      </c>
      <c r="AP28" s="40" t="s">
        <v>69</v>
      </c>
      <c r="AQ28" s="40" t="s">
        <v>69</v>
      </c>
      <c r="AR28" s="41">
        <f>AC26+AE26+AG26</f>
        <v>0</v>
      </c>
      <c r="AS28" s="66"/>
      <c r="AT28" s="9"/>
      <c r="AU28" s="9"/>
      <c r="AV28" s="9"/>
      <c r="AW28" s="9"/>
    </row>
    <row r="29" spans="1:49" ht="23.45" customHeight="1">
      <c r="A29" s="109"/>
      <c r="B29" s="112"/>
      <c r="C29" s="112"/>
      <c r="D29" s="67"/>
      <c r="E29" s="67"/>
      <c r="F29" s="67"/>
      <c r="G29" s="67"/>
      <c r="H29" s="67"/>
      <c r="I29" s="67"/>
      <c r="J29" s="68"/>
      <c r="K29" s="69"/>
      <c r="L29" s="69"/>
      <c r="M29" s="67"/>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80"/>
      <c r="AO29" s="40" t="s">
        <v>70</v>
      </c>
      <c r="AP29" s="40" t="s">
        <v>70</v>
      </c>
      <c r="AQ29" s="40" t="s">
        <v>70</v>
      </c>
      <c r="AR29" s="41">
        <f>AI26+AK26+AM26</f>
        <v>0</v>
      </c>
      <c r="AS29" s="66"/>
      <c r="AT29" s="9"/>
      <c r="AU29" s="9"/>
      <c r="AV29" s="9"/>
      <c r="AW29" s="9"/>
    </row>
    <row r="30" spans="1:49" ht="23.45" customHeight="1">
      <c r="A30" s="109"/>
      <c r="B30" s="112"/>
      <c r="C30" s="112"/>
      <c r="D30" s="67"/>
      <c r="E30" s="67"/>
      <c r="F30" s="67" t="s">
        <v>71</v>
      </c>
      <c r="G30" s="67" t="s">
        <v>72</v>
      </c>
      <c r="H30" s="67" t="s">
        <v>73</v>
      </c>
      <c r="I30" s="67" t="s">
        <v>74</v>
      </c>
      <c r="J30" s="68" t="s">
        <v>75</v>
      </c>
      <c r="K30" s="69">
        <v>44562</v>
      </c>
      <c r="L30" s="69">
        <v>44910</v>
      </c>
      <c r="M30" s="67" t="s">
        <v>66</v>
      </c>
      <c r="N30" s="70">
        <v>0.16</v>
      </c>
      <c r="O30" s="70">
        <f t="shared" ref="O30" si="0">N30*(P30+R30+T30+V30+X30+Z30+AB30+AD30+AF30+AH30+AJ30+AL30)</f>
        <v>0.16053333333333331</v>
      </c>
      <c r="P30" s="70">
        <v>8.3333333333333343E-2</v>
      </c>
      <c r="Q30" s="70"/>
      <c r="R30" s="70">
        <v>0.08</v>
      </c>
      <c r="S30" s="70"/>
      <c r="T30" s="70">
        <v>0.09</v>
      </c>
      <c r="U30" s="70"/>
      <c r="V30" s="70">
        <v>0.08</v>
      </c>
      <c r="W30" s="70"/>
      <c r="X30" s="70">
        <v>0.08</v>
      </c>
      <c r="Y30" s="70"/>
      <c r="Z30" s="70">
        <v>0.09</v>
      </c>
      <c r="AA30" s="70"/>
      <c r="AB30" s="70">
        <v>0.08</v>
      </c>
      <c r="AC30" s="70"/>
      <c r="AD30" s="70">
        <v>0.08</v>
      </c>
      <c r="AE30" s="70"/>
      <c r="AF30" s="70">
        <v>0.09</v>
      </c>
      <c r="AG30" s="70"/>
      <c r="AH30" s="70">
        <v>0.08</v>
      </c>
      <c r="AI30" s="70"/>
      <c r="AJ30" s="70">
        <v>0.08</v>
      </c>
      <c r="AK30" s="70"/>
      <c r="AL30" s="70">
        <v>0.09</v>
      </c>
      <c r="AM30" s="70"/>
      <c r="AN30" s="80">
        <f>N30*(Q30+S30+U30+W30+Y30+AA30+AC30+AE30+AG30+AI30+AK30+AM30)</f>
        <v>0</v>
      </c>
      <c r="AO30" s="40" t="s">
        <v>67</v>
      </c>
      <c r="AP30" s="40" t="s">
        <v>67</v>
      </c>
      <c r="AQ30" s="40" t="s">
        <v>67</v>
      </c>
      <c r="AR30" s="41">
        <f>Q30+S30+U30</f>
        <v>0</v>
      </c>
      <c r="AS30" s="66">
        <f t="shared" ref="AS30" si="1">SUM(AR30:AR33)</f>
        <v>0</v>
      </c>
      <c r="AT30" s="9"/>
      <c r="AU30" s="9"/>
      <c r="AV30" s="9"/>
      <c r="AW30" s="9"/>
    </row>
    <row r="31" spans="1:49" ht="23.45" customHeight="1">
      <c r="A31" s="109"/>
      <c r="B31" s="112"/>
      <c r="C31" s="112"/>
      <c r="D31" s="67"/>
      <c r="E31" s="67"/>
      <c r="F31" s="67"/>
      <c r="G31" s="67"/>
      <c r="H31" s="67"/>
      <c r="I31" s="67"/>
      <c r="J31" s="68"/>
      <c r="K31" s="69"/>
      <c r="L31" s="69"/>
      <c r="M31" s="67"/>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80"/>
      <c r="AO31" s="40" t="s">
        <v>68</v>
      </c>
      <c r="AP31" s="40" t="s">
        <v>68</v>
      </c>
      <c r="AQ31" s="40" t="s">
        <v>68</v>
      </c>
      <c r="AR31" s="41">
        <f>W30+Y30+AA30</f>
        <v>0</v>
      </c>
      <c r="AS31" s="66"/>
      <c r="AT31" s="9"/>
      <c r="AU31" s="9"/>
      <c r="AV31" s="9"/>
      <c r="AW31" s="9"/>
    </row>
    <row r="32" spans="1:49" ht="23.45" customHeight="1">
      <c r="A32" s="109"/>
      <c r="B32" s="112"/>
      <c r="C32" s="112"/>
      <c r="D32" s="67"/>
      <c r="E32" s="67"/>
      <c r="F32" s="67"/>
      <c r="G32" s="67"/>
      <c r="H32" s="67"/>
      <c r="I32" s="67"/>
      <c r="J32" s="68"/>
      <c r="K32" s="69"/>
      <c r="L32" s="69"/>
      <c r="M32" s="67"/>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80"/>
      <c r="AO32" s="40" t="s">
        <v>69</v>
      </c>
      <c r="AP32" s="40" t="s">
        <v>69</v>
      </c>
      <c r="AQ32" s="40" t="s">
        <v>69</v>
      </c>
      <c r="AR32" s="41">
        <f>AC30+AE30+AG30</f>
        <v>0</v>
      </c>
      <c r="AS32" s="66"/>
      <c r="AT32" s="9"/>
      <c r="AU32" s="9"/>
      <c r="AV32" s="9"/>
      <c r="AW32" s="9"/>
    </row>
    <row r="33" spans="1:49" ht="23.45" customHeight="1">
      <c r="A33" s="109"/>
      <c r="B33" s="112"/>
      <c r="C33" s="112"/>
      <c r="D33" s="67"/>
      <c r="E33" s="67"/>
      <c r="F33" s="67"/>
      <c r="G33" s="67"/>
      <c r="H33" s="67"/>
      <c r="I33" s="67"/>
      <c r="J33" s="68"/>
      <c r="K33" s="69"/>
      <c r="L33" s="69"/>
      <c r="M33" s="67"/>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80"/>
      <c r="AO33" s="40" t="s">
        <v>70</v>
      </c>
      <c r="AP33" s="40" t="s">
        <v>70</v>
      </c>
      <c r="AQ33" s="40" t="s">
        <v>70</v>
      </c>
      <c r="AR33" s="41">
        <f>AI30+AK30+AM30</f>
        <v>0</v>
      </c>
      <c r="AS33" s="66"/>
      <c r="AT33" s="9"/>
      <c r="AU33" s="9"/>
      <c r="AV33" s="9"/>
      <c r="AW33" s="9"/>
    </row>
    <row r="34" spans="1:49" ht="23.45" customHeight="1">
      <c r="A34" s="109"/>
      <c r="B34" s="112"/>
      <c r="C34" s="112"/>
      <c r="D34" s="67"/>
      <c r="E34" s="67"/>
      <c r="F34" s="67" t="s">
        <v>76</v>
      </c>
      <c r="G34" s="67" t="s">
        <v>77</v>
      </c>
      <c r="H34" s="67" t="s">
        <v>78</v>
      </c>
      <c r="I34" s="67" t="s">
        <v>79</v>
      </c>
      <c r="J34" s="68" t="s">
        <v>75</v>
      </c>
      <c r="K34" s="69">
        <v>44621</v>
      </c>
      <c r="L34" s="69">
        <v>44925</v>
      </c>
      <c r="M34" s="67" t="s">
        <v>66</v>
      </c>
      <c r="N34" s="70">
        <v>0.17</v>
      </c>
      <c r="O34" s="70">
        <f t="shared" ref="O34" si="2">N34*(P34+R34+T34+V34+X34+Z34+AB34+AD34+AF34+AH34+AJ34+AL34)</f>
        <v>0.17</v>
      </c>
      <c r="P34" s="70"/>
      <c r="Q34" s="70"/>
      <c r="R34" s="70"/>
      <c r="S34" s="70"/>
      <c r="T34" s="70">
        <v>0.12</v>
      </c>
      <c r="U34" s="70"/>
      <c r="V34" s="70"/>
      <c r="W34" s="70"/>
      <c r="X34" s="70">
        <v>0.12</v>
      </c>
      <c r="Y34" s="70"/>
      <c r="Z34" s="70">
        <v>0.12</v>
      </c>
      <c r="AA34" s="70"/>
      <c r="AB34" s="70">
        <v>0.12</v>
      </c>
      <c r="AC34" s="70"/>
      <c r="AD34" s="70"/>
      <c r="AE34" s="70"/>
      <c r="AF34" s="70">
        <v>0.13</v>
      </c>
      <c r="AG34" s="70"/>
      <c r="AH34" s="70">
        <v>0.13</v>
      </c>
      <c r="AI34" s="70"/>
      <c r="AJ34" s="70">
        <v>0.13</v>
      </c>
      <c r="AK34" s="70"/>
      <c r="AL34" s="70">
        <v>0.13</v>
      </c>
      <c r="AM34" s="70"/>
      <c r="AN34" s="80">
        <f>N34*(Q34+S34+U34+W34+Y34+AA34+AC34+AE34+AG34+AI34+AK34+AM34)</f>
        <v>0</v>
      </c>
      <c r="AO34" s="40" t="s">
        <v>67</v>
      </c>
      <c r="AP34" s="40" t="s">
        <v>67</v>
      </c>
      <c r="AQ34" s="40" t="s">
        <v>67</v>
      </c>
      <c r="AR34" s="41">
        <f>Q34+S34+U34</f>
        <v>0</v>
      </c>
      <c r="AS34" s="66">
        <f t="shared" ref="AS34" si="3">SUM(AR34:AR37)</f>
        <v>0</v>
      </c>
      <c r="AT34" s="9"/>
      <c r="AU34" s="9"/>
      <c r="AV34" s="9"/>
      <c r="AW34" s="9"/>
    </row>
    <row r="35" spans="1:49" ht="23.45" customHeight="1">
      <c r="A35" s="109"/>
      <c r="B35" s="112"/>
      <c r="C35" s="112"/>
      <c r="D35" s="67"/>
      <c r="E35" s="67"/>
      <c r="F35" s="67"/>
      <c r="G35" s="67"/>
      <c r="H35" s="67"/>
      <c r="I35" s="67"/>
      <c r="J35" s="68"/>
      <c r="K35" s="69"/>
      <c r="L35" s="69"/>
      <c r="M35" s="67"/>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80"/>
      <c r="AO35" s="40" t="s">
        <v>68</v>
      </c>
      <c r="AP35" s="40" t="s">
        <v>68</v>
      </c>
      <c r="AQ35" s="40" t="s">
        <v>68</v>
      </c>
      <c r="AR35" s="41">
        <f>W34+Y34+AA34</f>
        <v>0</v>
      </c>
      <c r="AS35" s="66"/>
      <c r="AT35" s="9"/>
      <c r="AU35" s="9"/>
      <c r="AV35" s="9"/>
      <c r="AW35" s="9"/>
    </row>
    <row r="36" spans="1:49" ht="23.45" customHeight="1">
      <c r="A36" s="109"/>
      <c r="B36" s="112"/>
      <c r="C36" s="112"/>
      <c r="D36" s="67"/>
      <c r="E36" s="67"/>
      <c r="F36" s="67"/>
      <c r="G36" s="67"/>
      <c r="H36" s="67"/>
      <c r="I36" s="67"/>
      <c r="J36" s="68"/>
      <c r="K36" s="69"/>
      <c r="L36" s="69"/>
      <c r="M36" s="67"/>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80"/>
      <c r="AO36" s="40" t="s">
        <v>69</v>
      </c>
      <c r="AP36" s="40" t="s">
        <v>69</v>
      </c>
      <c r="AQ36" s="40" t="s">
        <v>69</v>
      </c>
      <c r="AR36" s="41">
        <f>AC34+AE34+AG34</f>
        <v>0</v>
      </c>
      <c r="AS36" s="66"/>
      <c r="AT36" s="9"/>
      <c r="AU36" s="9"/>
      <c r="AV36" s="9"/>
      <c r="AW36" s="9"/>
    </row>
    <row r="37" spans="1:49" ht="23.45" customHeight="1">
      <c r="A37" s="109"/>
      <c r="B37" s="112"/>
      <c r="C37" s="112"/>
      <c r="D37" s="67"/>
      <c r="E37" s="67"/>
      <c r="F37" s="67"/>
      <c r="G37" s="67"/>
      <c r="H37" s="67"/>
      <c r="I37" s="67"/>
      <c r="J37" s="68"/>
      <c r="K37" s="69"/>
      <c r="L37" s="69"/>
      <c r="M37" s="67"/>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80"/>
      <c r="AO37" s="40" t="s">
        <v>70</v>
      </c>
      <c r="AP37" s="40" t="s">
        <v>70</v>
      </c>
      <c r="AQ37" s="40" t="s">
        <v>70</v>
      </c>
      <c r="AR37" s="41">
        <f>AI34+AK34+AM34</f>
        <v>0</v>
      </c>
      <c r="AS37" s="66"/>
      <c r="AT37" s="9"/>
      <c r="AU37" s="9"/>
      <c r="AV37" s="9"/>
      <c r="AW37" s="9"/>
    </row>
    <row r="38" spans="1:49" ht="23.45" customHeight="1">
      <c r="A38" s="109"/>
      <c r="B38" s="112"/>
      <c r="C38" s="112"/>
      <c r="D38" s="67"/>
      <c r="E38" s="67"/>
      <c r="F38" s="67" t="s">
        <v>80</v>
      </c>
      <c r="G38" s="67" t="s">
        <v>81</v>
      </c>
      <c r="H38" s="67" t="s">
        <v>82</v>
      </c>
      <c r="I38" s="67" t="s">
        <v>83</v>
      </c>
      <c r="J38" s="68" t="s">
        <v>84</v>
      </c>
      <c r="K38" s="69">
        <v>44866</v>
      </c>
      <c r="L38" s="69">
        <v>44895</v>
      </c>
      <c r="M38" s="67" t="s">
        <v>66</v>
      </c>
      <c r="N38" s="70">
        <v>0.17</v>
      </c>
      <c r="O38" s="70">
        <f t="shared" ref="O38" si="4">N38*(P38+R38+T38+V38+X38+Z38+AB38+AD38+AF38+AH38+AJ38+AL38)</f>
        <v>0.17</v>
      </c>
      <c r="P38" s="70"/>
      <c r="Q38" s="70"/>
      <c r="R38" s="70"/>
      <c r="S38" s="70"/>
      <c r="T38" s="70"/>
      <c r="U38" s="70"/>
      <c r="V38" s="70"/>
      <c r="W38" s="70"/>
      <c r="X38" s="70"/>
      <c r="Y38" s="70"/>
      <c r="Z38" s="70"/>
      <c r="AA38" s="70"/>
      <c r="AB38" s="70"/>
      <c r="AC38" s="70"/>
      <c r="AD38" s="70"/>
      <c r="AE38" s="70"/>
      <c r="AF38" s="70"/>
      <c r="AG38" s="70"/>
      <c r="AH38" s="70"/>
      <c r="AI38" s="70"/>
      <c r="AJ38" s="70">
        <v>1</v>
      </c>
      <c r="AK38" s="70"/>
      <c r="AL38" s="70"/>
      <c r="AM38" s="70"/>
      <c r="AN38" s="80">
        <f>N38*(Q38+S38+U38+W38+Y38+AA38+AC38+AE38+AG38+AI38+AK38+AM38)</f>
        <v>0</v>
      </c>
      <c r="AO38" s="40" t="s">
        <v>67</v>
      </c>
      <c r="AP38" s="40" t="s">
        <v>67</v>
      </c>
      <c r="AQ38" s="40" t="s">
        <v>67</v>
      </c>
      <c r="AR38" s="41">
        <f>Q38+S38+U38</f>
        <v>0</v>
      </c>
      <c r="AS38" s="66">
        <f t="shared" ref="AS38" si="5">SUM(AR38:AR41)</f>
        <v>0</v>
      </c>
      <c r="AT38" s="9"/>
      <c r="AU38" s="9"/>
      <c r="AV38" s="9"/>
      <c r="AW38" s="9"/>
    </row>
    <row r="39" spans="1:49" ht="23.45" customHeight="1">
      <c r="A39" s="109"/>
      <c r="B39" s="112"/>
      <c r="C39" s="112"/>
      <c r="D39" s="67"/>
      <c r="E39" s="67"/>
      <c r="F39" s="67"/>
      <c r="G39" s="67"/>
      <c r="H39" s="67"/>
      <c r="I39" s="67"/>
      <c r="J39" s="68"/>
      <c r="K39" s="69"/>
      <c r="L39" s="69"/>
      <c r="M39" s="67"/>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80"/>
      <c r="AO39" s="40" t="s">
        <v>68</v>
      </c>
      <c r="AP39" s="40" t="s">
        <v>68</v>
      </c>
      <c r="AQ39" s="40" t="s">
        <v>68</v>
      </c>
      <c r="AR39" s="41">
        <f>W38+Y38+AA38</f>
        <v>0</v>
      </c>
      <c r="AS39" s="66"/>
      <c r="AT39" s="9"/>
      <c r="AU39" s="9"/>
      <c r="AV39" s="9"/>
      <c r="AW39" s="9"/>
    </row>
    <row r="40" spans="1:49" ht="23.45" customHeight="1">
      <c r="A40" s="109"/>
      <c r="B40" s="112"/>
      <c r="C40" s="112"/>
      <c r="D40" s="67"/>
      <c r="E40" s="67"/>
      <c r="F40" s="67"/>
      <c r="G40" s="67"/>
      <c r="H40" s="67"/>
      <c r="I40" s="67"/>
      <c r="J40" s="68"/>
      <c r="K40" s="69"/>
      <c r="L40" s="69"/>
      <c r="M40" s="67"/>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80"/>
      <c r="AO40" s="40" t="s">
        <v>69</v>
      </c>
      <c r="AP40" s="40" t="s">
        <v>69</v>
      </c>
      <c r="AQ40" s="40" t="s">
        <v>69</v>
      </c>
      <c r="AR40" s="41">
        <f>AC38+AE38+AG38</f>
        <v>0</v>
      </c>
      <c r="AS40" s="66"/>
      <c r="AT40" s="9"/>
      <c r="AU40" s="9"/>
      <c r="AV40" s="9"/>
      <c r="AW40" s="9"/>
    </row>
    <row r="41" spans="1:49" ht="23.45" customHeight="1">
      <c r="A41" s="109"/>
      <c r="B41" s="112"/>
      <c r="C41" s="112"/>
      <c r="D41" s="67"/>
      <c r="E41" s="67"/>
      <c r="F41" s="67"/>
      <c r="G41" s="67"/>
      <c r="H41" s="67"/>
      <c r="I41" s="67"/>
      <c r="J41" s="68"/>
      <c r="K41" s="69"/>
      <c r="L41" s="69"/>
      <c r="M41" s="67"/>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80"/>
      <c r="AO41" s="40" t="s">
        <v>70</v>
      </c>
      <c r="AP41" s="40" t="s">
        <v>70</v>
      </c>
      <c r="AQ41" s="40" t="s">
        <v>70</v>
      </c>
      <c r="AR41" s="41">
        <f>AI38+AK38+AM38</f>
        <v>0</v>
      </c>
      <c r="AS41" s="66"/>
      <c r="AT41" s="9"/>
      <c r="AU41" s="9"/>
      <c r="AV41" s="9"/>
      <c r="AW41" s="9"/>
    </row>
    <row r="42" spans="1:49" ht="23.45" customHeight="1">
      <c r="A42" s="109"/>
      <c r="B42" s="112"/>
      <c r="C42" s="112"/>
      <c r="D42" s="67"/>
      <c r="E42" s="67"/>
      <c r="F42" s="67" t="s">
        <v>85</v>
      </c>
      <c r="G42" s="67" t="s">
        <v>86</v>
      </c>
      <c r="H42" s="67" t="s">
        <v>87</v>
      </c>
      <c r="I42" s="67" t="s">
        <v>88</v>
      </c>
      <c r="J42" s="68" t="s">
        <v>89</v>
      </c>
      <c r="K42" s="69">
        <v>44635</v>
      </c>
      <c r="L42" s="69">
        <v>44742</v>
      </c>
      <c r="M42" s="67" t="s">
        <v>66</v>
      </c>
      <c r="N42" s="70">
        <v>0.17</v>
      </c>
      <c r="O42" s="70">
        <f t="shared" ref="O42" si="6">N42*(P42+R42+T42+V42+X42+Z42+AB42+AD42+AF42+AH42+AJ42+AL42)</f>
        <v>0.17</v>
      </c>
      <c r="P42" s="70"/>
      <c r="Q42" s="70"/>
      <c r="R42" s="70"/>
      <c r="S42" s="70"/>
      <c r="T42" s="70"/>
      <c r="U42" s="70"/>
      <c r="V42" s="70"/>
      <c r="W42" s="70"/>
      <c r="X42" s="70"/>
      <c r="Y42" s="70"/>
      <c r="Z42" s="70"/>
      <c r="AA42" s="70"/>
      <c r="AB42" s="70"/>
      <c r="AC42" s="70"/>
      <c r="AD42" s="70">
        <v>0.25</v>
      </c>
      <c r="AE42" s="70"/>
      <c r="AF42" s="70">
        <v>0.25</v>
      </c>
      <c r="AG42" s="70"/>
      <c r="AH42" s="70">
        <v>0.25</v>
      </c>
      <c r="AI42" s="70"/>
      <c r="AJ42" s="70">
        <v>0.25</v>
      </c>
      <c r="AK42" s="70"/>
      <c r="AL42" s="70"/>
      <c r="AM42" s="70"/>
      <c r="AN42" s="80">
        <f>N42*(Q42+S42+U42+W42+Y42+AA42+AC42+AE42+AG42+AI42+AK42+AM42)</f>
        <v>0</v>
      </c>
      <c r="AO42" s="40" t="s">
        <v>67</v>
      </c>
      <c r="AP42" s="40" t="s">
        <v>67</v>
      </c>
      <c r="AQ42" s="40" t="s">
        <v>67</v>
      </c>
      <c r="AR42" s="41">
        <f>Q42+S42+U42</f>
        <v>0</v>
      </c>
      <c r="AS42" s="66">
        <f t="shared" ref="AS42" si="7">SUM(AR42:AR45)</f>
        <v>0</v>
      </c>
      <c r="AT42" s="9"/>
      <c r="AU42" s="9"/>
      <c r="AV42" s="9"/>
      <c r="AW42" s="9"/>
    </row>
    <row r="43" spans="1:49" ht="23.45" customHeight="1">
      <c r="A43" s="109"/>
      <c r="B43" s="112"/>
      <c r="C43" s="112"/>
      <c r="D43" s="67"/>
      <c r="E43" s="67"/>
      <c r="F43" s="67"/>
      <c r="G43" s="67"/>
      <c r="H43" s="67"/>
      <c r="I43" s="67"/>
      <c r="J43" s="68"/>
      <c r="K43" s="69"/>
      <c r="L43" s="69"/>
      <c r="M43" s="67"/>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80"/>
      <c r="AO43" s="40" t="s">
        <v>68</v>
      </c>
      <c r="AP43" s="40" t="s">
        <v>68</v>
      </c>
      <c r="AQ43" s="40" t="s">
        <v>68</v>
      </c>
      <c r="AR43" s="41">
        <f>W42+Y42+AA42</f>
        <v>0</v>
      </c>
      <c r="AS43" s="66"/>
      <c r="AT43" s="9"/>
      <c r="AU43" s="9"/>
      <c r="AV43" s="9"/>
      <c r="AW43" s="9"/>
    </row>
    <row r="44" spans="1:49" ht="23.45" customHeight="1">
      <c r="A44" s="109"/>
      <c r="B44" s="112"/>
      <c r="C44" s="112"/>
      <c r="D44" s="67"/>
      <c r="E44" s="67"/>
      <c r="F44" s="67"/>
      <c r="G44" s="67"/>
      <c r="H44" s="67"/>
      <c r="I44" s="67"/>
      <c r="J44" s="68"/>
      <c r="K44" s="69"/>
      <c r="L44" s="69"/>
      <c r="M44" s="67"/>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80"/>
      <c r="AO44" s="40" t="s">
        <v>69</v>
      </c>
      <c r="AP44" s="40" t="s">
        <v>69</v>
      </c>
      <c r="AQ44" s="40" t="s">
        <v>69</v>
      </c>
      <c r="AR44" s="41">
        <f>AC42+AE42+AG42</f>
        <v>0</v>
      </c>
      <c r="AS44" s="66"/>
      <c r="AT44" s="9"/>
      <c r="AU44" s="9"/>
      <c r="AV44" s="9"/>
      <c r="AW44" s="9"/>
    </row>
    <row r="45" spans="1:49" ht="23.45" customHeight="1">
      <c r="A45" s="109"/>
      <c r="B45" s="112"/>
      <c r="C45" s="112"/>
      <c r="D45" s="67"/>
      <c r="E45" s="67"/>
      <c r="F45" s="67"/>
      <c r="G45" s="67"/>
      <c r="H45" s="67"/>
      <c r="I45" s="67"/>
      <c r="J45" s="68"/>
      <c r="K45" s="69"/>
      <c r="L45" s="69"/>
      <c r="M45" s="67"/>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80"/>
      <c r="AO45" s="40" t="s">
        <v>70</v>
      </c>
      <c r="AP45" s="40" t="s">
        <v>70</v>
      </c>
      <c r="AQ45" s="40" t="s">
        <v>70</v>
      </c>
      <c r="AR45" s="41">
        <f>AI42+AK42+AM42</f>
        <v>0</v>
      </c>
      <c r="AS45" s="66"/>
      <c r="AT45" s="9"/>
      <c r="AU45" s="9"/>
      <c r="AV45" s="9"/>
      <c r="AW45" s="9"/>
    </row>
    <row r="46" spans="1:49" ht="23.45" customHeight="1">
      <c r="A46" s="109"/>
      <c r="B46" s="112"/>
      <c r="C46" s="112"/>
      <c r="D46" s="67"/>
      <c r="E46" s="67"/>
      <c r="F46" s="67" t="s">
        <v>90</v>
      </c>
      <c r="G46" s="67" t="s">
        <v>91</v>
      </c>
      <c r="H46" s="67" t="s">
        <v>92</v>
      </c>
      <c r="I46" s="67" t="s">
        <v>93</v>
      </c>
      <c r="J46" s="68" t="s">
        <v>94</v>
      </c>
      <c r="K46" s="69">
        <v>44563</v>
      </c>
      <c r="L46" s="69">
        <v>44915</v>
      </c>
      <c r="M46" s="67" t="s">
        <v>66</v>
      </c>
      <c r="N46" s="70">
        <v>0.17</v>
      </c>
      <c r="O46" s="70">
        <f t="shared" ref="O46" si="8">N46*(P46+R46+T46+V46+X46+Z46+AB46+AD46+AF46+AH46+AJ46+AL46)</f>
        <v>0.17</v>
      </c>
      <c r="P46" s="70"/>
      <c r="Q46" s="70"/>
      <c r="R46" s="70"/>
      <c r="S46" s="70"/>
      <c r="T46" s="70"/>
      <c r="U46" s="70"/>
      <c r="V46" s="70"/>
      <c r="W46" s="70"/>
      <c r="X46" s="70"/>
      <c r="Y46" s="70"/>
      <c r="Z46" s="70"/>
      <c r="AA46" s="70"/>
      <c r="AB46" s="70">
        <v>0.33</v>
      </c>
      <c r="AC46" s="70"/>
      <c r="AD46" s="70"/>
      <c r="AE46" s="70"/>
      <c r="AF46" s="70"/>
      <c r="AG46" s="70"/>
      <c r="AH46" s="70">
        <v>0.33</v>
      </c>
      <c r="AI46" s="70"/>
      <c r="AJ46" s="70"/>
      <c r="AK46" s="70"/>
      <c r="AL46" s="70">
        <v>0.34</v>
      </c>
      <c r="AM46" s="70"/>
      <c r="AN46" s="80">
        <f>N46*(Q46+S46+U46+W46+Y46+AA46+AC46+AE46+AG46+AI46+AK46+AM46)</f>
        <v>0</v>
      </c>
      <c r="AO46" s="40" t="s">
        <v>67</v>
      </c>
      <c r="AP46" s="40" t="s">
        <v>67</v>
      </c>
      <c r="AQ46" s="40" t="s">
        <v>67</v>
      </c>
      <c r="AR46" s="41">
        <f>Q46+S46+U46</f>
        <v>0</v>
      </c>
      <c r="AS46" s="66">
        <f t="shared" ref="AS46" si="9">SUM(AR46:AR49)</f>
        <v>0</v>
      </c>
      <c r="AT46" s="9"/>
      <c r="AU46" s="9"/>
      <c r="AV46" s="9"/>
      <c r="AW46" s="9"/>
    </row>
    <row r="47" spans="1:49" ht="23.45" customHeight="1">
      <c r="A47" s="109"/>
      <c r="B47" s="112"/>
      <c r="C47" s="112"/>
      <c r="D47" s="67"/>
      <c r="E47" s="67"/>
      <c r="F47" s="67"/>
      <c r="G47" s="67"/>
      <c r="H47" s="67"/>
      <c r="I47" s="67"/>
      <c r="J47" s="68"/>
      <c r="K47" s="69"/>
      <c r="L47" s="69"/>
      <c r="M47" s="67"/>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80"/>
      <c r="AO47" s="40" t="s">
        <v>68</v>
      </c>
      <c r="AP47" s="40" t="s">
        <v>68</v>
      </c>
      <c r="AQ47" s="40" t="s">
        <v>68</v>
      </c>
      <c r="AR47" s="41">
        <f>W46+Y46+AA46</f>
        <v>0</v>
      </c>
      <c r="AS47" s="66"/>
      <c r="AT47" s="9"/>
      <c r="AU47" s="9"/>
      <c r="AV47" s="9"/>
      <c r="AW47" s="9"/>
    </row>
    <row r="48" spans="1:49" ht="23.45" customHeight="1">
      <c r="A48" s="109"/>
      <c r="B48" s="112"/>
      <c r="C48" s="112"/>
      <c r="D48" s="67"/>
      <c r="E48" s="67"/>
      <c r="F48" s="67"/>
      <c r="G48" s="67"/>
      <c r="H48" s="67"/>
      <c r="I48" s="67"/>
      <c r="J48" s="68"/>
      <c r="K48" s="69"/>
      <c r="L48" s="69"/>
      <c r="M48" s="67"/>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80"/>
      <c r="AO48" s="40" t="s">
        <v>69</v>
      </c>
      <c r="AP48" s="40" t="s">
        <v>69</v>
      </c>
      <c r="AQ48" s="40" t="s">
        <v>69</v>
      </c>
      <c r="AR48" s="41">
        <f>AC46+AE46+AG46</f>
        <v>0</v>
      </c>
      <c r="AS48" s="66"/>
      <c r="AT48" s="9"/>
      <c r="AU48" s="9"/>
      <c r="AV48" s="9"/>
      <c r="AW48" s="9"/>
    </row>
    <row r="49" spans="1:49" ht="23.45" customHeight="1" thickBot="1">
      <c r="A49" s="110"/>
      <c r="B49" s="113"/>
      <c r="C49" s="113"/>
      <c r="D49" s="104"/>
      <c r="E49" s="104"/>
      <c r="F49" s="104"/>
      <c r="G49" s="104"/>
      <c r="H49" s="104"/>
      <c r="I49" s="104"/>
      <c r="J49" s="210"/>
      <c r="K49" s="193"/>
      <c r="L49" s="193"/>
      <c r="M49" s="104"/>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81"/>
      <c r="AO49" s="64" t="s">
        <v>70</v>
      </c>
      <c r="AP49" s="64" t="s">
        <v>70</v>
      </c>
      <c r="AQ49" s="64" t="s">
        <v>70</v>
      </c>
      <c r="AR49" s="65">
        <f>AI46+AK46+AM46</f>
        <v>0</v>
      </c>
      <c r="AS49" s="118"/>
      <c r="AT49" s="9"/>
      <c r="AU49" s="9"/>
      <c r="AV49" s="9"/>
      <c r="AW49" s="9"/>
    </row>
    <row r="50" spans="1:49" ht="23.45" customHeight="1">
      <c r="A50" s="108" t="s">
        <v>95</v>
      </c>
      <c r="B50" s="111" t="s">
        <v>96</v>
      </c>
      <c r="C50" s="111" t="s">
        <v>97</v>
      </c>
      <c r="D50" s="111" t="s">
        <v>98</v>
      </c>
      <c r="E50" s="111" t="s">
        <v>99</v>
      </c>
      <c r="F50" s="115" t="s">
        <v>100</v>
      </c>
      <c r="G50" s="115" t="s">
        <v>101</v>
      </c>
      <c r="H50" s="115" t="s">
        <v>102</v>
      </c>
      <c r="I50" s="115" t="s">
        <v>103</v>
      </c>
      <c r="J50" s="103" t="s">
        <v>104</v>
      </c>
      <c r="K50" s="103">
        <v>44562</v>
      </c>
      <c r="L50" s="103">
        <v>44925</v>
      </c>
      <c r="M50" s="115" t="s">
        <v>66</v>
      </c>
      <c r="N50" s="94">
        <v>0.34</v>
      </c>
      <c r="O50" s="94">
        <f>N50*(P50+R50+T50+V50+X50+Z50+AB50+AD50+AF50+AH50+AJ50+AL50)</f>
        <v>0.34</v>
      </c>
      <c r="P50" s="94">
        <v>0.25</v>
      </c>
      <c r="Q50" s="94"/>
      <c r="R50" s="94"/>
      <c r="S50" s="94"/>
      <c r="T50" s="94"/>
      <c r="U50" s="94"/>
      <c r="V50" s="94"/>
      <c r="W50" s="94"/>
      <c r="X50" s="94">
        <v>0.25</v>
      </c>
      <c r="Y50" s="94"/>
      <c r="Z50" s="94"/>
      <c r="AA50" s="94"/>
      <c r="AB50" s="94"/>
      <c r="AC50" s="94"/>
      <c r="AD50" s="94"/>
      <c r="AE50" s="94"/>
      <c r="AF50" s="94">
        <v>0.25</v>
      </c>
      <c r="AG50" s="94"/>
      <c r="AH50" s="94"/>
      <c r="AI50" s="94"/>
      <c r="AJ50" s="94"/>
      <c r="AK50" s="94"/>
      <c r="AL50" s="94">
        <v>0.25</v>
      </c>
      <c r="AM50" s="94"/>
      <c r="AN50" s="98">
        <f>N50*(Q50+S50+U50+W50+Y50+AA50+AC50+AE50+AG50+AI50+AK50+AM50)</f>
        <v>0</v>
      </c>
      <c r="AO50" s="5" t="s">
        <v>67</v>
      </c>
      <c r="AP50" s="5" t="s">
        <v>67</v>
      </c>
      <c r="AQ50" s="5" t="s">
        <v>67</v>
      </c>
      <c r="AR50" s="42">
        <f>Q50+S50+U50</f>
        <v>0</v>
      </c>
      <c r="AS50" s="93">
        <f>SUM(AR50:AR53)</f>
        <v>0</v>
      </c>
      <c r="AT50" s="9"/>
      <c r="AU50" s="9"/>
      <c r="AV50" s="9"/>
      <c r="AW50" s="9"/>
    </row>
    <row r="51" spans="1:49" ht="23.45" customHeight="1">
      <c r="A51" s="109"/>
      <c r="B51" s="112"/>
      <c r="C51" s="112"/>
      <c r="D51" s="112"/>
      <c r="E51" s="112"/>
      <c r="F51" s="67"/>
      <c r="G51" s="67"/>
      <c r="H51" s="67"/>
      <c r="I51" s="67"/>
      <c r="J51" s="69"/>
      <c r="K51" s="69"/>
      <c r="L51" s="69"/>
      <c r="M51" s="67"/>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80"/>
      <c r="AO51" s="40" t="s">
        <v>68</v>
      </c>
      <c r="AP51" s="40" t="s">
        <v>68</v>
      </c>
      <c r="AQ51" s="40" t="s">
        <v>68</v>
      </c>
      <c r="AR51" s="41">
        <f>W50+Y50+AA50</f>
        <v>0</v>
      </c>
      <c r="AS51" s="66"/>
      <c r="AT51" s="9"/>
      <c r="AU51" s="9"/>
      <c r="AV51" s="9"/>
      <c r="AW51" s="9"/>
    </row>
    <row r="52" spans="1:49" ht="23.45" customHeight="1">
      <c r="A52" s="109"/>
      <c r="B52" s="112"/>
      <c r="C52" s="112"/>
      <c r="D52" s="112"/>
      <c r="E52" s="112"/>
      <c r="F52" s="67"/>
      <c r="G52" s="67"/>
      <c r="H52" s="67"/>
      <c r="I52" s="67"/>
      <c r="J52" s="69"/>
      <c r="K52" s="69"/>
      <c r="L52" s="69"/>
      <c r="M52" s="67"/>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80"/>
      <c r="AO52" s="40" t="s">
        <v>69</v>
      </c>
      <c r="AP52" s="40" t="s">
        <v>69</v>
      </c>
      <c r="AQ52" s="40" t="s">
        <v>69</v>
      </c>
      <c r="AR52" s="41">
        <f>AC50+AE50+AG50</f>
        <v>0</v>
      </c>
      <c r="AS52" s="66"/>
      <c r="AT52" s="9"/>
      <c r="AU52" s="9"/>
      <c r="AV52" s="9"/>
      <c r="AW52" s="9"/>
    </row>
    <row r="53" spans="1:49" ht="23.45" customHeight="1">
      <c r="A53" s="109"/>
      <c r="B53" s="112"/>
      <c r="C53" s="112"/>
      <c r="D53" s="112"/>
      <c r="E53" s="112"/>
      <c r="F53" s="67"/>
      <c r="G53" s="67"/>
      <c r="H53" s="67"/>
      <c r="I53" s="67"/>
      <c r="J53" s="69"/>
      <c r="K53" s="69"/>
      <c r="L53" s="69"/>
      <c r="M53" s="67"/>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80"/>
      <c r="AO53" s="40" t="s">
        <v>70</v>
      </c>
      <c r="AP53" s="40" t="s">
        <v>70</v>
      </c>
      <c r="AQ53" s="40" t="s">
        <v>70</v>
      </c>
      <c r="AR53" s="41">
        <f>AI50+AK50+AM50</f>
        <v>0</v>
      </c>
      <c r="AS53" s="66"/>
      <c r="AT53" s="9"/>
      <c r="AU53" s="9"/>
      <c r="AV53" s="9"/>
      <c r="AW53" s="9"/>
    </row>
    <row r="54" spans="1:49" ht="23.45" customHeight="1">
      <c r="A54" s="109"/>
      <c r="B54" s="112"/>
      <c r="C54" s="112"/>
      <c r="D54" s="112"/>
      <c r="E54" s="112"/>
      <c r="F54" s="67" t="s">
        <v>105</v>
      </c>
      <c r="G54" s="67" t="s">
        <v>106</v>
      </c>
      <c r="H54" s="67" t="s">
        <v>107</v>
      </c>
      <c r="I54" s="67" t="s">
        <v>108</v>
      </c>
      <c r="J54" s="69" t="s">
        <v>104</v>
      </c>
      <c r="K54" s="69">
        <v>44682</v>
      </c>
      <c r="L54" s="69">
        <v>44895</v>
      </c>
      <c r="M54" s="67" t="s">
        <v>66</v>
      </c>
      <c r="N54" s="70">
        <v>0.33</v>
      </c>
      <c r="O54" s="70">
        <f t="shared" ref="O54" si="10">N54*(P54+R54+T54+V54+X54+Z54+AB54+AD54+AF54+AH54+AJ54+AL54)</f>
        <v>0.33</v>
      </c>
      <c r="P54" s="70"/>
      <c r="Q54" s="70"/>
      <c r="R54" s="70"/>
      <c r="S54" s="70"/>
      <c r="T54" s="70"/>
      <c r="U54" s="70"/>
      <c r="V54" s="70"/>
      <c r="W54" s="70"/>
      <c r="X54" s="70">
        <v>0.5</v>
      </c>
      <c r="Y54" s="70"/>
      <c r="Z54" s="70"/>
      <c r="AA54" s="70"/>
      <c r="AB54" s="70"/>
      <c r="AC54" s="70"/>
      <c r="AD54" s="70"/>
      <c r="AE54" s="70"/>
      <c r="AF54" s="70">
        <v>0.5</v>
      </c>
      <c r="AG54" s="70"/>
      <c r="AH54" s="70"/>
      <c r="AI54" s="70"/>
      <c r="AJ54" s="70"/>
      <c r="AK54" s="70"/>
      <c r="AL54" s="70"/>
      <c r="AM54" s="70"/>
      <c r="AN54" s="80">
        <f>N54*(Q54+S54+U54+W54+Y54+AA54+AC54+AE54+AG54+AI54+AK54+AM54)</f>
        <v>0</v>
      </c>
      <c r="AO54" s="40" t="s">
        <v>67</v>
      </c>
      <c r="AP54" s="40" t="s">
        <v>67</v>
      </c>
      <c r="AQ54" s="40" t="s">
        <v>67</v>
      </c>
      <c r="AR54" s="41">
        <f>Q54+S54+U54</f>
        <v>0</v>
      </c>
      <c r="AS54" s="66">
        <f t="shared" ref="AS54" si="11">SUM(AR54:AR57)</f>
        <v>0</v>
      </c>
      <c r="AT54" s="9"/>
      <c r="AU54" s="9"/>
      <c r="AV54" s="9"/>
      <c r="AW54" s="9"/>
    </row>
    <row r="55" spans="1:49" ht="23.45" customHeight="1">
      <c r="A55" s="109"/>
      <c r="B55" s="112"/>
      <c r="C55" s="112"/>
      <c r="D55" s="112"/>
      <c r="E55" s="112"/>
      <c r="F55" s="67"/>
      <c r="G55" s="245"/>
      <c r="H55" s="67"/>
      <c r="I55" s="67"/>
      <c r="J55" s="69"/>
      <c r="K55" s="69"/>
      <c r="L55" s="69"/>
      <c r="M55" s="67"/>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80"/>
      <c r="AO55" s="40" t="s">
        <v>68</v>
      </c>
      <c r="AP55" s="40" t="s">
        <v>68</v>
      </c>
      <c r="AQ55" s="40" t="s">
        <v>68</v>
      </c>
      <c r="AR55" s="41">
        <f>W54+Y54+AA54</f>
        <v>0</v>
      </c>
      <c r="AS55" s="66"/>
      <c r="AT55" s="9"/>
      <c r="AU55" s="9"/>
      <c r="AV55" s="9"/>
      <c r="AW55" s="9"/>
    </row>
    <row r="56" spans="1:49" ht="23.45" customHeight="1">
      <c r="A56" s="109"/>
      <c r="B56" s="112"/>
      <c r="C56" s="112"/>
      <c r="D56" s="112"/>
      <c r="E56" s="112"/>
      <c r="F56" s="67"/>
      <c r="G56" s="245"/>
      <c r="H56" s="67"/>
      <c r="I56" s="67"/>
      <c r="J56" s="69"/>
      <c r="K56" s="69"/>
      <c r="L56" s="69"/>
      <c r="M56" s="67"/>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80"/>
      <c r="AO56" s="40" t="s">
        <v>69</v>
      </c>
      <c r="AP56" s="40" t="s">
        <v>69</v>
      </c>
      <c r="AQ56" s="40" t="s">
        <v>69</v>
      </c>
      <c r="AR56" s="41">
        <f>AC54+AE54+AG54</f>
        <v>0</v>
      </c>
      <c r="AS56" s="66"/>
      <c r="AT56" s="9"/>
      <c r="AU56" s="9"/>
      <c r="AV56" s="9"/>
      <c r="AW56" s="9"/>
    </row>
    <row r="57" spans="1:49" ht="23.45" customHeight="1">
      <c r="A57" s="109"/>
      <c r="B57" s="112"/>
      <c r="C57" s="112"/>
      <c r="D57" s="112"/>
      <c r="E57" s="112"/>
      <c r="F57" s="67"/>
      <c r="G57" s="245"/>
      <c r="H57" s="67"/>
      <c r="I57" s="67"/>
      <c r="J57" s="69"/>
      <c r="K57" s="69"/>
      <c r="L57" s="69"/>
      <c r="M57" s="67"/>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80"/>
      <c r="AO57" s="40" t="s">
        <v>70</v>
      </c>
      <c r="AP57" s="40" t="s">
        <v>70</v>
      </c>
      <c r="AQ57" s="40" t="s">
        <v>70</v>
      </c>
      <c r="AR57" s="41">
        <f>AI54+AK54+AM54</f>
        <v>0</v>
      </c>
      <c r="AS57" s="66"/>
      <c r="AT57" s="9"/>
      <c r="AU57" s="9"/>
      <c r="AV57" s="9"/>
      <c r="AW57" s="9"/>
    </row>
    <row r="58" spans="1:49" ht="23.45" customHeight="1">
      <c r="A58" s="109"/>
      <c r="B58" s="112"/>
      <c r="C58" s="112"/>
      <c r="D58" s="112"/>
      <c r="E58" s="112"/>
      <c r="F58" s="67" t="s">
        <v>109</v>
      </c>
      <c r="G58" s="67" t="s">
        <v>110</v>
      </c>
      <c r="H58" s="67" t="s">
        <v>111</v>
      </c>
      <c r="I58" s="67" t="s">
        <v>112</v>
      </c>
      <c r="J58" s="69" t="s">
        <v>104</v>
      </c>
      <c r="K58" s="69">
        <v>44774</v>
      </c>
      <c r="L58" s="69">
        <v>44895</v>
      </c>
      <c r="M58" s="67" t="s">
        <v>66</v>
      </c>
      <c r="N58" s="70">
        <v>0.33</v>
      </c>
      <c r="O58" s="70">
        <f t="shared" ref="O58" si="12">N58*(P58+R58+T58+V58+X58+Z58+AB58+AD58+AF58+AH58+AJ58+AL58)</f>
        <v>0.33</v>
      </c>
      <c r="P58" s="70"/>
      <c r="Q58" s="70"/>
      <c r="R58" s="70"/>
      <c r="S58" s="70"/>
      <c r="T58" s="70"/>
      <c r="U58" s="70"/>
      <c r="V58" s="70"/>
      <c r="W58" s="70"/>
      <c r="X58" s="70"/>
      <c r="Y58" s="70"/>
      <c r="Z58" s="70"/>
      <c r="AA58" s="70"/>
      <c r="AB58" s="70"/>
      <c r="AC58" s="70"/>
      <c r="AD58" s="70">
        <v>0.25</v>
      </c>
      <c r="AE58" s="70"/>
      <c r="AF58" s="70">
        <v>0.25</v>
      </c>
      <c r="AG58" s="70"/>
      <c r="AH58" s="70">
        <v>0.25</v>
      </c>
      <c r="AI58" s="70"/>
      <c r="AJ58" s="70">
        <v>0.25</v>
      </c>
      <c r="AK58" s="70"/>
      <c r="AL58" s="70"/>
      <c r="AM58" s="70"/>
      <c r="AN58" s="80">
        <f>N58*(Q58+S58+U58+W58+Y58+AA58+AC58+AE58+AG58+AI58+AK58+AM58)</f>
        <v>0</v>
      </c>
      <c r="AO58" s="40" t="s">
        <v>67</v>
      </c>
      <c r="AP58" s="40" t="s">
        <v>67</v>
      </c>
      <c r="AQ58" s="40" t="s">
        <v>67</v>
      </c>
      <c r="AR58" s="41">
        <f>Q58+S58+U58</f>
        <v>0</v>
      </c>
      <c r="AS58" s="66">
        <f t="shared" ref="AS58" si="13">SUM(AR58:AR61)</f>
        <v>0</v>
      </c>
      <c r="AT58" s="9"/>
      <c r="AU58" s="9"/>
      <c r="AV58" s="9"/>
      <c r="AW58" s="9"/>
    </row>
    <row r="59" spans="1:49" ht="23.45" customHeight="1">
      <c r="A59" s="109"/>
      <c r="B59" s="112"/>
      <c r="C59" s="112"/>
      <c r="D59" s="112"/>
      <c r="E59" s="112"/>
      <c r="F59" s="67"/>
      <c r="G59" s="67"/>
      <c r="H59" s="67"/>
      <c r="I59" s="67"/>
      <c r="J59" s="69"/>
      <c r="K59" s="69"/>
      <c r="L59" s="69"/>
      <c r="M59" s="67"/>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80"/>
      <c r="AO59" s="40" t="s">
        <v>68</v>
      </c>
      <c r="AP59" s="40" t="s">
        <v>68</v>
      </c>
      <c r="AQ59" s="40" t="s">
        <v>68</v>
      </c>
      <c r="AR59" s="41">
        <f>W58+Y58+AA58</f>
        <v>0</v>
      </c>
      <c r="AS59" s="66"/>
      <c r="AT59" s="9"/>
      <c r="AU59" s="9"/>
      <c r="AV59" s="9"/>
      <c r="AW59" s="9"/>
    </row>
    <row r="60" spans="1:49" ht="23.45" customHeight="1">
      <c r="A60" s="109"/>
      <c r="B60" s="112"/>
      <c r="C60" s="112"/>
      <c r="D60" s="112"/>
      <c r="E60" s="112"/>
      <c r="F60" s="67"/>
      <c r="G60" s="67"/>
      <c r="H60" s="67"/>
      <c r="I60" s="67"/>
      <c r="J60" s="69"/>
      <c r="K60" s="69"/>
      <c r="L60" s="69"/>
      <c r="M60" s="67"/>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80"/>
      <c r="AO60" s="40" t="s">
        <v>69</v>
      </c>
      <c r="AP60" s="40" t="s">
        <v>69</v>
      </c>
      <c r="AQ60" s="40" t="s">
        <v>69</v>
      </c>
      <c r="AR60" s="41">
        <f>AC58+AE58+AG58</f>
        <v>0</v>
      </c>
      <c r="AS60" s="66"/>
      <c r="AT60" s="9"/>
      <c r="AU60" s="9"/>
      <c r="AV60" s="9"/>
      <c r="AW60" s="9"/>
    </row>
    <row r="61" spans="1:49" ht="23.45" customHeight="1" thickBot="1">
      <c r="A61" s="110"/>
      <c r="B61" s="113"/>
      <c r="C61" s="113"/>
      <c r="D61" s="113"/>
      <c r="E61" s="113"/>
      <c r="F61" s="104"/>
      <c r="G61" s="104"/>
      <c r="H61" s="104"/>
      <c r="I61" s="104"/>
      <c r="J61" s="193"/>
      <c r="K61" s="193"/>
      <c r="L61" s="193"/>
      <c r="M61" s="104"/>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81"/>
      <c r="AO61" s="64" t="s">
        <v>70</v>
      </c>
      <c r="AP61" s="64" t="s">
        <v>70</v>
      </c>
      <c r="AQ61" s="64" t="s">
        <v>70</v>
      </c>
      <c r="AR61" s="65">
        <f>AI58+AK58+AM58</f>
        <v>0</v>
      </c>
      <c r="AS61" s="118"/>
      <c r="AT61" s="9"/>
      <c r="AU61" s="9"/>
      <c r="AV61" s="9"/>
      <c r="AW61" s="9"/>
    </row>
    <row r="62" spans="1:49" ht="23.45" customHeight="1">
      <c r="A62" s="108" t="s">
        <v>113</v>
      </c>
      <c r="B62" s="111" t="s">
        <v>114</v>
      </c>
      <c r="C62" s="111" t="s">
        <v>115</v>
      </c>
      <c r="D62" s="111" t="s">
        <v>116</v>
      </c>
      <c r="E62" s="111" t="s">
        <v>117</v>
      </c>
      <c r="F62" s="115" t="s">
        <v>118</v>
      </c>
      <c r="G62" s="137" t="s">
        <v>119</v>
      </c>
      <c r="H62" s="137" t="s">
        <v>120</v>
      </c>
      <c r="I62" s="137" t="s">
        <v>121</v>
      </c>
      <c r="J62" s="194" t="s">
        <v>122</v>
      </c>
      <c r="K62" s="194">
        <v>44562</v>
      </c>
      <c r="L62" s="194">
        <v>44915</v>
      </c>
      <c r="M62" s="115" t="s">
        <v>66</v>
      </c>
      <c r="N62" s="94">
        <v>0.34</v>
      </c>
      <c r="O62" s="94">
        <f>N62*(P62+R62+T62+V62+X62+Z62+AB62+AD62+AF62+AH62+AJ62+AL62)</f>
        <v>0.33999999999999997</v>
      </c>
      <c r="P62" s="192">
        <v>0.08</v>
      </c>
      <c r="Q62" s="141"/>
      <c r="R62" s="191">
        <v>0.08</v>
      </c>
      <c r="S62" s="141"/>
      <c r="T62" s="191">
        <v>0.08</v>
      </c>
      <c r="U62" s="141"/>
      <c r="V62" s="192">
        <v>0.09</v>
      </c>
      <c r="W62" s="141"/>
      <c r="X62" s="191">
        <v>0.08</v>
      </c>
      <c r="Y62" s="141"/>
      <c r="Z62" s="191">
        <v>0.08</v>
      </c>
      <c r="AA62" s="141"/>
      <c r="AB62" s="192">
        <v>0.09</v>
      </c>
      <c r="AC62" s="141"/>
      <c r="AD62" s="191">
        <v>0.08</v>
      </c>
      <c r="AE62" s="141"/>
      <c r="AF62" s="191">
        <v>0.08</v>
      </c>
      <c r="AG62" s="141"/>
      <c r="AH62" s="192">
        <v>0.09</v>
      </c>
      <c r="AI62" s="141"/>
      <c r="AJ62" s="191">
        <v>0.08</v>
      </c>
      <c r="AK62" s="141"/>
      <c r="AL62" s="192">
        <v>0.09</v>
      </c>
      <c r="AM62" s="141"/>
      <c r="AN62" s="98">
        <f>N62*(Q62+S62+U62+W62+Y62+AA62+AC62+AE62+AG62+AI62+AK62+AM62)</f>
        <v>0</v>
      </c>
      <c r="AO62" s="5" t="s">
        <v>67</v>
      </c>
      <c r="AP62" s="5" t="s">
        <v>67</v>
      </c>
      <c r="AQ62" s="5" t="s">
        <v>67</v>
      </c>
      <c r="AR62" s="42">
        <f>Q62+S62+U62</f>
        <v>0</v>
      </c>
      <c r="AS62" s="93">
        <f>SUM(AR62:AR65)</f>
        <v>0</v>
      </c>
      <c r="AT62" s="9"/>
      <c r="AU62" s="9"/>
      <c r="AV62" s="9"/>
      <c r="AW62" s="9"/>
    </row>
    <row r="63" spans="1:49" ht="23.45" customHeight="1">
      <c r="A63" s="109"/>
      <c r="B63" s="112"/>
      <c r="C63" s="112"/>
      <c r="D63" s="112"/>
      <c r="E63" s="112"/>
      <c r="F63" s="67"/>
      <c r="G63" s="138"/>
      <c r="H63" s="138"/>
      <c r="I63" s="138"/>
      <c r="J63" s="195"/>
      <c r="K63" s="195"/>
      <c r="L63" s="195"/>
      <c r="M63" s="67"/>
      <c r="N63" s="70"/>
      <c r="O63" s="70"/>
      <c r="P63" s="135"/>
      <c r="Q63" s="97"/>
      <c r="R63" s="139"/>
      <c r="S63" s="97"/>
      <c r="T63" s="139"/>
      <c r="U63" s="97"/>
      <c r="V63" s="135"/>
      <c r="W63" s="97"/>
      <c r="X63" s="139"/>
      <c r="Y63" s="97"/>
      <c r="Z63" s="139"/>
      <c r="AA63" s="97"/>
      <c r="AB63" s="135"/>
      <c r="AC63" s="97"/>
      <c r="AD63" s="139"/>
      <c r="AE63" s="97"/>
      <c r="AF63" s="139"/>
      <c r="AG63" s="97"/>
      <c r="AH63" s="135"/>
      <c r="AI63" s="97"/>
      <c r="AJ63" s="139"/>
      <c r="AK63" s="97"/>
      <c r="AL63" s="135"/>
      <c r="AM63" s="97"/>
      <c r="AN63" s="80"/>
      <c r="AO63" s="40" t="s">
        <v>68</v>
      </c>
      <c r="AP63" s="40" t="s">
        <v>68</v>
      </c>
      <c r="AQ63" s="40" t="s">
        <v>68</v>
      </c>
      <c r="AR63" s="41">
        <f>W62+Y62+AA62</f>
        <v>0</v>
      </c>
      <c r="AS63" s="66"/>
      <c r="AT63" s="9"/>
      <c r="AU63" s="9"/>
      <c r="AV63" s="9"/>
      <c r="AW63" s="9"/>
    </row>
    <row r="64" spans="1:49" ht="23.45" customHeight="1">
      <c r="A64" s="109"/>
      <c r="B64" s="112"/>
      <c r="C64" s="112"/>
      <c r="D64" s="112"/>
      <c r="E64" s="112"/>
      <c r="F64" s="67"/>
      <c r="G64" s="138"/>
      <c r="H64" s="138"/>
      <c r="I64" s="138"/>
      <c r="J64" s="195"/>
      <c r="K64" s="195"/>
      <c r="L64" s="195"/>
      <c r="M64" s="67"/>
      <c r="N64" s="70"/>
      <c r="O64" s="70"/>
      <c r="P64" s="135"/>
      <c r="Q64" s="97"/>
      <c r="R64" s="139"/>
      <c r="S64" s="97"/>
      <c r="T64" s="139"/>
      <c r="U64" s="97"/>
      <c r="V64" s="135"/>
      <c r="W64" s="97"/>
      <c r="X64" s="139"/>
      <c r="Y64" s="97"/>
      <c r="Z64" s="139"/>
      <c r="AA64" s="97"/>
      <c r="AB64" s="135"/>
      <c r="AC64" s="97"/>
      <c r="AD64" s="139"/>
      <c r="AE64" s="97"/>
      <c r="AF64" s="139"/>
      <c r="AG64" s="97"/>
      <c r="AH64" s="135"/>
      <c r="AI64" s="97"/>
      <c r="AJ64" s="139"/>
      <c r="AK64" s="97"/>
      <c r="AL64" s="135"/>
      <c r="AM64" s="97"/>
      <c r="AN64" s="80"/>
      <c r="AO64" s="40" t="s">
        <v>69</v>
      </c>
      <c r="AP64" s="40" t="s">
        <v>69</v>
      </c>
      <c r="AQ64" s="40" t="s">
        <v>69</v>
      </c>
      <c r="AR64" s="41">
        <f>AC62+AE62+AG62</f>
        <v>0</v>
      </c>
      <c r="AS64" s="66"/>
      <c r="AT64" s="9"/>
      <c r="AU64" s="9"/>
      <c r="AV64" s="9"/>
      <c r="AW64" s="9"/>
    </row>
    <row r="65" spans="1:49" ht="23.45" customHeight="1">
      <c r="A65" s="109"/>
      <c r="B65" s="112"/>
      <c r="C65" s="112"/>
      <c r="D65" s="112"/>
      <c r="E65" s="112"/>
      <c r="F65" s="67"/>
      <c r="G65" s="138"/>
      <c r="H65" s="138"/>
      <c r="I65" s="138"/>
      <c r="J65" s="195"/>
      <c r="K65" s="195"/>
      <c r="L65" s="195"/>
      <c r="M65" s="67"/>
      <c r="N65" s="70"/>
      <c r="O65" s="70"/>
      <c r="P65" s="135"/>
      <c r="Q65" s="97"/>
      <c r="R65" s="139"/>
      <c r="S65" s="97"/>
      <c r="T65" s="139"/>
      <c r="U65" s="97"/>
      <c r="V65" s="135"/>
      <c r="W65" s="97"/>
      <c r="X65" s="139"/>
      <c r="Y65" s="97"/>
      <c r="Z65" s="139"/>
      <c r="AA65" s="97"/>
      <c r="AB65" s="135"/>
      <c r="AC65" s="97"/>
      <c r="AD65" s="139"/>
      <c r="AE65" s="97"/>
      <c r="AF65" s="139"/>
      <c r="AG65" s="97"/>
      <c r="AH65" s="135"/>
      <c r="AI65" s="97"/>
      <c r="AJ65" s="139"/>
      <c r="AK65" s="97"/>
      <c r="AL65" s="135"/>
      <c r="AM65" s="97"/>
      <c r="AN65" s="80"/>
      <c r="AO65" s="40" t="s">
        <v>70</v>
      </c>
      <c r="AP65" s="40" t="s">
        <v>70</v>
      </c>
      <c r="AQ65" s="40" t="s">
        <v>70</v>
      </c>
      <c r="AR65" s="41">
        <f>AI62+AK62+AM62</f>
        <v>0</v>
      </c>
      <c r="AS65" s="66"/>
      <c r="AT65" s="9"/>
      <c r="AU65" s="9"/>
      <c r="AV65" s="9"/>
      <c r="AW65" s="9"/>
    </row>
    <row r="66" spans="1:49" ht="23.45" customHeight="1">
      <c r="A66" s="109"/>
      <c r="B66" s="112"/>
      <c r="C66" s="112"/>
      <c r="D66" s="112"/>
      <c r="E66" s="112"/>
      <c r="F66" s="67" t="s">
        <v>123</v>
      </c>
      <c r="G66" s="67" t="s">
        <v>124</v>
      </c>
      <c r="H66" s="67" t="s">
        <v>125</v>
      </c>
      <c r="I66" s="67" t="s">
        <v>126</v>
      </c>
      <c r="J66" s="195" t="s">
        <v>122</v>
      </c>
      <c r="K66" s="195">
        <v>44805</v>
      </c>
      <c r="L66" s="195">
        <v>44910</v>
      </c>
      <c r="M66" s="67" t="s">
        <v>66</v>
      </c>
      <c r="N66" s="70">
        <v>0.33</v>
      </c>
      <c r="O66" s="70">
        <f t="shared" ref="O66" si="14">N66*(P66+R66+T66+V66+X66+Z66+AB66+AD66+AF66+AH66+AJ66+AL66)</f>
        <v>0.33</v>
      </c>
      <c r="P66" s="75"/>
      <c r="Q66" s="75"/>
      <c r="R66" s="75"/>
      <c r="S66" s="75"/>
      <c r="T66" s="75"/>
      <c r="U66" s="75"/>
      <c r="V66" s="75"/>
      <c r="W66" s="75"/>
      <c r="X66" s="75"/>
      <c r="Y66" s="75"/>
      <c r="Z66" s="75"/>
      <c r="AA66" s="75"/>
      <c r="AB66" s="75"/>
      <c r="AC66" s="75"/>
      <c r="AD66" s="75"/>
      <c r="AE66" s="75"/>
      <c r="AF66" s="135">
        <v>0.25</v>
      </c>
      <c r="AG66" s="75"/>
      <c r="AH66" s="135">
        <v>0.25</v>
      </c>
      <c r="AI66" s="97"/>
      <c r="AJ66" s="135">
        <v>0.25</v>
      </c>
      <c r="AK66" s="75"/>
      <c r="AL66" s="135">
        <v>0.25</v>
      </c>
      <c r="AM66" s="97"/>
      <c r="AN66" s="80">
        <f>N66*(Q66+S66+U66+W66+Y66+AA66+AC66+AE66+AG66+AI66+AK66+AM66)</f>
        <v>0</v>
      </c>
      <c r="AO66" s="40" t="s">
        <v>67</v>
      </c>
      <c r="AP66" s="40" t="s">
        <v>67</v>
      </c>
      <c r="AQ66" s="40" t="s">
        <v>67</v>
      </c>
      <c r="AR66" s="41">
        <f>Q66+S66+U66</f>
        <v>0</v>
      </c>
      <c r="AS66" s="66">
        <f t="shared" ref="AS66" si="15">SUM(AR66:AR69)</f>
        <v>0</v>
      </c>
      <c r="AT66" s="9"/>
      <c r="AU66" s="9"/>
      <c r="AV66" s="9"/>
      <c r="AW66" s="9"/>
    </row>
    <row r="67" spans="1:49" ht="23.45" customHeight="1">
      <c r="A67" s="109"/>
      <c r="B67" s="112"/>
      <c r="C67" s="112"/>
      <c r="D67" s="112"/>
      <c r="E67" s="112"/>
      <c r="F67" s="67"/>
      <c r="G67" s="67"/>
      <c r="H67" s="67"/>
      <c r="I67" s="67"/>
      <c r="J67" s="195"/>
      <c r="K67" s="195"/>
      <c r="L67" s="195"/>
      <c r="M67" s="67"/>
      <c r="N67" s="70"/>
      <c r="O67" s="70"/>
      <c r="P67" s="75"/>
      <c r="Q67" s="75"/>
      <c r="R67" s="75"/>
      <c r="S67" s="75"/>
      <c r="T67" s="75"/>
      <c r="U67" s="75"/>
      <c r="V67" s="75"/>
      <c r="W67" s="75"/>
      <c r="X67" s="75"/>
      <c r="Y67" s="75"/>
      <c r="Z67" s="75"/>
      <c r="AA67" s="75"/>
      <c r="AB67" s="75"/>
      <c r="AC67" s="75"/>
      <c r="AD67" s="75"/>
      <c r="AE67" s="75"/>
      <c r="AF67" s="135"/>
      <c r="AG67" s="75"/>
      <c r="AH67" s="135"/>
      <c r="AI67" s="97"/>
      <c r="AJ67" s="135"/>
      <c r="AK67" s="75"/>
      <c r="AL67" s="135"/>
      <c r="AM67" s="97"/>
      <c r="AN67" s="80"/>
      <c r="AO67" s="40" t="s">
        <v>68</v>
      </c>
      <c r="AP67" s="40" t="s">
        <v>68</v>
      </c>
      <c r="AQ67" s="40" t="s">
        <v>68</v>
      </c>
      <c r="AR67" s="41">
        <f>W66+Y66+AA66</f>
        <v>0</v>
      </c>
      <c r="AS67" s="66"/>
      <c r="AT67" s="9"/>
      <c r="AU67" s="9"/>
      <c r="AV67" s="9"/>
      <c r="AW67" s="9"/>
    </row>
    <row r="68" spans="1:49" ht="23.45" customHeight="1">
      <c r="A68" s="109"/>
      <c r="B68" s="112"/>
      <c r="C68" s="112"/>
      <c r="D68" s="112"/>
      <c r="E68" s="112"/>
      <c r="F68" s="67"/>
      <c r="G68" s="67"/>
      <c r="H68" s="67"/>
      <c r="I68" s="67"/>
      <c r="J68" s="195"/>
      <c r="K68" s="195"/>
      <c r="L68" s="195"/>
      <c r="M68" s="67"/>
      <c r="N68" s="70"/>
      <c r="O68" s="70"/>
      <c r="P68" s="75"/>
      <c r="Q68" s="75"/>
      <c r="R68" s="75"/>
      <c r="S68" s="75"/>
      <c r="T68" s="75"/>
      <c r="U68" s="75"/>
      <c r="V68" s="75"/>
      <c r="W68" s="75"/>
      <c r="X68" s="75"/>
      <c r="Y68" s="75"/>
      <c r="Z68" s="75"/>
      <c r="AA68" s="75"/>
      <c r="AB68" s="75"/>
      <c r="AC68" s="75"/>
      <c r="AD68" s="75"/>
      <c r="AE68" s="75"/>
      <c r="AF68" s="135"/>
      <c r="AG68" s="75"/>
      <c r="AH68" s="135"/>
      <c r="AI68" s="97"/>
      <c r="AJ68" s="135"/>
      <c r="AK68" s="75"/>
      <c r="AL68" s="135"/>
      <c r="AM68" s="97"/>
      <c r="AN68" s="80"/>
      <c r="AO68" s="40" t="s">
        <v>69</v>
      </c>
      <c r="AP68" s="40" t="s">
        <v>69</v>
      </c>
      <c r="AQ68" s="40" t="s">
        <v>69</v>
      </c>
      <c r="AR68" s="41">
        <f>AC66+AE66+AG66</f>
        <v>0</v>
      </c>
      <c r="AS68" s="66"/>
      <c r="AT68" s="9"/>
      <c r="AU68" s="9"/>
      <c r="AV68" s="9"/>
      <c r="AW68" s="9"/>
    </row>
    <row r="69" spans="1:49" ht="23.45" customHeight="1">
      <c r="A69" s="109"/>
      <c r="B69" s="112"/>
      <c r="C69" s="112"/>
      <c r="D69" s="112"/>
      <c r="E69" s="112"/>
      <c r="F69" s="67"/>
      <c r="G69" s="67"/>
      <c r="H69" s="67"/>
      <c r="I69" s="67"/>
      <c r="J69" s="195"/>
      <c r="K69" s="195"/>
      <c r="L69" s="195"/>
      <c r="M69" s="67"/>
      <c r="N69" s="70"/>
      <c r="O69" s="70"/>
      <c r="P69" s="75"/>
      <c r="Q69" s="75"/>
      <c r="R69" s="75"/>
      <c r="S69" s="75"/>
      <c r="T69" s="75"/>
      <c r="U69" s="75"/>
      <c r="V69" s="75"/>
      <c r="W69" s="75"/>
      <c r="X69" s="75"/>
      <c r="Y69" s="75"/>
      <c r="Z69" s="75"/>
      <c r="AA69" s="75"/>
      <c r="AB69" s="75"/>
      <c r="AC69" s="75"/>
      <c r="AD69" s="75"/>
      <c r="AE69" s="75"/>
      <c r="AF69" s="135"/>
      <c r="AG69" s="75"/>
      <c r="AH69" s="135"/>
      <c r="AI69" s="97"/>
      <c r="AJ69" s="135"/>
      <c r="AK69" s="75"/>
      <c r="AL69" s="135"/>
      <c r="AM69" s="97"/>
      <c r="AN69" s="80"/>
      <c r="AO69" s="40" t="s">
        <v>70</v>
      </c>
      <c r="AP69" s="40" t="s">
        <v>70</v>
      </c>
      <c r="AQ69" s="40" t="s">
        <v>70</v>
      </c>
      <c r="AR69" s="41">
        <f>AI66+AK66+AM66</f>
        <v>0</v>
      </c>
      <c r="AS69" s="66"/>
      <c r="AT69" s="9"/>
      <c r="AU69" s="9"/>
      <c r="AV69" s="9"/>
      <c r="AW69" s="9"/>
    </row>
    <row r="70" spans="1:49" ht="23.45" customHeight="1">
      <c r="A70" s="109"/>
      <c r="B70" s="112"/>
      <c r="C70" s="112"/>
      <c r="D70" s="112"/>
      <c r="E70" s="112"/>
      <c r="F70" s="67" t="s">
        <v>127</v>
      </c>
      <c r="G70" s="67" t="s">
        <v>128</v>
      </c>
      <c r="H70" s="138" t="s">
        <v>129</v>
      </c>
      <c r="I70" s="138" t="s">
        <v>130</v>
      </c>
      <c r="J70" s="202" t="s">
        <v>122</v>
      </c>
      <c r="K70" s="195">
        <v>44682</v>
      </c>
      <c r="L70" s="195">
        <v>44926</v>
      </c>
      <c r="M70" s="67" t="s">
        <v>66</v>
      </c>
      <c r="N70" s="70">
        <v>0.33</v>
      </c>
      <c r="O70" s="70">
        <f t="shared" ref="O70" si="16">N70*(P70+R70+T70+V70+X70+Z70+AB70+AD70+AF70+AH70+AJ70+AL70)</f>
        <v>0.33</v>
      </c>
      <c r="P70" s="97"/>
      <c r="Q70" s="97"/>
      <c r="R70" s="97"/>
      <c r="S70" s="97"/>
      <c r="T70" s="97"/>
      <c r="U70" s="97"/>
      <c r="V70" s="97"/>
      <c r="W70" s="97"/>
      <c r="X70" s="139">
        <v>0.33</v>
      </c>
      <c r="Y70" s="97"/>
      <c r="Z70" s="97"/>
      <c r="AA70" s="97"/>
      <c r="AB70" s="97"/>
      <c r="AC70" s="97"/>
      <c r="AD70" s="139">
        <v>0.33</v>
      </c>
      <c r="AE70" s="97"/>
      <c r="AF70" s="97"/>
      <c r="AG70" s="97"/>
      <c r="AH70" s="97"/>
      <c r="AI70" s="97"/>
      <c r="AJ70" s="97"/>
      <c r="AK70" s="97"/>
      <c r="AL70" s="135">
        <v>0.34</v>
      </c>
      <c r="AM70" s="97"/>
      <c r="AN70" s="80">
        <f>N70*(Q70+S70+U70+W70+Y70+AA70+AC70+AE70+AG70+AI70+AK70+AM70)</f>
        <v>0</v>
      </c>
      <c r="AO70" s="40" t="s">
        <v>67</v>
      </c>
      <c r="AP70" s="40" t="s">
        <v>67</v>
      </c>
      <c r="AQ70" s="40" t="s">
        <v>67</v>
      </c>
      <c r="AR70" s="41">
        <f>Q70+S70+U70</f>
        <v>0</v>
      </c>
      <c r="AS70" s="66">
        <f t="shared" ref="AS70" si="17">SUM(AR70:AR73)</f>
        <v>0</v>
      </c>
      <c r="AT70" s="9"/>
      <c r="AU70" s="9"/>
      <c r="AV70" s="9"/>
      <c r="AW70" s="9"/>
    </row>
    <row r="71" spans="1:49" ht="23.45" customHeight="1">
      <c r="A71" s="109"/>
      <c r="B71" s="112"/>
      <c r="C71" s="112"/>
      <c r="D71" s="112"/>
      <c r="E71" s="112"/>
      <c r="F71" s="67"/>
      <c r="G71" s="67"/>
      <c r="H71" s="138"/>
      <c r="I71" s="138"/>
      <c r="J71" s="202"/>
      <c r="K71" s="195"/>
      <c r="L71" s="195"/>
      <c r="M71" s="67"/>
      <c r="N71" s="70"/>
      <c r="O71" s="70"/>
      <c r="P71" s="97"/>
      <c r="Q71" s="97"/>
      <c r="R71" s="97"/>
      <c r="S71" s="97"/>
      <c r="T71" s="97"/>
      <c r="U71" s="97"/>
      <c r="V71" s="97"/>
      <c r="W71" s="97"/>
      <c r="X71" s="139"/>
      <c r="Y71" s="97"/>
      <c r="Z71" s="97"/>
      <c r="AA71" s="97"/>
      <c r="AB71" s="97"/>
      <c r="AC71" s="97"/>
      <c r="AD71" s="139"/>
      <c r="AE71" s="97"/>
      <c r="AF71" s="97"/>
      <c r="AG71" s="97"/>
      <c r="AH71" s="97"/>
      <c r="AI71" s="97"/>
      <c r="AJ71" s="97"/>
      <c r="AK71" s="97"/>
      <c r="AL71" s="135"/>
      <c r="AM71" s="97"/>
      <c r="AN71" s="80"/>
      <c r="AO71" s="40" t="s">
        <v>68</v>
      </c>
      <c r="AP71" s="40" t="s">
        <v>68</v>
      </c>
      <c r="AQ71" s="40" t="s">
        <v>68</v>
      </c>
      <c r="AR71" s="41">
        <f>W70+Y70+AA70</f>
        <v>0</v>
      </c>
      <c r="AS71" s="66"/>
      <c r="AT71" s="9"/>
      <c r="AU71" s="9"/>
      <c r="AV71" s="9"/>
      <c r="AW71" s="9"/>
    </row>
    <row r="72" spans="1:49" ht="23.45" customHeight="1">
      <c r="A72" s="109"/>
      <c r="B72" s="112"/>
      <c r="C72" s="112"/>
      <c r="D72" s="112"/>
      <c r="E72" s="112"/>
      <c r="F72" s="67"/>
      <c r="G72" s="67"/>
      <c r="H72" s="138"/>
      <c r="I72" s="138"/>
      <c r="J72" s="202"/>
      <c r="K72" s="195"/>
      <c r="L72" s="195"/>
      <c r="M72" s="67"/>
      <c r="N72" s="70"/>
      <c r="O72" s="70"/>
      <c r="P72" s="97"/>
      <c r="Q72" s="97"/>
      <c r="R72" s="97"/>
      <c r="S72" s="97"/>
      <c r="T72" s="97"/>
      <c r="U72" s="97"/>
      <c r="V72" s="97"/>
      <c r="W72" s="97"/>
      <c r="X72" s="139"/>
      <c r="Y72" s="97"/>
      <c r="Z72" s="97"/>
      <c r="AA72" s="97"/>
      <c r="AB72" s="97"/>
      <c r="AC72" s="97"/>
      <c r="AD72" s="139"/>
      <c r="AE72" s="97"/>
      <c r="AF72" s="97"/>
      <c r="AG72" s="97"/>
      <c r="AH72" s="97"/>
      <c r="AI72" s="97"/>
      <c r="AJ72" s="97"/>
      <c r="AK72" s="97"/>
      <c r="AL72" s="135"/>
      <c r="AM72" s="97"/>
      <c r="AN72" s="80"/>
      <c r="AO72" s="40" t="s">
        <v>69</v>
      </c>
      <c r="AP72" s="40" t="s">
        <v>69</v>
      </c>
      <c r="AQ72" s="40" t="s">
        <v>69</v>
      </c>
      <c r="AR72" s="41">
        <f>AC70+AE70+AG70</f>
        <v>0</v>
      </c>
      <c r="AS72" s="66"/>
      <c r="AT72" s="9"/>
      <c r="AU72" s="9"/>
      <c r="AV72" s="9"/>
      <c r="AW72" s="9"/>
    </row>
    <row r="73" spans="1:49" ht="23.45" customHeight="1" thickBot="1">
      <c r="A73" s="110"/>
      <c r="B73" s="113"/>
      <c r="C73" s="113"/>
      <c r="D73" s="113"/>
      <c r="E73" s="113"/>
      <c r="F73" s="104"/>
      <c r="G73" s="104"/>
      <c r="H73" s="230"/>
      <c r="I73" s="230"/>
      <c r="J73" s="246"/>
      <c r="K73" s="247"/>
      <c r="L73" s="247"/>
      <c r="M73" s="104"/>
      <c r="N73" s="95"/>
      <c r="O73" s="95"/>
      <c r="P73" s="133"/>
      <c r="Q73" s="133"/>
      <c r="R73" s="133"/>
      <c r="S73" s="133"/>
      <c r="T73" s="133"/>
      <c r="U73" s="133"/>
      <c r="V73" s="133"/>
      <c r="W73" s="133"/>
      <c r="X73" s="140"/>
      <c r="Y73" s="133"/>
      <c r="Z73" s="133"/>
      <c r="AA73" s="133"/>
      <c r="AB73" s="133"/>
      <c r="AC73" s="133"/>
      <c r="AD73" s="140"/>
      <c r="AE73" s="133"/>
      <c r="AF73" s="133"/>
      <c r="AG73" s="133"/>
      <c r="AH73" s="133"/>
      <c r="AI73" s="133"/>
      <c r="AJ73" s="133"/>
      <c r="AK73" s="133"/>
      <c r="AL73" s="136"/>
      <c r="AM73" s="133"/>
      <c r="AN73" s="81"/>
      <c r="AO73" s="64" t="s">
        <v>70</v>
      </c>
      <c r="AP73" s="64" t="s">
        <v>70</v>
      </c>
      <c r="AQ73" s="64" t="s">
        <v>70</v>
      </c>
      <c r="AR73" s="65">
        <f>AI70+AK70+AM70</f>
        <v>0</v>
      </c>
      <c r="AS73" s="118"/>
      <c r="AT73" s="9"/>
      <c r="AU73" s="9"/>
      <c r="AV73" s="9"/>
      <c r="AW73" s="9"/>
    </row>
    <row r="74" spans="1:49" ht="23.45" customHeight="1">
      <c r="A74" s="108" t="s">
        <v>95</v>
      </c>
      <c r="B74" s="111" t="s">
        <v>131</v>
      </c>
      <c r="C74" s="111" t="s">
        <v>132</v>
      </c>
      <c r="D74" s="111" t="s">
        <v>133</v>
      </c>
      <c r="E74" s="111" t="s">
        <v>134</v>
      </c>
      <c r="F74" s="115" t="s">
        <v>135</v>
      </c>
      <c r="G74" s="137" t="s">
        <v>136</v>
      </c>
      <c r="H74" s="115" t="s">
        <v>137</v>
      </c>
      <c r="I74" s="115" t="s">
        <v>138</v>
      </c>
      <c r="J74" s="201" t="s">
        <v>122</v>
      </c>
      <c r="K74" s="194" t="s">
        <v>139</v>
      </c>
      <c r="L74" s="194">
        <v>44925</v>
      </c>
      <c r="M74" s="115" t="s">
        <v>66</v>
      </c>
      <c r="N74" s="206">
        <v>1</v>
      </c>
      <c r="O74" s="94">
        <f t="shared" ref="O74" si="18">N74*(P74+R74+T74+V74+X74+Z74+AB74+AD74+AF74+AH74+AJ74+AL74)</f>
        <v>1</v>
      </c>
      <c r="P74" s="141"/>
      <c r="Q74" s="141"/>
      <c r="R74" s="196"/>
      <c r="S74" s="141"/>
      <c r="T74" s="141"/>
      <c r="U74" s="141"/>
      <c r="V74" s="141"/>
      <c r="W74" s="141"/>
      <c r="X74" s="141"/>
      <c r="Y74" s="141"/>
      <c r="Z74" s="141"/>
      <c r="AA74" s="141"/>
      <c r="AB74" s="141"/>
      <c r="AC74" s="141"/>
      <c r="AD74" s="196">
        <v>0.33</v>
      </c>
      <c r="AE74" s="141"/>
      <c r="AF74" s="141"/>
      <c r="AG74" s="141"/>
      <c r="AH74" s="141">
        <v>0.33</v>
      </c>
      <c r="AI74" s="141"/>
      <c r="AJ74" s="141"/>
      <c r="AK74" s="141"/>
      <c r="AL74" s="141">
        <v>0.34</v>
      </c>
      <c r="AM74" s="141"/>
      <c r="AN74" s="98">
        <f>N74*(Q74+S74+U74+W74+Y74+AA74+AC74+AE74+AG74+AI74+AK74+AM74)</f>
        <v>0</v>
      </c>
      <c r="AO74" s="5" t="s">
        <v>67</v>
      </c>
      <c r="AP74" s="5" t="s">
        <v>67</v>
      </c>
      <c r="AQ74" s="5" t="s">
        <v>67</v>
      </c>
      <c r="AR74" s="42">
        <f>Q74+S74+U74</f>
        <v>0</v>
      </c>
      <c r="AS74" s="93">
        <f>SUM(AR74:AR77)</f>
        <v>0</v>
      </c>
      <c r="AT74" s="9"/>
      <c r="AU74" s="9"/>
      <c r="AV74" s="9"/>
      <c r="AW74" s="9"/>
    </row>
    <row r="75" spans="1:49" ht="23.45" customHeight="1">
      <c r="A75" s="109"/>
      <c r="B75" s="112"/>
      <c r="C75" s="112"/>
      <c r="D75" s="112"/>
      <c r="E75" s="112"/>
      <c r="F75" s="67"/>
      <c r="G75" s="138"/>
      <c r="H75" s="67"/>
      <c r="I75" s="67"/>
      <c r="J75" s="202"/>
      <c r="K75" s="195"/>
      <c r="L75" s="195"/>
      <c r="M75" s="67"/>
      <c r="N75" s="207"/>
      <c r="O75" s="70"/>
      <c r="P75" s="97"/>
      <c r="Q75" s="97"/>
      <c r="R75" s="197"/>
      <c r="S75" s="97"/>
      <c r="T75" s="97"/>
      <c r="U75" s="97"/>
      <c r="V75" s="97"/>
      <c r="W75" s="97"/>
      <c r="X75" s="97"/>
      <c r="Y75" s="97"/>
      <c r="Z75" s="97"/>
      <c r="AA75" s="97"/>
      <c r="AB75" s="97"/>
      <c r="AC75" s="97"/>
      <c r="AD75" s="197"/>
      <c r="AE75" s="97"/>
      <c r="AF75" s="97"/>
      <c r="AG75" s="97"/>
      <c r="AH75" s="97"/>
      <c r="AI75" s="97"/>
      <c r="AJ75" s="97"/>
      <c r="AK75" s="97"/>
      <c r="AL75" s="97"/>
      <c r="AM75" s="97"/>
      <c r="AN75" s="80"/>
      <c r="AO75" s="40" t="s">
        <v>68</v>
      </c>
      <c r="AP75" s="40" t="s">
        <v>68</v>
      </c>
      <c r="AQ75" s="40" t="s">
        <v>68</v>
      </c>
      <c r="AR75" s="41">
        <f>W74+Y74+AA74</f>
        <v>0</v>
      </c>
      <c r="AS75" s="66"/>
      <c r="AT75" s="9"/>
      <c r="AU75" s="9"/>
      <c r="AV75" s="9"/>
      <c r="AW75" s="9"/>
    </row>
    <row r="76" spans="1:49" ht="23.45" customHeight="1">
      <c r="A76" s="109"/>
      <c r="B76" s="112"/>
      <c r="C76" s="112"/>
      <c r="D76" s="112"/>
      <c r="E76" s="112"/>
      <c r="F76" s="67"/>
      <c r="G76" s="138"/>
      <c r="H76" s="67"/>
      <c r="I76" s="67"/>
      <c r="J76" s="202"/>
      <c r="K76" s="195"/>
      <c r="L76" s="195"/>
      <c r="M76" s="67"/>
      <c r="N76" s="207"/>
      <c r="O76" s="70"/>
      <c r="P76" s="97"/>
      <c r="Q76" s="97"/>
      <c r="R76" s="197"/>
      <c r="S76" s="97"/>
      <c r="T76" s="97"/>
      <c r="U76" s="97"/>
      <c r="V76" s="97"/>
      <c r="W76" s="97"/>
      <c r="X76" s="97"/>
      <c r="Y76" s="97"/>
      <c r="Z76" s="97"/>
      <c r="AA76" s="97"/>
      <c r="AB76" s="97"/>
      <c r="AC76" s="97"/>
      <c r="AD76" s="197"/>
      <c r="AE76" s="97"/>
      <c r="AF76" s="97"/>
      <c r="AG76" s="97"/>
      <c r="AH76" s="97"/>
      <c r="AI76" s="97"/>
      <c r="AJ76" s="97"/>
      <c r="AK76" s="97"/>
      <c r="AL76" s="97"/>
      <c r="AM76" s="97"/>
      <c r="AN76" s="80"/>
      <c r="AO76" s="40" t="s">
        <v>69</v>
      </c>
      <c r="AP76" s="40" t="s">
        <v>69</v>
      </c>
      <c r="AQ76" s="40" t="s">
        <v>69</v>
      </c>
      <c r="AR76" s="41">
        <f>AC74+AE74+AG74</f>
        <v>0</v>
      </c>
      <c r="AS76" s="66"/>
      <c r="AT76" s="9"/>
      <c r="AU76" s="9"/>
      <c r="AV76" s="9"/>
      <c r="AW76" s="9"/>
    </row>
    <row r="77" spans="1:49" ht="23.45" customHeight="1" thickBot="1">
      <c r="A77" s="209"/>
      <c r="B77" s="183"/>
      <c r="C77" s="183"/>
      <c r="D77" s="183"/>
      <c r="E77" s="183"/>
      <c r="F77" s="205"/>
      <c r="G77" s="213"/>
      <c r="H77" s="205"/>
      <c r="I77" s="205"/>
      <c r="J77" s="203"/>
      <c r="K77" s="204"/>
      <c r="L77" s="204"/>
      <c r="M77" s="205"/>
      <c r="N77" s="208"/>
      <c r="O77" s="120"/>
      <c r="P77" s="189"/>
      <c r="Q77" s="189"/>
      <c r="R77" s="198"/>
      <c r="S77" s="189"/>
      <c r="T77" s="189"/>
      <c r="U77" s="189"/>
      <c r="V77" s="189"/>
      <c r="W77" s="189"/>
      <c r="X77" s="189"/>
      <c r="Y77" s="189"/>
      <c r="Z77" s="189"/>
      <c r="AA77" s="189"/>
      <c r="AB77" s="189"/>
      <c r="AC77" s="189"/>
      <c r="AD77" s="198"/>
      <c r="AE77" s="189"/>
      <c r="AF77" s="189"/>
      <c r="AG77" s="189"/>
      <c r="AH77" s="189"/>
      <c r="AI77" s="189"/>
      <c r="AJ77" s="189"/>
      <c r="AK77" s="189"/>
      <c r="AL77" s="189"/>
      <c r="AM77" s="189"/>
      <c r="AN77" s="121"/>
      <c r="AO77" s="43" t="s">
        <v>70</v>
      </c>
      <c r="AP77" s="43" t="s">
        <v>70</v>
      </c>
      <c r="AQ77" s="43" t="s">
        <v>70</v>
      </c>
      <c r="AR77" s="44">
        <f>AI74+AK74+AM74</f>
        <v>0</v>
      </c>
      <c r="AS77" s="122"/>
      <c r="AT77" s="9"/>
      <c r="AU77" s="9"/>
      <c r="AV77" s="9"/>
      <c r="AW77" s="9"/>
    </row>
    <row r="78" spans="1:49" ht="15.75" customHeight="1" thickBot="1">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218" t="s">
        <v>140</v>
      </c>
      <c r="AQ78" s="219"/>
      <c r="AR78" s="220"/>
      <c r="AS78" s="59">
        <f>AVERAGE(AS26:AS77)</f>
        <v>0</v>
      </c>
      <c r="AT78" s="9"/>
      <c r="AU78" s="9"/>
      <c r="AV78" s="9"/>
      <c r="AW78" s="9"/>
    </row>
    <row r="79" spans="1:49">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row>
    <row r="80" spans="1:49">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row>
    <row r="81" spans="1:49" s="2" customFormat="1" ht="43.5" customHeight="1">
      <c r="A81" s="227" t="s">
        <v>141</v>
      </c>
      <c r="B81" s="227"/>
      <c r="C81" s="227"/>
      <c r="D81" s="227"/>
      <c r="E81" s="227"/>
      <c r="F81" s="227"/>
      <c r="G81" s="227"/>
      <c r="H81" s="227"/>
      <c r="I81" s="227"/>
      <c r="J81" s="227"/>
      <c r="K81" s="227"/>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227"/>
      <c r="AP81" s="227"/>
      <c r="AQ81" s="227"/>
      <c r="AR81" s="227"/>
      <c r="AS81" s="227"/>
      <c r="AT81" s="19"/>
      <c r="AU81" s="19"/>
      <c r="AV81" s="19"/>
      <c r="AW81" s="19"/>
    </row>
    <row r="82" spans="1:49">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row>
    <row r="83" spans="1:49">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row>
    <row r="84" spans="1:49" ht="15" thickBot="1">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row>
    <row r="85" spans="1:49" ht="18.75" customHeight="1">
      <c r="A85" s="199" t="s">
        <v>142</v>
      </c>
      <c r="B85" s="199" t="s">
        <v>39</v>
      </c>
      <c r="C85" s="158" t="s">
        <v>143</v>
      </c>
      <c r="D85" s="159"/>
      <c r="E85" s="199" t="s">
        <v>41</v>
      </c>
      <c r="F85" s="199" t="s">
        <v>42</v>
      </c>
      <c r="G85" s="199" t="s">
        <v>44</v>
      </c>
      <c r="H85" s="199" t="s">
        <v>45</v>
      </c>
      <c r="I85" s="158" t="s">
        <v>46</v>
      </c>
      <c r="J85" s="211" t="s">
        <v>16</v>
      </c>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142" t="s">
        <v>144</v>
      </c>
      <c r="AL85" s="143"/>
      <c r="AM85" s="143"/>
      <c r="AN85" s="143"/>
      <c r="AO85" s="143"/>
      <c r="AP85" s="143"/>
      <c r="AQ85" s="144"/>
      <c r="AT85" s="9"/>
      <c r="AU85" s="9"/>
      <c r="AV85" s="9"/>
      <c r="AW85" s="9"/>
    </row>
    <row r="86" spans="1:49" ht="48" customHeight="1" thickBot="1">
      <c r="A86" s="200"/>
      <c r="B86" s="200"/>
      <c r="C86" s="160"/>
      <c r="D86" s="161"/>
      <c r="E86" s="200"/>
      <c r="F86" s="200"/>
      <c r="G86" s="200"/>
      <c r="H86" s="200"/>
      <c r="I86" s="200"/>
      <c r="J86" s="160" t="s">
        <v>20</v>
      </c>
      <c r="K86" s="163"/>
      <c r="L86" s="162" t="s">
        <v>21</v>
      </c>
      <c r="M86" s="163"/>
      <c r="N86" s="162" t="s">
        <v>22</v>
      </c>
      <c r="O86" s="163"/>
      <c r="P86" s="162" t="s">
        <v>23</v>
      </c>
      <c r="Q86" s="163"/>
      <c r="R86" s="162" t="s">
        <v>24</v>
      </c>
      <c r="S86" s="163"/>
      <c r="T86" s="162" t="s">
        <v>25</v>
      </c>
      <c r="U86" s="163"/>
      <c r="V86" s="162" t="s">
        <v>26</v>
      </c>
      <c r="W86" s="163"/>
      <c r="X86" s="162" t="s">
        <v>27</v>
      </c>
      <c r="Y86" s="163"/>
      <c r="Z86" s="162" t="s">
        <v>28</v>
      </c>
      <c r="AA86" s="163"/>
      <c r="AB86" s="162" t="s">
        <v>29</v>
      </c>
      <c r="AC86" s="163"/>
      <c r="AD86" s="162" t="s">
        <v>30</v>
      </c>
      <c r="AE86" s="163"/>
      <c r="AF86" s="162" t="s">
        <v>31</v>
      </c>
      <c r="AG86" s="163"/>
      <c r="AH86" s="162" t="s">
        <v>32</v>
      </c>
      <c r="AI86" s="163"/>
      <c r="AJ86" s="214" t="s">
        <v>33</v>
      </c>
      <c r="AK86" s="145"/>
      <c r="AL86" s="146"/>
      <c r="AM86" s="146"/>
      <c r="AN86" s="146"/>
      <c r="AO86" s="146"/>
      <c r="AP86" s="146"/>
      <c r="AQ86" s="147"/>
      <c r="AT86" s="9"/>
      <c r="AU86" s="9"/>
      <c r="AV86" s="9"/>
      <c r="AW86" s="9"/>
    </row>
    <row r="87" spans="1:49" ht="44.25" customHeight="1" thickBot="1">
      <c r="A87" s="200"/>
      <c r="B87" s="200"/>
      <c r="C87" s="160"/>
      <c r="D87" s="161"/>
      <c r="E87" s="200"/>
      <c r="F87" s="200"/>
      <c r="G87" s="200"/>
      <c r="H87" s="200"/>
      <c r="I87" s="200"/>
      <c r="J87" s="212"/>
      <c r="K87" s="165"/>
      <c r="L87" s="164"/>
      <c r="M87" s="165"/>
      <c r="N87" s="164"/>
      <c r="O87" s="165"/>
      <c r="P87" s="164"/>
      <c r="Q87" s="165"/>
      <c r="R87" s="164"/>
      <c r="S87" s="165"/>
      <c r="T87" s="164"/>
      <c r="U87" s="165"/>
      <c r="V87" s="164"/>
      <c r="W87" s="165"/>
      <c r="X87" s="164"/>
      <c r="Y87" s="165"/>
      <c r="Z87" s="164"/>
      <c r="AA87" s="165"/>
      <c r="AB87" s="164"/>
      <c r="AC87" s="165"/>
      <c r="AD87" s="164"/>
      <c r="AE87" s="165"/>
      <c r="AF87" s="164"/>
      <c r="AG87" s="165"/>
      <c r="AH87" s="164"/>
      <c r="AI87" s="165"/>
      <c r="AJ87" s="215"/>
      <c r="AK87" s="148" t="s">
        <v>47</v>
      </c>
      <c r="AL87" s="149"/>
      <c r="AM87" s="150"/>
      <c r="AN87" s="154" t="s">
        <v>145</v>
      </c>
      <c r="AO87" s="156" t="s">
        <v>49</v>
      </c>
      <c r="AP87" s="228" t="s">
        <v>50</v>
      </c>
      <c r="AQ87" s="154" t="s">
        <v>51</v>
      </c>
      <c r="AT87" s="9"/>
      <c r="AU87" s="9"/>
      <c r="AV87" s="9"/>
      <c r="AW87" s="9"/>
    </row>
    <row r="88" spans="1:49" ht="48" customHeight="1" thickBot="1">
      <c r="A88" s="200"/>
      <c r="B88" s="200"/>
      <c r="C88" s="160"/>
      <c r="D88" s="161"/>
      <c r="E88" s="200"/>
      <c r="F88" s="200"/>
      <c r="G88" s="200"/>
      <c r="H88" s="200"/>
      <c r="I88" s="200"/>
      <c r="J88" s="26" t="s">
        <v>52</v>
      </c>
      <c r="K88" s="25" t="s">
        <v>53</v>
      </c>
      <c r="L88" s="25" t="s">
        <v>54</v>
      </c>
      <c r="M88" s="25" t="s">
        <v>55</v>
      </c>
      <c r="N88" s="25" t="s">
        <v>54</v>
      </c>
      <c r="O88" s="25" t="s">
        <v>55</v>
      </c>
      <c r="P88" s="25" t="s">
        <v>54</v>
      </c>
      <c r="Q88" s="25" t="s">
        <v>55</v>
      </c>
      <c r="R88" s="25" t="s">
        <v>54</v>
      </c>
      <c r="S88" s="25" t="s">
        <v>55</v>
      </c>
      <c r="T88" s="25" t="s">
        <v>54</v>
      </c>
      <c r="U88" s="25" t="s">
        <v>55</v>
      </c>
      <c r="V88" s="25" t="s">
        <v>54</v>
      </c>
      <c r="W88" s="25" t="s">
        <v>55</v>
      </c>
      <c r="X88" s="25" t="s">
        <v>54</v>
      </c>
      <c r="Y88" s="25" t="s">
        <v>55</v>
      </c>
      <c r="Z88" s="25" t="s">
        <v>54</v>
      </c>
      <c r="AA88" s="25" t="s">
        <v>55</v>
      </c>
      <c r="AB88" s="25" t="s">
        <v>54</v>
      </c>
      <c r="AC88" s="25" t="s">
        <v>55</v>
      </c>
      <c r="AD88" s="25" t="s">
        <v>54</v>
      </c>
      <c r="AE88" s="25" t="s">
        <v>55</v>
      </c>
      <c r="AF88" s="25" t="s">
        <v>54</v>
      </c>
      <c r="AG88" s="25" t="s">
        <v>55</v>
      </c>
      <c r="AH88" s="25" t="s">
        <v>54</v>
      </c>
      <c r="AI88" s="25" t="s">
        <v>55</v>
      </c>
      <c r="AJ88" s="215"/>
      <c r="AK88" s="151"/>
      <c r="AL88" s="152"/>
      <c r="AM88" s="153"/>
      <c r="AN88" s="155"/>
      <c r="AO88" s="157"/>
      <c r="AP88" s="229"/>
      <c r="AQ88" s="155"/>
      <c r="AT88" s="9"/>
      <c r="AU88" s="9"/>
      <c r="AV88" s="9"/>
      <c r="AW88" s="9"/>
    </row>
    <row r="89" spans="1:49" ht="25.5" customHeight="1">
      <c r="A89" s="83" t="s">
        <v>146</v>
      </c>
      <c r="B89" s="106" t="s">
        <v>147</v>
      </c>
      <c r="C89" s="115" t="s">
        <v>148</v>
      </c>
      <c r="D89" s="115"/>
      <c r="E89" s="89" t="s">
        <v>149</v>
      </c>
      <c r="F89" s="89" t="s">
        <v>150</v>
      </c>
      <c r="G89" s="107">
        <v>44774</v>
      </c>
      <c r="H89" s="107">
        <v>44895</v>
      </c>
      <c r="I89" s="116" t="s">
        <v>66</v>
      </c>
      <c r="J89" s="141">
        <v>0.5</v>
      </c>
      <c r="K89" s="94">
        <f t="shared" ref="K89" si="19">J89*(L89+N89+P89+R89+T89+V89+X89+Z89+AB89+AD89+AF89+AH89)</f>
        <v>0.5</v>
      </c>
      <c r="L89" s="141"/>
      <c r="M89" s="141"/>
      <c r="N89" s="141"/>
      <c r="O89" s="141"/>
      <c r="P89" s="141"/>
      <c r="Q89" s="141"/>
      <c r="R89" s="141"/>
      <c r="S89" s="141"/>
      <c r="T89" s="141"/>
      <c r="U89" s="141"/>
      <c r="V89" s="141"/>
      <c r="W89" s="141"/>
      <c r="X89" s="141"/>
      <c r="Y89" s="141"/>
      <c r="Z89" s="192">
        <v>0.25</v>
      </c>
      <c r="AA89" s="141"/>
      <c r="AB89" s="192">
        <v>0.25</v>
      </c>
      <c r="AC89" s="141"/>
      <c r="AD89" s="192">
        <v>0.25</v>
      </c>
      <c r="AE89" s="141"/>
      <c r="AF89" s="192">
        <v>0.25</v>
      </c>
      <c r="AG89" s="141"/>
      <c r="AH89" s="141"/>
      <c r="AI89" s="141"/>
      <c r="AJ89" s="98">
        <f>J89*(M89+O89+Q89+S89+U89+W89+Y89+AA89+AC89+AE89+AG89+AI89)</f>
        <v>0</v>
      </c>
      <c r="AK89" s="99" t="s">
        <v>67</v>
      </c>
      <c r="AL89" s="99"/>
      <c r="AM89" s="99"/>
      <c r="AN89" s="5" t="s">
        <v>67</v>
      </c>
      <c r="AO89" s="5" t="s">
        <v>67</v>
      </c>
      <c r="AP89" s="42">
        <f>M89+O89+Q89</f>
        <v>0</v>
      </c>
      <c r="AQ89" s="93">
        <f>SUM(AP89:AP92)</f>
        <v>0</v>
      </c>
      <c r="AT89" s="9"/>
      <c r="AU89" s="9"/>
      <c r="AV89" s="9"/>
      <c r="AW89" s="9"/>
    </row>
    <row r="90" spans="1:49" ht="25.5" customHeight="1">
      <c r="A90" s="84"/>
      <c r="B90" s="78"/>
      <c r="C90" s="67"/>
      <c r="D90" s="67"/>
      <c r="E90" s="79"/>
      <c r="F90" s="79"/>
      <c r="G90" s="92"/>
      <c r="H90" s="92"/>
      <c r="I90" s="96"/>
      <c r="J90" s="97"/>
      <c r="K90" s="70"/>
      <c r="L90" s="97"/>
      <c r="M90" s="97"/>
      <c r="N90" s="97"/>
      <c r="O90" s="97"/>
      <c r="P90" s="97"/>
      <c r="Q90" s="97"/>
      <c r="R90" s="97"/>
      <c r="S90" s="97"/>
      <c r="T90" s="97"/>
      <c r="U90" s="97"/>
      <c r="V90" s="97"/>
      <c r="W90" s="97"/>
      <c r="X90" s="97"/>
      <c r="Y90" s="97"/>
      <c r="Z90" s="135"/>
      <c r="AA90" s="97"/>
      <c r="AB90" s="135"/>
      <c r="AC90" s="97"/>
      <c r="AD90" s="135"/>
      <c r="AE90" s="97"/>
      <c r="AF90" s="135"/>
      <c r="AG90" s="97"/>
      <c r="AH90" s="97"/>
      <c r="AI90" s="97"/>
      <c r="AJ90" s="80"/>
      <c r="AK90" s="82" t="s">
        <v>68</v>
      </c>
      <c r="AL90" s="82"/>
      <c r="AM90" s="82"/>
      <c r="AN90" s="40" t="s">
        <v>68</v>
      </c>
      <c r="AO90" s="40" t="s">
        <v>68</v>
      </c>
      <c r="AP90" s="41">
        <f>S89+U89+W89</f>
        <v>0</v>
      </c>
      <c r="AQ90" s="66"/>
      <c r="AT90" s="9"/>
      <c r="AU90" s="9"/>
      <c r="AV90" s="9"/>
      <c r="AW90" s="9"/>
    </row>
    <row r="91" spans="1:49" ht="25.5" customHeight="1">
      <c r="A91" s="84"/>
      <c r="B91" s="78"/>
      <c r="C91" s="67"/>
      <c r="D91" s="67"/>
      <c r="E91" s="79"/>
      <c r="F91" s="79"/>
      <c r="G91" s="92"/>
      <c r="H91" s="92"/>
      <c r="I91" s="96"/>
      <c r="J91" s="97"/>
      <c r="K91" s="70"/>
      <c r="L91" s="97"/>
      <c r="M91" s="97"/>
      <c r="N91" s="97"/>
      <c r="O91" s="97"/>
      <c r="P91" s="97"/>
      <c r="Q91" s="97"/>
      <c r="R91" s="97"/>
      <c r="S91" s="97"/>
      <c r="T91" s="97"/>
      <c r="U91" s="97"/>
      <c r="V91" s="97"/>
      <c r="W91" s="97"/>
      <c r="X91" s="97"/>
      <c r="Y91" s="97"/>
      <c r="Z91" s="135"/>
      <c r="AA91" s="97"/>
      <c r="AB91" s="135"/>
      <c r="AC91" s="97"/>
      <c r="AD91" s="135"/>
      <c r="AE91" s="97"/>
      <c r="AF91" s="135"/>
      <c r="AG91" s="97"/>
      <c r="AH91" s="97"/>
      <c r="AI91" s="97"/>
      <c r="AJ91" s="80"/>
      <c r="AK91" s="82" t="s">
        <v>69</v>
      </c>
      <c r="AL91" s="82"/>
      <c r="AM91" s="82"/>
      <c r="AN91" s="40" t="s">
        <v>69</v>
      </c>
      <c r="AO91" s="40" t="s">
        <v>69</v>
      </c>
      <c r="AP91" s="41">
        <f>Y89+AA89+AC89</f>
        <v>0</v>
      </c>
      <c r="AQ91" s="66"/>
      <c r="AT91" s="9"/>
      <c r="AU91" s="9"/>
      <c r="AV91" s="9"/>
      <c r="AW91" s="9"/>
    </row>
    <row r="92" spans="1:49" ht="25.5" customHeight="1">
      <c r="A92" s="84"/>
      <c r="B92" s="78"/>
      <c r="C92" s="67"/>
      <c r="D92" s="67"/>
      <c r="E92" s="79"/>
      <c r="F92" s="79"/>
      <c r="G92" s="92"/>
      <c r="H92" s="92"/>
      <c r="I92" s="96"/>
      <c r="J92" s="97"/>
      <c r="K92" s="70"/>
      <c r="L92" s="97"/>
      <c r="M92" s="97"/>
      <c r="N92" s="97"/>
      <c r="O92" s="97"/>
      <c r="P92" s="97"/>
      <c r="Q92" s="97"/>
      <c r="R92" s="97"/>
      <c r="S92" s="97"/>
      <c r="T92" s="97"/>
      <c r="U92" s="97"/>
      <c r="V92" s="97"/>
      <c r="W92" s="97"/>
      <c r="X92" s="97"/>
      <c r="Y92" s="97"/>
      <c r="Z92" s="135"/>
      <c r="AA92" s="97"/>
      <c r="AB92" s="135"/>
      <c r="AC92" s="97"/>
      <c r="AD92" s="135"/>
      <c r="AE92" s="97"/>
      <c r="AF92" s="135"/>
      <c r="AG92" s="97"/>
      <c r="AH92" s="97"/>
      <c r="AI92" s="97"/>
      <c r="AJ92" s="80"/>
      <c r="AK92" s="82" t="s">
        <v>70</v>
      </c>
      <c r="AL92" s="82"/>
      <c r="AM92" s="82"/>
      <c r="AN92" s="40" t="s">
        <v>70</v>
      </c>
      <c r="AO92" s="40" t="s">
        <v>70</v>
      </c>
      <c r="AP92" s="41">
        <f>AE89+AG89+AI89</f>
        <v>0</v>
      </c>
      <c r="AQ92" s="66"/>
      <c r="AT92" s="9"/>
      <c r="AU92" s="9"/>
      <c r="AV92" s="9"/>
      <c r="AW92" s="9"/>
    </row>
    <row r="93" spans="1:49" ht="36.75" customHeight="1">
      <c r="A93" s="84"/>
      <c r="B93" s="78" t="s">
        <v>151</v>
      </c>
      <c r="C93" s="67" t="s">
        <v>152</v>
      </c>
      <c r="D93" s="67"/>
      <c r="E93" s="79" t="s">
        <v>153</v>
      </c>
      <c r="F93" s="79" t="s">
        <v>154</v>
      </c>
      <c r="G93" s="92">
        <v>44621</v>
      </c>
      <c r="H93" s="92">
        <v>44895</v>
      </c>
      <c r="I93" s="96" t="s">
        <v>66</v>
      </c>
      <c r="J93" s="97">
        <v>0.5</v>
      </c>
      <c r="K93" s="70">
        <f t="shared" ref="K93" si="20">J93*(L93+N93+P93+R93+T93+V93+X93+Z93+AB93+AD93+AF93+AH93)</f>
        <v>0.5</v>
      </c>
      <c r="L93" s="97"/>
      <c r="M93" s="97"/>
      <c r="N93" s="97"/>
      <c r="O93" s="97"/>
      <c r="P93" s="139">
        <v>0.25</v>
      </c>
      <c r="Q93" s="97"/>
      <c r="R93" s="97"/>
      <c r="S93" s="97"/>
      <c r="T93" s="139">
        <v>0.25</v>
      </c>
      <c r="U93" s="97"/>
      <c r="V93" s="97"/>
      <c r="W93" s="97"/>
      <c r="X93" s="97"/>
      <c r="Y93" s="97"/>
      <c r="Z93" s="139">
        <v>0.25</v>
      </c>
      <c r="AA93" s="97"/>
      <c r="AB93" s="97"/>
      <c r="AC93" s="97"/>
      <c r="AD93" s="97"/>
      <c r="AE93" s="97"/>
      <c r="AF93" s="135">
        <v>0.25</v>
      </c>
      <c r="AG93" s="97"/>
      <c r="AH93" s="97"/>
      <c r="AI93" s="97"/>
      <c r="AJ93" s="80">
        <f>J93*(M93+O93+Q93+S93+U93+W93+Y93+AA93+AC93+AE93+AG93+AI93)</f>
        <v>0</v>
      </c>
      <c r="AK93" s="82" t="s">
        <v>67</v>
      </c>
      <c r="AL93" s="82"/>
      <c r="AM93" s="82"/>
      <c r="AN93" s="40" t="s">
        <v>67</v>
      </c>
      <c r="AO93" s="40" t="s">
        <v>67</v>
      </c>
      <c r="AP93" s="41">
        <f>M93+O93+Q93</f>
        <v>0</v>
      </c>
      <c r="AQ93" s="66">
        <f t="shared" ref="AQ93" si="21">SUM(AP93:AP96)</f>
        <v>0</v>
      </c>
      <c r="AT93" s="9"/>
      <c r="AU93" s="9"/>
      <c r="AV93" s="9"/>
      <c r="AW93" s="9"/>
    </row>
    <row r="94" spans="1:49" ht="36.75" customHeight="1">
      <c r="A94" s="84"/>
      <c r="B94" s="78"/>
      <c r="C94" s="67"/>
      <c r="D94" s="67"/>
      <c r="E94" s="79"/>
      <c r="F94" s="79"/>
      <c r="G94" s="92"/>
      <c r="H94" s="92"/>
      <c r="I94" s="96"/>
      <c r="J94" s="97"/>
      <c r="K94" s="70"/>
      <c r="L94" s="97"/>
      <c r="M94" s="97"/>
      <c r="N94" s="97"/>
      <c r="O94" s="97"/>
      <c r="P94" s="139"/>
      <c r="Q94" s="97"/>
      <c r="R94" s="97"/>
      <c r="S94" s="97"/>
      <c r="T94" s="139"/>
      <c r="U94" s="97"/>
      <c r="V94" s="97"/>
      <c r="W94" s="97"/>
      <c r="X94" s="97"/>
      <c r="Y94" s="97"/>
      <c r="Z94" s="139"/>
      <c r="AA94" s="97"/>
      <c r="AB94" s="97"/>
      <c r="AC94" s="97"/>
      <c r="AD94" s="97"/>
      <c r="AE94" s="97"/>
      <c r="AF94" s="135"/>
      <c r="AG94" s="97"/>
      <c r="AH94" s="97"/>
      <c r="AI94" s="97"/>
      <c r="AJ94" s="80"/>
      <c r="AK94" s="82" t="s">
        <v>68</v>
      </c>
      <c r="AL94" s="82"/>
      <c r="AM94" s="82"/>
      <c r="AN94" s="40" t="s">
        <v>68</v>
      </c>
      <c r="AO94" s="40" t="s">
        <v>68</v>
      </c>
      <c r="AP94" s="41">
        <f>S93+U93+W93</f>
        <v>0</v>
      </c>
      <c r="AQ94" s="66"/>
      <c r="AT94" s="9"/>
      <c r="AU94" s="9"/>
      <c r="AV94" s="9"/>
      <c r="AW94" s="9"/>
    </row>
    <row r="95" spans="1:49" ht="36.75" customHeight="1">
      <c r="A95" s="84"/>
      <c r="B95" s="78"/>
      <c r="C95" s="67"/>
      <c r="D95" s="67"/>
      <c r="E95" s="79"/>
      <c r="F95" s="79"/>
      <c r="G95" s="92"/>
      <c r="H95" s="92"/>
      <c r="I95" s="96"/>
      <c r="J95" s="97"/>
      <c r="K95" s="70"/>
      <c r="L95" s="97"/>
      <c r="M95" s="97"/>
      <c r="N95" s="97"/>
      <c r="O95" s="97"/>
      <c r="P95" s="139"/>
      <c r="Q95" s="97"/>
      <c r="R95" s="97"/>
      <c r="S95" s="97"/>
      <c r="T95" s="139"/>
      <c r="U95" s="97"/>
      <c r="V95" s="97"/>
      <c r="W95" s="97"/>
      <c r="X95" s="97"/>
      <c r="Y95" s="97"/>
      <c r="Z95" s="139"/>
      <c r="AA95" s="97"/>
      <c r="AB95" s="97"/>
      <c r="AC95" s="97"/>
      <c r="AD95" s="97"/>
      <c r="AE95" s="97"/>
      <c r="AF95" s="135"/>
      <c r="AG95" s="97"/>
      <c r="AH95" s="97"/>
      <c r="AI95" s="97"/>
      <c r="AJ95" s="80"/>
      <c r="AK95" s="82" t="s">
        <v>69</v>
      </c>
      <c r="AL95" s="82"/>
      <c r="AM95" s="82"/>
      <c r="AN95" s="40" t="s">
        <v>69</v>
      </c>
      <c r="AO95" s="40" t="s">
        <v>69</v>
      </c>
      <c r="AP95" s="41">
        <f>Y93+AA93+AC93</f>
        <v>0</v>
      </c>
      <c r="AQ95" s="66"/>
      <c r="AT95" s="9"/>
      <c r="AU95" s="9"/>
      <c r="AV95" s="9"/>
      <c r="AW95" s="9"/>
    </row>
    <row r="96" spans="1:49" ht="36.75" customHeight="1" thickBot="1">
      <c r="A96" s="114"/>
      <c r="B96" s="105"/>
      <c r="C96" s="104"/>
      <c r="D96" s="104"/>
      <c r="E96" s="102"/>
      <c r="F96" s="102"/>
      <c r="G96" s="134"/>
      <c r="H96" s="134"/>
      <c r="I96" s="117"/>
      <c r="J96" s="133"/>
      <c r="K96" s="95"/>
      <c r="L96" s="133"/>
      <c r="M96" s="133"/>
      <c r="N96" s="133"/>
      <c r="O96" s="133"/>
      <c r="P96" s="140"/>
      <c r="Q96" s="133"/>
      <c r="R96" s="133"/>
      <c r="S96" s="133"/>
      <c r="T96" s="140"/>
      <c r="U96" s="133"/>
      <c r="V96" s="133"/>
      <c r="W96" s="133"/>
      <c r="X96" s="133"/>
      <c r="Y96" s="133"/>
      <c r="Z96" s="140"/>
      <c r="AA96" s="133"/>
      <c r="AB96" s="133"/>
      <c r="AC96" s="133"/>
      <c r="AD96" s="133"/>
      <c r="AE96" s="133"/>
      <c r="AF96" s="136"/>
      <c r="AG96" s="133"/>
      <c r="AH96" s="133"/>
      <c r="AI96" s="133"/>
      <c r="AJ96" s="81"/>
      <c r="AK96" s="119" t="s">
        <v>70</v>
      </c>
      <c r="AL96" s="119"/>
      <c r="AM96" s="119"/>
      <c r="AN96" s="64" t="s">
        <v>70</v>
      </c>
      <c r="AO96" s="64" t="s">
        <v>70</v>
      </c>
      <c r="AP96" s="65">
        <f>AE93+AG93+AI93</f>
        <v>0</v>
      </c>
      <c r="AQ96" s="118"/>
      <c r="AT96" s="9"/>
      <c r="AU96" s="9"/>
      <c r="AV96" s="9"/>
      <c r="AW96" s="9"/>
    </row>
    <row r="97" spans="1:49" ht="15.6" customHeight="1">
      <c r="A97" s="83" t="s">
        <v>155</v>
      </c>
      <c r="B97" s="106" t="s">
        <v>156</v>
      </c>
      <c r="C97" s="115" t="s">
        <v>157</v>
      </c>
      <c r="D97" s="115"/>
      <c r="E97" s="89" t="s">
        <v>158</v>
      </c>
      <c r="F97" s="89" t="s">
        <v>159</v>
      </c>
      <c r="G97" s="107">
        <v>44743</v>
      </c>
      <c r="H97" s="107">
        <v>44925</v>
      </c>
      <c r="I97" s="137" t="s">
        <v>66</v>
      </c>
      <c r="J97" s="94">
        <v>0.14000000000000001</v>
      </c>
      <c r="K97" s="94">
        <f>J97*(L97+N97+P97+R97+T97+V97+X97+Z97+AB97+AD97+AF97+AH97)</f>
        <v>0.14000000000000001</v>
      </c>
      <c r="L97" s="94"/>
      <c r="M97" s="94"/>
      <c r="N97" s="94"/>
      <c r="O97" s="94"/>
      <c r="P97" s="126"/>
      <c r="Q97" s="94"/>
      <c r="R97" s="94"/>
      <c r="S97" s="94"/>
      <c r="T97" s="126"/>
      <c r="U97" s="94"/>
      <c r="V97" s="94"/>
      <c r="W97" s="94"/>
      <c r="X97" s="94">
        <v>0.33</v>
      </c>
      <c r="Y97" s="94"/>
      <c r="Z97" s="94"/>
      <c r="AA97" s="94"/>
      <c r="AB97" s="94"/>
      <c r="AC97" s="94"/>
      <c r="AD97" s="94">
        <v>0.34</v>
      </c>
      <c r="AE97" s="94"/>
      <c r="AF97" s="94"/>
      <c r="AG97" s="94"/>
      <c r="AH97" s="94">
        <v>0.33</v>
      </c>
      <c r="AI97" s="94"/>
      <c r="AJ97" s="98">
        <f>J97*(M97+O97+Q97+S97+U97+W97+Y97+AA97+AC97+AE97+AG97+AI97)</f>
        <v>0</v>
      </c>
      <c r="AK97" s="99" t="s">
        <v>67</v>
      </c>
      <c r="AL97" s="99"/>
      <c r="AM97" s="99"/>
      <c r="AN97" s="5" t="s">
        <v>67</v>
      </c>
      <c r="AO97" s="5" t="s">
        <v>67</v>
      </c>
      <c r="AP97" s="42">
        <f>M97+O97+Q97</f>
        <v>0</v>
      </c>
      <c r="AQ97" s="93">
        <f>SUM(AP97:AP100)</f>
        <v>0</v>
      </c>
      <c r="AT97" s="9"/>
      <c r="AU97" s="9"/>
      <c r="AV97" s="9"/>
      <c r="AW97" s="9"/>
    </row>
    <row r="98" spans="1:49" ht="15.6" customHeight="1">
      <c r="A98" s="84"/>
      <c r="B98" s="78"/>
      <c r="C98" s="67"/>
      <c r="D98" s="67"/>
      <c r="E98" s="79"/>
      <c r="F98" s="79"/>
      <c r="G98" s="92"/>
      <c r="H98" s="92"/>
      <c r="I98" s="138"/>
      <c r="J98" s="70"/>
      <c r="K98" s="70"/>
      <c r="L98" s="70"/>
      <c r="M98" s="70"/>
      <c r="N98" s="70"/>
      <c r="O98" s="70"/>
      <c r="P98" s="100"/>
      <c r="Q98" s="70"/>
      <c r="R98" s="70"/>
      <c r="S98" s="70"/>
      <c r="T98" s="100"/>
      <c r="U98" s="70"/>
      <c r="V98" s="70"/>
      <c r="W98" s="70"/>
      <c r="X98" s="70"/>
      <c r="Y98" s="70"/>
      <c r="Z98" s="70"/>
      <c r="AA98" s="70"/>
      <c r="AB98" s="70"/>
      <c r="AC98" s="70"/>
      <c r="AD98" s="70"/>
      <c r="AE98" s="70"/>
      <c r="AF98" s="70"/>
      <c r="AG98" s="70"/>
      <c r="AH98" s="70"/>
      <c r="AI98" s="70"/>
      <c r="AJ98" s="80"/>
      <c r="AK98" s="82" t="s">
        <v>68</v>
      </c>
      <c r="AL98" s="82"/>
      <c r="AM98" s="82"/>
      <c r="AN98" s="40" t="s">
        <v>68</v>
      </c>
      <c r="AO98" s="40" t="s">
        <v>68</v>
      </c>
      <c r="AP98" s="41">
        <f>S97+U97+W97</f>
        <v>0</v>
      </c>
      <c r="AQ98" s="66"/>
      <c r="AT98" s="9"/>
      <c r="AU98" s="9"/>
      <c r="AV98" s="9"/>
      <c r="AW98" s="9"/>
    </row>
    <row r="99" spans="1:49" ht="15.6" customHeight="1">
      <c r="A99" s="84"/>
      <c r="B99" s="78"/>
      <c r="C99" s="67"/>
      <c r="D99" s="67"/>
      <c r="E99" s="79"/>
      <c r="F99" s="79"/>
      <c r="G99" s="92"/>
      <c r="H99" s="92"/>
      <c r="I99" s="138"/>
      <c r="J99" s="70"/>
      <c r="K99" s="70"/>
      <c r="L99" s="70"/>
      <c r="M99" s="70"/>
      <c r="N99" s="70"/>
      <c r="O99" s="70"/>
      <c r="P99" s="100"/>
      <c r="Q99" s="70"/>
      <c r="R99" s="70"/>
      <c r="S99" s="70"/>
      <c r="T99" s="100"/>
      <c r="U99" s="70"/>
      <c r="V99" s="70"/>
      <c r="W99" s="70"/>
      <c r="X99" s="70"/>
      <c r="Y99" s="70"/>
      <c r="Z99" s="70"/>
      <c r="AA99" s="70"/>
      <c r="AB99" s="70"/>
      <c r="AC99" s="70"/>
      <c r="AD99" s="70"/>
      <c r="AE99" s="70"/>
      <c r="AF99" s="70"/>
      <c r="AG99" s="70"/>
      <c r="AH99" s="70"/>
      <c r="AI99" s="70"/>
      <c r="AJ99" s="80"/>
      <c r="AK99" s="82" t="s">
        <v>69</v>
      </c>
      <c r="AL99" s="82"/>
      <c r="AM99" s="82"/>
      <c r="AN99" s="40" t="s">
        <v>69</v>
      </c>
      <c r="AO99" s="40" t="s">
        <v>69</v>
      </c>
      <c r="AP99" s="41">
        <f>Y97+AA97+AC97</f>
        <v>0</v>
      </c>
      <c r="AQ99" s="66"/>
      <c r="AT99" s="9"/>
      <c r="AU99" s="9"/>
      <c r="AV99" s="9"/>
      <c r="AW99" s="9"/>
    </row>
    <row r="100" spans="1:49" ht="16.149999999999999" customHeight="1">
      <c r="A100" s="84"/>
      <c r="B100" s="78"/>
      <c r="C100" s="67"/>
      <c r="D100" s="67"/>
      <c r="E100" s="79"/>
      <c r="F100" s="79"/>
      <c r="G100" s="92"/>
      <c r="H100" s="92"/>
      <c r="I100" s="138"/>
      <c r="J100" s="70"/>
      <c r="K100" s="70"/>
      <c r="L100" s="70"/>
      <c r="M100" s="70"/>
      <c r="N100" s="70"/>
      <c r="O100" s="70"/>
      <c r="P100" s="100"/>
      <c r="Q100" s="70"/>
      <c r="R100" s="70"/>
      <c r="S100" s="70"/>
      <c r="T100" s="100"/>
      <c r="U100" s="70"/>
      <c r="V100" s="70"/>
      <c r="W100" s="70"/>
      <c r="X100" s="70"/>
      <c r="Y100" s="70"/>
      <c r="Z100" s="70"/>
      <c r="AA100" s="70"/>
      <c r="AB100" s="70"/>
      <c r="AC100" s="70"/>
      <c r="AD100" s="70"/>
      <c r="AE100" s="70"/>
      <c r="AF100" s="70"/>
      <c r="AG100" s="70"/>
      <c r="AH100" s="70"/>
      <c r="AI100" s="70"/>
      <c r="AJ100" s="80"/>
      <c r="AK100" s="82" t="s">
        <v>70</v>
      </c>
      <c r="AL100" s="82"/>
      <c r="AM100" s="82"/>
      <c r="AN100" s="40" t="s">
        <v>70</v>
      </c>
      <c r="AO100" s="40" t="s">
        <v>70</v>
      </c>
      <c r="AP100" s="41">
        <f>AE97+AG97+AI97</f>
        <v>0</v>
      </c>
      <c r="AQ100" s="66"/>
      <c r="AT100" s="9"/>
      <c r="AU100" s="9"/>
      <c r="AV100" s="9"/>
      <c r="AW100" s="9"/>
    </row>
    <row r="101" spans="1:49" ht="16.5" customHeight="1">
      <c r="A101" s="84"/>
      <c r="B101" s="78" t="s">
        <v>160</v>
      </c>
      <c r="C101" s="67" t="s">
        <v>161</v>
      </c>
      <c r="D101" s="67"/>
      <c r="E101" s="79" t="s">
        <v>162</v>
      </c>
      <c r="F101" s="79" t="s">
        <v>163</v>
      </c>
      <c r="G101" s="92">
        <v>44743</v>
      </c>
      <c r="H101" s="92">
        <v>44865</v>
      </c>
      <c r="I101" s="96" t="s">
        <v>66</v>
      </c>
      <c r="J101" s="70">
        <v>0.14000000000000001</v>
      </c>
      <c r="K101" s="70">
        <f t="shared" ref="K101" si="22">J101*(L101+N101+P101+R101+T101+V101+X101+Z101+AB101+AD101+AF101+AH101)</f>
        <v>0.14000000000000001</v>
      </c>
      <c r="L101" s="70"/>
      <c r="M101" s="70"/>
      <c r="N101" s="70"/>
      <c r="O101" s="70"/>
      <c r="P101" s="100"/>
      <c r="Q101" s="70"/>
      <c r="R101" s="70"/>
      <c r="S101" s="70"/>
      <c r="T101" s="70"/>
      <c r="U101" s="70"/>
      <c r="V101" s="100"/>
      <c r="W101" s="70"/>
      <c r="X101" s="70">
        <v>0.5</v>
      </c>
      <c r="Y101" s="70"/>
      <c r="Z101" s="70"/>
      <c r="AA101" s="70"/>
      <c r="AB101" s="70"/>
      <c r="AC101" s="70"/>
      <c r="AD101" s="70">
        <v>0.5</v>
      </c>
      <c r="AE101" s="70"/>
      <c r="AF101" s="70"/>
      <c r="AG101" s="70"/>
      <c r="AH101" s="70"/>
      <c r="AI101" s="70"/>
      <c r="AJ101" s="80">
        <f>J101*(M101+O101+Q101+S101+U101+W101+Y101+AA101+AC101+AE101+AG101+AI101)</f>
        <v>0</v>
      </c>
      <c r="AK101" s="82" t="s">
        <v>67</v>
      </c>
      <c r="AL101" s="82"/>
      <c r="AM101" s="82"/>
      <c r="AN101" s="40" t="s">
        <v>67</v>
      </c>
      <c r="AO101" s="40" t="s">
        <v>67</v>
      </c>
      <c r="AP101" s="41">
        <f>M101+O101+Q101</f>
        <v>0</v>
      </c>
      <c r="AQ101" s="66">
        <f t="shared" ref="AQ101" si="23">SUM(AP101:AP104)</f>
        <v>0</v>
      </c>
      <c r="AT101" s="9"/>
      <c r="AU101" s="9"/>
      <c r="AV101" s="9"/>
      <c r="AW101" s="9"/>
    </row>
    <row r="102" spans="1:49" ht="16.5" customHeight="1">
      <c r="A102" s="84"/>
      <c r="B102" s="78"/>
      <c r="C102" s="67"/>
      <c r="D102" s="67"/>
      <c r="E102" s="79"/>
      <c r="F102" s="79"/>
      <c r="G102" s="92"/>
      <c r="H102" s="92"/>
      <c r="I102" s="96"/>
      <c r="J102" s="70"/>
      <c r="K102" s="70"/>
      <c r="L102" s="70"/>
      <c r="M102" s="70"/>
      <c r="N102" s="70"/>
      <c r="O102" s="70"/>
      <c r="P102" s="100"/>
      <c r="Q102" s="70"/>
      <c r="R102" s="70"/>
      <c r="S102" s="70"/>
      <c r="T102" s="70"/>
      <c r="U102" s="70"/>
      <c r="V102" s="100"/>
      <c r="W102" s="70"/>
      <c r="X102" s="70"/>
      <c r="Y102" s="70"/>
      <c r="Z102" s="70"/>
      <c r="AA102" s="70"/>
      <c r="AB102" s="70"/>
      <c r="AC102" s="70"/>
      <c r="AD102" s="70"/>
      <c r="AE102" s="70"/>
      <c r="AF102" s="70"/>
      <c r="AG102" s="70"/>
      <c r="AH102" s="70"/>
      <c r="AI102" s="70"/>
      <c r="AJ102" s="80"/>
      <c r="AK102" s="82" t="s">
        <v>68</v>
      </c>
      <c r="AL102" s="82"/>
      <c r="AM102" s="82"/>
      <c r="AN102" s="40" t="s">
        <v>68</v>
      </c>
      <c r="AO102" s="40" t="s">
        <v>68</v>
      </c>
      <c r="AP102" s="41">
        <f>S101+U101+W101</f>
        <v>0</v>
      </c>
      <c r="AQ102" s="66"/>
      <c r="AT102" s="9"/>
      <c r="AU102" s="9"/>
      <c r="AV102" s="9"/>
      <c r="AW102" s="9"/>
    </row>
    <row r="103" spans="1:49" ht="16.5" customHeight="1">
      <c r="A103" s="84"/>
      <c r="B103" s="78"/>
      <c r="C103" s="67"/>
      <c r="D103" s="67"/>
      <c r="E103" s="79"/>
      <c r="F103" s="79"/>
      <c r="G103" s="92"/>
      <c r="H103" s="92"/>
      <c r="I103" s="96"/>
      <c r="J103" s="70"/>
      <c r="K103" s="70"/>
      <c r="L103" s="70"/>
      <c r="M103" s="70"/>
      <c r="N103" s="70"/>
      <c r="O103" s="70"/>
      <c r="P103" s="100"/>
      <c r="Q103" s="70"/>
      <c r="R103" s="70"/>
      <c r="S103" s="70"/>
      <c r="T103" s="70"/>
      <c r="U103" s="70"/>
      <c r="V103" s="100"/>
      <c r="W103" s="70"/>
      <c r="X103" s="70"/>
      <c r="Y103" s="70"/>
      <c r="Z103" s="70"/>
      <c r="AA103" s="70"/>
      <c r="AB103" s="70"/>
      <c r="AC103" s="70"/>
      <c r="AD103" s="70"/>
      <c r="AE103" s="70"/>
      <c r="AF103" s="70"/>
      <c r="AG103" s="70"/>
      <c r="AH103" s="70"/>
      <c r="AI103" s="70"/>
      <c r="AJ103" s="80"/>
      <c r="AK103" s="82" t="s">
        <v>69</v>
      </c>
      <c r="AL103" s="82"/>
      <c r="AM103" s="82"/>
      <c r="AN103" s="40" t="s">
        <v>69</v>
      </c>
      <c r="AO103" s="40" t="s">
        <v>69</v>
      </c>
      <c r="AP103" s="41">
        <f>Y101+AA101+AC101</f>
        <v>0</v>
      </c>
      <c r="AQ103" s="66"/>
      <c r="AT103" s="9"/>
      <c r="AU103" s="9"/>
      <c r="AV103" s="9"/>
      <c r="AW103" s="9"/>
    </row>
    <row r="104" spans="1:49" ht="16.5" customHeight="1">
      <c r="A104" s="84"/>
      <c r="B104" s="78"/>
      <c r="C104" s="67"/>
      <c r="D104" s="67"/>
      <c r="E104" s="79"/>
      <c r="F104" s="79"/>
      <c r="G104" s="92"/>
      <c r="H104" s="92"/>
      <c r="I104" s="96"/>
      <c r="J104" s="70"/>
      <c r="K104" s="70"/>
      <c r="L104" s="70"/>
      <c r="M104" s="70"/>
      <c r="N104" s="70"/>
      <c r="O104" s="70"/>
      <c r="P104" s="100"/>
      <c r="Q104" s="70"/>
      <c r="R104" s="70"/>
      <c r="S104" s="70"/>
      <c r="T104" s="70"/>
      <c r="U104" s="70"/>
      <c r="V104" s="100"/>
      <c r="W104" s="70"/>
      <c r="X104" s="70"/>
      <c r="Y104" s="70"/>
      <c r="Z104" s="70"/>
      <c r="AA104" s="70"/>
      <c r="AB104" s="70"/>
      <c r="AC104" s="70"/>
      <c r="AD104" s="70"/>
      <c r="AE104" s="70"/>
      <c r="AF104" s="70"/>
      <c r="AG104" s="70"/>
      <c r="AH104" s="70"/>
      <c r="AI104" s="70"/>
      <c r="AJ104" s="80"/>
      <c r="AK104" s="82" t="s">
        <v>70</v>
      </c>
      <c r="AL104" s="82"/>
      <c r="AM104" s="82"/>
      <c r="AN104" s="40" t="s">
        <v>70</v>
      </c>
      <c r="AO104" s="40" t="s">
        <v>70</v>
      </c>
      <c r="AP104" s="41">
        <f>AE101+AG101+AI101</f>
        <v>0</v>
      </c>
      <c r="AQ104" s="66"/>
      <c r="AT104" s="9"/>
      <c r="AU104" s="9"/>
      <c r="AV104" s="9"/>
      <c r="AW104" s="9"/>
    </row>
    <row r="105" spans="1:49" ht="15.6" customHeight="1">
      <c r="A105" s="84"/>
      <c r="B105" s="78" t="s">
        <v>164</v>
      </c>
      <c r="C105" s="67" t="s">
        <v>165</v>
      </c>
      <c r="D105" s="67"/>
      <c r="E105" s="79" t="s">
        <v>166</v>
      </c>
      <c r="F105" s="79" t="s">
        <v>167</v>
      </c>
      <c r="G105" s="92">
        <v>44743</v>
      </c>
      <c r="H105" s="92">
        <v>44803</v>
      </c>
      <c r="I105" s="96" t="s">
        <v>66</v>
      </c>
      <c r="J105" s="70">
        <v>0.14000000000000001</v>
      </c>
      <c r="K105" s="70">
        <f>J105*(L105+N105+P105+R105+T105+V105+X105+Z105+AB105+AD105+AF105+AH105)</f>
        <v>0.14000000000000001</v>
      </c>
      <c r="L105" s="70"/>
      <c r="M105" s="70"/>
      <c r="N105" s="70"/>
      <c r="O105" s="70"/>
      <c r="P105" s="100"/>
      <c r="Q105" s="70"/>
      <c r="R105" s="70"/>
      <c r="S105" s="70"/>
      <c r="T105" s="70"/>
      <c r="U105" s="70"/>
      <c r="V105" s="100"/>
      <c r="W105" s="70"/>
      <c r="X105" s="70">
        <v>0.5</v>
      </c>
      <c r="Y105" s="70"/>
      <c r="Z105" s="70">
        <v>0.5</v>
      </c>
      <c r="AA105" s="70"/>
      <c r="AB105" s="70"/>
      <c r="AC105" s="70"/>
      <c r="AD105" s="70"/>
      <c r="AE105" s="70"/>
      <c r="AF105" s="70"/>
      <c r="AG105" s="70"/>
      <c r="AH105" s="70"/>
      <c r="AI105" s="70"/>
      <c r="AJ105" s="80">
        <f>J105*(M105+O105+Q105+S105+U105+W105+Y105+AA105+AC105+AE105+AG105+AI105)</f>
        <v>0</v>
      </c>
      <c r="AK105" s="82" t="s">
        <v>67</v>
      </c>
      <c r="AL105" s="82"/>
      <c r="AM105" s="82"/>
      <c r="AN105" s="40" t="s">
        <v>67</v>
      </c>
      <c r="AO105" s="40" t="s">
        <v>67</v>
      </c>
      <c r="AP105" s="41">
        <f>M105+O105+Q105</f>
        <v>0</v>
      </c>
      <c r="AQ105" s="66">
        <f t="shared" ref="AQ105" si="24">SUM(AP105:AP108)</f>
        <v>0</v>
      </c>
      <c r="AT105" s="9"/>
      <c r="AU105" s="9"/>
      <c r="AV105" s="9"/>
      <c r="AW105" s="9"/>
    </row>
    <row r="106" spans="1:49" ht="15.6" customHeight="1">
      <c r="A106" s="84"/>
      <c r="B106" s="78"/>
      <c r="C106" s="67"/>
      <c r="D106" s="67"/>
      <c r="E106" s="79"/>
      <c r="F106" s="79"/>
      <c r="G106" s="92"/>
      <c r="H106" s="92"/>
      <c r="I106" s="96"/>
      <c r="J106" s="70"/>
      <c r="K106" s="70"/>
      <c r="L106" s="70"/>
      <c r="M106" s="70"/>
      <c r="N106" s="70"/>
      <c r="O106" s="70"/>
      <c r="P106" s="100"/>
      <c r="Q106" s="70"/>
      <c r="R106" s="70"/>
      <c r="S106" s="70"/>
      <c r="T106" s="70"/>
      <c r="U106" s="70"/>
      <c r="V106" s="100"/>
      <c r="W106" s="70"/>
      <c r="X106" s="70"/>
      <c r="Y106" s="70"/>
      <c r="Z106" s="70"/>
      <c r="AA106" s="70"/>
      <c r="AB106" s="70"/>
      <c r="AC106" s="70"/>
      <c r="AD106" s="70"/>
      <c r="AE106" s="70"/>
      <c r="AF106" s="70"/>
      <c r="AG106" s="70"/>
      <c r="AH106" s="70"/>
      <c r="AI106" s="70"/>
      <c r="AJ106" s="80"/>
      <c r="AK106" s="82" t="s">
        <v>68</v>
      </c>
      <c r="AL106" s="82"/>
      <c r="AM106" s="82"/>
      <c r="AN106" s="40" t="s">
        <v>68</v>
      </c>
      <c r="AO106" s="40" t="s">
        <v>68</v>
      </c>
      <c r="AP106" s="41">
        <f>S105+U105+W105</f>
        <v>0</v>
      </c>
      <c r="AQ106" s="66"/>
      <c r="AT106" s="9"/>
      <c r="AU106" s="9"/>
      <c r="AV106" s="9"/>
      <c r="AW106" s="9"/>
    </row>
    <row r="107" spans="1:49" ht="15.6" customHeight="1">
      <c r="A107" s="84"/>
      <c r="B107" s="78"/>
      <c r="C107" s="67"/>
      <c r="D107" s="67"/>
      <c r="E107" s="79"/>
      <c r="F107" s="79"/>
      <c r="G107" s="92"/>
      <c r="H107" s="92"/>
      <c r="I107" s="96"/>
      <c r="J107" s="70"/>
      <c r="K107" s="70"/>
      <c r="L107" s="70"/>
      <c r="M107" s="70"/>
      <c r="N107" s="70"/>
      <c r="O107" s="70"/>
      <c r="P107" s="100"/>
      <c r="Q107" s="70"/>
      <c r="R107" s="70"/>
      <c r="S107" s="70"/>
      <c r="T107" s="70"/>
      <c r="U107" s="70"/>
      <c r="V107" s="100"/>
      <c r="W107" s="70"/>
      <c r="X107" s="70"/>
      <c r="Y107" s="70"/>
      <c r="Z107" s="70"/>
      <c r="AA107" s="70"/>
      <c r="AB107" s="70"/>
      <c r="AC107" s="70"/>
      <c r="AD107" s="70"/>
      <c r="AE107" s="70"/>
      <c r="AF107" s="70"/>
      <c r="AG107" s="70"/>
      <c r="AH107" s="70"/>
      <c r="AI107" s="70"/>
      <c r="AJ107" s="80"/>
      <c r="AK107" s="82" t="s">
        <v>69</v>
      </c>
      <c r="AL107" s="82"/>
      <c r="AM107" s="82"/>
      <c r="AN107" s="40" t="s">
        <v>69</v>
      </c>
      <c r="AO107" s="40" t="s">
        <v>69</v>
      </c>
      <c r="AP107" s="41">
        <f>Y105+AA105+AC105</f>
        <v>0</v>
      </c>
      <c r="AQ107" s="66"/>
      <c r="AT107" s="9"/>
      <c r="AU107" s="9"/>
      <c r="AV107" s="9"/>
      <c r="AW107" s="9"/>
    </row>
    <row r="108" spans="1:49" ht="16.149999999999999" customHeight="1">
      <c r="A108" s="84"/>
      <c r="B108" s="78"/>
      <c r="C108" s="67"/>
      <c r="D108" s="67"/>
      <c r="E108" s="79"/>
      <c r="F108" s="79"/>
      <c r="G108" s="92"/>
      <c r="H108" s="92"/>
      <c r="I108" s="96"/>
      <c r="J108" s="70"/>
      <c r="K108" s="70"/>
      <c r="L108" s="70"/>
      <c r="M108" s="70"/>
      <c r="N108" s="70"/>
      <c r="O108" s="70"/>
      <c r="P108" s="100"/>
      <c r="Q108" s="70"/>
      <c r="R108" s="70"/>
      <c r="S108" s="70"/>
      <c r="T108" s="70"/>
      <c r="U108" s="70"/>
      <c r="V108" s="100"/>
      <c r="W108" s="70"/>
      <c r="X108" s="70"/>
      <c r="Y108" s="70"/>
      <c r="Z108" s="70"/>
      <c r="AA108" s="70"/>
      <c r="AB108" s="70"/>
      <c r="AC108" s="70"/>
      <c r="AD108" s="70"/>
      <c r="AE108" s="70"/>
      <c r="AF108" s="70"/>
      <c r="AG108" s="70"/>
      <c r="AH108" s="70"/>
      <c r="AI108" s="70"/>
      <c r="AJ108" s="80"/>
      <c r="AK108" s="82" t="s">
        <v>70</v>
      </c>
      <c r="AL108" s="82"/>
      <c r="AM108" s="82"/>
      <c r="AN108" s="40" t="s">
        <v>70</v>
      </c>
      <c r="AO108" s="40" t="s">
        <v>70</v>
      </c>
      <c r="AP108" s="41">
        <f>AE105+AG105+AI105</f>
        <v>0</v>
      </c>
      <c r="AQ108" s="66"/>
      <c r="AT108" s="9"/>
      <c r="AU108" s="9"/>
      <c r="AV108" s="9"/>
      <c r="AW108" s="9"/>
    </row>
    <row r="109" spans="1:49" ht="15.6" customHeight="1">
      <c r="A109" s="84"/>
      <c r="B109" s="78" t="s">
        <v>168</v>
      </c>
      <c r="C109" s="67" t="s">
        <v>169</v>
      </c>
      <c r="D109" s="67"/>
      <c r="E109" s="79" t="s">
        <v>170</v>
      </c>
      <c r="F109" s="79" t="s">
        <v>171</v>
      </c>
      <c r="G109" s="92">
        <v>44774</v>
      </c>
      <c r="H109" s="92">
        <v>44834</v>
      </c>
      <c r="I109" s="96" t="s">
        <v>66</v>
      </c>
      <c r="J109" s="70">
        <v>0.14000000000000001</v>
      </c>
      <c r="K109" s="70">
        <f t="shared" ref="K109" si="25">J109*(L109+N109+P109+R109+T109+V109+X109+Z109+AB109+AD109+AF109+AH109)</f>
        <v>0.14000000000000001</v>
      </c>
      <c r="L109" s="70"/>
      <c r="M109" s="70"/>
      <c r="N109" s="70"/>
      <c r="O109" s="70"/>
      <c r="P109" s="70"/>
      <c r="Q109" s="70"/>
      <c r="R109" s="70"/>
      <c r="S109" s="70"/>
      <c r="T109" s="70"/>
      <c r="U109" s="70"/>
      <c r="V109" s="70"/>
      <c r="W109" s="70"/>
      <c r="X109" s="70"/>
      <c r="Y109" s="70"/>
      <c r="Z109" s="70">
        <v>0.5</v>
      </c>
      <c r="AA109" s="70"/>
      <c r="AB109" s="70">
        <v>0.5</v>
      </c>
      <c r="AC109" s="70"/>
      <c r="AD109" s="70"/>
      <c r="AE109" s="70"/>
      <c r="AF109" s="70"/>
      <c r="AG109" s="70"/>
      <c r="AH109" s="70"/>
      <c r="AI109" s="70"/>
      <c r="AJ109" s="80">
        <f>J109*(M109+O109+Q109+S109+U109+W109+Y109+AA109+AC109+AE109+AG109+AI109)</f>
        <v>0</v>
      </c>
      <c r="AK109" s="82" t="s">
        <v>67</v>
      </c>
      <c r="AL109" s="82"/>
      <c r="AM109" s="82"/>
      <c r="AN109" s="40" t="s">
        <v>67</v>
      </c>
      <c r="AO109" s="40" t="s">
        <v>67</v>
      </c>
      <c r="AP109" s="41">
        <f>M109+O109+Q109</f>
        <v>0</v>
      </c>
      <c r="AQ109" s="66">
        <f t="shared" ref="AQ109" si="26">SUM(AP109:AP112)</f>
        <v>0</v>
      </c>
      <c r="AT109" s="9"/>
      <c r="AU109" s="9"/>
      <c r="AV109" s="9"/>
      <c r="AW109" s="9"/>
    </row>
    <row r="110" spans="1:49" ht="15.6" customHeight="1">
      <c r="A110" s="84"/>
      <c r="B110" s="78"/>
      <c r="C110" s="67"/>
      <c r="D110" s="67"/>
      <c r="E110" s="79"/>
      <c r="F110" s="79"/>
      <c r="G110" s="92"/>
      <c r="H110" s="92"/>
      <c r="I110" s="96"/>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80"/>
      <c r="AK110" s="82" t="s">
        <v>68</v>
      </c>
      <c r="AL110" s="82"/>
      <c r="AM110" s="82"/>
      <c r="AN110" s="40" t="s">
        <v>68</v>
      </c>
      <c r="AO110" s="40" t="s">
        <v>68</v>
      </c>
      <c r="AP110" s="41">
        <f>S109+U109+W109</f>
        <v>0</v>
      </c>
      <c r="AQ110" s="66"/>
      <c r="AT110" s="9"/>
      <c r="AU110" s="9"/>
      <c r="AV110" s="9"/>
      <c r="AW110" s="9"/>
    </row>
    <row r="111" spans="1:49" ht="15.6" customHeight="1">
      <c r="A111" s="84"/>
      <c r="B111" s="78"/>
      <c r="C111" s="67"/>
      <c r="D111" s="67"/>
      <c r="E111" s="79"/>
      <c r="F111" s="79"/>
      <c r="G111" s="92"/>
      <c r="H111" s="92"/>
      <c r="I111" s="96"/>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80"/>
      <c r="AK111" s="82" t="s">
        <v>69</v>
      </c>
      <c r="AL111" s="82"/>
      <c r="AM111" s="82"/>
      <c r="AN111" s="40" t="s">
        <v>69</v>
      </c>
      <c r="AO111" s="40" t="s">
        <v>69</v>
      </c>
      <c r="AP111" s="41">
        <f>Y109+AA109+AC109</f>
        <v>0</v>
      </c>
      <c r="AQ111" s="66"/>
      <c r="AT111" s="9"/>
      <c r="AU111" s="9"/>
      <c r="AV111" s="9"/>
      <c r="AW111" s="9"/>
    </row>
    <row r="112" spans="1:49" ht="16.149999999999999" customHeight="1">
      <c r="A112" s="84"/>
      <c r="B112" s="78"/>
      <c r="C112" s="67"/>
      <c r="D112" s="67"/>
      <c r="E112" s="79"/>
      <c r="F112" s="79"/>
      <c r="G112" s="92"/>
      <c r="H112" s="92"/>
      <c r="I112" s="96"/>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80"/>
      <c r="AK112" s="82" t="s">
        <v>70</v>
      </c>
      <c r="AL112" s="82"/>
      <c r="AM112" s="82"/>
      <c r="AN112" s="40" t="s">
        <v>70</v>
      </c>
      <c r="AO112" s="40" t="s">
        <v>70</v>
      </c>
      <c r="AP112" s="41">
        <f>AE109+AG109+AI109</f>
        <v>0</v>
      </c>
      <c r="AQ112" s="66"/>
      <c r="AT112" s="9"/>
      <c r="AU112" s="9"/>
      <c r="AV112" s="9"/>
      <c r="AW112" s="9"/>
    </row>
    <row r="113" spans="1:49" ht="26.25" customHeight="1">
      <c r="A113" s="84"/>
      <c r="B113" s="78" t="s">
        <v>172</v>
      </c>
      <c r="C113" s="67" t="s">
        <v>173</v>
      </c>
      <c r="D113" s="67"/>
      <c r="E113" s="79" t="s">
        <v>174</v>
      </c>
      <c r="F113" s="79" t="s">
        <v>175</v>
      </c>
      <c r="G113" s="92">
        <v>44682</v>
      </c>
      <c r="H113" s="92">
        <v>44865</v>
      </c>
      <c r="I113" s="96" t="s">
        <v>66</v>
      </c>
      <c r="J113" s="70">
        <v>0.14000000000000001</v>
      </c>
      <c r="K113" s="70">
        <f t="shared" ref="K113" si="27">J113*(L113+N113+P113+R113+T113+V113+X113+Z113+AB113+AD113+AF113+AH113)</f>
        <v>0.14000000000000001</v>
      </c>
      <c r="L113" s="70"/>
      <c r="M113" s="70"/>
      <c r="N113" s="70"/>
      <c r="O113" s="70"/>
      <c r="P113" s="100"/>
      <c r="Q113" s="70"/>
      <c r="R113" s="70"/>
      <c r="S113" s="70"/>
      <c r="T113" s="70">
        <v>0.5</v>
      </c>
      <c r="U113" s="70"/>
      <c r="V113" s="70"/>
      <c r="W113" s="70"/>
      <c r="X113" s="70"/>
      <c r="Y113" s="70"/>
      <c r="Z113" s="70"/>
      <c r="AA113" s="70"/>
      <c r="AB113" s="70">
        <v>0.5</v>
      </c>
      <c r="AC113" s="70"/>
      <c r="AD113" s="70"/>
      <c r="AE113" s="70"/>
      <c r="AF113" s="70"/>
      <c r="AG113" s="70"/>
      <c r="AH113" s="70"/>
      <c r="AI113" s="70"/>
      <c r="AJ113" s="80">
        <f>J113*(M113+O113+Q113+S113+U113+W113+Y113+AA113+AC113+AE113+AG113+AI113)</f>
        <v>0</v>
      </c>
      <c r="AK113" s="82" t="s">
        <v>67</v>
      </c>
      <c r="AL113" s="82"/>
      <c r="AM113" s="82"/>
      <c r="AN113" s="40" t="s">
        <v>67</v>
      </c>
      <c r="AO113" s="40" t="s">
        <v>67</v>
      </c>
      <c r="AP113" s="41">
        <f>M113+O113+Q113</f>
        <v>0</v>
      </c>
      <c r="AQ113" s="66">
        <f t="shared" ref="AQ113" si="28">SUM(AP113:AP116)</f>
        <v>0</v>
      </c>
      <c r="AT113" s="9"/>
      <c r="AU113" s="9"/>
      <c r="AV113" s="9"/>
      <c r="AW113" s="9"/>
    </row>
    <row r="114" spans="1:49" ht="26.25" customHeight="1">
      <c r="A114" s="84"/>
      <c r="B114" s="78"/>
      <c r="C114" s="67"/>
      <c r="D114" s="67"/>
      <c r="E114" s="79"/>
      <c r="F114" s="79"/>
      <c r="G114" s="92"/>
      <c r="H114" s="92"/>
      <c r="I114" s="96"/>
      <c r="J114" s="70"/>
      <c r="K114" s="70"/>
      <c r="L114" s="70"/>
      <c r="M114" s="70"/>
      <c r="N114" s="70"/>
      <c r="O114" s="70"/>
      <c r="P114" s="100"/>
      <c r="Q114" s="70"/>
      <c r="R114" s="70"/>
      <c r="S114" s="70"/>
      <c r="T114" s="70"/>
      <c r="U114" s="70"/>
      <c r="V114" s="70"/>
      <c r="W114" s="70"/>
      <c r="X114" s="70"/>
      <c r="Y114" s="70"/>
      <c r="Z114" s="70"/>
      <c r="AA114" s="70"/>
      <c r="AB114" s="70"/>
      <c r="AC114" s="70"/>
      <c r="AD114" s="70"/>
      <c r="AE114" s="70"/>
      <c r="AF114" s="70"/>
      <c r="AG114" s="70"/>
      <c r="AH114" s="70"/>
      <c r="AI114" s="70"/>
      <c r="AJ114" s="80"/>
      <c r="AK114" s="82" t="s">
        <v>68</v>
      </c>
      <c r="AL114" s="82"/>
      <c r="AM114" s="82"/>
      <c r="AN114" s="40" t="s">
        <v>68</v>
      </c>
      <c r="AO114" s="40" t="s">
        <v>68</v>
      </c>
      <c r="AP114" s="41">
        <f>S113+U113+W113</f>
        <v>0</v>
      </c>
      <c r="AQ114" s="66"/>
      <c r="AT114" s="9"/>
      <c r="AU114" s="9"/>
      <c r="AV114" s="9"/>
      <c r="AW114" s="9"/>
    </row>
    <row r="115" spans="1:49" ht="26.25" customHeight="1">
      <c r="A115" s="84"/>
      <c r="B115" s="78"/>
      <c r="C115" s="67"/>
      <c r="D115" s="67"/>
      <c r="E115" s="79"/>
      <c r="F115" s="79"/>
      <c r="G115" s="92"/>
      <c r="H115" s="92"/>
      <c r="I115" s="96"/>
      <c r="J115" s="70"/>
      <c r="K115" s="70"/>
      <c r="L115" s="70"/>
      <c r="M115" s="70"/>
      <c r="N115" s="70"/>
      <c r="O115" s="70"/>
      <c r="P115" s="100"/>
      <c r="Q115" s="70"/>
      <c r="R115" s="70"/>
      <c r="S115" s="70"/>
      <c r="T115" s="70"/>
      <c r="U115" s="70"/>
      <c r="V115" s="70"/>
      <c r="W115" s="70"/>
      <c r="X115" s="70"/>
      <c r="Y115" s="70"/>
      <c r="Z115" s="70"/>
      <c r="AA115" s="70"/>
      <c r="AB115" s="70"/>
      <c r="AC115" s="70"/>
      <c r="AD115" s="70"/>
      <c r="AE115" s="70"/>
      <c r="AF115" s="70"/>
      <c r="AG115" s="70"/>
      <c r="AH115" s="70"/>
      <c r="AI115" s="70"/>
      <c r="AJ115" s="80"/>
      <c r="AK115" s="82" t="s">
        <v>69</v>
      </c>
      <c r="AL115" s="82"/>
      <c r="AM115" s="82"/>
      <c r="AN115" s="40" t="s">
        <v>69</v>
      </c>
      <c r="AO115" s="40" t="s">
        <v>69</v>
      </c>
      <c r="AP115" s="41">
        <f>Y113+AA113+AC113</f>
        <v>0</v>
      </c>
      <c r="AQ115" s="66"/>
      <c r="AT115" s="9"/>
      <c r="AU115" s="9"/>
      <c r="AV115" s="9"/>
      <c r="AW115" s="9"/>
    </row>
    <row r="116" spans="1:49" ht="26.25" customHeight="1">
      <c r="A116" s="84"/>
      <c r="B116" s="78"/>
      <c r="C116" s="67"/>
      <c r="D116" s="67"/>
      <c r="E116" s="79"/>
      <c r="F116" s="79"/>
      <c r="G116" s="92"/>
      <c r="H116" s="92"/>
      <c r="I116" s="96"/>
      <c r="J116" s="70"/>
      <c r="K116" s="70"/>
      <c r="L116" s="70"/>
      <c r="M116" s="70"/>
      <c r="N116" s="70"/>
      <c r="O116" s="70"/>
      <c r="P116" s="100"/>
      <c r="Q116" s="70"/>
      <c r="R116" s="70"/>
      <c r="S116" s="70"/>
      <c r="T116" s="70"/>
      <c r="U116" s="70"/>
      <c r="V116" s="70"/>
      <c r="W116" s="70"/>
      <c r="X116" s="70"/>
      <c r="Y116" s="70"/>
      <c r="Z116" s="70"/>
      <c r="AA116" s="70"/>
      <c r="AB116" s="70"/>
      <c r="AC116" s="70"/>
      <c r="AD116" s="70"/>
      <c r="AE116" s="70"/>
      <c r="AF116" s="70"/>
      <c r="AG116" s="70"/>
      <c r="AH116" s="70"/>
      <c r="AI116" s="70"/>
      <c r="AJ116" s="80"/>
      <c r="AK116" s="82" t="s">
        <v>70</v>
      </c>
      <c r="AL116" s="82"/>
      <c r="AM116" s="82"/>
      <c r="AN116" s="40" t="s">
        <v>70</v>
      </c>
      <c r="AO116" s="40" t="s">
        <v>70</v>
      </c>
      <c r="AP116" s="41">
        <f>AE113+AG113+AI113</f>
        <v>0</v>
      </c>
      <c r="AQ116" s="66"/>
      <c r="AT116" s="9"/>
      <c r="AU116" s="9"/>
      <c r="AV116" s="9"/>
      <c r="AW116" s="9"/>
    </row>
    <row r="117" spans="1:49" ht="15.6" customHeight="1">
      <c r="A117" s="84"/>
      <c r="B117" s="78" t="s">
        <v>176</v>
      </c>
      <c r="C117" s="79" t="s">
        <v>177</v>
      </c>
      <c r="D117" s="79"/>
      <c r="E117" s="79" t="s">
        <v>166</v>
      </c>
      <c r="F117" s="79" t="s">
        <v>178</v>
      </c>
      <c r="G117" s="92">
        <v>44774</v>
      </c>
      <c r="H117" s="92">
        <v>44864</v>
      </c>
      <c r="I117" s="96" t="s">
        <v>66</v>
      </c>
      <c r="J117" s="70">
        <v>0.15</v>
      </c>
      <c r="K117" s="70">
        <f t="shared" ref="K117" si="29">J117*(L117+N117+P117+R117+T117+V117+X117+Z117+AB117+AD117+AF117+AH117)</f>
        <v>0.15</v>
      </c>
      <c r="L117" s="97"/>
      <c r="M117" s="97"/>
      <c r="N117" s="97"/>
      <c r="O117" s="97"/>
      <c r="P117" s="97"/>
      <c r="Q117" s="97"/>
      <c r="R117" s="97"/>
      <c r="S117" s="97"/>
      <c r="T117" s="97"/>
      <c r="U117" s="97"/>
      <c r="V117" s="70"/>
      <c r="W117" s="97"/>
      <c r="X117" s="97"/>
      <c r="Y117" s="97"/>
      <c r="Z117" s="70">
        <v>0.33</v>
      </c>
      <c r="AA117" s="97"/>
      <c r="AB117" s="70">
        <v>0.34</v>
      </c>
      <c r="AC117" s="97"/>
      <c r="AD117" s="70">
        <v>0.33</v>
      </c>
      <c r="AE117" s="97"/>
      <c r="AF117" s="97"/>
      <c r="AG117" s="97"/>
      <c r="AH117" s="97"/>
      <c r="AI117" s="97"/>
      <c r="AJ117" s="80">
        <f>J117*(M117+O117+Q117+S117+U117+W117+Y117+AA117+AC117+AE117+AG117+AI117)</f>
        <v>0</v>
      </c>
      <c r="AK117" s="82" t="s">
        <v>67</v>
      </c>
      <c r="AL117" s="82"/>
      <c r="AM117" s="82"/>
      <c r="AN117" s="40" t="s">
        <v>67</v>
      </c>
      <c r="AO117" s="40" t="s">
        <v>67</v>
      </c>
      <c r="AP117" s="41">
        <f>M117+O117+Q117</f>
        <v>0</v>
      </c>
      <c r="AQ117" s="66">
        <f t="shared" ref="AQ117" si="30">SUM(AP117:AP120)</f>
        <v>0</v>
      </c>
      <c r="AT117" s="9"/>
      <c r="AU117" s="9"/>
      <c r="AV117" s="9"/>
      <c r="AW117" s="9"/>
    </row>
    <row r="118" spans="1:49" ht="15.6" customHeight="1">
      <c r="A118" s="84"/>
      <c r="B118" s="78"/>
      <c r="C118" s="79"/>
      <c r="D118" s="79"/>
      <c r="E118" s="79"/>
      <c r="F118" s="79"/>
      <c r="G118" s="92"/>
      <c r="H118" s="92"/>
      <c r="I118" s="96"/>
      <c r="J118" s="70"/>
      <c r="K118" s="70"/>
      <c r="L118" s="97"/>
      <c r="M118" s="97"/>
      <c r="N118" s="97"/>
      <c r="O118" s="97"/>
      <c r="P118" s="97"/>
      <c r="Q118" s="97"/>
      <c r="R118" s="97"/>
      <c r="S118" s="97"/>
      <c r="T118" s="97"/>
      <c r="U118" s="97"/>
      <c r="V118" s="70"/>
      <c r="W118" s="97"/>
      <c r="X118" s="97"/>
      <c r="Y118" s="97"/>
      <c r="Z118" s="70"/>
      <c r="AA118" s="97"/>
      <c r="AB118" s="70"/>
      <c r="AC118" s="97"/>
      <c r="AD118" s="70"/>
      <c r="AE118" s="97"/>
      <c r="AF118" s="97"/>
      <c r="AG118" s="97"/>
      <c r="AH118" s="97"/>
      <c r="AI118" s="97"/>
      <c r="AJ118" s="80"/>
      <c r="AK118" s="82" t="s">
        <v>68</v>
      </c>
      <c r="AL118" s="82"/>
      <c r="AM118" s="82"/>
      <c r="AN118" s="40" t="s">
        <v>68</v>
      </c>
      <c r="AO118" s="40" t="s">
        <v>68</v>
      </c>
      <c r="AP118" s="41">
        <f>S117+U117+W117</f>
        <v>0</v>
      </c>
      <c r="AQ118" s="66"/>
      <c r="AT118" s="9"/>
      <c r="AU118" s="9"/>
      <c r="AV118" s="9"/>
      <c r="AW118" s="9"/>
    </row>
    <row r="119" spans="1:49" ht="15.6" customHeight="1">
      <c r="A119" s="84"/>
      <c r="B119" s="78"/>
      <c r="C119" s="79"/>
      <c r="D119" s="79"/>
      <c r="E119" s="79"/>
      <c r="F119" s="79"/>
      <c r="G119" s="92"/>
      <c r="H119" s="92"/>
      <c r="I119" s="96"/>
      <c r="J119" s="70"/>
      <c r="K119" s="70"/>
      <c r="L119" s="97"/>
      <c r="M119" s="97"/>
      <c r="N119" s="97"/>
      <c r="O119" s="97"/>
      <c r="P119" s="97"/>
      <c r="Q119" s="97"/>
      <c r="R119" s="97"/>
      <c r="S119" s="97"/>
      <c r="T119" s="97"/>
      <c r="U119" s="97"/>
      <c r="V119" s="70"/>
      <c r="W119" s="97"/>
      <c r="X119" s="97"/>
      <c r="Y119" s="97"/>
      <c r="Z119" s="70"/>
      <c r="AA119" s="97"/>
      <c r="AB119" s="70"/>
      <c r="AC119" s="97"/>
      <c r="AD119" s="70"/>
      <c r="AE119" s="97"/>
      <c r="AF119" s="97"/>
      <c r="AG119" s="97"/>
      <c r="AH119" s="97"/>
      <c r="AI119" s="97"/>
      <c r="AJ119" s="80"/>
      <c r="AK119" s="82" t="s">
        <v>69</v>
      </c>
      <c r="AL119" s="82"/>
      <c r="AM119" s="82"/>
      <c r="AN119" s="40" t="s">
        <v>69</v>
      </c>
      <c r="AO119" s="40" t="s">
        <v>69</v>
      </c>
      <c r="AP119" s="41">
        <f>Y117+AA117+AC117</f>
        <v>0</v>
      </c>
      <c r="AQ119" s="66"/>
      <c r="AT119" s="9"/>
      <c r="AU119" s="9"/>
      <c r="AV119" s="9"/>
      <c r="AW119" s="9"/>
    </row>
    <row r="120" spans="1:49" ht="15.75" customHeight="1">
      <c r="A120" s="84"/>
      <c r="B120" s="78"/>
      <c r="C120" s="79"/>
      <c r="D120" s="79"/>
      <c r="E120" s="79"/>
      <c r="F120" s="79"/>
      <c r="G120" s="92"/>
      <c r="H120" s="92"/>
      <c r="I120" s="96"/>
      <c r="J120" s="70"/>
      <c r="K120" s="70"/>
      <c r="L120" s="97"/>
      <c r="M120" s="97"/>
      <c r="N120" s="97"/>
      <c r="O120" s="97"/>
      <c r="P120" s="97"/>
      <c r="Q120" s="97"/>
      <c r="R120" s="97"/>
      <c r="S120" s="97"/>
      <c r="T120" s="97"/>
      <c r="U120" s="97"/>
      <c r="V120" s="70"/>
      <c r="W120" s="97"/>
      <c r="X120" s="97"/>
      <c r="Y120" s="97"/>
      <c r="Z120" s="70"/>
      <c r="AA120" s="97"/>
      <c r="AB120" s="70"/>
      <c r="AC120" s="97"/>
      <c r="AD120" s="70"/>
      <c r="AE120" s="97"/>
      <c r="AF120" s="97"/>
      <c r="AG120" s="97"/>
      <c r="AH120" s="97"/>
      <c r="AI120" s="97"/>
      <c r="AJ120" s="80"/>
      <c r="AK120" s="82" t="s">
        <v>70</v>
      </c>
      <c r="AL120" s="82"/>
      <c r="AM120" s="82"/>
      <c r="AN120" s="40" t="s">
        <v>70</v>
      </c>
      <c r="AO120" s="40" t="s">
        <v>70</v>
      </c>
      <c r="AP120" s="41">
        <f>AE117+AG117+AI117</f>
        <v>0</v>
      </c>
      <c r="AQ120" s="66"/>
      <c r="AT120" s="9"/>
      <c r="AU120" s="9"/>
      <c r="AV120" s="9"/>
      <c r="AW120" s="9"/>
    </row>
    <row r="121" spans="1:49" ht="15.6" customHeight="1">
      <c r="A121" s="84"/>
      <c r="B121" s="78" t="s">
        <v>179</v>
      </c>
      <c r="C121" s="79" t="s">
        <v>180</v>
      </c>
      <c r="D121" s="79"/>
      <c r="E121" s="79" t="s">
        <v>181</v>
      </c>
      <c r="F121" s="79" t="s">
        <v>182</v>
      </c>
      <c r="G121" s="92">
        <v>44805</v>
      </c>
      <c r="H121" s="92" t="s">
        <v>183</v>
      </c>
      <c r="I121" s="96" t="s">
        <v>66</v>
      </c>
      <c r="J121" s="70">
        <v>0.15</v>
      </c>
      <c r="K121" s="70">
        <f t="shared" ref="K121" si="31">J121*(L121+N121+P121+R121+T121+V121+X121+Z121+AB121+AD121+AF121+AH121)</f>
        <v>0.15</v>
      </c>
      <c r="L121" s="97"/>
      <c r="M121" s="97"/>
      <c r="N121" s="97"/>
      <c r="O121" s="97"/>
      <c r="P121" s="135">
        <v>0.5</v>
      </c>
      <c r="Q121" s="97"/>
      <c r="R121" s="97"/>
      <c r="S121" s="97"/>
      <c r="T121" s="97"/>
      <c r="U121" s="97"/>
      <c r="V121" s="135">
        <v>0.5</v>
      </c>
      <c r="W121" s="97"/>
      <c r="X121" s="97"/>
      <c r="Y121" s="97"/>
      <c r="Z121" s="97"/>
      <c r="AA121" s="97"/>
      <c r="AB121" s="97"/>
      <c r="AC121" s="97"/>
      <c r="AD121" s="97"/>
      <c r="AE121" s="97"/>
      <c r="AF121" s="97"/>
      <c r="AG121" s="97"/>
      <c r="AH121" s="97"/>
      <c r="AI121" s="97"/>
      <c r="AJ121" s="80">
        <f>J121*(M121+O121+Q121+S121+U121+W121+Y121+AA121+AC121+AE121+AG121+AI121)</f>
        <v>0</v>
      </c>
      <c r="AK121" s="82" t="s">
        <v>67</v>
      </c>
      <c r="AL121" s="82"/>
      <c r="AM121" s="82"/>
      <c r="AN121" s="40" t="s">
        <v>67</v>
      </c>
      <c r="AO121" s="40" t="s">
        <v>67</v>
      </c>
      <c r="AP121" s="41">
        <f>M121+O121+Q121</f>
        <v>0</v>
      </c>
      <c r="AQ121" s="66">
        <f t="shared" ref="AQ121" si="32">SUM(AP121:AP124)</f>
        <v>0</v>
      </c>
      <c r="AT121" s="9"/>
      <c r="AU121" s="9"/>
      <c r="AV121" s="9"/>
      <c r="AW121" s="9"/>
    </row>
    <row r="122" spans="1:49" ht="15.6" customHeight="1">
      <c r="A122" s="84"/>
      <c r="B122" s="78"/>
      <c r="C122" s="79"/>
      <c r="D122" s="79"/>
      <c r="E122" s="79"/>
      <c r="F122" s="79"/>
      <c r="G122" s="92"/>
      <c r="H122" s="92"/>
      <c r="I122" s="96"/>
      <c r="J122" s="70"/>
      <c r="K122" s="70"/>
      <c r="L122" s="97"/>
      <c r="M122" s="97"/>
      <c r="N122" s="97"/>
      <c r="O122" s="97"/>
      <c r="P122" s="135"/>
      <c r="Q122" s="97"/>
      <c r="R122" s="97"/>
      <c r="S122" s="97"/>
      <c r="T122" s="97"/>
      <c r="U122" s="97"/>
      <c r="V122" s="135"/>
      <c r="W122" s="97"/>
      <c r="X122" s="97"/>
      <c r="Y122" s="97"/>
      <c r="Z122" s="97"/>
      <c r="AA122" s="97"/>
      <c r="AB122" s="97"/>
      <c r="AC122" s="97"/>
      <c r="AD122" s="97"/>
      <c r="AE122" s="97"/>
      <c r="AF122" s="97"/>
      <c r="AG122" s="97"/>
      <c r="AH122" s="97"/>
      <c r="AI122" s="97"/>
      <c r="AJ122" s="80"/>
      <c r="AK122" s="82" t="s">
        <v>68</v>
      </c>
      <c r="AL122" s="82"/>
      <c r="AM122" s="82"/>
      <c r="AN122" s="40" t="s">
        <v>68</v>
      </c>
      <c r="AO122" s="40" t="s">
        <v>68</v>
      </c>
      <c r="AP122" s="41">
        <f>S121+U121+W121</f>
        <v>0</v>
      </c>
      <c r="AQ122" s="66"/>
      <c r="AT122" s="9"/>
      <c r="AU122" s="9"/>
      <c r="AV122" s="9"/>
      <c r="AW122" s="9"/>
    </row>
    <row r="123" spans="1:49" ht="15.6" customHeight="1">
      <c r="A123" s="84"/>
      <c r="B123" s="78"/>
      <c r="C123" s="79"/>
      <c r="D123" s="79"/>
      <c r="E123" s="79"/>
      <c r="F123" s="79"/>
      <c r="G123" s="92"/>
      <c r="H123" s="92"/>
      <c r="I123" s="96"/>
      <c r="J123" s="70"/>
      <c r="K123" s="70"/>
      <c r="L123" s="97"/>
      <c r="M123" s="97"/>
      <c r="N123" s="97"/>
      <c r="O123" s="97"/>
      <c r="P123" s="135"/>
      <c r="Q123" s="97"/>
      <c r="R123" s="97"/>
      <c r="S123" s="97"/>
      <c r="T123" s="97"/>
      <c r="U123" s="97"/>
      <c r="V123" s="135"/>
      <c r="W123" s="97"/>
      <c r="X123" s="97"/>
      <c r="Y123" s="97"/>
      <c r="Z123" s="97"/>
      <c r="AA123" s="97"/>
      <c r="AB123" s="97"/>
      <c r="AC123" s="97"/>
      <c r="AD123" s="97"/>
      <c r="AE123" s="97"/>
      <c r="AF123" s="97"/>
      <c r="AG123" s="97"/>
      <c r="AH123" s="97"/>
      <c r="AI123" s="97"/>
      <c r="AJ123" s="80"/>
      <c r="AK123" s="82" t="s">
        <v>69</v>
      </c>
      <c r="AL123" s="82"/>
      <c r="AM123" s="82"/>
      <c r="AN123" s="40" t="s">
        <v>69</v>
      </c>
      <c r="AO123" s="40" t="s">
        <v>69</v>
      </c>
      <c r="AP123" s="41">
        <f>Y121+AA121+AC121</f>
        <v>0</v>
      </c>
      <c r="AQ123" s="66"/>
      <c r="AT123" s="9"/>
      <c r="AU123" s="9"/>
      <c r="AV123" s="9"/>
      <c r="AW123" s="9"/>
    </row>
    <row r="124" spans="1:49" ht="15.75" customHeight="1" thickBot="1">
      <c r="A124" s="114"/>
      <c r="B124" s="105"/>
      <c r="C124" s="102"/>
      <c r="D124" s="102"/>
      <c r="E124" s="102"/>
      <c r="F124" s="102"/>
      <c r="G124" s="134"/>
      <c r="H124" s="134"/>
      <c r="I124" s="117"/>
      <c r="J124" s="95"/>
      <c r="K124" s="95"/>
      <c r="L124" s="133"/>
      <c r="M124" s="133"/>
      <c r="N124" s="133"/>
      <c r="O124" s="133"/>
      <c r="P124" s="136"/>
      <c r="Q124" s="133"/>
      <c r="R124" s="133"/>
      <c r="S124" s="133"/>
      <c r="T124" s="133"/>
      <c r="U124" s="133"/>
      <c r="V124" s="136"/>
      <c r="W124" s="133"/>
      <c r="X124" s="133"/>
      <c r="Y124" s="133"/>
      <c r="Z124" s="133"/>
      <c r="AA124" s="133"/>
      <c r="AB124" s="133"/>
      <c r="AC124" s="133"/>
      <c r="AD124" s="133"/>
      <c r="AE124" s="133"/>
      <c r="AF124" s="133"/>
      <c r="AG124" s="133"/>
      <c r="AH124" s="133"/>
      <c r="AI124" s="133"/>
      <c r="AJ124" s="81"/>
      <c r="AK124" s="119" t="s">
        <v>70</v>
      </c>
      <c r="AL124" s="119"/>
      <c r="AM124" s="119"/>
      <c r="AN124" s="64" t="s">
        <v>70</v>
      </c>
      <c r="AO124" s="64" t="s">
        <v>70</v>
      </c>
      <c r="AP124" s="65">
        <f>AE121+AG121+AI121</f>
        <v>0</v>
      </c>
      <c r="AQ124" s="118"/>
      <c r="AT124" s="9"/>
      <c r="AU124" s="9"/>
      <c r="AV124" s="9"/>
      <c r="AW124" s="9"/>
    </row>
    <row r="125" spans="1:49" ht="15.6" customHeight="1">
      <c r="A125" s="83" t="s">
        <v>184</v>
      </c>
      <c r="B125" s="106" t="s">
        <v>185</v>
      </c>
      <c r="C125" s="89" t="s">
        <v>186</v>
      </c>
      <c r="D125" s="89"/>
      <c r="E125" s="89" t="s">
        <v>187</v>
      </c>
      <c r="F125" s="132" t="s">
        <v>188</v>
      </c>
      <c r="G125" s="107">
        <v>44652</v>
      </c>
      <c r="H125" s="107">
        <v>44742</v>
      </c>
      <c r="I125" s="116" t="s">
        <v>66</v>
      </c>
      <c r="J125" s="94">
        <v>0.16</v>
      </c>
      <c r="K125" s="94">
        <f>J125*(L125+N125+P125+R125+T125+V125+X125+Z125+AB125+AD125+AF125+AH125)</f>
        <v>0.16</v>
      </c>
      <c r="L125" s="94"/>
      <c r="M125" s="94"/>
      <c r="N125" s="94"/>
      <c r="O125" s="94"/>
      <c r="P125" s="94"/>
      <c r="Q125" s="94"/>
      <c r="R125" s="94">
        <v>0.33</v>
      </c>
      <c r="S125" s="94"/>
      <c r="T125" s="94">
        <v>0.33</v>
      </c>
      <c r="U125" s="94"/>
      <c r="V125" s="94">
        <v>0.34</v>
      </c>
      <c r="W125" s="94"/>
      <c r="X125" s="94"/>
      <c r="Y125" s="94"/>
      <c r="Z125" s="94"/>
      <c r="AA125" s="94"/>
      <c r="AB125" s="94"/>
      <c r="AC125" s="94"/>
      <c r="AD125" s="94"/>
      <c r="AE125" s="94"/>
      <c r="AF125" s="94"/>
      <c r="AG125" s="94"/>
      <c r="AH125" s="94"/>
      <c r="AI125" s="94"/>
      <c r="AJ125" s="98">
        <f>J125*(M125+O125+Q125+S125+U125+W125+Y125+AA125+AC125+AE125+AG125+AI125)</f>
        <v>0</v>
      </c>
      <c r="AK125" s="99" t="s">
        <v>67</v>
      </c>
      <c r="AL125" s="99"/>
      <c r="AM125" s="99"/>
      <c r="AN125" s="5" t="s">
        <v>67</v>
      </c>
      <c r="AO125" s="5" t="s">
        <v>67</v>
      </c>
      <c r="AP125" s="42">
        <f>M125+O125+Q125</f>
        <v>0</v>
      </c>
      <c r="AQ125" s="93">
        <f>SUM(AP125:AP128)</f>
        <v>0</v>
      </c>
      <c r="AT125" s="9"/>
      <c r="AU125" s="9"/>
      <c r="AV125" s="9"/>
      <c r="AW125" s="9"/>
    </row>
    <row r="126" spans="1:49" ht="15.6" customHeight="1">
      <c r="A126" s="84"/>
      <c r="B126" s="78"/>
      <c r="C126" s="79"/>
      <c r="D126" s="79"/>
      <c r="E126" s="79"/>
      <c r="F126" s="101"/>
      <c r="G126" s="92"/>
      <c r="H126" s="92"/>
      <c r="I126" s="96"/>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80"/>
      <c r="AK126" s="82" t="s">
        <v>68</v>
      </c>
      <c r="AL126" s="82"/>
      <c r="AM126" s="82"/>
      <c r="AN126" s="40" t="s">
        <v>68</v>
      </c>
      <c r="AO126" s="40" t="s">
        <v>68</v>
      </c>
      <c r="AP126" s="41">
        <f>S125+U125+W125</f>
        <v>0</v>
      </c>
      <c r="AQ126" s="66"/>
      <c r="AT126" s="9"/>
      <c r="AU126" s="9"/>
      <c r="AV126" s="9"/>
      <c r="AW126" s="9"/>
    </row>
    <row r="127" spans="1:49" ht="15.6" customHeight="1">
      <c r="A127" s="84"/>
      <c r="B127" s="78"/>
      <c r="C127" s="79"/>
      <c r="D127" s="79"/>
      <c r="E127" s="79"/>
      <c r="F127" s="101"/>
      <c r="G127" s="92"/>
      <c r="H127" s="92"/>
      <c r="I127" s="96"/>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80"/>
      <c r="AK127" s="82" t="s">
        <v>69</v>
      </c>
      <c r="AL127" s="82"/>
      <c r="AM127" s="82"/>
      <c r="AN127" s="40" t="s">
        <v>69</v>
      </c>
      <c r="AO127" s="40" t="s">
        <v>69</v>
      </c>
      <c r="AP127" s="41">
        <f>Y125+AA125+AC125</f>
        <v>0</v>
      </c>
      <c r="AQ127" s="66"/>
      <c r="AT127" s="9"/>
      <c r="AU127" s="9"/>
      <c r="AV127" s="9"/>
      <c r="AW127" s="9"/>
    </row>
    <row r="128" spans="1:49" ht="15.75" customHeight="1">
      <c r="A128" s="84"/>
      <c r="B128" s="78"/>
      <c r="C128" s="79"/>
      <c r="D128" s="79"/>
      <c r="E128" s="79"/>
      <c r="F128" s="101"/>
      <c r="G128" s="92"/>
      <c r="H128" s="92"/>
      <c r="I128" s="96"/>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80"/>
      <c r="AK128" s="82" t="s">
        <v>70</v>
      </c>
      <c r="AL128" s="82"/>
      <c r="AM128" s="82"/>
      <c r="AN128" s="40" t="s">
        <v>70</v>
      </c>
      <c r="AO128" s="40" t="s">
        <v>70</v>
      </c>
      <c r="AP128" s="41">
        <f>AE125+AG125+AI125</f>
        <v>0</v>
      </c>
      <c r="AQ128" s="66"/>
      <c r="AT128" s="9"/>
      <c r="AU128" s="9"/>
      <c r="AV128" s="9"/>
      <c r="AW128" s="9"/>
    </row>
    <row r="129" spans="1:49" ht="15.6" customHeight="1">
      <c r="A129" s="84"/>
      <c r="B129" s="78" t="s">
        <v>189</v>
      </c>
      <c r="C129" s="67" t="s">
        <v>190</v>
      </c>
      <c r="D129" s="67"/>
      <c r="E129" s="67" t="s">
        <v>191</v>
      </c>
      <c r="F129" s="67" t="s">
        <v>192</v>
      </c>
      <c r="G129" s="128">
        <v>44774</v>
      </c>
      <c r="H129" s="128" t="s">
        <v>183</v>
      </c>
      <c r="I129" s="96" t="s">
        <v>66</v>
      </c>
      <c r="J129" s="70">
        <v>0.16</v>
      </c>
      <c r="K129" s="70">
        <f t="shared" ref="K129" si="33">J129*(L129+N129+P129+R129+T129+V129+X129+Z129+AB129+AD129+AF129+AH129)</f>
        <v>0.16</v>
      </c>
      <c r="L129" s="70"/>
      <c r="M129" s="70"/>
      <c r="N129" s="70"/>
      <c r="O129" s="70"/>
      <c r="P129" s="70"/>
      <c r="Q129" s="70"/>
      <c r="R129" s="100"/>
      <c r="S129" s="70"/>
      <c r="T129" s="100"/>
      <c r="U129" s="70"/>
      <c r="V129" s="100"/>
      <c r="W129" s="70"/>
      <c r="X129" s="70"/>
      <c r="Y129" s="70"/>
      <c r="Z129" s="70">
        <v>0.33</v>
      </c>
      <c r="AA129" s="70"/>
      <c r="AB129" s="70">
        <v>0.34</v>
      </c>
      <c r="AC129" s="70"/>
      <c r="AD129" s="70">
        <v>0.33</v>
      </c>
      <c r="AE129" s="70"/>
      <c r="AF129" s="70"/>
      <c r="AG129" s="70"/>
      <c r="AH129" s="70"/>
      <c r="AI129" s="70"/>
      <c r="AJ129" s="80">
        <f>J129*(M129+O129+Q129+S129+U129+W129+Y129+AA129+AC129+AE129+AG129+AI129)</f>
        <v>0</v>
      </c>
      <c r="AK129" s="82" t="s">
        <v>67</v>
      </c>
      <c r="AL129" s="82"/>
      <c r="AM129" s="82"/>
      <c r="AN129" s="40" t="s">
        <v>67</v>
      </c>
      <c r="AO129" s="40" t="s">
        <v>67</v>
      </c>
      <c r="AP129" s="41">
        <f>M129+O129+Q129</f>
        <v>0</v>
      </c>
      <c r="AQ129" s="66">
        <f t="shared" ref="AQ129" si="34">SUM(AP129:AP132)</f>
        <v>0</v>
      </c>
      <c r="AT129" s="9"/>
      <c r="AU129" s="9"/>
      <c r="AV129" s="9"/>
      <c r="AW129" s="9"/>
    </row>
    <row r="130" spans="1:49" ht="15.6" customHeight="1">
      <c r="A130" s="84"/>
      <c r="B130" s="78"/>
      <c r="C130" s="67"/>
      <c r="D130" s="67"/>
      <c r="E130" s="67"/>
      <c r="F130" s="67"/>
      <c r="G130" s="128"/>
      <c r="H130" s="128"/>
      <c r="I130" s="96"/>
      <c r="J130" s="70"/>
      <c r="K130" s="70"/>
      <c r="L130" s="70"/>
      <c r="M130" s="70"/>
      <c r="N130" s="70"/>
      <c r="O130" s="70"/>
      <c r="P130" s="70"/>
      <c r="Q130" s="70"/>
      <c r="R130" s="100"/>
      <c r="S130" s="70"/>
      <c r="T130" s="100"/>
      <c r="U130" s="70"/>
      <c r="V130" s="100"/>
      <c r="W130" s="70"/>
      <c r="X130" s="70"/>
      <c r="Y130" s="70"/>
      <c r="Z130" s="70"/>
      <c r="AA130" s="70"/>
      <c r="AB130" s="70"/>
      <c r="AC130" s="70"/>
      <c r="AD130" s="70"/>
      <c r="AE130" s="70"/>
      <c r="AF130" s="70"/>
      <c r="AG130" s="70"/>
      <c r="AH130" s="70"/>
      <c r="AI130" s="70"/>
      <c r="AJ130" s="80"/>
      <c r="AK130" s="82" t="s">
        <v>68</v>
      </c>
      <c r="AL130" s="82"/>
      <c r="AM130" s="82"/>
      <c r="AN130" s="40" t="s">
        <v>68</v>
      </c>
      <c r="AO130" s="40" t="s">
        <v>68</v>
      </c>
      <c r="AP130" s="41">
        <f>S129+U129+W129</f>
        <v>0</v>
      </c>
      <c r="AQ130" s="66"/>
      <c r="AT130" s="9"/>
      <c r="AU130" s="9"/>
      <c r="AV130" s="9"/>
      <c r="AW130" s="9"/>
    </row>
    <row r="131" spans="1:49" ht="15.6" customHeight="1">
      <c r="A131" s="84"/>
      <c r="B131" s="78"/>
      <c r="C131" s="67"/>
      <c r="D131" s="67"/>
      <c r="E131" s="67"/>
      <c r="F131" s="67"/>
      <c r="G131" s="128"/>
      <c r="H131" s="128"/>
      <c r="I131" s="96"/>
      <c r="J131" s="70"/>
      <c r="K131" s="70"/>
      <c r="L131" s="70"/>
      <c r="M131" s="70"/>
      <c r="N131" s="70"/>
      <c r="O131" s="70"/>
      <c r="P131" s="70"/>
      <c r="Q131" s="70"/>
      <c r="R131" s="100"/>
      <c r="S131" s="70"/>
      <c r="T131" s="100"/>
      <c r="U131" s="70"/>
      <c r="V131" s="100"/>
      <c r="W131" s="70"/>
      <c r="X131" s="70"/>
      <c r="Y131" s="70"/>
      <c r="Z131" s="70"/>
      <c r="AA131" s="70"/>
      <c r="AB131" s="70"/>
      <c r="AC131" s="70"/>
      <c r="AD131" s="70"/>
      <c r="AE131" s="70"/>
      <c r="AF131" s="70"/>
      <c r="AG131" s="70"/>
      <c r="AH131" s="70"/>
      <c r="AI131" s="70"/>
      <c r="AJ131" s="80"/>
      <c r="AK131" s="82" t="s">
        <v>69</v>
      </c>
      <c r="AL131" s="82"/>
      <c r="AM131" s="82"/>
      <c r="AN131" s="40" t="s">
        <v>69</v>
      </c>
      <c r="AO131" s="40" t="s">
        <v>69</v>
      </c>
      <c r="AP131" s="41">
        <f>Y129+AA129+AC129</f>
        <v>0</v>
      </c>
      <c r="AQ131" s="66"/>
      <c r="AT131" s="9"/>
      <c r="AU131" s="9"/>
      <c r="AV131" s="9"/>
      <c r="AW131" s="9"/>
    </row>
    <row r="132" spans="1:49" ht="16.149999999999999" customHeight="1">
      <c r="A132" s="84"/>
      <c r="B132" s="78"/>
      <c r="C132" s="67"/>
      <c r="D132" s="67"/>
      <c r="E132" s="67"/>
      <c r="F132" s="67"/>
      <c r="G132" s="128"/>
      <c r="H132" s="128"/>
      <c r="I132" s="96"/>
      <c r="J132" s="70"/>
      <c r="K132" s="70"/>
      <c r="L132" s="70"/>
      <c r="M132" s="70"/>
      <c r="N132" s="70"/>
      <c r="O132" s="70"/>
      <c r="P132" s="70"/>
      <c r="Q132" s="70"/>
      <c r="R132" s="100"/>
      <c r="S132" s="70"/>
      <c r="T132" s="100"/>
      <c r="U132" s="70"/>
      <c r="V132" s="100"/>
      <c r="W132" s="70"/>
      <c r="X132" s="70"/>
      <c r="Y132" s="70"/>
      <c r="Z132" s="70"/>
      <c r="AA132" s="70"/>
      <c r="AB132" s="70"/>
      <c r="AC132" s="70"/>
      <c r="AD132" s="70"/>
      <c r="AE132" s="70"/>
      <c r="AF132" s="70"/>
      <c r="AG132" s="70"/>
      <c r="AH132" s="70"/>
      <c r="AI132" s="70"/>
      <c r="AJ132" s="80"/>
      <c r="AK132" s="82" t="s">
        <v>70</v>
      </c>
      <c r="AL132" s="82"/>
      <c r="AM132" s="82"/>
      <c r="AN132" s="40" t="s">
        <v>70</v>
      </c>
      <c r="AO132" s="40" t="s">
        <v>70</v>
      </c>
      <c r="AP132" s="41">
        <f>AE129+AG129+AI129</f>
        <v>0</v>
      </c>
      <c r="AQ132" s="66"/>
      <c r="AT132" s="9"/>
      <c r="AU132" s="9"/>
      <c r="AV132" s="9"/>
      <c r="AW132" s="9"/>
    </row>
    <row r="133" spans="1:49" ht="15.6" customHeight="1">
      <c r="A133" s="84"/>
      <c r="B133" s="78" t="s">
        <v>193</v>
      </c>
      <c r="C133" s="67" t="s">
        <v>194</v>
      </c>
      <c r="D133" s="67"/>
      <c r="E133" s="67" t="s">
        <v>195</v>
      </c>
      <c r="F133" s="130" t="s">
        <v>196</v>
      </c>
      <c r="G133" s="128">
        <v>44774</v>
      </c>
      <c r="H133" s="128" t="s">
        <v>197</v>
      </c>
      <c r="I133" s="96" t="s">
        <v>66</v>
      </c>
      <c r="J133" s="70">
        <v>0.17</v>
      </c>
      <c r="K133" s="70">
        <f t="shared" ref="K133" si="35">J133*(L133+N133+P133+R133+T133+V133+X133+Z133+AB133+AD133+AF133+AH133)</f>
        <v>0.17</v>
      </c>
      <c r="L133" s="70"/>
      <c r="M133" s="70"/>
      <c r="N133" s="70"/>
      <c r="O133" s="70"/>
      <c r="P133" s="70"/>
      <c r="Q133" s="70"/>
      <c r="R133" s="70"/>
      <c r="S133" s="70"/>
      <c r="T133" s="70"/>
      <c r="U133" s="70"/>
      <c r="V133" s="70"/>
      <c r="W133" s="70"/>
      <c r="X133" s="70"/>
      <c r="Y133" s="70"/>
      <c r="Z133" s="70">
        <v>0.5</v>
      </c>
      <c r="AA133" s="70"/>
      <c r="AB133" s="70">
        <v>0.5</v>
      </c>
      <c r="AC133" s="70"/>
      <c r="AD133" s="70"/>
      <c r="AE133" s="70"/>
      <c r="AF133" s="70"/>
      <c r="AG133" s="70"/>
      <c r="AH133" s="70"/>
      <c r="AI133" s="70"/>
      <c r="AJ133" s="80">
        <f>J133*(M133+O133+Q133+S133+U133+W133+Y133+AA133+AC133+AE133+AG133+AI133)</f>
        <v>0</v>
      </c>
      <c r="AK133" s="82" t="s">
        <v>67</v>
      </c>
      <c r="AL133" s="82"/>
      <c r="AM133" s="82"/>
      <c r="AN133" s="40" t="s">
        <v>67</v>
      </c>
      <c r="AO133" s="40" t="s">
        <v>67</v>
      </c>
      <c r="AP133" s="41">
        <f>M133+O133+Q133</f>
        <v>0</v>
      </c>
      <c r="AQ133" s="66">
        <f t="shared" ref="AQ133" si="36">SUM(AP133:AP136)</f>
        <v>0</v>
      </c>
      <c r="AT133" s="9"/>
      <c r="AU133" s="9"/>
      <c r="AV133" s="9"/>
      <c r="AW133" s="9"/>
    </row>
    <row r="134" spans="1:49" ht="15.6" customHeight="1">
      <c r="A134" s="84"/>
      <c r="B134" s="78"/>
      <c r="C134" s="67"/>
      <c r="D134" s="67"/>
      <c r="E134" s="67"/>
      <c r="F134" s="130"/>
      <c r="G134" s="128"/>
      <c r="H134" s="128"/>
      <c r="I134" s="96"/>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80"/>
      <c r="AK134" s="82" t="s">
        <v>68</v>
      </c>
      <c r="AL134" s="82"/>
      <c r="AM134" s="82"/>
      <c r="AN134" s="40" t="s">
        <v>68</v>
      </c>
      <c r="AO134" s="40" t="s">
        <v>68</v>
      </c>
      <c r="AP134" s="41">
        <f>S133+U133+W133</f>
        <v>0</v>
      </c>
      <c r="AQ134" s="66"/>
      <c r="AT134" s="9"/>
      <c r="AU134" s="9"/>
      <c r="AV134" s="9"/>
      <c r="AW134" s="9"/>
    </row>
    <row r="135" spans="1:49" ht="15.6" customHeight="1">
      <c r="A135" s="84"/>
      <c r="B135" s="78"/>
      <c r="C135" s="67"/>
      <c r="D135" s="67"/>
      <c r="E135" s="67"/>
      <c r="F135" s="130"/>
      <c r="G135" s="128"/>
      <c r="H135" s="128"/>
      <c r="I135" s="96"/>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80"/>
      <c r="AK135" s="82" t="s">
        <v>69</v>
      </c>
      <c r="AL135" s="82"/>
      <c r="AM135" s="82"/>
      <c r="AN135" s="40" t="s">
        <v>69</v>
      </c>
      <c r="AO135" s="40" t="s">
        <v>69</v>
      </c>
      <c r="AP135" s="41">
        <f>Y133+AA133+AC133</f>
        <v>0</v>
      </c>
      <c r="AQ135" s="66"/>
      <c r="AT135" s="9"/>
      <c r="AU135" s="9"/>
      <c r="AV135" s="9"/>
      <c r="AW135" s="9"/>
    </row>
    <row r="136" spans="1:49" ht="16.149999999999999" customHeight="1">
      <c r="A136" s="84"/>
      <c r="B136" s="78"/>
      <c r="C136" s="67"/>
      <c r="D136" s="67"/>
      <c r="E136" s="67"/>
      <c r="F136" s="130"/>
      <c r="G136" s="128"/>
      <c r="H136" s="128"/>
      <c r="I136" s="96"/>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80"/>
      <c r="AK136" s="82" t="s">
        <v>70</v>
      </c>
      <c r="AL136" s="82"/>
      <c r="AM136" s="82"/>
      <c r="AN136" s="40" t="s">
        <v>70</v>
      </c>
      <c r="AO136" s="40" t="s">
        <v>70</v>
      </c>
      <c r="AP136" s="41">
        <f>AE133+AG133+AI133</f>
        <v>0</v>
      </c>
      <c r="AQ136" s="66"/>
      <c r="AT136" s="9"/>
      <c r="AU136" s="9"/>
      <c r="AV136" s="9"/>
      <c r="AW136" s="9"/>
    </row>
    <row r="137" spans="1:49" ht="15.6" customHeight="1">
      <c r="A137" s="84"/>
      <c r="B137" s="78" t="s">
        <v>198</v>
      </c>
      <c r="C137" s="67" t="s">
        <v>199</v>
      </c>
      <c r="D137" s="67"/>
      <c r="E137" s="67" t="s">
        <v>200</v>
      </c>
      <c r="F137" s="130" t="s">
        <v>201</v>
      </c>
      <c r="G137" s="128">
        <v>44713</v>
      </c>
      <c r="H137" s="128" t="s">
        <v>202</v>
      </c>
      <c r="I137" s="96" t="s">
        <v>66</v>
      </c>
      <c r="J137" s="70">
        <v>0.17</v>
      </c>
      <c r="K137" s="70">
        <f t="shared" ref="K137" si="37">J137*(L137+N137+P137+R137+T137+V137+X137+Z137+AB137+AD137+AF137+AH137)</f>
        <v>0.17</v>
      </c>
      <c r="L137" s="70"/>
      <c r="M137" s="70"/>
      <c r="N137" s="70"/>
      <c r="O137" s="70"/>
      <c r="P137" s="100"/>
      <c r="Q137" s="131"/>
      <c r="R137" s="100"/>
      <c r="S137" s="70"/>
      <c r="T137" s="70"/>
      <c r="U137" s="70"/>
      <c r="V137" s="70">
        <v>0.5</v>
      </c>
      <c r="W137" s="70"/>
      <c r="X137" s="70">
        <v>0.5</v>
      </c>
      <c r="Y137" s="70"/>
      <c r="Z137" s="70"/>
      <c r="AA137" s="70"/>
      <c r="AB137" s="70"/>
      <c r="AC137" s="70"/>
      <c r="AD137" s="70"/>
      <c r="AE137" s="70"/>
      <c r="AF137" s="70"/>
      <c r="AG137" s="70"/>
      <c r="AH137" s="70"/>
      <c r="AI137" s="70"/>
      <c r="AJ137" s="80">
        <f>J137*(M137+O137+Q137+S137+U137+W137+Y137+AA137+AC137+AE137+AG137+AI137)</f>
        <v>0</v>
      </c>
      <c r="AK137" s="82" t="s">
        <v>67</v>
      </c>
      <c r="AL137" s="82"/>
      <c r="AM137" s="82"/>
      <c r="AN137" s="40" t="s">
        <v>67</v>
      </c>
      <c r="AO137" s="40" t="s">
        <v>67</v>
      </c>
      <c r="AP137" s="41">
        <f>M137+O137+Q137</f>
        <v>0</v>
      </c>
      <c r="AQ137" s="66">
        <f t="shared" ref="AQ137" si="38">SUM(AP137:AP140)</f>
        <v>0</v>
      </c>
      <c r="AT137" s="9"/>
      <c r="AU137" s="9"/>
      <c r="AV137" s="9"/>
      <c r="AW137" s="9"/>
    </row>
    <row r="138" spans="1:49" ht="15.6" customHeight="1">
      <c r="A138" s="84"/>
      <c r="B138" s="78"/>
      <c r="C138" s="67"/>
      <c r="D138" s="67"/>
      <c r="E138" s="67"/>
      <c r="F138" s="130"/>
      <c r="G138" s="128"/>
      <c r="H138" s="128"/>
      <c r="I138" s="96"/>
      <c r="J138" s="70"/>
      <c r="K138" s="70"/>
      <c r="L138" s="70"/>
      <c r="M138" s="70"/>
      <c r="N138" s="70"/>
      <c r="O138" s="70"/>
      <c r="P138" s="100"/>
      <c r="Q138" s="131"/>
      <c r="R138" s="100"/>
      <c r="S138" s="70"/>
      <c r="T138" s="70"/>
      <c r="U138" s="70"/>
      <c r="V138" s="70"/>
      <c r="W138" s="70"/>
      <c r="X138" s="70"/>
      <c r="Y138" s="70"/>
      <c r="Z138" s="70"/>
      <c r="AA138" s="70"/>
      <c r="AB138" s="70"/>
      <c r="AC138" s="70"/>
      <c r="AD138" s="70"/>
      <c r="AE138" s="70"/>
      <c r="AF138" s="70"/>
      <c r="AG138" s="70"/>
      <c r="AH138" s="70"/>
      <c r="AI138" s="70"/>
      <c r="AJ138" s="80"/>
      <c r="AK138" s="82" t="s">
        <v>68</v>
      </c>
      <c r="AL138" s="82"/>
      <c r="AM138" s="82"/>
      <c r="AN138" s="40" t="s">
        <v>68</v>
      </c>
      <c r="AO138" s="40" t="s">
        <v>68</v>
      </c>
      <c r="AP138" s="41">
        <f>S137+U137+W137</f>
        <v>0</v>
      </c>
      <c r="AQ138" s="66"/>
      <c r="AT138" s="9"/>
      <c r="AU138" s="9"/>
      <c r="AV138" s="9"/>
      <c r="AW138" s="9"/>
    </row>
    <row r="139" spans="1:49" ht="15.6" customHeight="1">
      <c r="A139" s="84"/>
      <c r="B139" s="78"/>
      <c r="C139" s="67"/>
      <c r="D139" s="67"/>
      <c r="E139" s="67"/>
      <c r="F139" s="130"/>
      <c r="G139" s="128"/>
      <c r="H139" s="128"/>
      <c r="I139" s="96"/>
      <c r="J139" s="70"/>
      <c r="K139" s="70"/>
      <c r="L139" s="70"/>
      <c r="M139" s="70"/>
      <c r="N139" s="70"/>
      <c r="O139" s="70"/>
      <c r="P139" s="100"/>
      <c r="Q139" s="131"/>
      <c r="R139" s="100"/>
      <c r="S139" s="70"/>
      <c r="T139" s="70"/>
      <c r="U139" s="70"/>
      <c r="V139" s="70"/>
      <c r="W139" s="70"/>
      <c r="X139" s="70"/>
      <c r="Y139" s="70"/>
      <c r="Z139" s="70"/>
      <c r="AA139" s="70"/>
      <c r="AB139" s="70"/>
      <c r="AC139" s="70"/>
      <c r="AD139" s="70"/>
      <c r="AE139" s="70"/>
      <c r="AF139" s="70"/>
      <c r="AG139" s="70"/>
      <c r="AH139" s="70"/>
      <c r="AI139" s="70"/>
      <c r="AJ139" s="80"/>
      <c r="AK139" s="82" t="s">
        <v>69</v>
      </c>
      <c r="AL139" s="82"/>
      <c r="AM139" s="82"/>
      <c r="AN139" s="40" t="s">
        <v>69</v>
      </c>
      <c r="AO139" s="40" t="s">
        <v>69</v>
      </c>
      <c r="AP139" s="41">
        <f>Y137+AA137+AC137</f>
        <v>0</v>
      </c>
      <c r="AQ139" s="66"/>
      <c r="AT139" s="9"/>
      <c r="AU139" s="9"/>
      <c r="AV139" s="9"/>
      <c r="AW139" s="9"/>
    </row>
    <row r="140" spans="1:49" ht="16.149999999999999" customHeight="1">
      <c r="A140" s="84"/>
      <c r="B140" s="78"/>
      <c r="C140" s="67"/>
      <c r="D140" s="67"/>
      <c r="E140" s="67"/>
      <c r="F140" s="130"/>
      <c r="G140" s="128"/>
      <c r="H140" s="128"/>
      <c r="I140" s="96"/>
      <c r="J140" s="70"/>
      <c r="K140" s="70"/>
      <c r="L140" s="70"/>
      <c r="M140" s="70"/>
      <c r="N140" s="70"/>
      <c r="O140" s="70"/>
      <c r="P140" s="100"/>
      <c r="Q140" s="131"/>
      <c r="R140" s="100"/>
      <c r="S140" s="70"/>
      <c r="T140" s="70"/>
      <c r="U140" s="70"/>
      <c r="V140" s="70"/>
      <c r="W140" s="70"/>
      <c r="X140" s="70"/>
      <c r="Y140" s="70"/>
      <c r="Z140" s="70"/>
      <c r="AA140" s="70"/>
      <c r="AB140" s="70"/>
      <c r="AC140" s="70"/>
      <c r="AD140" s="70"/>
      <c r="AE140" s="70"/>
      <c r="AF140" s="70"/>
      <c r="AG140" s="70"/>
      <c r="AH140" s="70"/>
      <c r="AI140" s="70"/>
      <c r="AJ140" s="80"/>
      <c r="AK140" s="82" t="s">
        <v>70</v>
      </c>
      <c r="AL140" s="82"/>
      <c r="AM140" s="82"/>
      <c r="AN140" s="40" t="s">
        <v>70</v>
      </c>
      <c r="AO140" s="40" t="s">
        <v>70</v>
      </c>
      <c r="AP140" s="41">
        <f>AE137+AG137+AI137</f>
        <v>0</v>
      </c>
      <c r="AQ140" s="66"/>
      <c r="AT140" s="9"/>
      <c r="AU140" s="9"/>
      <c r="AV140" s="9"/>
      <c r="AW140" s="9"/>
    </row>
    <row r="141" spans="1:49" ht="15.6" customHeight="1">
      <c r="A141" s="84"/>
      <c r="B141" s="78" t="s">
        <v>203</v>
      </c>
      <c r="C141" s="79" t="s">
        <v>204</v>
      </c>
      <c r="D141" s="79"/>
      <c r="E141" s="79" t="s">
        <v>205</v>
      </c>
      <c r="F141" s="101" t="s">
        <v>206</v>
      </c>
      <c r="G141" s="128">
        <v>44805</v>
      </c>
      <c r="H141" s="128" t="s">
        <v>207</v>
      </c>
      <c r="I141" s="96" t="s">
        <v>66</v>
      </c>
      <c r="J141" s="70">
        <v>0.17</v>
      </c>
      <c r="K141" s="70">
        <f t="shared" ref="K141" si="39">J141*(L141+N141+P141+R141+T141+V141+X141+Z141+AB141+AD141+AF141+AH141)</f>
        <v>0.17</v>
      </c>
      <c r="L141" s="70"/>
      <c r="M141" s="70"/>
      <c r="N141" s="70"/>
      <c r="O141" s="70"/>
      <c r="P141" s="70"/>
      <c r="Q141" s="70"/>
      <c r="R141" s="70"/>
      <c r="S141" s="70"/>
      <c r="T141" s="70"/>
      <c r="U141" s="70"/>
      <c r="V141" s="70"/>
      <c r="W141" s="70"/>
      <c r="X141" s="70"/>
      <c r="Y141" s="70"/>
      <c r="Z141" s="70"/>
      <c r="AA141" s="70"/>
      <c r="AB141" s="70">
        <v>0.33</v>
      </c>
      <c r="AC141" s="70"/>
      <c r="AD141" s="70">
        <v>0.33</v>
      </c>
      <c r="AE141" s="70"/>
      <c r="AF141" s="70">
        <v>0.34</v>
      </c>
      <c r="AG141" s="70"/>
      <c r="AH141" s="70"/>
      <c r="AI141" s="70"/>
      <c r="AJ141" s="80">
        <f>J141*(M141+O141+Q141+S141+U141+W141+Y141+AA141+AC141+AE141+AG141+AI141)</f>
        <v>0</v>
      </c>
      <c r="AK141" s="82" t="s">
        <v>67</v>
      </c>
      <c r="AL141" s="82"/>
      <c r="AM141" s="82"/>
      <c r="AN141" s="40" t="s">
        <v>67</v>
      </c>
      <c r="AO141" s="40" t="s">
        <v>67</v>
      </c>
      <c r="AP141" s="41">
        <f>M141+O141+Q141</f>
        <v>0</v>
      </c>
      <c r="AQ141" s="66">
        <f t="shared" ref="AQ141" si="40">SUM(AP141:AP144)</f>
        <v>0</v>
      </c>
      <c r="AT141" s="9"/>
      <c r="AU141" s="9"/>
      <c r="AV141" s="9"/>
      <c r="AW141" s="9"/>
    </row>
    <row r="142" spans="1:49" ht="15.6" customHeight="1">
      <c r="A142" s="84"/>
      <c r="B142" s="78"/>
      <c r="C142" s="79"/>
      <c r="D142" s="79"/>
      <c r="E142" s="79"/>
      <c r="F142" s="101"/>
      <c r="G142" s="128"/>
      <c r="H142" s="128"/>
      <c r="I142" s="96"/>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c r="AG142" s="70"/>
      <c r="AH142" s="70"/>
      <c r="AI142" s="70"/>
      <c r="AJ142" s="80"/>
      <c r="AK142" s="82" t="s">
        <v>68</v>
      </c>
      <c r="AL142" s="82"/>
      <c r="AM142" s="82"/>
      <c r="AN142" s="40" t="s">
        <v>68</v>
      </c>
      <c r="AO142" s="40" t="s">
        <v>68</v>
      </c>
      <c r="AP142" s="41">
        <f>S141+U141+W141</f>
        <v>0</v>
      </c>
      <c r="AQ142" s="66"/>
      <c r="AT142" s="9"/>
      <c r="AU142" s="9"/>
      <c r="AV142" s="9"/>
      <c r="AW142" s="9"/>
    </row>
    <row r="143" spans="1:49" ht="15.6" customHeight="1">
      <c r="A143" s="84"/>
      <c r="B143" s="78"/>
      <c r="C143" s="79"/>
      <c r="D143" s="79"/>
      <c r="E143" s="79"/>
      <c r="F143" s="101"/>
      <c r="G143" s="128"/>
      <c r="H143" s="128"/>
      <c r="I143" s="96"/>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c r="AG143" s="70"/>
      <c r="AH143" s="70"/>
      <c r="AI143" s="70"/>
      <c r="AJ143" s="80"/>
      <c r="AK143" s="82" t="s">
        <v>69</v>
      </c>
      <c r="AL143" s="82"/>
      <c r="AM143" s="82"/>
      <c r="AN143" s="40" t="s">
        <v>69</v>
      </c>
      <c r="AO143" s="40" t="s">
        <v>69</v>
      </c>
      <c r="AP143" s="41">
        <f>Y141+AA141+AC141</f>
        <v>0</v>
      </c>
      <c r="AQ143" s="66"/>
      <c r="AT143" s="9"/>
      <c r="AU143" s="9"/>
      <c r="AV143" s="9"/>
      <c r="AW143" s="9"/>
    </row>
    <row r="144" spans="1:49" ht="16.149999999999999" customHeight="1">
      <c r="A144" s="84"/>
      <c r="B144" s="78"/>
      <c r="C144" s="79"/>
      <c r="D144" s="79"/>
      <c r="E144" s="79"/>
      <c r="F144" s="101"/>
      <c r="G144" s="128"/>
      <c r="H144" s="128"/>
      <c r="I144" s="96"/>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c r="AG144" s="70"/>
      <c r="AH144" s="70"/>
      <c r="AI144" s="70"/>
      <c r="AJ144" s="80"/>
      <c r="AK144" s="82" t="s">
        <v>70</v>
      </c>
      <c r="AL144" s="82"/>
      <c r="AM144" s="82"/>
      <c r="AN144" s="40" t="s">
        <v>70</v>
      </c>
      <c r="AO144" s="40" t="s">
        <v>70</v>
      </c>
      <c r="AP144" s="41">
        <f>AE141+AG141+AI141</f>
        <v>0</v>
      </c>
      <c r="AQ144" s="66"/>
      <c r="AT144" s="9"/>
      <c r="AU144" s="9"/>
      <c r="AV144" s="9"/>
      <c r="AW144" s="9"/>
    </row>
    <row r="145" spans="1:49" ht="15.6" customHeight="1">
      <c r="A145" s="84"/>
      <c r="B145" s="78" t="s">
        <v>208</v>
      </c>
      <c r="C145" s="79" t="s">
        <v>209</v>
      </c>
      <c r="D145" s="79"/>
      <c r="E145" s="79" t="s">
        <v>210</v>
      </c>
      <c r="F145" s="101" t="s">
        <v>211</v>
      </c>
      <c r="G145" s="128">
        <v>44805</v>
      </c>
      <c r="H145" s="128" t="s">
        <v>207</v>
      </c>
      <c r="I145" s="96" t="s">
        <v>66</v>
      </c>
      <c r="J145" s="70">
        <v>0.17</v>
      </c>
      <c r="K145" s="70">
        <f t="shared" ref="K145" si="41">J145*(L145+N145+P145+R145+T145+V145+X145+Z145+AB145+AD145+AF145+AH145)</f>
        <v>0.17</v>
      </c>
      <c r="L145" s="70"/>
      <c r="M145" s="70"/>
      <c r="N145" s="70"/>
      <c r="O145" s="70"/>
      <c r="P145" s="70"/>
      <c r="Q145" s="70"/>
      <c r="R145" s="70"/>
      <c r="S145" s="70"/>
      <c r="T145" s="70"/>
      <c r="U145" s="70"/>
      <c r="V145" s="70"/>
      <c r="W145" s="70"/>
      <c r="X145" s="70"/>
      <c r="Y145" s="70"/>
      <c r="Z145" s="70"/>
      <c r="AA145" s="70"/>
      <c r="AB145" s="70">
        <v>0.33</v>
      </c>
      <c r="AC145" s="70"/>
      <c r="AD145" s="70">
        <v>0.33</v>
      </c>
      <c r="AE145" s="70"/>
      <c r="AF145" s="70">
        <v>0.34</v>
      </c>
      <c r="AG145" s="70"/>
      <c r="AH145" s="70"/>
      <c r="AI145" s="70"/>
      <c r="AJ145" s="80">
        <f>J145*(M145+O145+Q145+S145+U145+W145+Y145+AA145+AC145+AE145+AG145+AI145)</f>
        <v>0</v>
      </c>
      <c r="AK145" s="82" t="s">
        <v>67</v>
      </c>
      <c r="AL145" s="82"/>
      <c r="AM145" s="82"/>
      <c r="AN145" s="40" t="s">
        <v>67</v>
      </c>
      <c r="AO145" s="40" t="s">
        <v>67</v>
      </c>
      <c r="AP145" s="41">
        <f>M145+O145+Q145</f>
        <v>0</v>
      </c>
      <c r="AQ145" s="66">
        <f t="shared" ref="AQ145" si="42">SUM(AP145:AP148)</f>
        <v>0</v>
      </c>
      <c r="AT145" s="9"/>
      <c r="AU145" s="9"/>
      <c r="AV145" s="9"/>
      <c r="AW145" s="9"/>
    </row>
    <row r="146" spans="1:49" ht="15.6" customHeight="1">
      <c r="A146" s="84"/>
      <c r="B146" s="78"/>
      <c r="C146" s="79"/>
      <c r="D146" s="79"/>
      <c r="E146" s="79"/>
      <c r="F146" s="101"/>
      <c r="G146" s="128"/>
      <c r="H146" s="128"/>
      <c r="I146" s="96"/>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c r="AG146" s="70"/>
      <c r="AH146" s="70"/>
      <c r="AI146" s="70"/>
      <c r="AJ146" s="80"/>
      <c r="AK146" s="82" t="s">
        <v>68</v>
      </c>
      <c r="AL146" s="82"/>
      <c r="AM146" s="82"/>
      <c r="AN146" s="40" t="s">
        <v>68</v>
      </c>
      <c r="AO146" s="40" t="s">
        <v>68</v>
      </c>
      <c r="AP146" s="41">
        <f>S145+U145+W145</f>
        <v>0</v>
      </c>
      <c r="AQ146" s="66"/>
      <c r="AT146" s="9"/>
      <c r="AU146" s="9"/>
      <c r="AV146" s="9"/>
      <c r="AW146" s="9"/>
    </row>
    <row r="147" spans="1:49" ht="15.6" customHeight="1">
      <c r="A147" s="84"/>
      <c r="B147" s="78"/>
      <c r="C147" s="79"/>
      <c r="D147" s="79"/>
      <c r="E147" s="79"/>
      <c r="F147" s="101"/>
      <c r="G147" s="128"/>
      <c r="H147" s="128"/>
      <c r="I147" s="96"/>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c r="AI147" s="70"/>
      <c r="AJ147" s="80"/>
      <c r="AK147" s="82" t="s">
        <v>69</v>
      </c>
      <c r="AL147" s="82"/>
      <c r="AM147" s="82"/>
      <c r="AN147" s="40" t="s">
        <v>69</v>
      </c>
      <c r="AO147" s="40" t="s">
        <v>69</v>
      </c>
      <c r="AP147" s="41">
        <f>Y145+AA145+AC145</f>
        <v>0</v>
      </c>
      <c r="AQ147" s="66"/>
      <c r="AT147" s="9"/>
      <c r="AU147" s="9"/>
      <c r="AV147" s="9"/>
      <c r="AW147" s="9"/>
    </row>
    <row r="148" spans="1:49" ht="16.149999999999999" customHeight="1" thickBot="1">
      <c r="A148" s="114"/>
      <c r="B148" s="105"/>
      <c r="C148" s="102"/>
      <c r="D148" s="102"/>
      <c r="E148" s="102"/>
      <c r="F148" s="127"/>
      <c r="G148" s="129"/>
      <c r="H148" s="129"/>
      <c r="I148" s="117"/>
      <c r="J148" s="95"/>
      <c r="K148" s="95"/>
      <c r="L148" s="95"/>
      <c r="M148" s="95"/>
      <c r="N148" s="95"/>
      <c r="O148" s="95"/>
      <c r="P148" s="95"/>
      <c r="Q148" s="95"/>
      <c r="R148" s="95"/>
      <c r="S148" s="95"/>
      <c r="T148" s="95"/>
      <c r="U148" s="95"/>
      <c r="V148" s="95"/>
      <c r="W148" s="95"/>
      <c r="X148" s="95"/>
      <c r="Y148" s="95"/>
      <c r="Z148" s="95"/>
      <c r="AA148" s="95"/>
      <c r="AB148" s="95"/>
      <c r="AC148" s="95"/>
      <c r="AD148" s="95"/>
      <c r="AE148" s="95"/>
      <c r="AF148" s="95"/>
      <c r="AG148" s="95"/>
      <c r="AH148" s="95"/>
      <c r="AI148" s="95"/>
      <c r="AJ148" s="81"/>
      <c r="AK148" s="119" t="s">
        <v>70</v>
      </c>
      <c r="AL148" s="119"/>
      <c r="AM148" s="119"/>
      <c r="AN148" s="64" t="s">
        <v>70</v>
      </c>
      <c r="AO148" s="64" t="s">
        <v>70</v>
      </c>
      <c r="AP148" s="65">
        <f>AE145+AG145+AI145</f>
        <v>0</v>
      </c>
      <c r="AQ148" s="118"/>
      <c r="AT148" s="9"/>
      <c r="AU148" s="9"/>
      <c r="AV148" s="9"/>
      <c r="AW148" s="9"/>
    </row>
    <row r="149" spans="1:49" ht="24.75" customHeight="1">
      <c r="A149" s="83" t="s">
        <v>212</v>
      </c>
      <c r="B149" s="106" t="s">
        <v>213</v>
      </c>
      <c r="C149" s="115" t="s">
        <v>214</v>
      </c>
      <c r="D149" s="115"/>
      <c r="E149" s="125" t="s">
        <v>215</v>
      </c>
      <c r="F149" s="115" t="s">
        <v>216</v>
      </c>
      <c r="G149" s="103">
        <v>44774</v>
      </c>
      <c r="H149" s="103">
        <v>44915</v>
      </c>
      <c r="I149" s="116" t="s">
        <v>66</v>
      </c>
      <c r="J149" s="94">
        <v>0.11</v>
      </c>
      <c r="K149" s="94">
        <f>J149*(L149+N149+P149+R149+T149+V149+X149+Z149+AB149+AD149+AF149+AH149)</f>
        <v>0.11</v>
      </c>
      <c r="L149" s="94"/>
      <c r="M149" s="94"/>
      <c r="N149" s="94"/>
      <c r="O149" s="94"/>
      <c r="P149" s="126"/>
      <c r="Q149" s="94"/>
      <c r="R149" s="94"/>
      <c r="S149" s="94"/>
      <c r="T149" s="94"/>
      <c r="U149" s="94"/>
      <c r="V149" s="126"/>
      <c r="W149" s="94"/>
      <c r="X149" s="94"/>
      <c r="Y149" s="94"/>
      <c r="Z149" s="94">
        <v>0.33</v>
      </c>
      <c r="AA149" s="94"/>
      <c r="AB149" s="94"/>
      <c r="AC149" s="94"/>
      <c r="AD149" s="94">
        <v>0.33</v>
      </c>
      <c r="AE149" s="94"/>
      <c r="AF149" s="94"/>
      <c r="AG149" s="94"/>
      <c r="AH149" s="94">
        <v>0.34</v>
      </c>
      <c r="AI149" s="94"/>
      <c r="AJ149" s="98">
        <f>J149*(M149+O149+Q149+S149+U149+W149+Y149+AA149+AC149+AE149+AG149+AI149)</f>
        <v>0</v>
      </c>
      <c r="AK149" s="99" t="s">
        <v>67</v>
      </c>
      <c r="AL149" s="99"/>
      <c r="AM149" s="99"/>
      <c r="AN149" s="5" t="s">
        <v>67</v>
      </c>
      <c r="AO149" s="5" t="s">
        <v>67</v>
      </c>
      <c r="AP149" s="42">
        <f>M149+O149+Q149</f>
        <v>0</v>
      </c>
      <c r="AQ149" s="93">
        <f>SUM(AP149:AP152)</f>
        <v>0</v>
      </c>
      <c r="AT149" s="9"/>
      <c r="AU149" s="9"/>
      <c r="AV149" s="9"/>
      <c r="AW149" s="9"/>
    </row>
    <row r="150" spans="1:49" ht="24.75" customHeight="1">
      <c r="A150" s="84"/>
      <c r="B150" s="78"/>
      <c r="C150" s="67"/>
      <c r="D150" s="67"/>
      <c r="E150" s="67"/>
      <c r="F150" s="67"/>
      <c r="G150" s="67"/>
      <c r="H150" s="67"/>
      <c r="I150" s="96"/>
      <c r="J150" s="70"/>
      <c r="K150" s="70"/>
      <c r="L150" s="70"/>
      <c r="M150" s="70"/>
      <c r="N150" s="70"/>
      <c r="O150" s="70"/>
      <c r="P150" s="100"/>
      <c r="Q150" s="70"/>
      <c r="R150" s="70"/>
      <c r="S150" s="70"/>
      <c r="T150" s="70"/>
      <c r="U150" s="70"/>
      <c r="V150" s="100"/>
      <c r="W150" s="70"/>
      <c r="X150" s="70"/>
      <c r="Y150" s="70"/>
      <c r="Z150" s="70"/>
      <c r="AA150" s="70"/>
      <c r="AB150" s="70"/>
      <c r="AC150" s="70"/>
      <c r="AD150" s="70"/>
      <c r="AE150" s="70"/>
      <c r="AF150" s="70"/>
      <c r="AG150" s="70"/>
      <c r="AH150" s="70"/>
      <c r="AI150" s="70"/>
      <c r="AJ150" s="80"/>
      <c r="AK150" s="82" t="s">
        <v>68</v>
      </c>
      <c r="AL150" s="82"/>
      <c r="AM150" s="82"/>
      <c r="AN150" s="40" t="s">
        <v>68</v>
      </c>
      <c r="AO150" s="40" t="s">
        <v>68</v>
      </c>
      <c r="AP150" s="41">
        <f>S149+U149+W149</f>
        <v>0</v>
      </c>
      <c r="AQ150" s="66"/>
      <c r="AT150" s="9"/>
      <c r="AU150" s="9"/>
      <c r="AV150" s="9"/>
      <c r="AW150" s="9"/>
    </row>
    <row r="151" spans="1:49" ht="24.75" customHeight="1">
      <c r="A151" s="84"/>
      <c r="B151" s="78"/>
      <c r="C151" s="67"/>
      <c r="D151" s="67"/>
      <c r="E151" s="67"/>
      <c r="F151" s="67"/>
      <c r="G151" s="67"/>
      <c r="H151" s="67"/>
      <c r="I151" s="96"/>
      <c r="J151" s="70"/>
      <c r="K151" s="70"/>
      <c r="L151" s="70"/>
      <c r="M151" s="70"/>
      <c r="N151" s="70"/>
      <c r="O151" s="70"/>
      <c r="P151" s="100"/>
      <c r="Q151" s="70"/>
      <c r="R151" s="70"/>
      <c r="S151" s="70"/>
      <c r="T151" s="70"/>
      <c r="U151" s="70"/>
      <c r="V151" s="100"/>
      <c r="W151" s="70"/>
      <c r="X151" s="70"/>
      <c r="Y151" s="70"/>
      <c r="Z151" s="70"/>
      <c r="AA151" s="70"/>
      <c r="AB151" s="70"/>
      <c r="AC151" s="70"/>
      <c r="AD151" s="70"/>
      <c r="AE151" s="70"/>
      <c r="AF151" s="70"/>
      <c r="AG151" s="70"/>
      <c r="AH151" s="70"/>
      <c r="AI151" s="70"/>
      <c r="AJ151" s="80"/>
      <c r="AK151" s="82" t="s">
        <v>69</v>
      </c>
      <c r="AL151" s="82"/>
      <c r="AM151" s="82"/>
      <c r="AN151" s="40" t="s">
        <v>69</v>
      </c>
      <c r="AO151" s="40" t="s">
        <v>69</v>
      </c>
      <c r="AP151" s="41">
        <f>Y149+AA149+AC149</f>
        <v>0</v>
      </c>
      <c r="AQ151" s="66"/>
      <c r="AT151" s="9"/>
      <c r="AU151" s="9"/>
      <c r="AV151" s="9"/>
      <c r="AW151" s="9"/>
    </row>
    <row r="152" spans="1:49" ht="24.75" customHeight="1">
      <c r="A152" s="84"/>
      <c r="B152" s="78"/>
      <c r="C152" s="67"/>
      <c r="D152" s="67"/>
      <c r="E152" s="67"/>
      <c r="F152" s="67"/>
      <c r="G152" s="67"/>
      <c r="H152" s="67"/>
      <c r="I152" s="96"/>
      <c r="J152" s="70"/>
      <c r="K152" s="70"/>
      <c r="L152" s="70"/>
      <c r="M152" s="70"/>
      <c r="N152" s="70"/>
      <c r="O152" s="70"/>
      <c r="P152" s="100"/>
      <c r="Q152" s="70"/>
      <c r="R152" s="70"/>
      <c r="S152" s="70"/>
      <c r="T152" s="70"/>
      <c r="U152" s="70"/>
      <c r="V152" s="100"/>
      <c r="W152" s="70"/>
      <c r="X152" s="70"/>
      <c r="Y152" s="70"/>
      <c r="Z152" s="70"/>
      <c r="AA152" s="70"/>
      <c r="AB152" s="70"/>
      <c r="AC152" s="70"/>
      <c r="AD152" s="70"/>
      <c r="AE152" s="70"/>
      <c r="AF152" s="70"/>
      <c r="AG152" s="70"/>
      <c r="AH152" s="70"/>
      <c r="AI152" s="70"/>
      <c r="AJ152" s="80"/>
      <c r="AK152" s="82" t="s">
        <v>70</v>
      </c>
      <c r="AL152" s="82"/>
      <c r="AM152" s="82"/>
      <c r="AN152" s="40" t="s">
        <v>70</v>
      </c>
      <c r="AO152" s="40" t="s">
        <v>70</v>
      </c>
      <c r="AP152" s="41">
        <f>AE149+AG149+AI149</f>
        <v>0</v>
      </c>
      <c r="AQ152" s="66"/>
      <c r="AT152" s="9"/>
      <c r="AU152" s="9"/>
      <c r="AV152" s="9"/>
      <c r="AW152" s="9"/>
    </row>
    <row r="153" spans="1:49" ht="24.75" customHeight="1">
      <c r="A153" s="84"/>
      <c r="B153" s="78" t="s">
        <v>217</v>
      </c>
      <c r="C153" s="67" t="s">
        <v>218</v>
      </c>
      <c r="D153" s="67"/>
      <c r="E153" s="67" t="s">
        <v>219</v>
      </c>
      <c r="F153" s="67" t="s">
        <v>220</v>
      </c>
      <c r="G153" s="69">
        <v>44774</v>
      </c>
      <c r="H153" s="69">
        <v>44915</v>
      </c>
      <c r="I153" s="96" t="s">
        <v>66</v>
      </c>
      <c r="J153" s="70">
        <v>0.11</v>
      </c>
      <c r="K153" s="70">
        <f t="shared" ref="K153" si="43">J153*(L153+N153+P153+R153+T153+V153+X153+Z153+AB153+AD153+AF153+AH153)</f>
        <v>0.11</v>
      </c>
      <c r="L153" s="70"/>
      <c r="M153" s="70"/>
      <c r="N153" s="70"/>
      <c r="O153" s="70"/>
      <c r="P153" s="70"/>
      <c r="Q153" s="70"/>
      <c r="R153" s="70"/>
      <c r="S153" s="70"/>
      <c r="T153" s="70"/>
      <c r="U153" s="70"/>
      <c r="V153" s="100"/>
      <c r="W153" s="70"/>
      <c r="X153" s="70"/>
      <c r="Y153" s="70"/>
      <c r="Z153" s="70">
        <v>0.33</v>
      </c>
      <c r="AA153" s="70"/>
      <c r="AB153" s="100"/>
      <c r="AC153" s="70"/>
      <c r="AD153" s="70">
        <v>0.33</v>
      </c>
      <c r="AE153" s="70"/>
      <c r="AF153" s="70"/>
      <c r="AG153" s="70"/>
      <c r="AH153" s="70">
        <v>0.34</v>
      </c>
      <c r="AI153" s="70"/>
      <c r="AJ153" s="80">
        <f>J153*(M153+O153+Q153+S153+U153+W153+Y153+AA153+AC153+AE153+AG153+AI153)</f>
        <v>0</v>
      </c>
      <c r="AK153" s="82" t="s">
        <v>67</v>
      </c>
      <c r="AL153" s="82"/>
      <c r="AM153" s="82"/>
      <c r="AN153" s="40" t="s">
        <v>67</v>
      </c>
      <c r="AO153" s="40" t="s">
        <v>67</v>
      </c>
      <c r="AP153" s="41">
        <f>M153+O153+Q153</f>
        <v>0</v>
      </c>
      <c r="AQ153" s="66">
        <f t="shared" ref="AQ153" si="44">SUM(AP153:AP156)</f>
        <v>0</v>
      </c>
      <c r="AT153" s="9"/>
      <c r="AU153" s="9"/>
      <c r="AV153" s="9"/>
      <c r="AW153" s="9"/>
    </row>
    <row r="154" spans="1:49" ht="24.75" customHeight="1">
      <c r="A154" s="84"/>
      <c r="B154" s="78"/>
      <c r="C154" s="67"/>
      <c r="D154" s="67"/>
      <c r="E154" s="67"/>
      <c r="F154" s="67"/>
      <c r="G154" s="69"/>
      <c r="H154" s="67"/>
      <c r="I154" s="96"/>
      <c r="J154" s="70"/>
      <c r="K154" s="70"/>
      <c r="L154" s="70"/>
      <c r="M154" s="70"/>
      <c r="N154" s="70"/>
      <c r="O154" s="70"/>
      <c r="P154" s="70"/>
      <c r="Q154" s="70"/>
      <c r="R154" s="70"/>
      <c r="S154" s="70"/>
      <c r="T154" s="70"/>
      <c r="U154" s="70"/>
      <c r="V154" s="100"/>
      <c r="W154" s="70"/>
      <c r="X154" s="70"/>
      <c r="Y154" s="70"/>
      <c r="Z154" s="70"/>
      <c r="AA154" s="70"/>
      <c r="AB154" s="100"/>
      <c r="AC154" s="70"/>
      <c r="AD154" s="70"/>
      <c r="AE154" s="70"/>
      <c r="AF154" s="70"/>
      <c r="AG154" s="70"/>
      <c r="AH154" s="70"/>
      <c r="AI154" s="70"/>
      <c r="AJ154" s="80"/>
      <c r="AK154" s="82" t="s">
        <v>68</v>
      </c>
      <c r="AL154" s="82"/>
      <c r="AM154" s="82"/>
      <c r="AN154" s="40" t="s">
        <v>68</v>
      </c>
      <c r="AO154" s="40" t="s">
        <v>68</v>
      </c>
      <c r="AP154" s="41">
        <f>S153+U153+W153</f>
        <v>0</v>
      </c>
      <c r="AQ154" s="66"/>
      <c r="AT154" s="9"/>
      <c r="AU154" s="9"/>
      <c r="AV154" s="9"/>
      <c r="AW154" s="9"/>
    </row>
    <row r="155" spans="1:49" ht="24.75" customHeight="1">
      <c r="A155" s="84"/>
      <c r="B155" s="78"/>
      <c r="C155" s="67"/>
      <c r="D155" s="67"/>
      <c r="E155" s="67"/>
      <c r="F155" s="67"/>
      <c r="G155" s="69"/>
      <c r="H155" s="67"/>
      <c r="I155" s="96"/>
      <c r="J155" s="70"/>
      <c r="K155" s="70"/>
      <c r="L155" s="70"/>
      <c r="M155" s="70"/>
      <c r="N155" s="70"/>
      <c r="O155" s="70"/>
      <c r="P155" s="70"/>
      <c r="Q155" s="70"/>
      <c r="R155" s="70"/>
      <c r="S155" s="70"/>
      <c r="T155" s="70"/>
      <c r="U155" s="70"/>
      <c r="V155" s="100"/>
      <c r="W155" s="70"/>
      <c r="X155" s="70"/>
      <c r="Y155" s="70"/>
      <c r="Z155" s="70"/>
      <c r="AA155" s="70"/>
      <c r="AB155" s="100"/>
      <c r="AC155" s="70"/>
      <c r="AD155" s="70"/>
      <c r="AE155" s="70"/>
      <c r="AF155" s="70"/>
      <c r="AG155" s="70"/>
      <c r="AH155" s="70"/>
      <c r="AI155" s="70"/>
      <c r="AJ155" s="80"/>
      <c r="AK155" s="82" t="s">
        <v>69</v>
      </c>
      <c r="AL155" s="82"/>
      <c r="AM155" s="82"/>
      <c r="AN155" s="40" t="s">
        <v>69</v>
      </c>
      <c r="AO155" s="40" t="s">
        <v>69</v>
      </c>
      <c r="AP155" s="41">
        <f>Y153+AA153+AC153</f>
        <v>0</v>
      </c>
      <c r="AQ155" s="66"/>
      <c r="AT155" s="9"/>
      <c r="AU155" s="9"/>
      <c r="AV155" s="9"/>
      <c r="AW155" s="9"/>
    </row>
    <row r="156" spans="1:49" ht="24.75" customHeight="1">
      <c r="A156" s="84"/>
      <c r="B156" s="78"/>
      <c r="C156" s="67"/>
      <c r="D156" s="67"/>
      <c r="E156" s="67"/>
      <c r="F156" s="67"/>
      <c r="G156" s="69"/>
      <c r="H156" s="67"/>
      <c r="I156" s="96"/>
      <c r="J156" s="70"/>
      <c r="K156" s="70"/>
      <c r="L156" s="70"/>
      <c r="M156" s="70"/>
      <c r="N156" s="70"/>
      <c r="O156" s="70"/>
      <c r="P156" s="70"/>
      <c r="Q156" s="70"/>
      <c r="R156" s="70"/>
      <c r="S156" s="70"/>
      <c r="T156" s="70"/>
      <c r="U156" s="70"/>
      <c r="V156" s="100"/>
      <c r="W156" s="70"/>
      <c r="X156" s="70"/>
      <c r="Y156" s="70"/>
      <c r="Z156" s="70"/>
      <c r="AA156" s="70"/>
      <c r="AB156" s="100"/>
      <c r="AC156" s="70"/>
      <c r="AD156" s="70"/>
      <c r="AE156" s="70"/>
      <c r="AF156" s="70"/>
      <c r="AG156" s="70"/>
      <c r="AH156" s="70"/>
      <c r="AI156" s="70"/>
      <c r="AJ156" s="80"/>
      <c r="AK156" s="82" t="s">
        <v>70</v>
      </c>
      <c r="AL156" s="82"/>
      <c r="AM156" s="82"/>
      <c r="AN156" s="40" t="s">
        <v>70</v>
      </c>
      <c r="AO156" s="40" t="s">
        <v>70</v>
      </c>
      <c r="AP156" s="41">
        <f>AE153+AG153+AI153</f>
        <v>0</v>
      </c>
      <c r="AQ156" s="66"/>
      <c r="AT156" s="9"/>
      <c r="AU156" s="9"/>
      <c r="AV156" s="9"/>
      <c r="AW156" s="9"/>
    </row>
    <row r="157" spans="1:49" ht="45.75" customHeight="1">
      <c r="A157" s="84"/>
      <c r="B157" s="78" t="s">
        <v>221</v>
      </c>
      <c r="C157" s="101" t="s">
        <v>222</v>
      </c>
      <c r="D157" s="101"/>
      <c r="E157" s="79" t="s">
        <v>223</v>
      </c>
      <c r="F157" s="79" t="s">
        <v>224</v>
      </c>
      <c r="G157" s="92">
        <v>44576</v>
      </c>
      <c r="H157" s="92">
        <v>44620</v>
      </c>
      <c r="I157" s="96" t="s">
        <v>66</v>
      </c>
      <c r="J157" s="70">
        <v>0.11</v>
      </c>
      <c r="K157" s="70">
        <f t="shared" ref="K157" si="45">J157*(L157+N157+P157+R157+T157+V157+X157+Z157+AB157+AD157+AF157+AH157)</f>
        <v>0.11</v>
      </c>
      <c r="L157" s="70">
        <v>0.5</v>
      </c>
      <c r="M157" s="70"/>
      <c r="N157" s="70">
        <v>0.5</v>
      </c>
      <c r="O157" s="70"/>
      <c r="P157" s="70"/>
      <c r="Q157" s="70"/>
      <c r="R157" s="70"/>
      <c r="S157" s="70"/>
      <c r="T157" s="70"/>
      <c r="U157" s="70"/>
      <c r="V157" s="70"/>
      <c r="W157" s="70"/>
      <c r="X157" s="70"/>
      <c r="Y157" s="70"/>
      <c r="Z157" s="70"/>
      <c r="AA157" s="70"/>
      <c r="AB157" s="70"/>
      <c r="AC157" s="70"/>
      <c r="AD157" s="70"/>
      <c r="AE157" s="70"/>
      <c r="AF157" s="70"/>
      <c r="AG157" s="70"/>
      <c r="AH157" s="70"/>
      <c r="AI157" s="70"/>
      <c r="AJ157" s="80">
        <f>J157*(M157+O157+Q157+S157+U157+W157+Y157+AA157+AC157+AE157+AG157+AI157)</f>
        <v>0</v>
      </c>
      <c r="AK157" s="82" t="s">
        <v>67</v>
      </c>
      <c r="AL157" s="82"/>
      <c r="AM157" s="82"/>
      <c r="AN157" s="40" t="s">
        <v>67</v>
      </c>
      <c r="AO157" s="40" t="s">
        <v>67</v>
      </c>
      <c r="AP157" s="41">
        <f>M157+O157+Q157</f>
        <v>0</v>
      </c>
      <c r="AQ157" s="66">
        <f t="shared" ref="AQ157" si="46">SUM(AP157:AP160)</f>
        <v>0</v>
      </c>
      <c r="AT157" s="9"/>
      <c r="AU157" s="9"/>
      <c r="AV157" s="9"/>
      <c r="AW157" s="9"/>
    </row>
    <row r="158" spans="1:49" ht="24.75" customHeight="1">
      <c r="A158" s="84"/>
      <c r="B158" s="78"/>
      <c r="C158" s="101"/>
      <c r="D158" s="101"/>
      <c r="E158" s="79"/>
      <c r="F158" s="79"/>
      <c r="G158" s="79"/>
      <c r="H158" s="79"/>
      <c r="I158" s="96"/>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80"/>
      <c r="AK158" s="82" t="s">
        <v>68</v>
      </c>
      <c r="AL158" s="82"/>
      <c r="AM158" s="82"/>
      <c r="AN158" s="40" t="s">
        <v>68</v>
      </c>
      <c r="AO158" s="40" t="s">
        <v>68</v>
      </c>
      <c r="AP158" s="41">
        <f>S157+U157+W157</f>
        <v>0</v>
      </c>
      <c r="AQ158" s="66"/>
      <c r="AT158" s="9"/>
      <c r="AU158" s="9"/>
      <c r="AV158" s="9"/>
      <c r="AW158" s="9"/>
    </row>
    <row r="159" spans="1:49" ht="24.75" customHeight="1">
      <c r="A159" s="84"/>
      <c r="B159" s="78"/>
      <c r="C159" s="101"/>
      <c r="D159" s="101"/>
      <c r="E159" s="79"/>
      <c r="F159" s="79"/>
      <c r="G159" s="79"/>
      <c r="H159" s="79"/>
      <c r="I159" s="96"/>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70"/>
      <c r="AH159" s="70"/>
      <c r="AI159" s="70"/>
      <c r="AJ159" s="80"/>
      <c r="AK159" s="82" t="s">
        <v>69</v>
      </c>
      <c r="AL159" s="82"/>
      <c r="AM159" s="82"/>
      <c r="AN159" s="40" t="s">
        <v>69</v>
      </c>
      <c r="AO159" s="40" t="s">
        <v>69</v>
      </c>
      <c r="AP159" s="41">
        <f>Y157+AA157+AC157</f>
        <v>0</v>
      </c>
      <c r="AQ159" s="66"/>
      <c r="AT159" s="9"/>
      <c r="AU159" s="9"/>
      <c r="AV159" s="9"/>
      <c r="AW159" s="9"/>
    </row>
    <row r="160" spans="1:49" ht="24.75" customHeight="1">
      <c r="A160" s="84"/>
      <c r="B160" s="78"/>
      <c r="C160" s="101"/>
      <c r="D160" s="101"/>
      <c r="E160" s="79"/>
      <c r="F160" s="79"/>
      <c r="G160" s="79"/>
      <c r="H160" s="79"/>
      <c r="I160" s="96"/>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c r="AG160" s="70"/>
      <c r="AH160" s="70"/>
      <c r="AI160" s="70"/>
      <c r="AJ160" s="80"/>
      <c r="AK160" s="82" t="s">
        <v>70</v>
      </c>
      <c r="AL160" s="82"/>
      <c r="AM160" s="82"/>
      <c r="AN160" s="40" t="s">
        <v>70</v>
      </c>
      <c r="AO160" s="40" t="s">
        <v>70</v>
      </c>
      <c r="AP160" s="41">
        <f>AE157+AG157+AI157</f>
        <v>0</v>
      </c>
      <c r="AQ160" s="66"/>
      <c r="AT160" s="9"/>
      <c r="AU160" s="9"/>
      <c r="AV160" s="9"/>
      <c r="AW160" s="9"/>
    </row>
    <row r="161" spans="1:49" ht="24.75" customHeight="1">
      <c r="A161" s="84"/>
      <c r="B161" s="78" t="s">
        <v>225</v>
      </c>
      <c r="C161" s="101" t="s">
        <v>226</v>
      </c>
      <c r="D161" s="101"/>
      <c r="E161" s="79" t="s">
        <v>227</v>
      </c>
      <c r="F161" s="79" t="s">
        <v>228</v>
      </c>
      <c r="G161" s="92">
        <v>44774</v>
      </c>
      <c r="H161" s="92">
        <v>44864</v>
      </c>
      <c r="I161" s="96" t="s">
        <v>66</v>
      </c>
      <c r="J161" s="70">
        <v>0.11</v>
      </c>
      <c r="K161" s="70">
        <f t="shared" ref="K161" si="47">J161*(L161+N161+P161+R161+T161+V161+X161+Z161+AB161+AD161+AF161+AH161)</f>
        <v>0.11</v>
      </c>
      <c r="L161" s="70"/>
      <c r="M161" s="70"/>
      <c r="N161" s="70"/>
      <c r="O161" s="70"/>
      <c r="P161" s="70"/>
      <c r="Q161" s="70"/>
      <c r="R161" s="70"/>
      <c r="S161" s="70"/>
      <c r="T161" s="70"/>
      <c r="U161" s="70"/>
      <c r="V161" s="70"/>
      <c r="W161" s="70"/>
      <c r="X161" s="70"/>
      <c r="Y161" s="70"/>
      <c r="Z161" s="70">
        <v>0.33</v>
      </c>
      <c r="AA161" s="70"/>
      <c r="AB161" s="70">
        <v>0.33</v>
      </c>
      <c r="AC161" s="70"/>
      <c r="AD161" s="70">
        <v>0.34</v>
      </c>
      <c r="AE161" s="70"/>
      <c r="AF161" s="70"/>
      <c r="AG161" s="70"/>
      <c r="AH161" s="70"/>
      <c r="AI161" s="70"/>
      <c r="AJ161" s="80">
        <f>J161*(M161+O161+Q161+S161+U161+W161+Y161+AA161+AC161+AE161+AG161+AI161)</f>
        <v>0</v>
      </c>
      <c r="AK161" s="82" t="s">
        <v>67</v>
      </c>
      <c r="AL161" s="82"/>
      <c r="AM161" s="82"/>
      <c r="AN161" s="40" t="s">
        <v>67</v>
      </c>
      <c r="AO161" s="40" t="s">
        <v>67</v>
      </c>
      <c r="AP161" s="41">
        <f>M161+O161+Q161</f>
        <v>0</v>
      </c>
      <c r="AQ161" s="66">
        <f t="shared" ref="AQ161" si="48">SUM(AP161:AP164)</f>
        <v>0</v>
      </c>
      <c r="AT161" s="9"/>
      <c r="AU161" s="9"/>
      <c r="AV161" s="9"/>
      <c r="AW161" s="9"/>
    </row>
    <row r="162" spans="1:49" ht="24.75" customHeight="1">
      <c r="A162" s="84"/>
      <c r="B162" s="78"/>
      <c r="C162" s="101"/>
      <c r="D162" s="101"/>
      <c r="E162" s="79"/>
      <c r="F162" s="79"/>
      <c r="G162" s="79"/>
      <c r="H162" s="79"/>
      <c r="I162" s="96"/>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c r="AG162" s="70"/>
      <c r="AH162" s="70"/>
      <c r="AI162" s="70"/>
      <c r="AJ162" s="80"/>
      <c r="AK162" s="82" t="s">
        <v>68</v>
      </c>
      <c r="AL162" s="82"/>
      <c r="AM162" s="82"/>
      <c r="AN162" s="40" t="s">
        <v>68</v>
      </c>
      <c r="AO162" s="40" t="s">
        <v>68</v>
      </c>
      <c r="AP162" s="41">
        <f>S161+U161+W161</f>
        <v>0</v>
      </c>
      <c r="AQ162" s="66"/>
      <c r="AT162" s="9"/>
      <c r="AU162" s="9"/>
      <c r="AV162" s="9"/>
      <c r="AW162" s="9"/>
    </row>
    <row r="163" spans="1:49" ht="24.75" customHeight="1">
      <c r="A163" s="84"/>
      <c r="B163" s="78"/>
      <c r="C163" s="101"/>
      <c r="D163" s="101"/>
      <c r="E163" s="79"/>
      <c r="F163" s="79"/>
      <c r="G163" s="79"/>
      <c r="H163" s="79"/>
      <c r="I163" s="96"/>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0"/>
      <c r="AJ163" s="80"/>
      <c r="AK163" s="82" t="s">
        <v>69</v>
      </c>
      <c r="AL163" s="82"/>
      <c r="AM163" s="82"/>
      <c r="AN163" s="40" t="s">
        <v>69</v>
      </c>
      <c r="AO163" s="40" t="s">
        <v>69</v>
      </c>
      <c r="AP163" s="41">
        <f>Y161+AA161+AC161</f>
        <v>0</v>
      </c>
      <c r="AQ163" s="66"/>
      <c r="AT163" s="9"/>
      <c r="AU163" s="9"/>
      <c r="AV163" s="9"/>
      <c r="AW163" s="9"/>
    </row>
    <row r="164" spans="1:49" ht="24.75" customHeight="1">
      <c r="A164" s="84"/>
      <c r="B164" s="78"/>
      <c r="C164" s="101"/>
      <c r="D164" s="101"/>
      <c r="E164" s="79"/>
      <c r="F164" s="79"/>
      <c r="G164" s="79"/>
      <c r="H164" s="79"/>
      <c r="I164" s="96"/>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c r="AG164" s="70"/>
      <c r="AH164" s="70"/>
      <c r="AI164" s="70"/>
      <c r="AJ164" s="80"/>
      <c r="AK164" s="82" t="s">
        <v>70</v>
      </c>
      <c r="AL164" s="82"/>
      <c r="AM164" s="82"/>
      <c r="AN164" s="40" t="s">
        <v>70</v>
      </c>
      <c r="AO164" s="40" t="s">
        <v>70</v>
      </c>
      <c r="AP164" s="41">
        <f>AE161+AG161+AI161</f>
        <v>0</v>
      </c>
      <c r="AQ164" s="66"/>
      <c r="AT164" s="9"/>
      <c r="AU164" s="9"/>
      <c r="AV164" s="9"/>
      <c r="AW164" s="9"/>
    </row>
    <row r="165" spans="1:49" ht="24.75" customHeight="1">
      <c r="A165" s="84"/>
      <c r="B165" s="78" t="s">
        <v>229</v>
      </c>
      <c r="C165" s="101" t="s">
        <v>230</v>
      </c>
      <c r="D165" s="101"/>
      <c r="E165" s="79" t="s">
        <v>231</v>
      </c>
      <c r="F165" s="79" t="s">
        <v>232</v>
      </c>
      <c r="G165" s="92">
        <v>44593</v>
      </c>
      <c r="H165" s="92">
        <v>44742</v>
      </c>
      <c r="I165" s="96" t="s">
        <v>66</v>
      </c>
      <c r="J165" s="70">
        <v>0.11</v>
      </c>
      <c r="K165" s="70">
        <f t="shared" ref="K165" si="49">J165*(L165+N165+P165+R165+T165+V165+X165+Z165+AB165+AD165+AF165+AH165)</f>
        <v>0.11</v>
      </c>
      <c r="L165" s="70"/>
      <c r="M165" s="70"/>
      <c r="N165" s="70">
        <v>0.5</v>
      </c>
      <c r="O165" s="70"/>
      <c r="P165" s="70"/>
      <c r="Q165" s="70"/>
      <c r="R165" s="70"/>
      <c r="S165" s="70"/>
      <c r="T165" s="70"/>
      <c r="U165" s="70"/>
      <c r="V165" s="70">
        <v>0.5</v>
      </c>
      <c r="W165" s="70"/>
      <c r="X165" s="70"/>
      <c r="Y165" s="70"/>
      <c r="Z165" s="70"/>
      <c r="AA165" s="70"/>
      <c r="AB165" s="70"/>
      <c r="AC165" s="70"/>
      <c r="AD165" s="70"/>
      <c r="AE165" s="70"/>
      <c r="AF165" s="70"/>
      <c r="AG165" s="70"/>
      <c r="AH165" s="70"/>
      <c r="AI165" s="70"/>
      <c r="AJ165" s="80">
        <f>J165*(M165+O165+Q165+S165+U165+W165+Y165+AA165+AC165+AE165+AG165+AI165)</f>
        <v>0</v>
      </c>
      <c r="AK165" s="82" t="s">
        <v>67</v>
      </c>
      <c r="AL165" s="82"/>
      <c r="AM165" s="82"/>
      <c r="AN165" s="40" t="s">
        <v>67</v>
      </c>
      <c r="AO165" s="40" t="s">
        <v>67</v>
      </c>
      <c r="AP165" s="41">
        <f>M165+O165+Q165</f>
        <v>0</v>
      </c>
      <c r="AQ165" s="66">
        <f t="shared" ref="AQ165" si="50">SUM(AP165:AP168)</f>
        <v>0</v>
      </c>
      <c r="AT165" s="9"/>
      <c r="AU165" s="9"/>
      <c r="AV165" s="9"/>
      <c r="AW165" s="9"/>
    </row>
    <row r="166" spans="1:49" ht="24.75" customHeight="1">
      <c r="A166" s="84"/>
      <c r="B166" s="78"/>
      <c r="C166" s="101"/>
      <c r="D166" s="101"/>
      <c r="E166" s="79"/>
      <c r="F166" s="79"/>
      <c r="G166" s="79"/>
      <c r="H166" s="79"/>
      <c r="I166" s="96"/>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c r="AG166" s="70"/>
      <c r="AH166" s="70"/>
      <c r="AI166" s="70"/>
      <c r="AJ166" s="80"/>
      <c r="AK166" s="82" t="s">
        <v>68</v>
      </c>
      <c r="AL166" s="82"/>
      <c r="AM166" s="82"/>
      <c r="AN166" s="40" t="s">
        <v>68</v>
      </c>
      <c r="AO166" s="40" t="s">
        <v>68</v>
      </c>
      <c r="AP166" s="41">
        <f>S165+U165+W165</f>
        <v>0</v>
      </c>
      <c r="AQ166" s="66"/>
      <c r="AT166" s="9"/>
      <c r="AU166" s="9"/>
      <c r="AV166" s="9"/>
      <c r="AW166" s="9"/>
    </row>
    <row r="167" spans="1:49" ht="24.75" customHeight="1">
      <c r="A167" s="84"/>
      <c r="B167" s="78"/>
      <c r="C167" s="101"/>
      <c r="D167" s="101"/>
      <c r="E167" s="79"/>
      <c r="F167" s="79"/>
      <c r="G167" s="79"/>
      <c r="H167" s="79"/>
      <c r="I167" s="96"/>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c r="AG167" s="70"/>
      <c r="AH167" s="70"/>
      <c r="AI167" s="70"/>
      <c r="AJ167" s="80"/>
      <c r="AK167" s="82" t="s">
        <v>69</v>
      </c>
      <c r="AL167" s="82"/>
      <c r="AM167" s="82"/>
      <c r="AN167" s="40" t="s">
        <v>69</v>
      </c>
      <c r="AO167" s="40" t="s">
        <v>69</v>
      </c>
      <c r="AP167" s="41">
        <f>Y165+AA165+AC165</f>
        <v>0</v>
      </c>
      <c r="AQ167" s="66"/>
      <c r="AT167" s="9"/>
      <c r="AU167" s="9"/>
      <c r="AV167" s="9"/>
      <c r="AW167" s="9"/>
    </row>
    <row r="168" spans="1:49" ht="24.75" customHeight="1">
      <c r="A168" s="84"/>
      <c r="B168" s="78"/>
      <c r="C168" s="101"/>
      <c r="D168" s="101"/>
      <c r="E168" s="79"/>
      <c r="F168" s="79"/>
      <c r="G168" s="79"/>
      <c r="H168" s="79"/>
      <c r="I168" s="96"/>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80"/>
      <c r="AK168" s="82" t="s">
        <v>70</v>
      </c>
      <c r="AL168" s="82"/>
      <c r="AM168" s="82"/>
      <c r="AN168" s="40" t="s">
        <v>70</v>
      </c>
      <c r="AO168" s="40" t="s">
        <v>70</v>
      </c>
      <c r="AP168" s="41">
        <f>AE165+AG165+AI165</f>
        <v>0</v>
      </c>
      <c r="AQ168" s="66"/>
      <c r="AT168" s="9"/>
      <c r="AU168" s="9"/>
      <c r="AV168" s="9"/>
      <c r="AW168" s="9"/>
    </row>
    <row r="169" spans="1:49" ht="24.75" customHeight="1">
      <c r="A169" s="84"/>
      <c r="B169" s="78" t="s">
        <v>233</v>
      </c>
      <c r="C169" s="101" t="s">
        <v>234</v>
      </c>
      <c r="D169" s="101"/>
      <c r="E169" s="79" t="s">
        <v>235</v>
      </c>
      <c r="F169" s="79" t="s">
        <v>236</v>
      </c>
      <c r="G169" s="92">
        <v>44774</v>
      </c>
      <c r="H169" s="92">
        <v>44864</v>
      </c>
      <c r="I169" s="96" t="s">
        <v>66</v>
      </c>
      <c r="J169" s="70">
        <v>0.11</v>
      </c>
      <c r="K169" s="70">
        <f t="shared" ref="K169" si="51">J169*(L169+N169+P169+R169+T169+V169+X169+Z169+AB169+AD169+AF169+AH169)</f>
        <v>0.11</v>
      </c>
      <c r="L169" s="70"/>
      <c r="M169" s="70"/>
      <c r="N169" s="70"/>
      <c r="O169" s="70"/>
      <c r="P169" s="70"/>
      <c r="Q169" s="70"/>
      <c r="R169" s="70"/>
      <c r="S169" s="70"/>
      <c r="T169" s="70"/>
      <c r="U169" s="70"/>
      <c r="V169" s="70"/>
      <c r="W169" s="70"/>
      <c r="X169" s="70"/>
      <c r="Y169" s="70"/>
      <c r="Z169" s="70">
        <v>0.33</v>
      </c>
      <c r="AA169" s="70"/>
      <c r="AB169" s="70">
        <v>0.33</v>
      </c>
      <c r="AC169" s="70"/>
      <c r="AD169" s="70">
        <v>0.34</v>
      </c>
      <c r="AE169" s="70"/>
      <c r="AF169" s="70"/>
      <c r="AG169" s="70"/>
      <c r="AH169" s="70"/>
      <c r="AI169" s="70"/>
      <c r="AJ169" s="80">
        <f>J169*(M169+O169+Q169+S169+U169+W169+Y169+AA169+AC169+AE169+AG169+AI169)</f>
        <v>0</v>
      </c>
      <c r="AK169" s="82" t="s">
        <v>67</v>
      </c>
      <c r="AL169" s="82"/>
      <c r="AM169" s="82"/>
      <c r="AN169" s="40" t="s">
        <v>67</v>
      </c>
      <c r="AO169" s="40" t="s">
        <v>67</v>
      </c>
      <c r="AP169" s="41">
        <f>M169+O169+Q169</f>
        <v>0</v>
      </c>
      <c r="AQ169" s="66">
        <f t="shared" ref="AQ169" si="52">SUM(AP169:AP172)</f>
        <v>0</v>
      </c>
      <c r="AT169" s="9"/>
      <c r="AU169" s="9"/>
      <c r="AV169" s="9"/>
      <c r="AW169" s="9"/>
    </row>
    <row r="170" spans="1:49" ht="26.25" customHeight="1">
      <c r="A170" s="84"/>
      <c r="B170" s="78"/>
      <c r="C170" s="101"/>
      <c r="D170" s="101"/>
      <c r="E170" s="79"/>
      <c r="F170" s="79"/>
      <c r="G170" s="79"/>
      <c r="H170" s="79"/>
      <c r="I170" s="96"/>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80"/>
      <c r="AK170" s="82" t="s">
        <v>68</v>
      </c>
      <c r="AL170" s="82"/>
      <c r="AM170" s="82"/>
      <c r="AN170" s="40" t="s">
        <v>68</v>
      </c>
      <c r="AO170" s="40" t="s">
        <v>68</v>
      </c>
      <c r="AP170" s="41">
        <f>S169+U169+W169</f>
        <v>0</v>
      </c>
      <c r="AQ170" s="66"/>
      <c r="AT170" s="9"/>
      <c r="AU170" s="9"/>
      <c r="AV170" s="9"/>
      <c r="AW170" s="9"/>
    </row>
    <row r="171" spans="1:49" ht="24.75" customHeight="1">
      <c r="A171" s="84"/>
      <c r="B171" s="78"/>
      <c r="C171" s="101"/>
      <c r="D171" s="101"/>
      <c r="E171" s="79"/>
      <c r="F171" s="79"/>
      <c r="G171" s="79"/>
      <c r="H171" s="79"/>
      <c r="I171" s="96"/>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80"/>
      <c r="AK171" s="82" t="s">
        <v>69</v>
      </c>
      <c r="AL171" s="82"/>
      <c r="AM171" s="82"/>
      <c r="AN171" s="40" t="s">
        <v>69</v>
      </c>
      <c r="AO171" s="40" t="s">
        <v>69</v>
      </c>
      <c r="AP171" s="41">
        <f>Y169+AA169+AC169</f>
        <v>0</v>
      </c>
      <c r="AQ171" s="66"/>
      <c r="AT171" s="9"/>
      <c r="AU171" s="9"/>
      <c r="AV171" s="9"/>
      <c r="AW171" s="9"/>
    </row>
    <row r="172" spans="1:49" ht="24.75" customHeight="1">
      <c r="A172" s="84"/>
      <c r="B172" s="78"/>
      <c r="C172" s="101"/>
      <c r="D172" s="101"/>
      <c r="E172" s="79"/>
      <c r="F172" s="79"/>
      <c r="G172" s="79"/>
      <c r="H172" s="79"/>
      <c r="I172" s="96"/>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J172" s="80"/>
      <c r="AK172" s="82" t="s">
        <v>70</v>
      </c>
      <c r="AL172" s="82"/>
      <c r="AM172" s="82"/>
      <c r="AN172" s="40" t="s">
        <v>70</v>
      </c>
      <c r="AO172" s="40" t="s">
        <v>70</v>
      </c>
      <c r="AP172" s="41">
        <f>AE169+AG169+AI169</f>
        <v>0</v>
      </c>
      <c r="AQ172" s="66"/>
      <c r="AT172" s="9"/>
      <c r="AU172" s="9"/>
      <c r="AV172" s="9"/>
      <c r="AW172" s="9"/>
    </row>
    <row r="173" spans="1:49" ht="24.75" customHeight="1">
      <c r="A173" s="84"/>
      <c r="B173" s="78" t="s">
        <v>237</v>
      </c>
      <c r="C173" s="101" t="s">
        <v>238</v>
      </c>
      <c r="D173" s="101"/>
      <c r="E173" s="79" t="s">
        <v>239</v>
      </c>
      <c r="F173" s="79" t="s">
        <v>240</v>
      </c>
      <c r="G173" s="92">
        <v>44774</v>
      </c>
      <c r="H173" s="92">
        <v>44834</v>
      </c>
      <c r="I173" s="96" t="s">
        <v>66</v>
      </c>
      <c r="J173" s="70">
        <v>0.11</v>
      </c>
      <c r="K173" s="70">
        <f t="shared" ref="K173" si="53">J173*(L173+N173+P173+R173+T173+V173+X173+Z173+AB173+AD173+AF173+AH173)</f>
        <v>0.11</v>
      </c>
      <c r="L173" s="70"/>
      <c r="M173" s="70"/>
      <c r="N173" s="70"/>
      <c r="O173" s="70"/>
      <c r="P173" s="70"/>
      <c r="Q173" s="70"/>
      <c r="R173" s="70"/>
      <c r="S173" s="70"/>
      <c r="T173" s="70"/>
      <c r="U173" s="70"/>
      <c r="V173" s="70"/>
      <c r="W173" s="70"/>
      <c r="X173" s="70"/>
      <c r="Y173" s="70"/>
      <c r="Z173" s="70">
        <v>0.5</v>
      </c>
      <c r="AA173" s="70"/>
      <c r="AB173" s="70">
        <v>0.5</v>
      </c>
      <c r="AC173" s="70"/>
      <c r="AD173" s="70"/>
      <c r="AE173" s="70"/>
      <c r="AF173" s="70"/>
      <c r="AG173" s="70"/>
      <c r="AH173" s="70"/>
      <c r="AI173" s="70"/>
      <c r="AJ173" s="80">
        <f>J173*(M173+O173+Q173+S173+U173+W173+Y173+AA173+AC173+AE173+AG173+AI173)</f>
        <v>0</v>
      </c>
      <c r="AK173" s="82" t="s">
        <v>67</v>
      </c>
      <c r="AL173" s="82"/>
      <c r="AM173" s="82"/>
      <c r="AN173" s="40" t="s">
        <v>67</v>
      </c>
      <c r="AO173" s="40" t="s">
        <v>67</v>
      </c>
      <c r="AP173" s="41">
        <f>M173+O173+Q173</f>
        <v>0</v>
      </c>
      <c r="AQ173" s="66">
        <f t="shared" ref="AQ173" si="54">SUM(AP173:AP176)</f>
        <v>0</v>
      </c>
      <c r="AT173" s="9"/>
      <c r="AU173" s="9"/>
      <c r="AV173" s="9"/>
      <c r="AW173" s="9"/>
    </row>
    <row r="174" spans="1:49" ht="24.75" customHeight="1">
      <c r="A174" s="84"/>
      <c r="B174" s="78"/>
      <c r="C174" s="101"/>
      <c r="D174" s="101"/>
      <c r="E174" s="79"/>
      <c r="F174" s="79"/>
      <c r="G174" s="79"/>
      <c r="H174" s="79"/>
      <c r="I174" s="96"/>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J174" s="80"/>
      <c r="AK174" s="82" t="s">
        <v>68</v>
      </c>
      <c r="AL174" s="82"/>
      <c r="AM174" s="82"/>
      <c r="AN174" s="40" t="s">
        <v>68</v>
      </c>
      <c r="AO174" s="40" t="s">
        <v>68</v>
      </c>
      <c r="AP174" s="41">
        <f>S173+U173+W173</f>
        <v>0</v>
      </c>
      <c r="AQ174" s="66"/>
      <c r="AT174" s="9"/>
      <c r="AU174" s="9"/>
      <c r="AV174" s="9"/>
      <c r="AW174" s="9"/>
    </row>
    <row r="175" spans="1:49" ht="24.75" customHeight="1">
      <c r="A175" s="84"/>
      <c r="B175" s="78"/>
      <c r="C175" s="101"/>
      <c r="D175" s="101"/>
      <c r="E175" s="79"/>
      <c r="F175" s="79"/>
      <c r="G175" s="79"/>
      <c r="H175" s="79"/>
      <c r="I175" s="96"/>
      <c r="J175" s="70"/>
      <c r="K175" s="70"/>
      <c r="L175" s="70"/>
      <c r="M175" s="70"/>
      <c r="N175" s="70"/>
      <c r="O175" s="70"/>
      <c r="P175" s="70"/>
      <c r="Q175" s="70"/>
      <c r="R175" s="70"/>
      <c r="S175" s="70"/>
      <c r="T175" s="70"/>
      <c r="U175" s="70"/>
      <c r="V175" s="70"/>
      <c r="W175" s="70"/>
      <c r="X175" s="70"/>
      <c r="Y175" s="70"/>
      <c r="Z175" s="70"/>
      <c r="AA175" s="70"/>
      <c r="AB175" s="70"/>
      <c r="AC175" s="70"/>
      <c r="AD175" s="70"/>
      <c r="AE175" s="70"/>
      <c r="AF175" s="70"/>
      <c r="AG175" s="70"/>
      <c r="AH175" s="70"/>
      <c r="AI175" s="70"/>
      <c r="AJ175" s="80"/>
      <c r="AK175" s="82" t="s">
        <v>69</v>
      </c>
      <c r="AL175" s="82"/>
      <c r="AM175" s="82"/>
      <c r="AN175" s="40" t="s">
        <v>69</v>
      </c>
      <c r="AO175" s="40" t="s">
        <v>69</v>
      </c>
      <c r="AP175" s="41">
        <f>Y173+AA173+AC173</f>
        <v>0</v>
      </c>
      <c r="AQ175" s="66"/>
      <c r="AT175" s="9"/>
      <c r="AU175" s="9"/>
      <c r="AV175" s="9"/>
      <c r="AW175" s="9"/>
    </row>
    <row r="176" spans="1:49" ht="24.75" customHeight="1">
      <c r="A176" s="84"/>
      <c r="B176" s="78"/>
      <c r="C176" s="101"/>
      <c r="D176" s="101"/>
      <c r="E176" s="79"/>
      <c r="F176" s="79"/>
      <c r="G176" s="79"/>
      <c r="H176" s="79"/>
      <c r="I176" s="96"/>
      <c r="J176" s="70"/>
      <c r="K176" s="70"/>
      <c r="L176" s="70"/>
      <c r="M176" s="70"/>
      <c r="N176" s="70"/>
      <c r="O176" s="70"/>
      <c r="P176" s="70"/>
      <c r="Q176" s="70"/>
      <c r="R176" s="70"/>
      <c r="S176" s="70"/>
      <c r="T176" s="70"/>
      <c r="U176" s="70"/>
      <c r="V176" s="70"/>
      <c r="W176" s="70"/>
      <c r="X176" s="70"/>
      <c r="Y176" s="70"/>
      <c r="Z176" s="70"/>
      <c r="AA176" s="70"/>
      <c r="AB176" s="70"/>
      <c r="AC176" s="70"/>
      <c r="AD176" s="70"/>
      <c r="AE176" s="70"/>
      <c r="AF176" s="70"/>
      <c r="AG176" s="70"/>
      <c r="AH176" s="70"/>
      <c r="AI176" s="70"/>
      <c r="AJ176" s="80"/>
      <c r="AK176" s="82" t="s">
        <v>70</v>
      </c>
      <c r="AL176" s="82"/>
      <c r="AM176" s="82"/>
      <c r="AN176" s="40" t="s">
        <v>70</v>
      </c>
      <c r="AO176" s="40" t="s">
        <v>70</v>
      </c>
      <c r="AP176" s="41">
        <f>AE173+AG173+AI173</f>
        <v>0</v>
      </c>
      <c r="AQ176" s="66"/>
      <c r="AT176" s="9"/>
      <c r="AU176" s="9"/>
      <c r="AV176" s="9"/>
      <c r="AW176" s="9"/>
    </row>
    <row r="177" spans="1:49" ht="24.75" customHeight="1">
      <c r="A177" s="84"/>
      <c r="B177" s="78" t="s">
        <v>241</v>
      </c>
      <c r="C177" s="101" t="s">
        <v>242</v>
      </c>
      <c r="D177" s="101"/>
      <c r="E177" s="79" t="s">
        <v>243</v>
      </c>
      <c r="F177" s="79" t="s">
        <v>244</v>
      </c>
      <c r="G177" s="92">
        <v>44835</v>
      </c>
      <c r="H177" s="92">
        <v>44895</v>
      </c>
      <c r="I177" s="96" t="s">
        <v>66</v>
      </c>
      <c r="J177" s="70">
        <v>0.11</v>
      </c>
      <c r="K177" s="70">
        <f t="shared" ref="K177" si="55">J177*(L177+N177+P177+R177+T177+V177+X177+Z177+AB177+AD177+AF177+AH177)</f>
        <v>0</v>
      </c>
      <c r="L177" s="70"/>
      <c r="M177" s="70"/>
      <c r="N177" s="70"/>
      <c r="O177" s="70"/>
      <c r="P177" s="70"/>
      <c r="Q177" s="70"/>
      <c r="R177" s="70"/>
      <c r="S177" s="70"/>
      <c r="T177" s="70"/>
      <c r="U177" s="70"/>
      <c r="V177" s="70"/>
      <c r="W177" s="70"/>
      <c r="X177" s="70"/>
      <c r="Y177" s="70"/>
      <c r="Z177" s="70"/>
      <c r="AA177" s="70"/>
      <c r="AB177" s="70"/>
      <c r="AC177" s="70"/>
      <c r="AD177" s="70"/>
      <c r="AE177" s="70"/>
      <c r="AF177" s="70"/>
      <c r="AG177" s="70"/>
      <c r="AH177" s="70"/>
      <c r="AI177" s="70"/>
      <c r="AJ177" s="80">
        <f>J177*(M177+O177+Q177+S177+U177+W177+Y177+AA177+AC177+AE177+AG177+AI177)</f>
        <v>0</v>
      </c>
      <c r="AK177" s="82" t="s">
        <v>67</v>
      </c>
      <c r="AL177" s="82"/>
      <c r="AM177" s="82"/>
      <c r="AN177" s="40" t="s">
        <v>67</v>
      </c>
      <c r="AO177" s="40" t="s">
        <v>67</v>
      </c>
      <c r="AP177" s="41">
        <f>M177+O177+Q177</f>
        <v>0</v>
      </c>
      <c r="AQ177" s="66">
        <f t="shared" ref="AQ177" si="56">SUM(AP177:AP180)</f>
        <v>0</v>
      </c>
      <c r="AT177" s="9"/>
      <c r="AU177" s="9"/>
      <c r="AV177" s="9"/>
      <c r="AW177" s="9"/>
    </row>
    <row r="178" spans="1:49" ht="24.75" customHeight="1">
      <c r="A178" s="84"/>
      <c r="B178" s="78"/>
      <c r="C178" s="101"/>
      <c r="D178" s="101"/>
      <c r="E178" s="79"/>
      <c r="F178" s="79"/>
      <c r="G178" s="79"/>
      <c r="H178" s="79"/>
      <c r="I178" s="96"/>
      <c r="J178" s="70"/>
      <c r="K178" s="70"/>
      <c r="L178" s="70"/>
      <c r="M178" s="70"/>
      <c r="N178" s="70"/>
      <c r="O178" s="70"/>
      <c r="P178" s="70"/>
      <c r="Q178" s="70"/>
      <c r="R178" s="70"/>
      <c r="S178" s="70"/>
      <c r="T178" s="70"/>
      <c r="U178" s="70"/>
      <c r="V178" s="70"/>
      <c r="W178" s="70"/>
      <c r="X178" s="70"/>
      <c r="Y178" s="70"/>
      <c r="Z178" s="70"/>
      <c r="AA178" s="70"/>
      <c r="AB178" s="70"/>
      <c r="AC178" s="70"/>
      <c r="AD178" s="70"/>
      <c r="AE178" s="70"/>
      <c r="AF178" s="70"/>
      <c r="AG178" s="70"/>
      <c r="AH178" s="70"/>
      <c r="AI178" s="70"/>
      <c r="AJ178" s="80"/>
      <c r="AK178" s="82" t="s">
        <v>68</v>
      </c>
      <c r="AL178" s="82"/>
      <c r="AM178" s="82"/>
      <c r="AN178" s="40" t="s">
        <v>68</v>
      </c>
      <c r="AO178" s="40" t="s">
        <v>68</v>
      </c>
      <c r="AP178" s="41">
        <f>S177+U177+W177</f>
        <v>0</v>
      </c>
      <c r="AQ178" s="66"/>
      <c r="AT178" s="9"/>
      <c r="AU178" s="9"/>
      <c r="AV178" s="9"/>
      <c r="AW178" s="9"/>
    </row>
    <row r="179" spans="1:49" ht="24.75" customHeight="1">
      <c r="A179" s="84"/>
      <c r="B179" s="78"/>
      <c r="C179" s="101"/>
      <c r="D179" s="101"/>
      <c r="E179" s="79"/>
      <c r="F179" s="79"/>
      <c r="G179" s="79"/>
      <c r="H179" s="79"/>
      <c r="I179" s="96"/>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80"/>
      <c r="AK179" s="82" t="s">
        <v>69</v>
      </c>
      <c r="AL179" s="82"/>
      <c r="AM179" s="82"/>
      <c r="AN179" s="40" t="s">
        <v>69</v>
      </c>
      <c r="AO179" s="40" t="s">
        <v>69</v>
      </c>
      <c r="AP179" s="41">
        <f>Y177+AA177+AC177</f>
        <v>0</v>
      </c>
      <c r="AQ179" s="66"/>
      <c r="AT179" s="9"/>
      <c r="AU179" s="9"/>
      <c r="AV179" s="9"/>
      <c r="AW179" s="9"/>
    </row>
    <row r="180" spans="1:49" ht="24.75" customHeight="1">
      <c r="A180" s="84"/>
      <c r="B180" s="78"/>
      <c r="C180" s="101"/>
      <c r="D180" s="101"/>
      <c r="E180" s="79"/>
      <c r="F180" s="79"/>
      <c r="G180" s="79"/>
      <c r="H180" s="79"/>
      <c r="I180" s="96"/>
      <c r="J180" s="70"/>
      <c r="K180" s="70"/>
      <c r="L180" s="70"/>
      <c r="M180" s="70"/>
      <c r="N180" s="70"/>
      <c r="O180" s="70"/>
      <c r="P180" s="70"/>
      <c r="Q180" s="70"/>
      <c r="R180" s="70"/>
      <c r="S180" s="70"/>
      <c r="T180" s="70"/>
      <c r="U180" s="70"/>
      <c r="V180" s="70"/>
      <c r="W180" s="70"/>
      <c r="X180" s="70"/>
      <c r="Y180" s="70"/>
      <c r="Z180" s="70"/>
      <c r="AA180" s="70"/>
      <c r="AB180" s="70"/>
      <c r="AC180" s="70"/>
      <c r="AD180" s="70"/>
      <c r="AE180" s="70"/>
      <c r="AF180" s="70"/>
      <c r="AG180" s="70"/>
      <c r="AH180" s="70"/>
      <c r="AI180" s="70"/>
      <c r="AJ180" s="80"/>
      <c r="AK180" s="82" t="s">
        <v>70</v>
      </c>
      <c r="AL180" s="82"/>
      <c r="AM180" s="82"/>
      <c r="AN180" s="40" t="s">
        <v>70</v>
      </c>
      <c r="AO180" s="40" t="s">
        <v>70</v>
      </c>
      <c r="AP180" s="41">
        <f>AE177+AG177+AI177</f>
        <v>0</v>
      </c>
      <c r="AQ180" s="66"/>
      <c r="AT180" s="9"/>
      <c r="AU180" s="9"/>
      <c r="AV180" s="9"/>
      <c r="AW180" s="9"/>
    </row>
    <row r="181" spans="1:49" ht="24.75" customHeight="1">
      <c r="A181" s="84"/>
      <c r="B181" s="78" t="s">
        <v>245</v>
      </c>
      <c r="C181" s="67" t="s">
        <v>246</v>
      </c>
      <c r="D181" s="67"/>
      <c r="E181" s="67" t="s">
        <v>247</v>
      </c>
      <c r="F181" s="67" t="s">
        <v>220</v>
      </c>
      <c r="G181" s="69">
        <v>44682</v>
      </c>
      <c r="H181" s="69">
        <v>44915</v>
      </c>
      <c r="I181" s="96" t="s">
        <v>66</v>
      </c>
      <c r="J181" s="70">
        <v>0.12</v>
      </c>
      <c r="K181" s="70">
        <f t="shared" ref="K181" si="57">J181*(L181+N181+P181+R181+T181+V181+X181+Z181+AB181+AD181+AF181+AH181)</f>
        <v>0.12</v>
      </c>
      <c r="L181" s="70"/>
      <c r="M181" s="70"/>
      <c r="N181" s="70"/>
      <c r="O181" s="70"/>
      <c r="P181" s="70"/>
      <c r="Q181" s="70"/>
      <c r="R181" s="70"/>
      <c r="S181" s="70"/>
      <c r="T181" s="70">
        <v>0.33</v>
      </c>
      <c r="U181" s="70"/>
      <c r="V181" s="70"/>
      <c r="W181" s="70"/>
      <c r="X181" s="70"/>
      <c r="Y181" s="70"/>
      <c r="Z181" s="70"/>
      <c r="AA181" s="70"/>
      <c r="AB181" s="70">
        <v>0.33</v>
      </c>
      <c r="AC181" s="70"/>
      <c r="AD181" s="70"/>
      <c r="AE181" s="70"/>
      <c r="AF181" s="70"/>
      <c r="AG181" s="70"/>
      <c r="AH181" s="70">
        <v>0.34</v>
      </c>
      <c r="AI181" s="70"/>
      <c r="AJ181" s="80">
        <f>J181*(M181+O181+Q181+S181+U181+W181+Y181+AA181+AC181+AE181+AG181+AI181)</f>
        <v>0</v>
      </c>
      <c r="AK181" s="82" t="s">
        <v>67</v>
      </c>
      <c r="AL181" s="82"/>
      <c r="AM181" s="82"/>
      <c r="AN181" s="40" t="s">
        <v>67</v>
      </c>
      <c r="AO181" s="40" t="s">
        <v>67</v>
      </c>
      <c r="AP181" s="41">
        <f>M181+O181+Q181</f>
        <v>0</v>
      </c>
      <c r="AQ181" s="66">
        <f t="shared" ref="AQ181" si="58">SUM(AP181:AP184)</f>
        <v>0</v>
      </c>
      <c r="AT181" s="9"/>
      <c r="AU181" s="9"/>
      <c r="AV181" s="9"/>
      <c r="AW181" s="9"/>
    </row>
    <row r="182" spans="1:49" ht="24.75" customHeight="1">
      <c r="A182" s="84"/>
      <c r="B182" s="78"/>
      <c r="C182" s="67"/>
      <c r="D182" s="67"/>
      <c r="E182" s="67"/>
      <c r="F182" s="67"/>
      <c r="G182" s="67"/>
      <c r="H182" s="67"/>
      <c r="I182" s="96"/>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80"/>
      <c r="AK182" s="82" t="s">
        <v>68</v>
      </c>
      <c r="AL182" s="82"/>
      <c r="AM182" s="82"/>
      <c r="AN182" s="40" t="s">
        <v>68</v>
      </c>
      <c r="AO182" s="40" t="s">
        <v>68</v>
      </c>
      <c r="AP182" s="41">
        <f>S181+U181+W181</f>
        <v>0</v>
      </c>
      <c r="AQ182" s="66"/>
      <c r="AT182" s="9"/>
      <c r="AU182" s="9"/>
      <c r="AV182" s="9"/>
      <c r="AW182" s="9"/>
    </row>
    <row r="183" spans="1:49" ht="24.75" customHeight="1">
      <c r="A183" s="84"/>
      <c r="B183" s="78"/>
      <c r="C183" s="67"/>
      <c r="D183" s="67"/>
      <c r="E183" s="67"/>
      <c r="F183" s="67"/>
      <c r="G183" s="67"/>
      <c r="H183" s="67"/>
      <c r="I183" s="96"/>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H183" s="70"/>
      <c r="AI183" s="70"/>
      <c r="AJ183" s="80"/>
      <c r="AK183" s="82" t="s">
        <v>69</v>
      </c>
      <c r="AL183" s="82"/>
      <c r="AM183" s="82"/>
      <c r="AN183" s="40" t="s">
        <v>69</v>
      </c>
      <c r="AO183" s="40" t="s">
        <v>69</v>
      </c>
      <c r="AP183" s="41">
        <f>Y181+AA181+AC181</f>
        <v>0</v>
      </c>
      <c r="AQ183" s="66"/>
      <c r="AT183" s="9"/>
      <c r="AU183" s="9"/>
      <c r="AV183" s="9"/>
      <c r="AW183" s="9"/>
    </row>
    <row r="184" spans="1:49" ht="24.75" customHeight="1" thickBot="1">
      <c r="A184" s="114"/>
      <c r="B184" s="105"/>
      <c r="C184" s="104"/>
      <c r="D184" s="104"/>
      <c r="E184" s="104"/>
      <c r="F184" s="104"/>
      <c r="G184" s="104"/>
      <c r="H184" s="104"/>
      <c r="I184" s="117"/>
      <c r="J184" s="95"/>
      <c r="K184" s="95"/>
      <c r="L184" s="95"/>
      <c r="M184" s="95"/>
      <c r="N184" s="95"/>
      <c r="O184" s="95"/>
      <c r="P184" s="95"/>
      <c r="Q184" s="95"/>
      <c r="R184" s="95"/>
      <c r="S184" s="95"/>
      <c r="T184" s="95"/>
      <c r="U184" s="95"/>
      <c r="V184" s="95"/>
      <c r="W184" s="95"/>
      <c r="X184" s="95"/>
      <c r="Y184" s="95"/>
      <c r="Z184" s="95"/>
      <c r="AA184" s="95"/>
      <c r="AB184" s="95"/>
      <c r="AC184" s="95"/>
      <c r="AD184" s="95"/>
      <c r="AE184" s="95"/>
      <c r="AF184" s="95"/>
      <c r="AG184" s="95"/>
      <c r="AH184" s="95"/>
      <c r="AI184" s="95"/>
      <c r="AJ184" s="81"/>
      <c r="AK184" s="119" t="s">
        <v>70</v>
      </c>
      <c r="AL184" s="119"/>
      <c r="AM184" s="119"/>
      <c r="AN184" s="64" t="s">
        <v>70</v>
      </c>
      <c r="AO184" s="64" t="s">
        <v>70</v>
      </c>
      <c r="AP184" s="65">
        <f>AE181+AG181+AI181</f>
        <v>0</v>
      </c>
      <c r="AQ184" s="118"/>
      <c r="AT184" s="9"/>
      <c r="AU184" s="9"/>
      <c r="AV184" s="9"/>
      <c r="AW184" s="9"/>
    </row>
    <row r="185" spans="1:49" ht="15.6" customHeight="1">
      <c r="A185" s="83" t="s">
        <v>248</v>
      </c>
      <c r="B185" s="106" t="s">
        <v>249</v>
      </c>
      <c r="C185" s="115" t="s">
        <v>250</v>
      </c>
      <c r="D185" s="115"/>
      <c r="E185" s="89" t="s">
        <v>251</v>
      </c>
      <c r="F185" s="115" t="s">
        <v>252</v>
      </c>
      <c r="G185" s="103">
        <v>44849</v>
      </c>
      <c r="H185" s="103">
        <v>44905</v>
      </c>
      <c r="I185" s="116" t="s">
        <v>66</v>
      </c>
      <c r="J185" s="94">
        <v>0.1</v>
      </c>
      <c r="K185" s="94">
        <f>J185*(L185+N185+P185+R185+T185+V185+X185+Z185+AB185+AD185+AF185+AH185)</f>
        <v>0.1</v>
      </c>
      <c r="L185" s="94"/>
      <c r="M185" s="94"/>
      <c r="N185" s="94"/>
      <c r="O185" s="94"/>
      <c r="P185" s="94"/>
      <c r="Q185" s="94"/>
      <c r="R185" s="94"/>
      <c r="S185" s="94"/>
      <c r="T185" s="94"/>
      <c r="U185" s="94"/>
      <c r="V185" s="94"/>
      <c r="W185" s="94"/>
      <c r="X185" s="94"/>
      <c r="Y185" s="94"/>
      <c r="Z185" s="94"/>
      <c r="AA185" s="94"/>
      <c r="AB185" s="94"/>
      <c r="AC185" s="94"/>
      <c r="AD185" s="94">
        <v>0.33</v>
      </c>
      <c r="AE185" s="94"/>
      <c r="AF185" s="94">
        <v>0.33</v>
      </c>
      <c r="AG185" s="94"/>
      <c r="AH185" s="94">
        <v>0.34</v>
      </c>
      <c r="AI185" s="94"/>
      <c r="AJ185" s="98">
        <f>J185*(M185+O185+Q185+S185+U185+W185+Y185+AA185+AC185+AE185+AG185+AI185)</f>
        <v>0</v>
      </c>
      <c r="AK185" s="99" t="s">
        <v>67</v>
      </c>
      <c r="AL185" s="99"/>
      <c r="AM185" s="99"/>
      <c r="AN185" s="5" t="s">
        <v>67</v>
      </c>
      <c r="AO185" s="5" t="s">
        <v>67</v>
      </c>
      <c r="AP185" s="42">
        <f>M185+O185+Q185</f>
        <v>0</v>
      </c>
      <c r="AQ185" s="93">
        <f>SUM(AP185:AP188)</f>
        <v>0</v>
      </c>
      <c r="AT185" s="9"/>
      <c r="AU185" s="9"/>
      <c r="AV185" s="9"/>
      <c r="AW185" s="9"/>
    </row>
    <row r="186" spans="1:49" ht="15.6" customHeight="1">
      <c r="A186" s="84"/>
      <c r="B186" s="78"/>
      <c r="C186" s="67"/>
      <c r="D186" s="67"/>
      <c r="E186" s="79"/>
      <c r="F186" s="67"/>
      <c r="G186" s="67"/>
      <c r="H186" s="67"/>
      <c r="I186" s="96"/>
      <c r="J186" s="70"/>
      <c r="K186" s="70"/>
      <c r="L186" s="70"/>
      <c r="M186" s="70"/>
      <c r="N186" s="70"/>
      <c r="O186" s="70"/>
      <c r="P186" s="70"/>
      <c r="Q186" s="70"/>
      <c r="R186" s="70"/>
      <c r="S186" s="70"/>
      <c r="T186" s="70"/>
      <c r="U186" s="70"/>
      <c r="V186" s="70"/>
      <c r="W186" s="70"/>
      <c r="X186" s="70"/>
      <c r="Y186" s="70"/>
      <c r="Z186" s="70"/>
      <c r="AA186" s="70"/>
      <c r="AB186" s="70"/>
      <c r="AC186" s="70"/>
      <c r="AD186" s="70"/>
      <c r="AE186" s="70"/>
      <c r="AF186" s="70"/>
      <c r="AG186" s="70"/>
      <c r="AH186" s="70"/>
      <c r="AI186" s="70"/>
      <c r="AJ186" s="80"/>
      <c r="AK186" s="82" t="s">
        <v>68</v>
      </c>
      <c r="AL186" s="82"/>
      <c r="AM186" s="82"/>
      <c r="AN186" s="40" t="s">
        <v>68</v>
      </c>
      <c r="AO186" s="40" t="s">
        <v>68</v>
      </c>
      <c r="AP186" s="41">
        <f>S185+U185+W185</f>
        <v>0</v>
      </c>
      <c r="AQ186" s="66"/>
      <c r="AT186" s="9"/>
      <c r="AU186" s="9"/>
      <c r="AV186" s="9"/>
      <c r="AW186" s="9"/>
    </row>
    <row r="187" spans="1:49" ht="15.6" customHeight="1">
      <c r="A187" s="84"/>
      <c r="B187" s="78"/>
      <c r="C187" s="67"/>
      <c r="D187" s="67"/>
      <c r="E187" s="79"/>
      <c r="F187" s="67"/>
      <c r="G187" s="67"/>
      <c r="H187" s="67"/>
      <c r="I187" s="96"/>
      <c r="J187" s="70"/>
      <c r="K187" s="70"/>
      <c r="L187" s="70"/>
      <c r="M187" s="70"/>
      <c r="N187" s="70"/>
      <c r="O187" s="70"/>
      <c r="P187" s="70"/>
      <c r="Q187" s="70"/>
      <c r="R187" s="70"/>
      <c r="S187" s="70"/>
      <c r="T187" s="70"/>
      <c r="U187" s="70"/>
      <c r="V187" s="70"/>
      <c r="W187" s="70"/>
      <c r="X187" s="70"/>
      <c r="Y187" s="70"/>
      <c r="Z187" s="70"/>
      <c r="AA187" s="70"/>
      <c r="AB187" s="70"/>
      <c r="AC187" s="70"/>
      <c r="AD187" s="70"/>
      <c r="AE187" s="70"/>
      <c r="AF187" s="70"/>
      <c r="AG187" s="70"/>
      <c r="AH187" s="70"/>
      <c r="AI187" s="70"/>
      <c r="AJ187" s="80"/>
      <c r="AK187" s="82" t="s">
        <v>69</v>
      </c>
      <c r="AL187" s="82"/>
      <c r="AM187" s="82"/>
      <c r="AN187" s="40" t="s">
        <v>69</v>
      </c>
      <c r="AO187" s="40" t="s">
        <v>69</v>
      </c>
      <c r="AP187" s="41">
        <f>Y185+AA185+AC185</f>
        <v>0</v>
      </c>
      <c r="AQ187" s="66"/>
      <c r="AT187" s="9"/>
      <c r="AU187" s="9"/>
      <c r="AV187" s="9"/>
      <c r="AW187" s="9"/>
    </row>
    <row r="188" spans="1:49" ht="16.149999999999999" customHeight="1">
      <c r="A188" s="84"/>
      <c r="B188" s="78"/>
      <c r="C188" s="67"/>
      <c r="D188" s="67"/>
      <c r="E188" s="79"/>
      <c r="F188" s="67"/>
      <c r="G188" s="67"/>
      <c r="H188" s="67"/>
      <c r="I188" s="96"/>
      <c r="J188" s="70"/>
      <c r="K188" s="70"/>
      <c r="L188" s="70"/>
      <c r="M188" s="70"/>
      <c r="N188" s="70"/>
      <c r="O188" s="70"/>
      <c r="P188" s="70"/>
      <c r="Q188" s="70"/>
      <c r="R188" s="70"/>
      <c r="S188" s="70"/>
      <c r="T188" s="70"/>
      <c r="U188" s="70"/>
      <c r="V188" s="70"/>
      <c r="W188" s="70"/>
      <c r="X188" s="70"/>
      <c r="Y188" s="70"/>
      <c r="Z188" s="70"/>
      <c r="AA188" s="70"/>
      <c r="AB188" s="70"/>
      <c r="AC188" s="70"/>
      <c r="AD188" s="70"/>
      <c r="AE188" s="70"/>
      <c r="AF188" s="70"/>
      <c r="AG188" s="70"/>
      <c r="AH188" s="70"/>
      <c r="AI188" s="70"/>
      <c r="AJ188" s="80"/>
      <c r="AK188" s="82" t="s">
        <v>70</v>
      </c>
      <c r="AL188" s="82"/>
      <c r="AM188" s="82"/>
      <c r="AN188" s="40" t="s">
        <v>70</v>
      </c>
      <c r="AO188" s="40" t="s">
        <v>70</v>
      </c>
      <c r="AP188" s="41">
        <f>AE185+AG185+AI185</f>
        <v>0</v>
      </c>
      <c r="AQ188" s="66"/>
      <c r="AT188" s="9"/>
      <c r="AU188" s="9"/>
      <c r="AV188" s="9"/>
      <c r="AW188" s="9"/>
    </row>
    <row r="189" spans="1:49" ht="15.6" customHeight="1">
      <c r="A189" s="84"/>
      <c r="B189" s="78" t="s">
        <v>253</v>
      </c>
      <c r="C189" s="79" t="s">
        <v>254</v>
      </c>
      <c r="D189" s="79"/>
      <c r="E189" s="79" t="s">
        <v>255</v>
      </c>
      <c r="F189" s="79" t="s">
        <v>256</v>
      </c>
      <c r="G189" s="92">
        <v>44805</v>
      </c>
      <c r="H189" s="69" t="s">
        <v>207</v>
      </c>
      <c r="I189" s="96" t="s">
        <v>66</v>
      </c>
      <c r="J189" s="70">
        <v>0.1</v>
      </c>
      <c r="K189" s="70">
        <f t="shared" ref="K189" si="59">J189*(L189+N189+P189+R189+T189+V189+X189+Z189+AB189+AD189+AF189+AH189)</f>
        <v>0.1</v>
      </c>
      <c r="L189" s="70"/>
      <c r="M189" s="70"/>
      <c r="N189" s="70"/>
      <c r="O189" s="70"/>
      <c r="P189" s="70"/>
      <c r="Q189" s="70"/>
      <c r="R189" s="70"/>
      <c r="S189" s="70"/>
      <c r="T189" s="70"/>
      <c r="U189" s="70"/>
      <c r="V189" s="70"/>
      <c r="W189" s="70"/>
      <c r="X189" s="70"/>
      <c r="Y189" s="70"/>
      <c r="Z189" s="70"/>
      <c r="AA189" s="70"/>
      <c r="AB189" s="70">
        <v>0.33</v>
      </c>
      <c r="AC189" s="70"/>
      <c r="AD189" s="70">
        <v>0.33</v>
      </c>
      <c r="AE189" s="70"/>
      <c r="AF189" s="70">
        <v>0.34</v>
      </c>
      <c r="AG189" s="70"/>
      <c r="AH189" s="70"/>
      <c r="AI189" s="70"/>
      <c r="AJ189" s="80">
        <f>J189*(M189+O189+Q189+S189+U189+W189+Y189+AA189+AC189+AE189+AG189+AI189)</f>
        <v>0</v>
      </c>
      <c r="AK189" s="82" t="s">
        <v>67</v>
      </c>
      <c r="AL189" s="82"/>
      <c r="AM189" s="82"/>
      <c r="AN189" s="40" t="s">
        <v>67</v>
      </c>
      <c r="AO189" s="40" t="s">
        <v>67</v>
      </c>
      <c r="AP189" s="41">
        <f>M189+O189+Q189</f>
        <v>0</v>
      </c>
      <c r="AQ189" s="66">
        <f t="shared" ref="AQ189" si="60">SUM(AP189:AP192)</f>
        <v>0</v>
      </c>
      <c r="AT189" s="9"/>
      <c r="AU189" s="9"/>
      <c r="AV189" s="9"/>
      <c r="AW189" s="9"/>
    </row>
    <row r="190" spans="1:49" ht="15.6" customHeight="1">
      <c r="A190" s="84"/>
      <c r="B190" s="78"/>
      <c r="C190" s="79"/>
      <c r="D190" s="79"/>
      <c r="E190" s="79"/>
      <c r="F190" s="79"/>
      <c r="G190" s="79"/>
      <c r="H190" s="67"/>
      <c r="I190" s="96"/>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c r="AH190" s="70"/>
      <c r="AI190" s="70"/>
      <c r="AJ190" s="80"/>
      <c r="AK190" s="82" t="s">
        <v>68</v>
      </c>
      <c r="AL190" s="82"/>
      <c r="AM190" s="82"/>
      <c r="AN190" s="40" t="s">
        <v>68</v>
      </c>
      <c r="AO190" s="40" t="s">
        <v>68</v>
      </c>
      <c r="AP190" s="41">
        <f>S189+U189+W189</f>
        <v>0</v>
      </c>
      <c r="AQ190" s="66"/>
      <c r="AT190" s="9"/>
      <c r="AU190" s="9"/>
      <c r="AV190" s="9"/>
      <c r="AW190" s="9"/>
    </row>
    <row r="191" spans="1:49" ht="15.6" customHeight="1">
      <c r="A191" s="84"/>
      <c r="B191" s="78"/>
      <c r="C191" s="79"/>
      <c r="D191" s="79"/>
      <c r="E191" s="79"/>
      <c r="F191" s="79"/>
      <c r="G191" s="79"/>
      <c r="H191" s="67"/>
      <c r="I191" s="96"/>
      <c r="J191" s="70"/>
      <c r="K191" s="70"/>
      <c r="L191" s="70"/>
      <c r="M191" s="70"/>
      <c r="N191" s="70"/>
      <c r="O191" s="70"/>
      <c r="P191" s="70"/>
      <c r="Q191" s="70"/>
      <c r="R191" s="70"/>
      <c r="S191" s="70"/>
      <c r="T191" s="70"/>
      <c r="U191" s="70"/>
      <c r="V191" s="70"/>
      <c r="W191" s="70"/>
      <c r="X191" s="70"/>
      <c r="Y191" s="70"/>
      <c r="Z191" s="70"/>
      <c r="AA191" s="70"/>
      <c r="AB191" s="70"/>
      <c r="AC191" s="70"/>
      <c r="AD191" s="70"/>
      <c r="AE191" s="70"/>
      <c r="AF191" s="70"/>
      <c r="AG191" s="70"/>
      <c r="AH191" s="70"/>
      <c r="AI191" s="70"/>
      <c r="AJ191" s="80"/>
      <c r="AK191" s="82" t="s">
        <v>69</v>
      </c>
      <c r="AL191" s="82"/>
      <c r="AM191" s="82"/>
      <c r="AN191" s="40" t="s">
        <v>69</v>
      </c>
      <c r="AO191" s="40" t="s">
        <v>69</v>
      </c>
      <c r="AP191" s="41">
        <f>Y189+AA189+AC189</f>
        <v>0</v>
      </c>
      <c r="AQ191" s="66"/>
      <c r="AT191" s="9"/>
      <c r="AU191" s="9"/>
      <c r="AV191" s="9"/>
      <c r="AW191" s="9"/>
    </row>
    <row r="192" spans="1:49" ht="16.149999999999999" customHeight="1">
      <c r="A192" s="84"/>
      <c r="B192" s="78"/>
      <c r="C192" s="79"/>
      <c r="D192" s="79"/>
      <c r="E192" s="79"/>
      <c r="F192" s="79"/>
      <c r="G192" s="79"/>
      <c r="H192" s="67"/>
      <c r="I192" s="96"/>
      <c r="J192" s="70"/>
      <c r="K192" s="70"/>
      <c r="L192" s="70"/>
      <c r="M192" s="70"/>
      <c r="N192" s="70"/>
      <c r="O192" s="70"/>
      <c r="P192" s="70"/>
      <c r="Q192" s="70"/>
      <c r="R192" s="70"/>
      <c r="S192" s="70"/>
      <c r="T192" s="70"/>
      <c r="U192" s="70"/>
      <c r="V192" s="70"/>
      <c r="W192" s="70"/>
      <c r="X192" s="70"/>
      <c r="Y192" s="70"/>
      <c r="Z192" s="70"/>
      <c r="AA192" s="70"/>
      <c r="AB192" s="70"/>
      <c r="AC192" s="70"/>
      <c r="AD192" s="70"/>
      <c r="AE192" s="70"/>
      <c r="AF192" s="70"/>
      <c r="AG192" s="70"/>
      <c r="AH192" s="70"/>
      <c r="AI192" s="70"/>
      <c r="AJ192" s="80"/>
      <c r="AK192" s="82" t="s">
        <v>70</v>
      </c>
      <c r="AL192" s="82"/>
      <c r="AM192" s="82"/>
      <c r="AN192" s="40" t="s">
        <v>70</v>
      </c>
      <c r="AO192" s="40" t="s">
        <v>70</v>
      </c>
      <c r="AP192" s="41">
        <f>AE189+AG189+AI189</f>
        <v>0</v>
      </c>
      <c r="AQ192" s="66"/>
      <c r="AT192" s="9"/>
      <c r="AU192" s="9"/>
      <c r="AV192" s="9"/>
      <c r="AW192" s="9"/>
    </row>
    <row r="193" spans="1:49" ht="15.6" customHeight="1">
      <c r="A193" s="84"/>
      <c r="B193" s="78" t="s">
        <v>257</v>
      </c>
      <c r="C193" s="67" t="s">
        <v>258</v>
      </c>
      <c r="D193" s="67"/>
      <c r="E193" s="79" t="s">
        <v>259</v>
      </c>
      <c r="F193" s="67" t="s">
        <v>260</v>
      </c>
      <c r="G193" s="69">
        <v>44593</v>
      </c>
      <c r="H193" s="69" t="s">
        <v>261</v>
      </c>
      <c r="I193" s="96" t="s">
        <v>66</v>
      </c>
      <c r="J193" s="70">
        <v>0.1</v>
      </c>
      <c r="K193" s="70">
        <f t="shared" ref="K193" si="61">J193*(L193+N193+P193+R193+T193+V193+X193+Z193+AB193+AD193+AF193+AH193)</f>
        <v>0.1</v>
      </c>
      <c r="L193" s="70"/>
      <c r="M193" s="70"/>
      <c r="N193" s="70">
        <v>0.33</v>
      </c>
      <c r="O193" s="70"/>
      <c r="P193" s="70">
        <v>0.33</v>
      </c>
      <c r="Q193" s="70"/>
      <c r="R193" s="70">
        <v>0.34</v>
      </c>
      <c r="S193" s="70"/>
      <c r="T193" s="70"/>
      <c r="U193" s="70"/>
      <c r="V193" s="70"/>
      <c r="W193" s="70"/>
      <c r="X193" s="70"/>
      <c r="Y193" s="70"/>
      <c r="Z193" s="70"/>
      <c r="AA193" s="70"/>
      <c r="AB193" s="70"/>
      <c r="AC193" s="70"/>
      <c r="AD193" s="70"/>
      <c r="AE193" s="70"/>
      <c r="AF193" s="70"/>
      <c r="AG193" s="70"/>
      <c r="AH193" s="70"/>
      <c r="AI193" s="70"/>
      <c r="AJ193" s="80">
        <f>J193*(M193+O193+Q193+S193+U193+W193+Y193+AA193+AC193+AE193+AG193+AI193)</f>
        <v>0</v>
      </c>
      <c r="AK193" s="82" t="s">
        <v>67</v>
      </c>
      <c r="AL193" s="82"/>
      <c r="AM193" s="82"/>
      <c r="AN193" s="40" t="s">
        <v>67</v>
      </c>
      <c r="AO193" s="40" t="s">
        <v>67</v>
      </c>
      <c r="AP193" s="41">
        <f>M193+O193+Q193</f>
        <v>0</v>
      </c>
      <c r="AQ193" s="66">
        <f t="shared" ref="AQ193" si="62">SUM(AP193:AP196)</f>
        <v>0</v>
      </c>
      <c r="AT193" s="9"/>
      <c r="AU193" s="9"/>
      <c r="AV193" s="9"/>
      <c r="AW193" s="9"/>
    </row>
    <row r="194" spans="1:49" ht="15.6" customHeight="1">
      <c r="A194" s="84"/>
      <c r="B194" s="78"/>
      <c r="C194" s="67"/>
      <c r="D194" s="67"/>
      <c r="E194" s="79"/>
      <c r="F194" s="67"/>
      <c r="G194" s="67"/>
      <c r="H194" s="67"/>
      <c r="I194" s="96"/>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c r="AG194" s="70"/>
      <c r="AH194" s="70"/>
      <c r="AI194" s="70"/>
      <c r="AJ194" s="80"/>
      <c r="AK194" s="82" t="s">
        <v>68</v>
      </c>
      <c r="AL194" s="82"/>
      <c r="AM194" s="82"/>
      <c r="AN194" s="40" t="s">
        <v>68</v>
      </c>
      <c r="AO194" s="40" t="s">
        <v>68</v>
      </c>
      <c r="AP194" s="41">
        <f>S193+U193+W193</f>
        <v>0</v>
      </c>
      <c r="AQ194" s="66"/>
      <c r="AT194" s="9"/>
      <c r="AU194" s="9"/>
      <c r="AV194" s="9"/>
      <c r="AW194" s="9"/>
    </row>
    <row r="195" spans="1:49" ht="15.6" customHeight="1">
      <c r="A195" s="84"/>
      <c r="B195" s="78"/>
      <c r="C195" s="67"/>
      <c r="D195" s="67"/>
      <c r="E195" s="79"/>
      <c r="F195" s="67"/>
      <c r="G195" s="67"/>
      <c r="H195" s="67"/>
      <c r="I195" s="96"/>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c r="AG195" s="70"/>
      <c r="AH195" s="70"/>
      <c r="AI195" s="70"/>
      <c r="AJ195" s="80"/>
      <c r="AK195" s="82" t="s">
        <v>69</v>
      </c>
      <c r="AL195" s="82"/>
      <c r="AM195" s="82"/>
      <c r="AN195" s="40" t="s">
        <v>69</v>
      </c>
      <c r="AO195" s="40" t="s">
        <v>69</v>
      </c>
      <c r="AP195" s="41">
        <f>Y193+AA193+AC193</f>
        <v>0</v>
      </c>
      <c r="AQ195" s="66"/>
      <c r="AT195" s="9"/>
      <c r="AU195" s="9"/>
      <c r="AV195" s="9"/>
      <c r="AW195" s="9"/>
    </row>
    <row r="196" spans="1:49" ht="16.149999999999999" customHeight="1">
      <c r="A196" s="84"/>
      <c r="B196" s="78"/>
      <c r="C196" s="67"/>
      <c r="D196" s="67"/>
      <c r="E196" s="79"/>
      <c r="F196" s="67"/>
      <c r="G196" s="67"/>
      <c r="H196" s="67"/>
      <c r="I196" s="96"/>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70"/>
      <c r="AH196" s="70"/>
      <c r="AI196" s="70"/>
      <c r="AJ196" s="80"/>
      <c r="AK196" s="82" t="s">
        <v>70</v>
      </c>
      <c r="AL196" s="82"/>
      <c r="AM196" s="82"/>
      <c r="AN196" s="40" t="s">
        <v>70</v>
      </c>
      <c r="AO196" s="40" t="s">
        <v>70</v>
      </c>
      <c r="AP196" s="41">
        <f>AE193+AG193+AI193</f>
        <v>0</v>
      </c>
      <c r="AQ196" s="66"/>
      <c r="AT196" s="9"/>
      <c r="AU196" s="9"/>
      <c r="AV196" s="9"/>
      <c r="AW196" s="9"/>
    </row>
    <row r="197" spans="1:49" ht="15.6" customHeight="1">
      <c r="A197" s="84"/>
      <c r="B197" s="78" t="s">
        <v>262</v>
      </c>
      <c r="C197" s="67" t="s">
        <v>263</v>
      </c>
      <c r="D197" s="67"/>
      <c r="E197" s="79" t="s">
        <v>264</v>
      </c>
      <c r="F197" s="67" t="s">
        <v>265</v>
      </c>
      <c r="G197" s="69">
        <v>44576</v>
      </c>
      <c r="H197" s="69">
        <v>44681</v>
      </c>
      <c r="I197" s="96" t="s">
        <v>66</v>
      </c>
      <c r="J197" s="70">
        <v>0.1</v>
      </c>
      <c r="K197" s="70">
        <f t="shared" ref="K197" si="63">J197*(L197+N197+P197+R197+T197+V197+X197+Z197+AB197+AD197+AF197+AH197)</f>
        <v>0.1</v>
      </c>
      <c r="L197" s="70"/>
      <c r="M197" s="70"/>
      <c r="N197" s="70">
        <v>0.33</v>
      </c>
      <c r="O197" s="70"/>
      <c r="P197" s="70">
        <v>0.33</v>
      </c>
      <c r="Q197" s="70"/>
      <c r="R197" s="70">
        <v>0.34</v>
      </c>
      <c r="S197" s="70"/>
      <c r="T197" s="70"/>
      <c r="U197" s="70"/>
      <c r="V197" s="70"/>
      <c r="W197" s="70"/>
      <c r="X197" s="70"/>
      <c r="Y197" s="70"/>
      <c r="Z197" s="70"/>
      <c r="AA197" s="70"/>
      <c r="AB197" s="70"/>
      <c r="AC197" s="70"/>
      <c r="AD197" s="70"/>
      <c r="AE197" s="70"/>
      <c r="AF197" s="70"/>
      <c r="AG197" s="70"/>
      <c r="AH197" s="70"/>
      <c r="AI197" s="70"/>
      <c r="AJ197" s="80">
        <f>J197*(M197+O197+Q197+S197+U197+W197+Y197+AA197+AC197+AE197+AG197+AI197)</f>
        <v>0</v>
      </c>
      <c r="AK197" s="82" t="s">
        <v>67</v>
      </c>
      <c r="AL197" s="82"/>
      <c r="AM197" s="82"/>
      <c r="AN197" s="40" t="s">
        <v>67</v>
      </c>
      <c r="AO197" s="40" t="s">
        <v>67</v>
      </c>
      <c r="AP197" s="41">
        <f>M197+O197+Q197</f>
        <v>0</v>
      </c>
      <c r="AQ197" s="66">
        <f t="shared" ref="AQ197" si="64">SUM(AP197:AP200)</f>
        <v>0</v>
      </c>
      <c r="AT197" s="9"/>
      <c r="AU197" s="9"/>
      <c r="AV197" s="9"/>
      <c r="AW197" s="9"/>
    </row>
    <row r="198" spans="1:49" ht="15.6" customHeight="1">
      <c r="A198" s="84"/>
      <c r="B198" s="78"/>
      <c r="C198" s="67"/>
      <c r="D198" s="67"/>
      <c r="E198" s="79"/>
      <c r="F198" s="67"/>
      <c r="G198" s="67"/>
      <c r="H198" s="67"/>
      <c r="I198" s="96"/>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70"/>
      <c r="AH198" s="70"/>
      <c r="AI198" s="70"/>
      <c r="AJ198" s="80"/>
      <c r="AK198" s="82" t="s">
        <v>68</v>
      </c>
      <c r="AL198" s="82"/>
      <c r="AM198" s="82"/>
      <c r="AN198" s="40" t="s">
        <v>68</v>
      </c>
      <c r="AO198" s="40" t="s">
        <v>68</v>
      </c>
      <c r="AP198" s="41">
        <f>S197+U197+W197</f>
        <v>0</v>
      </c>
      <c r="AQ198" s="66"/>
      <c r="AT198" s="9"/>
      <c r="AU198" s="9"/>
      <c r="AV198" s="9"/>
      <c r="AW198" s="9"/>
    </row>
    <row r="199" spans="1:49" ht="15.6" customHeight="1">
      <c r="A199" s="84"/>
      <c r="B199" s="78"/>
      <c r="C199" s="67"/>
      <c r="D199" s="67"/>
      <c r="E199" s="79"/>
      <c r="F199" s="67"/>
      <c r="G199" s="67"/>
      <c r="H199" s="67"/>
      <c r="I199" s="96"/>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80"/>
      <c r="AK199" s="82" t="s">
        <v>69</v>
      </c>
      <c r="AL199" s="82"/>
      <c r="AM199" s="82"/>
      <c r="AN199" s="40" t="s">
        <v>69</v>
      </c>
      <c r="AO199" s="40" t="s">
        <v>69</v>
      </c>
      <c r="AP199" s="41">
        <f>Y197+AA197+AC197</f>
        <v>0</v>
      </c>
      <c r="AQ199" s="66"/>
      <c r="AT199" s="9"/>
      <c r="AU199" s="9"/>
      <c r="AV199" s="9"/>
      <c r="AW199" s="9"/>
    </row>
    <row r="200" spans="1:49" ht="16.149999999999999" customHeight="1">
      <c r="A200" s="84"/>
      <c r="B200" s="78"/>
      <c r="C200" s="67"/>
      <c r="D200" s="67"/>
      <c r="E200" s="79"/>
      <c r="F200" s="67"/>
      <c r="G200" s="67"/>
      <c r="H200" s="67"/>
      <c r="I200" s="96"/>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70"/>
      <c r="AH200" s="70"/>
      <c r="AI200" s="70"/>
      <c r="AJ200" s="80"/>
      <c r="AK200" s="82" t="s">
        <v>70</v>
      </c>
      <c r="AL200" s="82"/>
      <c r="AM200" s="82"/>
      <c r="AN200" s="40" t="s">
        <v>70</v>
      </c>
      <c r="AO200" s="40" t="s">
        <v>70</v>
      </c>
      <c r="AP200" s="41">
        <f>AE197+AG197+AI197</f>
        <v>0</v>
      </c>
      <c r="AQ200" s="66"/>
      <c r="AT200" s="9"/>
      <c r="AU200" s="9"/>
      <c r="AV200" s="9"/>
      <c r="AW200" s="9"/>
    </row>
    <row r="201" spans="1:49" ht="15.6" customHeight="1">
      <c r="A201" s="84"/>
      <c r="B201" s="78" t="s">
        <v>266</v>
      </c>
      <c r="C201" s="67" t="s">
        <v>267</v>
      </c>
      <c r="D201" s="67"/>
      <c r="E201" s="79" t="s">
        <v>268</v>
      </c>
      <c r="F201" s="79" t="s">
        <v>269</v>
      </c>
      <c r="G201" s="92" t="s">
        <v>270</v>
      </c>
      <c r="H201" s="92" t="s">
        <v>271</v>
      </c>
      <c r="I201" s="96" t="s">
        <v>66</v>
      </c>
      <c r="J201" s="70">
        <v>0.1</v>
      </c>
      <c r="K201" s="70">
        <f t="shared" ref="K201" si="65">J201*(L201+N201+P201+R201+T201+V201+X201+Z201+AB201+AD201+AF201+AH201)</f>
        <v>0.1</v>
      </c>
      <c r="L201" s="70"/>
      <c r="M201" s="70"/>
      <c r="N201" s="70"/>
      <c r="O201" s="70"/>
      <c r="P201" s="70"/>
      <c r="Q201" s="70"/>
      <c r="R201" s="70"/>
      <c r="S201" s="70"/>
      <c r="T201" s="70"/>
      <c r="U201" s="70"/>
      <c r="V201" s="70"/>
      <c r="W201" s="70"/>
      <c r="X201" s="70">
        <v>0.33</v>
      </c>
      <c r="Y201" s="70"/>
      <c r="Z201" s="70"/>
      <c r="AA201" s="70"/>
      <c r="AB201" s="70"/>
      <c r="AC201" s="70"/>
      <c r="AD201" s="70">
        <v>0.33</v>
      </c>
      <c r="AE201" s="70"/>
      <c r="AF201" s="70"/>
      <c r="AG201" s="70"/>
      <c r="AH201" s="70">
        <v>0.34</v>
      </c>
      <c r="AI201" s="70"/>
      <c r="AJ201" s="80">
        <f>J201*(M201+O201+Q201+S201+U201+W201+Y201+AA201+AC201+AE201+AG201+AI201)</f>
        <v>0</v>
      </c>
      <c r="AK201" s="82" t="s">
        <v>67</v>
      </c>
      <c r="AL201" s="82"/>
      <c r="AM201" s="82"/>
      <c r="AN201" s="40" t="s">
        <v>67</v>
      </c>
      <c r="AO201" s="40" t="s">
        <v>67</v>
      </c>
      <c r="AP201" s="41">
        <f>M201+O201+Q201</f>
        <v>0</v>
      </c>
      <c r="AQ201" s="66">
        <f t="shared" ref="AQ201" si="66">SUM(AP201:AP204)</f>
        <v>0</v>
      </c>
      <c r="AT201" s="9"/>
      <c r="AU201" s="9"/>
      <c r="AV201" s="9"/>
      <c r="AW201" s="9"/>
    </row>
    <row r="202" spans="1:49" ht="15.6" customHeight="1">
      <c r="A202" s="84"/>
      <c r="B202" s="78"/>
      <c r="C202" s="67"/>
      <c r="D202" s="67"/>
      <c r="E202" s="79"/>
      <c r="F202" s="79"/>
      <c r="G202" s="79"/>
      <c r="H202" s="79"/>
      <c r="I202" s="96"/>
      <c r="J202" s="70"/>
      <c r="K202" s="70"/>
      <c r="L202" s="70"/>
      <c r="M202" s="70"/>
      <c r="N202" s="70"/>
      <c r="O202" s="70"/>
      <c r="P202" s="70"/>
      <c r="Q202" s="70"/>
      <c r="R202" s="70"/>
      <c r="S202" s="70"/>
      <c r="T202" s="70"/>
      <c r="U202" s="70"/>
      <c r="V202" s="70"/>
      <c r="W202" s="70"/>
      <c r="X202" s="70"/>
      <c r="Y202" s="70"/>
      <c r="Z202" s="70"/>
      <c r="AA202" s="70"/>
      <c r="AB202" s="70"/>
      <c r="AC202" s="70"/>
      <c r="AD202" s="70"/>
      <c r="AE202" s="70"/>
      <c r="AF202" s="70"/>
      <c r="AG202" s="70"/>
      <c r="AH202" s="70"/>
      <c r="AI202" s="70"/>
      <c r="AJ202" s="80"/>
      <c r="AK202" s="82" t="s">
        <v>68</v>
      </c>
      <c r="AL202" s="82"/>
      <c r="AM202" s="82"/>
      <c r="AN202" s="40" t="s">
        <v>68</v>
      </c>
      <c r="AO202" s="40" t="s">
        <v>68</v>
      </c>
      <c r="AP202" s="41">
        <f>S201+U201+W201</f>
        <v>0</v>
      </c>
      <c r="AQ202" s="66"/>
      <c r="AT202" s="9"/>
      <c r="AU202" s="9"/>
      <c r="AV202" s="9"/>
      <c r="AW202" s="9"/>
    </row>
    <row r="203" spans="1:49" ht="15.6" customHeight="1">
      <c r="A203" s="84"/>
      <c r="B203" s="78"/>
      <c r="C203" s="67"/>
      <c r="D203" s="67"/>
      <c r="E203" s="79"/>
      <c r="F203" s="79"/>
      <c r="G203" s="79"/>
      <c r="H203" s="79"/>
      <c r="I203" s="96"/>
      <c r="J203" s="70"/>
      <c r="K203" s="70"/>
      <c r="L203" s="70"/>
      <c r="M203" s="70"/>
      <c r="N203" s="70"/>
      <c r="O203" s="70"/>
      <c r="P203" s="70"/>
      <c r="Q203" s="70"/>
      <c r="R203" s="70"/>
      <c r="S203" s="70"/>
      <c r="T203" s="70"/>
      <c r="U203" s="70"/>
      <c r="V203" s="70"/>
      <c r="W203" s="70"/>
      <c r="X203" s="70"/>
      <c r="Y203" s="70"/>
      <c r="Z203" s="70"/>
      <c r="AA203" s="70"/>
      <c r="AB203" s="70"/>
      <c r="AC203" s="70"/>
      <c r="AD203" s="70"/>
      <c r="AE203" s="70"/>
      <c r="AF203" s="70"/>
      <c r="AG203" s="70"/>
      <c r="AH203" s="70"/>
      <c r="AI203" s="70"/>
      <c r="AJ203" s="80"/>
      <c r="AK203" s="82" t="s">
        <v>69</v>
      </c>
      <c r="AL203" s="82"/>
      <c r="AM203" s="82"/>
      <c r="AN203" s="40" t="s">
        <v>69</v>
      </c>
      <c r="AO203" s="40" t="s">
        <v>69</v>
      </c>
      <c r="AP203" s="41">
        <f>Y201+AA201+AC201</f>
        <v>0</v>
      </c>
      <c r="AQ203" s="66"/>
      <c r="AT203" s="9"/>
      <c r="AU203" s="9"/>
      <c r="AV203" s="9"/>
      <c r="AW203" s="9"/>
    </row>
    <row r="204" spans="1:49" ht="15.75" customHeight="1">
      <c r="A204" s="84"/>
      <c r="B204" s="78"/>
      <c r="C204" s="67"/>
      <c r="D204" s="67"/>
      <c r="E204" s="79"/>
      <c r="F204" s="79"/>
      <c r="G204" s="79"/>
      <c r="H204" s="79"/>
      <c r="I204" s="96"/>
      <c r="J204" s="70"/>
      <c r="K204" s="70"/>
      <c r="L204" s="70"/>
      <c r="M204" s="70"/>
      <c r="N204" s="70"/>
      <c r="O204" s="70"/>
      <c r="P204" s="70"/>
      <c r="Q204" s="70"/>
      <c r="R204" s="70"/>
      <c r="S204" s="70"/>
      <c r="T204" s="70"/>
      <c r="U204" s="70"/>
      <c r="V204" s="70"/>
      <c r="W204" s="70"/>
      <c r="X204" s="70"/>
      <c r="Y204" s="70"/>
      <c r="Z204" s="70"/>
      <c r="AA204" s="70"/>
      <c r="AB204" s="70"/>
      <c r="AC204" s="70"/>
      <c r="AD204" s="70"/>
      <c r="AE204" s="70"/>
      <c r="AF204" s="70"/>
      <c r="AG204" s="70"/>
      <c r="AH204" s="70"/>
      <c r="AI204" s="70"/>
      <c r="AJ204" s="80"/>
      <c r="AK204" s="82" t="s">
        <v>70</v>
      </c>
      <c r="AL204" s="82"/>
      <c r="AM204" s="82"/>
      <c r="AN204" s="40" t="s">
        <v>70</v>
      </c>
      <c r="AO204" s="40" t="s">
        <v>70</v>
      </c>
      <c r="AP204" s="41">
        <f>AE201+AG201+AI201</f>
        <v>0</v>
      </c>
      <c r="AQ204" s="66"/>
      <c r="AT204" s="9"/>
      <c r="AU204" s="9"/>
      <c r="AV204" s="9"/>
      <c r="AW204" s="9"/>
    </row>
    <row r="205" spans="1:49" ht="15.6" customHeight="1">
      <c r="A205" s="84"/>
      <c r="B205" s="78" t="s">
        <v>272</v>
      </c>
      <c r="C205" s="67" t="s">
        <v>273</v>
      </c>
      <c r="D205" s="67"/>
      <c r="E205" s="79" t="s">
        <v>274</v>
      </c>
      <c r="F205" s="67" t="s">
        <v>275</v>
      </c>
      <c r="G205" s="69" t="s">
        <v>270</v>
      </c>
      <c r="H205" s="69" t="s">
        <v>271</v>
      </c>
      <c r="I205" s="96" t="s">
        <v>66</v>
      </c>
      <c r="J205" s="70">
        <v>0.1</v>
      </c>
      <c r="K205" s="70">
        <f t="shared" ref="K205" si="67">J205*(L205+N205+P205+R205+T205+V205+X205+Z205+AB205+AD205+AF205+AH205)</f>
        <v>0.1</v>
      </c>
      <c r="L205" s="70"/>
      <c r="M205" s="70"/>
      <c r="N205" s="70"/>
      <c r="O205" s="70"/>
      <c r="P205" s="70"/>
      <c r="Q205" s="70"/>
      <c r="R205" s="70"/>
      <c r="S205" s="70"/>
      <c r="T205" s="70"/>
      <c r="U205" s="70"/>
      <c r="V205" s="70"/>
      <c r="W205" s="70"/>
      <c r="X205" s="70">
        <v>0.33</v>
      </c>
      <c r="Y205" s="70"/>
      <c r="Z205" s="70"/>
      <c r="AA205" s="70"/>
      <c r="AB205" s="70"/>
      <c r="AC205" s="70"/>
      <c r="AD205" s="70">
        <v>0.33</v>
      </c>
      <c r="AE205" s="70"/>
      <c r="AF205" s="70"/>
      <c r="AG205" s="70"/>
      <c r="AH205" s="70">
        <v>0.34</v>
      </c>
      <c r="AI205" s="70"/>
      <c r="AJ205" s="80">
        <f>J205*(M205+O205+Q205+S205+U205+W205+Y205+AA205+AC205+AE205+AG205+AI205)</f>
        <v>0</v>
      </c>
      <c r="AK205" s="82" t="s">
        <v>67</v>
      </c>
      <c r="AL205" s="82"/>
      <c r="AM205" s="82"/>
      <c r="AN205" s="40" t="s">
        <v>67</v>
      </c>
      <c r="AO205" s="40" t="s">
        <v>67</v>
      </c>
      <c r="AP205" s="41">
        <f>M205+O205+Q205</f>
        <v>0</v>
      </c>
      <c r="AQ205" s="66">
        <f t="shared" ref="AQ205" si="68">SUM(AP205:AP208)</f>
        <v>0</v>
      </c>
      <c r="AT205" s="9"/>
      <c r="AU205" s="9"/>
      <c r="AV205" s="9"/>
      <c r="AW205" s="9"/>
    </row>
    <row r="206" spans="1:49" ht="15.6" customHeight="1">
      <c r="A206" s="84"/>
      <c r="B206" s="78"/>
      <c r="C206" s="67"/>
      <c r="D206" s="67"/>
      <c r="E206" s="79"/>
      <c r="F206" s="67"/>
      <c r="G206" s="67"/>
      <c r="H206" s="67"/>
      <c r="I206" s="96"/>
      <c r="J206" s="70"/>
      <c r="K206" s="70"/>
      <c r="L206" s="70"/>
      <c r="M206" s="70"/>
      <c r="N206" s="70"/>
      <c r="O206" s="70"/>
      <c r="P206" s="70"/>
      <c r="Q206" s="70"/>
      <c r="R206" s="70"/>
      <c r="S206" s="70"/>
      <c r="T206" s="70"/>
      <c r="U206" s="70"/>
      <c r="V206" s="70"/>
      <c r="W206" s="70"/>
      <c r="X206" s="70"/>
      <c r="Y206" s="70"/>
      <c r="Z206" s="70"/>
      <c r="AA206" s="70"/>
      <c r="AB206" s="70"/>
      <c r="AC206" s="70"/>
      <c r="AD206" s="70"/>
      <c r="AE206" s="70"/>
      <c r="AF206" s="70"/>
      <c r="AG206" s="70"/>
      <c r="AH206" s="70"/>
      <c r="AI206" s="70"/>
      <c r="AJ206" s="80"/>
      <c r="AK206" s="82" t="s">
        <v>68</v>
      </c>
      <c r="AL206" s="82"/>
      <c r="AM206" s="82"/>
      <c r="AN206" s="40" t="s">
        <v>68</v>
      </c>
      <c r="AO206" s="40" t="s">
        <v>68</v>
      </c>
      <c r="AP206" s="41">
        <f>S205+U205+W205</f>
        <v>0</v>
      </c>
      <c r="AQ206" s="66"/>
      <c r="AT206" s="9"/>
      <c r="AU206" s="9"/>
      <c r="AV206" s="9"/>
      <c r="AW206" s="9"/>
    </row>
    <row r="207" spans="1:49" ht="15.6" customHeight="1">
      <c r="A207" s="84"/>
      <c r="B207" s="78"/>
      <c r="C207" s="67"/>
      <c r="D207" s="67"/>
      <c r="E207" s="79"/>
      <c r="F207" s="67"/>
      <c r="G207" s="67"/>
      <c r="H207" s="67"/>
      <c r="I207" s="96"/>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c r="AG207" s="70"/>
      <c r="AH207" s="70"/>
      <c r="AI207" s="70"/>
      <c r="AJ207" s="80"/>
      <c r="AK207" s="82" t="s">
        <v>69</v>
      </c>
      <c r="AL207" s="82"/>
      <c r="AM207" s="82"/>
      <c r="AN207" s="40" t="s">
        <v>69</v>
      </c>
      <c r="AO207" s="40" t="s">
        <v>69</v>
      </c>
      <c r="AP207" s="41">
        <f>Y205+AA205+AC205</f>
        <v>0</v>
      </c>
      <c r="AQ207" s="66"/>
      <c r="AT207" s="9"/>
      <c r="AU207" s="9"/>
      <c r="AV207" s="9"/>
      <c r="AW207" s="9"/>
    </row>
    <row r="208" spans="1:49" ht="16.149999999999999" customHeight="1">
      <c r="A208" s="84"/>
      <c r="B208" s="78"/>
      <c r="C208" s="67"/>
      <c r="D208" s="67"/>
      <c r="E208" s="79"/>
      <c r="F208" s="67"/>
      <c r="G208" s="67"/>
      <c r="H208" s="67"/>
      <c r="I208" s="96"/>
      <c r="J208" s="70"/>
      <c r="K208" s="70"/>
      <c r="L208" s="70"/>
      <c r="M208" s="70"/>
      <c r="N208" s="70"/>
      <c r="O208" s="70"/>
      <c r="P208" s="70"/>
      <c r="Q208" s="70"/>
      <c r="R208" s="70"/>
      <c r="S208" s="70"/>
      <c r="T208" s="70"/>
      <c r="U208" s="70"/>
      <c r="V208" s="70"/>
      <c r="W208" s="70"/>
      <c r="X208" s="70"/>
      <c r="Y208" s="70"/>
      <c r="Z208" s="70"/>
      <c r="AA208" s="70"/>
      <c r="AB208" s="70"/>
      <c r="AC208" s="70"/>
      <c r="AD208" s="70"/>
      <c r="AE208" s="70"/>
      <c r="AF208" s="70"/>
      <c r="AG208" s="70"/>
      <c r="AH208" s="70"/>
      <c r="AI208" s="70"/>
      <c r="AJ208" s="80"/>
      <c r="AK208" s="82" t="s">
        <v>70</v>
      </c>
      <c r="AL208" s="82"/>
      <c r="AM208" s="82"/>
      <c r="AN208" s="40" t="s">
        <v>70</v>
      </c>
      <c r="AO208" s="40" t="s">
        <v>70</v>
      </c>
      <c r="AP208" s="41">
        <f>AE205+AG205+AI205</f>
        <v>0</v>
      </c>
      <c r="AQ208" s="66"/>
      <c r="AT208" s="9"/>
      <c r="AU208" s="9"/>
      <c r="AV208" s="9"/>
      <c r="AW208" s="9"/>
    </row>
    <row r="209" spans="1:49" ht="15.6" customHeight="1">
      <c r="A209" s="84"/>
      <c r="B209" s="78" t="s">
        <v>276</v>
      </c>
      <c r="C209" s="67" t="s">
        <v>277</v>
      </c>
      <c r="D209" s="67"/>
      <c r="E209" s="79" t="s">
        <v>278</v>
      </c>
      <c r="F209" s="67" t="s">
        <v>279</v>
      </c>
      <c r="G209" s="69">
        <v>44562</v>
      </c>
      <c r="H209" s="69">
        <v>44592</v>
      </c>
      <c r="I209" s="96" t="s">
        <v>66</v>
      </c>
      <c r="J209" s="70">
        <v>0.1</v>
      </c>
      <c r="K209" s="70">
        <f>J209*(L209+N209+P209+R209+T209+V209+X209+Z209+AB209+AD209+AF209+AH209)</f>
        <v>0.1</v>
      </c>
      <c r="L209" s="70">
        <v>1</v>
      </c>
      <c r="M209" s="70"/>
      <c r="N209" s="70"/>
      <c r="O209" s="70"/>
      <c r="P209" s="70"/>
      <c r="Q209" s="70"/>
      <c r="R209" s="70"/>
      <c r="S209" s="70"/>
      <c r="T209" s="70"/>
      <c r="U209" s="70"/>
      <c r="V209" s="70"/>
      <c r="W209" s="70"/>
      <c r="X209" s="70"/>
      <c r="Y209" s="70"/>
      <c r="Z209" s="70"/>
      <c r="AA209" s="70"/>
      <c r="AB209" s="70"/>
      <c r="AC209" s="70"/>
      <c r="AD209" s="70"/>
      <c r="AE209" s="70"/>
      <c r="AF209" s="70"/>
      <c r="AG209" s="70"/>
      <c r="AH209" s="70"/>
      <c r="AI209" s="70"/>
      <c r="AJ209" s="80">
        <f>J209*(M209+O209+Q209+S209+U209+W209+Y209+AA209+AC209+AE209+AG209+AI209)</f>
        <v>0</v>
      </c>
      <c r="AK209" s="82" t="s">
        <v>67</v>
      </c>
      <c r="AL209" s="82"/>
      <c r="AM209" s="82"/>
      <c r="AN209" s="40" t="s">
        <v>67</v>
      </c>
      <c r="AO209" s="40" t="s">
        <v>67</v>
      </c>
      <c r="AP209" s="41">
        <f>M209+O209+Q209</f>
        <v>0</v>
      </c>
      <c r="AQ209" s="66">
        <f>SUM(AP209:AP212)</f>
        <v>0</v>
      </c>
      <c r="AT209" s="9"/>
      <c r="AU209" s="9"/>
      <c r="AV209" s="9"/>
      <c r="AW209" s="9"/>
    </row>
    <row r="210" spans="1:49" ht="15.6" customHeight="1">
      <c r="A210" s="84"/>
      <c r="B210" s="78"/>
      <c r="C210" s="67"/>
      <c r="D210" s="67"/>
      <c r="E210" s="79"/>
      <c r="F210" s="67"/>
      <c r="G210" s="67"/>
      <c r="H210" s="67"/>
      <c r="I210" s="96"/>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c r="AG210" s="70"/>
      <c r="AH210" s="70"/>
      <c r="AI210" s="70"/>
      <c r="AJ210" s="80"/>
      <c r="AK210" s="82" t="s">
        <v>68</v>
      </c>
      <c r="AL210" s="82"/>
      <c r="AM210" s="82"/>
      <c r="AN210" s="40" t="s">
        <v>68</v>
      </c>
      <c r="AO210" s="40" t="s">
        <v>68</v>
      </c>
      <c r="AP210" s="41">
        <f>S209+U209+W209</f>
        <v>0</v>
      </c>
      <c r="AQ210" s="66"/>
      <c r="AT210" s="9"/>
      <c r="AU210" s="9"/>
      <c r="AV210" s="9"/>
      <c r="AW210" s="9"/>
    </row>
    <row r="211" spans="1:49" ht="15.6" customHeight="1">
      <c r="A211" s="84"/>
      <c r="B211" s="78"/>
      <c r="C211" s="67"/>
      <c r="D211" s="67"/>
      <c r="E211" s="79"/>
      <c r="F211" s="67"/>
      <c r="G211" s="67"/>
      <c r="H211" s="67"/>
      <c r="I211" s="96"/>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c r="AG211" s="70"/>
      <c r="AH211" s="70"/>
      <c r="AI211" s="70"/>
      <c r="AJ211" s="80"/>
      <c r="AK211" s="82" t="s">
        <v>69</v>
      </c>
      <c r="AL211" s="82"/>
      <c r="AM211" s="82"/>
      <c r="AN211" s="40" t="s">
        <v>69</v>
      </c>
      <c r="AO211" s="40" t="s">
        <v>69</v>
      </c>
      <c r="AP211" s="41">
        <f>Y209+AA209+AC209</f>
        <v>0</v>
      </c>
      <c r="AQ211" s="66"/>
      <c r="AT211" s="9"/>
      <c r="AU211" s="9"/>
      <c r="AV211" s="9"/>
      <c r="AW211" s="9"/>
    </row>
    <row r="212" spans="1:49" ht="16.149999999999999" customHeight="1">
      <c r="A212" s="84"/>
      <c r="B212" s="78"/>
      <c r="C212" s="67"/>
      <c r="D212" s="67"/>
      <c r="E212" s="79"/>
      <c r="F212" s="67"/>
      <c r="G212" s="67"/>
      <c r="H212" s="67"/>
      <c r="I212" s="96"/>
      <c r="J212" s="70"/>
      <c r="K212" s="70"/>
      <c r="L212" s="70"/>
      <c r="M212" s="70"/>
      <c r="N212" s="70"/>
      <c r="O212" s="70"/>
      <c r="P212" s="70"/>
      <c r="Q212" s="70"/>
      <c r="R212" s="70"/>
      <c r="S212" s="70"/>
      <c r="T212" s="70"/>
      <c r="U212" s="70"/>
      <c r="V212" s="70"/>
      <c r="W212" s="70"/>
      <c r="X212" s="70"/>
      <c r="Y212" s="70"/>
      <c r="Z212" s="70"/>
      <c r="AA212" s="70"/>
      <c r="AB212" s="70"/>
      <c r="AC212" s="70"/>
      <c r="AD212" s="70"/>
      <c r="AE212" s="70"/>
      <c r="AF212" s="70"/>
      <c r="AG212" s="70"/>
      <c r="AH212" s="70"/>
      <c r="AI212" s="70"/>
      <c r="AJ212" s="80"/>
      <c r="AK212" s="82" t="s">
        <v>70</v>
      </c>
      <c r="AL212" s="82"/>
      <c r="AM212" s="82"/>
      <c r="AN212" s="40" t="s">
        <v>70</v>
      </c>
      <c r="AO212" s="40" t="s">
        <v>70</v>
      </c>
      <c r="AP212" s="41">
        <f>AE209+AG209+AI209</f>
        <v>0</v>
      </c>
      <c r="AQ212" s="66"/>
      <c r="AT212" s="9"/>
      <c r="AU212" s="9"/>
      <c r="AV212" s="9"/>
      <c r="AW212" s="9"/>
    </row>
    <row r="213" spans="1:49" ht="15.6" customHeight="1">
      <c r="A213" s="84"/>
      <c r="B213" s="78" t="s">
        <v>280</v>
      </c>
      <c r="C213" s="67" t="s">
        <v>281</v>
      </c>
      <c r="D213" s="67"/>
      <c r="E213" s="79" t="s">
        <v>282</v>
      </c>
      <c r="F213" s="67" t="s">
        <v>279</v>
      </c>
      <c r="G213" s="69" t="s">
        <v>283</v>
      </c>
      <c r="H213" s="69" t="s">
        <v>284</v>
      </c>
      <c r="I213" s="96" t="s">
        <v>66</v>
      </c>
      <c r="J213" s="70">
        <v>0.1</v>
      </c>
      <c r="K213" s="70">
        <f t="shared" ref="K213" si="69">J213*(L213+N213+P213+R213+T213+V213+X213+Z213+AB213+AD213+AF213+AH213)</f>
        <v>0.1</v>
      </c>
      <c r="L213" s="70">
        <v>1</v>
      </c>
      <c r="M213" s="70"/>
      <c r="N213" s="70"/>
      <c r="O213" s="70"/>
      <c r="P213" s="70"/>
      <c r="Q213" s="70"/>
      <c r="R213" s="70"/>
      <c r="S213" s="70"/>
      <c r="T213" s="70"/>
      <c r="U213" s="70"/>
      <c r="V213" s="70"/>
      <c r="W213" s="70"/>
      <c r="X213" s="70"/>
      <c r="Y213" s="70"/>
      <c r="Z213" s="70"/>
      <c r="AA213" s="70"/>
      <c r="AB213" s="70"/>
      <c r="AC213" s="70"/>
      <c r="AD213" s="70"/>
      <c r="AE213" s="70"/>
      <c r="AF213" s="70"/>
      <c r="AG213" s="70"/>
      <c r="AH213" s="70"/>
      <c r="AI213" s="70"/>
      <c r="AJ213" s="80">
        <f>J213*(M213+O213+Q213+S213+U213+W213+Y213+AA213+AC213+AE213+AG213+AI213)</f>
        <v>0</v>
      </c>
      <c r="AK213" s="82" t="s">
        <v>67</v>
      </c>
      <c r="AL213" s="82"/>
      <c r="AM213" s="82"/>
      <c r="AN213" s="40" t="s">
        <v>67</v>
      </c>
      <c r="AO213" s="40" t="s">
        <v>67</v>
      </c>
      <c r="AP213" s="41">
        <f>M213+O213+Q213</f>
        <v>0</v>
      </c>
      <c r="AQ213" s="66">
        <f t="shared" ref="AQ213" si="70">SUM(AP213:AP216)</f>
        <v>0</v>
      </c>
      <c r="AT213" s="9"/>
      <c r="AU213" s="9"/>
      <c r="AV213" s="9"/>
      <c r="AW213" s="9"/>
    </row>
    <row r="214" spans="1:49" ht="15.6" customHeight="1">
      <c r="A214" s="84"/>
      <c r="B214" s="78"/>
      <c r="C214" s="67"/>
      <c r="D214" s="67"/>
      <c r="E214" s="79"/>
      <c r="F214" s="67"/>
      <c r="G214" s="67"/>
      <c r="H214" s="67"/>
      <c r="I214" s="96"/>
      <c r="J214" s="70"/>
      <c r="K214" s="70"/>
      <c r="L214" s="70"/>
      <c r="M214" s="70"/>
      <c r="N214" s="70"/>
      <c r="O214" s="70"/>
      <c r="P214" s="70"/>
      <c r="Q214" s="70"/>
      <c r="R214" s="70"/>
      <c r="S214" s="70"/>
      <c r="T214" s="70"/>
      <c r="U214" s="70"/>
      <c r="V214" s="70"/>
      <c r="W214" s="70"/>
      <c r="X214" s="70"/>
      <c r="Y214" s="70"/>
      <c r="Z214" s="70"/>
      <c r="AA214" s="70"/>
      <c r="AB214" s="70"/>
      <c r="AC214" s="70"/>
      <c r="AD214" s="70"/>
      <c r="AE214" s="70"/>
      <c r="AF214" s="70"/>
      <c r="AG214" s="70"/>
      <c r="AH214" s="70"/>
      <c r="AI214" s="70"/>
      <c r="AJ214" s="80"/>
      <c r="AK214" s="82" t="s">
        <v>68</v>
      </c>
      <c r="AL214" s="82"/>
      <c r="AM214" s="82"/>
      <c r="AN214" s="40" t="s">
        <v>68</v>
      </c>
      <c r="AO214" s="40" t="s">
        <v>68</v>
      </c>
      <c r="AP214" s="41">
        <f>S213+U213+W213</f>
        <v>0</v>
      </c>
      <c r="AQ214" s="66"/>
      <c r="AT214" s="9"/>
      <c r="AU214" s="9"/>
      <c r="AV214" s="9"/>
      <c r="AW214" s="9"/>
    </row>
    <row r="215" spans="1:49" ht="15.6" customHeight="1">
      <c r="A215" s="84"/>
      <c r="B215" s="78"/>
      <c r="C215" s="67"/>
      <c r="D215" s="67"/>
      <c r="E215" s="79"/>
      <c r="F215" s="67"/>
      <c r="G215" s="67"/>
      <c r="H215" s="67"/>
      <c r="I215" s="96"/>
      <c r="J215" s="70"/>
      <c r="K215" s="70"/>
      <c r="L215" s="70"/>
      <c r="M215" s="70"/>
      <c r="N215" s="70"/>
      <c r="O215" s="70"/>
      <c r="P215" s="70"/>
      <c r="Q215" s="70"/>
      <c r="R215" s="70"/>
      <c r="S215" s="70"/>
      <c r="T215" s="70"/>
      <c r="U215" s="70"/>
      <c r="V215" s="70"/>
      <c r="W215" s="70"/>
      <c r="X215" s="70"/>
      <c r="Y215" s="70"/>
      <c r="Z215" s="70"/>
      <c r="AA215" s="70"/>
      <c r="AB215" s="70"/>
      <c r="AC215" s="70"/>
      <c r="AD215" s="70"/>
      <c r="AE215" s="70"/>
      <c r="AF215" s="70"/>
      <c r="AG215" s="70"/>
      <c r="AH215" s="70"/>
      <c r="AI215" s="70"/>
      <c r="AJ215" s="80"/>
      <c r="AK215" s="82" t="s">
        <v>69</v>
      </c>
      <c r="AL215" s="82"/>
      <c r="AM215" s="82"/>
      <c r="AN215" s="40" t="s">
        <v>69</v>
      </c>
      <c r="AO215" s="40" t="s">
        <v>69</v>
      </c>
      <c r="AP215" s="41">
        <f>Y213+AA213+AC213</f>
        <v>0</v>
      </c>
      <c r="AQ215" s="66"/>
      <c r="AT215" s="9"/>
      <c r="AU215" s="9"/>
      <c r="AV215" s="9"/>
      <c r="AW215" s="9"/>
    </row>
    <row r="216" spans="1:49" ht="16.149999999999999" customHeight="1">
      <c r="A216" s="84"/>
      <c r="B216" s="78"/>
      <c r="C216" s="67"/>
      <c r="D216" s="67"/>
      <c r="E216" s="79"/>
      <c r="F216" s="67"/>
      <c r="G216" s="67"/>
      <c r="H216" s="67"/>
      <c r="I216" s="96"/>
      <c r="J216" s="70"/>
      <c r="K216" s="70"/>
      <c r="L216" s="70"/>
      <c r="M216" s="70"/>
      <c r="N216" s="70"/>
      <c r="O216" s="70"/>
      <c r="P216" s="70"/>
      <c r="Q216" s="70"/>
      <c r="R216" s="70"/>
      <c r="S216" s="70"/>
      <c r="T216" s="70"/>
      <c r="U216" s="70"/>
      <c r="V216" s="70"/>
      <c r="W216" s="70"/>
      <c r="X216" s="70"/>
      <c r="Y216" s="70"/>
      <c r="Z216" s="70"/>
      <c r="AA216" s="70"/>
      <c r="AB216" s="70"/>
      <c r="AC216" s="70"/>
      <c r="AD216" s="70"/>
      <c r="AE216" s="70"/>
      <c r="AF216" s="70"/>
      <c r="AG216" s="70"/>
      <c r="AH216" s="70"/>
      <c r="AI216" s="70"/>
      <c r="AJ216" s="80"/>
      <c r="AK216" s="82" t="s">
        <v>70</v>
      </c>
      <c r="AL216" s="82"/>
      <c r="AM216" s="82"/>
      <c r="AN216" s="40" t="s">
        <v>70</v>
      </c>
      <c r="AO216" s="40" t="s">
        <v>70</v>
      </c>
      <c r="AP216" s="41">
        <f>AE213+AG213+AI213</f>
        <v>0</v>
      </c>
      <c r="AQ216" s="66"/>
      <c r="AT216" s="9"/>
      <c r="AU216" s="9"/>
      <c r="AV216" s="9"/>
      <c r="AW216" s="9"/>
    </row>
    <row r="217" spans="1:49" ht="15.6" customHeight="1">
      <c r="A217" s="84"/>
      <c r="B217" s="78" t="s">
        <v>285</v>
      </c>
      <c r="C217" s="67" t="s">
        <v>286</v>
      </c>
      <c r="D217" s="67"/>
      <c r="E217" s="79" t="s">
        <v>287</v>
      </c>
      <c r="F217" s="67" t="s">
        <v>288</v>
      </c>
      <c r="G217" s="69">
        <v>44690</v>
      </c>
      <c r="H217" s="69" t="s">
        <v>271</v>
      </c>
      <c r="I217" s="96" t="s">
        <v>66</v>
      </c>
      <c r="J217" s="70">
        <v>0.1</v>
      </c>
      <c r="K217" s="70">
        <f t="shared" ref="K217" si="71">J217*(L217+N217+P217+R217+T217+V217+X217+Z217+AB217+AD217+AF217+AH217)</f>
        <v>0.1</v>
      </c>
      <c r="L217" s="70"/>
      <c r="M217" s="70"/>
      <c r="N217" s="70"/>
      <c r="O217" s="70"/>
      <c r="P217" s="70"/>
      <c r="Q217" s="70"/>
      <c r="R217" s="70"/>
      <c r="S217" s="70"/>
      <c r="T217" s="70"/>
      <c r="U217" s="70"/>
      <c r="V217" s="70"/>
      <c r="W217" s="70"/>
      <c r="X217" s="70">
        <v>0.33</v>
      </c>
      <c r="Y217" s="70"/>
      <c r="Z217" s="70"/>
      <c r="AA217" s="70"/>
      <c r="AB217" s="70"/>
      <c r="AC217" s="70"/>
      <c r="AD217" s="70">
        <v>0.33</v>
      </c>
      <c r="AE217" s="70"/>
      <c r="AF217" s="70"/>
      <c r="AG217" s="70"/>
      <c r="AH217" s="70">
        <v>0.34</v>
      </c>
      <c r="AI217" s="70"/>
      <c r="AJ217" s="80">
        <f>J217*(M217+O217+Q217+S217+U217+W217+Y217+AA217+AC217+AE217+AG217+AI217)</f>
        <v>0</v>
      </c>
      <c r="AK217" s="82" t="s">
        <v>67</v>
      </c>
      <c r="AL217" s="82"/>
      <c r="AM217" s="82"/>
      <c r="AN217" s="40" t="s">
        <v>67</v>
      </c>
      <c r="AO217" s="40" t="s">
        <v>67</v>
      </c>
      <c r="AP217" s="41">
        <f>M217+O217+Q217</f>
        <v>0</v>
      </c>
      <c r="AQ217" s="66">
        <f t="shared" ref="AQ217" si="72">SUM(AP217:AP220)</f>
        <v>0</v>
      </c>
      <c r="AT217" s="9"/>
      <c r="AU217" s="9"/>
      <c r="AV217" s="9"/>
      <c r="AW217" s="9"/>
    </row>
    <row r="218" spans="1:49" ht="15.6" customHeight="1">
      <c r="A218" s="84"/>
      <c r="B218" s="78"/>
      <c r="C218" s="67"/>
      <c r="D218" s="67"/>
      <c r="E218" s="79"/>
      <c r="F218" s="67"/>
      <c r="G218" s="67"/>
      <c r="H218" s="67"/>
      <c r="I218" s="96"/>
      <c r="J218" s="70"/>
      <c r="K218" s="70"/>
      <c r="L218" s="70"/>
      <c r="M218" s="70"/>
      <c r="N218" s="70"/>
      <c r="O218" s="70"/>
      <c r="P218" s="70"/>
      <c r="Q218" s="70"/>
      <c r="R218" s="70"/>
      <c r="S218" s="70"/>
      <c r="T218" s="70"/>
      <c r="U218" s="70"/>
      <c r="V218" s="70"/>
      <c r="W218" s="70"/>
      <c r="X218" s="70"/>
      <c r="Y218" s="70"/>
      <c r="Z218" s="70"/>
      <c r="AA218" s="70"/>
      <c r="AB218" s="70"/>
      <c r="AC218" s="70"/>
      <c r="AD218" s="70"/>
      <c r="AE218" s="70"/>
      <c r="AF218" s="70"/>
      <c r="AG218" s="70"/>
      <c r="AH218" s="70"/>
      <c r="AI218" s="70"/>
      <c r="AJ218" s="80"/>
      <c r="AK218" s="82" t="s">
        <v>68</v>
      </c>
      <c r="AL218" s="82"/>
      <c r="AM218" s="82"/>
      <c r="AN218" s="40" t="s">
        <v>68</v>
      </c>
      <c r="AO218" s="40" t="s">
        <v>68</v>
      </c>
      <c r="AP218" s="41">
        <f>S217+U217+W217</f>
        <v>0</v>
      </c>
      <c r="AQ218" s="66"/>
      <c r="AT218" s="9"/>
      <c r="AU218" s="9"/>
      <c r="AV218" s="9"/>
      <c r="AW218" s="9"/>
    </row>
    <row r="219" spans="1:49" ht="15.6" customHeight="1">
      <c r="A219" s="84"/>
      <c r="B219" s="78"/>
      <c r="C219" s="67"/>
      <c r="D219" s="67"/>
      <c r="E219" s="79"/>
      <c r="F219" s="67"/>
      <c r="G219" s="67"/>
      <c r="H219" s="67"/>
      <c r="I219" s="96"/>
      <c r="J219" s="70"/>
      <c r="K219" s="70"/>
      <c r="L219" s="70"/>
      <c r="M219" s="70"/>
      <c r="N219" s="70"/>
      <c r="O219" s="70"/>
      <c r="P219" s="70"/>
      <c r="Q219" s="70"/>
      <c r="R219" s="70"/>
      <c r="S219" s="70"/>
      <c r="T219" s="70"/>
      <c r="U219" s="70"/>
      <c r="V219" s="70"/>
      <c r="W219" s="70"/>
      <c r="X219" s="70"/>
      <c r="Y219" s="70"/>
      <c r="Z219" s="70"/>
      <c r="AA219" s="70"/>
      <c r="AB219" s="70"/>
      <c r="AC219" s="70"/>
      <c r="AD219" s="70"/>
      <c r="AE219" s="70"/>
      <c r="AF219" s="70"/>
      <c r="AG219" s="70"/>
      <c r="AH219" s="70"/>
      <c r="AI219" s="70"/>
      <c r="AJ219" s="80"/>
      <c r="AK219" s="82" t="s">
        <v>69</v>
      </c>
      <c r="AL219" s="82"/>
      <c r="AM219" s="82"/>
      <c r="AN219" s="40" t="s">
        <v>69</v>
      </c>
      <c r="AO219" s="40" t="s">
        <v>69</v>
      </c>
      <c r="AP219" s="41">
        <f>Y217+AA217+AC217</f>
        <v>0</v>
      </c>
      <c r="AQ219" s="66"/>
      <c r="AT219" s="9"/>
      <c r="AU219" s="9"/>
      <c r="AV219" s="9"/>
      <c r="AW219" s="9"/>
    </row>
    <row r="220" spans="1:49" ht="16.149999999999999" customHeight="1">
      <c r="A220" s="84"/>
      <c r="B220" s="78"/>
      <c r="C220" s="67"/>
      <c r="D220" s="67"/>
      <c r="E220" s="79"/>
      <c r="F220" s="67"/>
      <c r="G220" s="67"/>
      <c r="H220" s="67"/>
      <c r="I220" s="96"/>
      <c r="J220" s="70"/>
      <c r="K220" s="70"/>
      <c r="L220" s="70"/>
      <c r="M220" s="70"/>
      <c r="N220" s="70"/>
      <c r="O220" s="70"/>
      <c r="P220" s="70"/>
      <c r="Q220" s="70"/>
      <c r="R220" s="70"/>
      <c r="S220" s="70"/>
      <c r="T220" s="70"/>
      <c r="U220" s="70"/>
      <c r="V220" s="70"/>
      <c r="W220" s="70"/>
      <c r="X220" s="70"/>
      <c r="Y220" s="70"/>
      <c r="Z220" s="70"/>
      <c r="AA220" s="70"/>
      <c r="AB220" s="70"/>
      <c r="AC220" s="70"/>
      <c r="AD220" s="70"/>
      <c r="AE220" s="70"/>
      <c r="AF220" s="70"/>
      <c r="AG220" s="70"/>
      <c r="AH220" s="70"/>
      <c r="AI220" s="70"/>
      <c r="AJ220" s="80"/>
      <c r="AK220" s="82" t="s">
        <v>70</v>
      </c>
      <c r="AL220" s="82"/>
      <c r="AM220" s="82"/>
      <c r="AN220" s="40" t="s">
        <v>70</v>
      </c>
      <c r="AO220" s="40" t="s">
        <v>70</v>
      </c>
      <c r="AP220" s="41">
        <f>AE217+AG217+AI217</f>
        <v>0</v>
      </c>
      <c r="AQ220" s="66"/>
      <c r="AT220" s="9"/>
      <c r="AU220" s="9"/>
      <c r="AV220" s="9"/>
      <c r="AW220" s="9"/>
    </row>
    <row r="221" spans="1:49" ht="15.6" customHeight="1">
      <c r="A221" s="84"/>
      <c r="B221" s="78" t="s">
        <v>289</v>
      </c>
      <c r="C221" s="67" t="s">
        <v>290</v>
      </c>
      <c r="D221" s="67"/>
      <c r="E221" s="67" t="s">
        <v>291</v>
      </c>
      <c r="F221" s="67" t="s">
        <v>292</v>
      </c>
      <c r="G221" s="69">
        <v>44743</v>
      </c>
      <c r="H221" s="69">
        <v>44926</v>
      </c>
      <c r="I221" s="96" t="s">
        <v>66</v>
      </c>
      <c r="J221" s="70">
        <v>0.1</v>
      </c>
      <c r="K221" s="70">
        <f t="shared" ref="K221" si="73">J221*(L221+N221+P221+R221+T221+V221+X221+Z221+AB221+AD221+AF221+AH221)</f>
        <v>0.1</v>
      </c>
      <c r="L221" s="70"/>
      <c r="M221" s="70"/>
      <c r="N221" s="70"/>
      <c r="O221" s="70"/>
      <c r="P221" s="70"/>
      <c r="Q221" s="70"/>
      <c r="R221" s="70"/>
      <c r="S221" s="70"/>
      <c r="T221" s="70"/>
      <c r="U221" s="70"/>
      <c r="V221" s="70"/>
      <c r="W221" s="70"/>
      <c r="X221" s="70">
        <v>0.33</v>
      </c>
      <c r="Y221" s="70"/>
      <c r="Z221" s="70"/>
      <c r="AA221" s="70"/>
      <c r="AB221" s="70"/>
      <c r="AC221" s="70"/>
      <c r="AD221" s="70">
        <v>0.33</v>
      </c>
      <c r="AE221" s="70"/>
      <c r="AF221" s="70"/>
      <c r="AG221" s="70"/>
      <c r="AH221" s="70">
        <v>0.34</v>
      </c>
      <c r="AI221" s="70"/>
      <c r="AJ221" s="80">
        <f>J221*(M221+O221+Q221+S221+U221+W221+Y221+AA221+AC221+AE221+AG221+AI221)</f>
        <v>0</v>
      </c>
      <c r="AK221" s="82" t="s">
        <v>67</v>
      </c>
      <c r="AL221" s="82"/>
      <c r="AM221" s="82"/>
      <c r="AN221" s="40" t="s">
        <v>67</v>
      </c>
      <c r="AO221" s="40" t="s">
        <v>67</v>
      </c>
      <c r="AP221" s="41">
        <f>M221+O221+Q221</f>
        <v>0</v>
      </c>
      <c r="AQ221" s="66">
        <f t="shared" ref="AQ221" si="74">SUM(AP221:AP224)</f>
        <v>0</v>
      </c>
      <c r="AT221" s="9"/>
      <c r="AU221" s="9"/>
      <c r="AV221" s="9"/>
      <c r="AW221" s="9"/>
    </row>
    <row r="222" spans="1:49" ht="15.6" customHeight="1">
      <c r="A222" s="84"/>
      <c r="B222" s="78"/>
      <c r="C222" s="67"/>
      <c r="D222" s="67"/>
      <c r="E222" s="67"/>
      <c r="F222" s="67"/>
      <c r="G222" s="67"/>
      <c r="H222" s="67"/>
      <c r="I222" s="96"/>
      <c r="J222" s="70"/>
      <c r="K222" s="70"/>
      <c r="L222" s="70"/>
      <c r="M222" s="70"/>
      <c r="N222" s="70"/>
      <c r="O222" s="70"/>
      <c r="P222" s="70"/>
      <c r="Q222" s="70"/>
      <c r="R222" s="70"/>
      <c r="S222" s="70"/>
      <c r="T222" s="70"/>
      <c r="U222" s="70"/>
      <c r="V222" s="70"/>
      <c r="W222" s="70"/>
      <c r="X222" s="70"/>
      <c r="Y222" s="70"/>
      <c r="Z222" s="70"/>
      <c r="AA222" s="70"/>
      <c r="AB222" s="70"/>
      <c r="AC222" s="70"/>
      <c r="AD222" s="70"/>
      <c r="AE222" s="70"/>
      <c r="AF222" s="70"/>
      <c r="AG222" s="70"/>
      <c r="AH222" s="70"/>
      <c r="AI222" s="70"/>
      <c r="AJ222" s="80"/>
      <c r="AK222" s="82" t="s">
        <v>68</v>
      </c>
      <c r="AL222" s="82"/>
      <c r="AM222" s="82"/>
      <c r="AN222" s="40" t="s">
        <v>68</v>
      </c>
      <c r="AO222" s="40" t="s">
        <v>68</v>
      </c>
      <c r="AP222" s="41">
        <f>S221+U221+W221</f>
        <v>0</v>
      </c>
      <c r="AQ222" s="66"/>
      <c r="AT222" s="9"/>
      <c r="AU222" s="9"/>
      <c r="AV222" s="9"/>
      <c r="AW222" s="9"/>
    </row>
    <row r="223" spans="1:49" ht="15.6" customHeight="1">
      <c r="A223" s="84"/>
      <c r="B223" s="78"/>
      <c r="C223" s="67"/>
      <c r="D223" s="67"/>
      <c r="E223" s="67"/>
      <c r="F223" s="67"/>
      <c r="G223" s="67"/>
      <c r="H223" s="67"/>
      <c r="I223" s="96"/>
      <c r="J223" s="70"/>
      <c r="K223" s="70"/>
      <c r="L223" s="70"/>
      <c r="M223" s="70"/>
      <c r="N223" s="70"/>
      <c r="O223" s="70"/>
      <c r="P223" s="70"/>
      <c r="Q223" s="70"/>
      <c r="R223" s="70"/>
      <c r="S223" s="70"/>
      <c r="T223" s="70"/>
      <c r="U223" s="70"/>
      <c r="V223" s="70"/>
      <c r="W223" s="70"/>
      <c r="X223" s="70"/>
      <c r="Y223" s="70"/>
      <c r="Z223" s="70"/>
      <c r="AA223" s="70"/>
      <c r="AB223" s="70"/>
      <c r="AC223" s="70"/>
      <c r="AD223" s="70"/>
      <c r="AE223" s="70"/>
      <c r="AF223" s="70"/>
      <c r="AG223" s="70"/>
      <c r="AH223" s="70"/>
      <c r="AI223" s="70"/>
      <c r="AJ223" s="80"/>
      <c r="AK223" s="82" t="s">
        <v>69</v>
      </c>
      <c r="AL223" s="82"/>
      <c r="AM223" s="82"/>
      <c r="AN223" s="40" t="s">
        <v>69</v>
      </c>
      <c r="AO223" s="40" t="s">
        <v>69</v>
      </c>
      <c r="AP223" s="41">
        <f>Y221+AA221+AC221</f>
        <v>0</v>
      </c>
      <c r="AQ223" s="66"/>
      <c r="AT223" s="9"/>
      <c r="AU223" s="9"/>
      <c r="AV223" s="9"/>
      <c r="AW223" s="9"/>
    </row>
    <row r="224" spans="1:49" ht="15.75" customHeight="1" thickBot="1">
      <c r="A224" s="114"/>
      <c r="B224" s="105"/>
      <c r="C224" s="104"/>
      <c r="D224" s="104"/>
      <c r="E224" s="104"/>
      <c r="F224" s="104"/>
      <c r="G224" s="104"/>
      <c r="H224" s="104"/>
      <c r="I224" s="117"/>
      <c r="J224" s="95"/>
      <c r="K224" s="95"/>
      <c r="L224" s="95"/>
      <c r="M224" s="95"/>
      <c r="N224" s="95"/>
      <c r="O224" s="95"/>
      <c r="P224" s="95"/>
      <c r="Q224" s="95"/>
      <c r="R224" s="95"/>
      <c r="S224" s="95"/>
      <c r="T224" s="95"/>
      <c r="U224" s="95"/>
      <c r="V224" s="95"/>
      <c r="W224" s="95"/>
      <c r="X224" s="95"/>
      <c r="Y224" s="95"/>
      <c r="Z224" s="95"/>
      <c r="AA224" s="95"/>
      <c r="AB224" s="95"/>
      <c r="AC224" s="95"/>
      <c r="AD224" s="95"/>
      <c r="AE224" s="95"/>
      <c r="AF224" s="95"/>
      <c r="AG224" s="95"/>
      <c r="AH224" s="95"/>
      <c r="AI224" s="95"/>
      <c r="AJ224" s="81"/>
      <c r="AK224" s="119" t="s">
        <v>70</v>
      </c>
      <c r="AL224" s="119"/>
      <c r="AM224" s="119"/>
      <c r="AN224" s="64" t="s">
        <v>70</v>
      </c>
      <c r="AO224" s="64" t="s">
        <v>70</v>
      </c>
      <c r="AP224" s="65">
        <f>AE221+AG221+AI221</f>
        <v>0</v>
      </c>
      <c r="AQ224" s="118"/>
      <c r="AT224" s="9"/>
      <c r="AU224" s="9"/>
      <c r="AV224" s="9"/>
      <c r="AW224" s="9"/>
    </row>
    <row r="225" spans="1:49" ht="15.75" customHeight="1">
      <c r="A225" s="83" t="s">
        <v>293</v>
      </c>
      <c r="B225" s="106" t="s">
        <v>294</v>
      </c>
      <c r="C225" s="115" t="s">
        <v>295</v>
      </c>
      <c r="D225" s="115"/>
      <c r="E225" s="89" t="s">
        <v>296</v>
      </c>
      <c r="F225" s="115" t="s">
        <v>297</v>
      </c>
      <c r="G225" s="103">
        <v>44713</v>
      </c>
      <c r="H225" s="103" t="s">
        <v>271</v>
      </c>
      <c r="I225" s="116" t="s">
        <v>66</v>
      </c>
      <c r="J225" s="94">
        <v>0.5</v>
      </c>
      <c r="K225" s="94">
        <f t="shared" ref="K225" si="75">J225*(L225+N225+P225+R225+T225+V225+X225+Z225+AB225+AD225+AF225+AH225)</f>
        <v>0.5</v>
      </c>
      <c r="L225" s="94"/>
      <c r="M225" s="94"/>
      <c r="N225" s="94"/>
      <c r="O225" s="94"/>
      <c r="P225" s="94"/>
      <c r="Q225" s="94"/>
      <c r="R225" s="94"/>
      <c r="S225" s="94"/>
      <c r="T225" s="94"/>
      <c r="U225" s="94"/>
      <c r="V225" s="94"/>
      <c r="W225" s="94"/>
      <c r="X225" s="94"/>
      <c r="Y225" s="94"/>
      <c r="Z225" s="94"/>
      <c r="AA225" s="94"/>
      <c r="AB225" s="94">
        <v>0.5</v>
      </c>
      <c r="AC225" s="94"/>
      <c r="AD225" s="94"/>
      <c r="AE225" s="94"/>
      <c r="AF225" s="94"/>
      <c r="AG225" s="94"/>
      <c r="AH225" s="94">
        <v>0.5</v>
      </c>
      <c r="AI225" s="94"/>
      <c r="AJ225" s="98">
        <f t="shared" ref="AJ225" si="76">J225*(M225+O225+Q225+S225+U225+W225+Y225+AA225+AC225+AE225+AG225+AI225)</f>
        <v>0</v>
      </c>
      <c r="AK225" s="99" t="s">
        <v>67</v>
      </c>
      <c r="AL225" s="99"/>
      <c r="AM225" s="99"/>
      <c r="AN225" s="5" t="s">
        <v>67</v>
      </c>
      <c r="AO225" s="5" t="s">
        <v>67</v>
      </c>
      <c r="AP225" s="42">
        <f t="shared" ref="AP225" si="77">M225+O225+Q225</f>
        <v>0</v>
      </c>
      <c r="AQ225" s="93">
        <f t="shared" ref="AQ225" si="78">SUM(AP225:AP228)</f>
        <v>0</v>
      </c>
      <c r="AT225" s="9"/>
      <c r="AU225" s="9"/>
      <c r="AV225" s="9"/>
      <c r="AW225" s="9"/>
    </row>
    <row r="226" spans="1:49" ht="15.75" customHeight="1">
      <c r="A226" s="84"/>
      <c r="B226" s="78"/>
      <c r="C226" s="67"/>
      <c r="D226" s="67"/>
      <c r="E226" s="79"/>
      <c r="F226" s="67"/>
      <c r="G226" s="67"/>
      <c r="H226" s="67"/>
      <c r="I226" s="96"/>
      <c r="J226" s="70"/>
      <c r="K226" s="70"/>
      <c r="L226" s="70"/>
      <c r="M226" s="70"/>
      <c r="N226" s="70"/>
      <c r="O226" s="70"/>
      <c r="P226" s="70"/>
      <c r="Q226" s="70"/>
      <c r="R226" s="70"/>
      <c r="S226" s="70"/>
      <c r="T226" s="70"/>
      <c r="U226" s="70"/>
      <c r="V226" s="70"/>
      <c r="W226" s="70"/>
      <c r="X226" s="70"/>
      <c r="Y226" s="70"/>
      <c r="Z226" s="70"/>
      <c r="AA226" s="70"/>
      <c r="AB226" s="70"/>
      <c r="AC226" s="70"/>
      <c r="AD226" s="70"/>
      <c r="AE226" s="70"/>
      <c r="AF226" s="70"/>
      <c r="AG226" s="70"/>
      <c r="AH226" s="70"/>
      <c r="AI226" s="70"/>
      <c r="AJ226" s="80"/>
      <c r="AK226" s="82" t="s">
        <v>68</v>
      </c>
      <c r="AL226" s="82"/>
      <c r="AM226" s="82"/>
      <c r="AN226" s="40" t="s">
        <v>68</v>
      </c>
      <c r="AO226" s="40" t="s">
        <v>68</v>
      </c>
      <c r="AP226" s="41">
        <f t="shared" ref="AP226" si="79">S225+U225+W225</f>
        <v>0</v>
      </c>
      <c r="AQ226" s="66"/>
      <c r="AT226" s="9"/>
      <c r="AU226" s="9"/>
      <c r="AV226" s="9"/>
      <c r="AW226" s="9"/>
    </row>
    <row r="227" spans="1:49" ht="15.75" customHeight="1">
      <c r="A227" s="84"/>
      <c r="B227" s="78"/>
      <c r="C227" s="67"/>
      <c r="D227" s="67"/>
      <c r="E227" s="79"/>
      <c r="F227" s="67"/>
      <c r="G227" s="67"/>
      <c r="H227" s="67"/>
      <c r="I227" s="96"/>
      <c r="J227" s="70"/>
      <c r="K227" s="70"/>
      <c r="L227" s="70"/>
      <c r="M227" s="70"/>
      <c r="N227" s="70"/>
      <c r="O227" s="70"/>
      <c r="P227" s="70"/>
      <c r="Q227" s="70"/>
      <c r="R227" s="70"/>
      <c r="S227" s="70"/>
      <c r="T227" s="70"/>
      <c r="U227" s="70"/>
      <c r="V227" s="70"/>
      <c r="W227" s="70"/>
      <c r="X227" s="70"/>
      <c r="Y227" s="70"/>
      <c r="Z227" s="70"/>
      <c r="AA227" s="70"/>
      <c r="AB227" s="70"/>
      <c r="AC227" s="70"/>
      <c r="AD227" s="70"/>
      <c r="AE227" s="70"/>
      <c r="AF227" s="70"/>
      <c r="AG227" s="70"/>
      <c r="AH227" s="70"/>
      <c r="AI227" s="70"/>
      <c r="AJ227" s="80"/>
      <c r="AK227" s="82" t="s">
        <v>69</v>
      </c>
      <c r="AL227" s="82"/>
      <c r="AM227" s="82"/>
      <c r="AN227" s="40" t="s">
        <v>69</v>
      </c>
      <c r="AO227" s="40" t="s">
        <v>69</v>
      </c>
      <c r="AP227" s="41">
        <f t="shared" ref="AP227" si="80">Y225+AA225+AC225</f>
        <v>0</v>
      </c>
      <c r="AQ227" s="66"/>
      <c r="AT227" s="9"/>
      <c r="AU227" s="9"/>
      <c r="AV227" s="9"/>
      <c r="AW227" s="9"/>
    </row>
    <row r="228" spans="1:49" ht="15.75" customHeight="1">
      <c r="A228" s="84"/>
      <c r="B228" s="78"/>
      <c r="C228" s="67"/>
      <c r="D228" s="67"/>
      <c r="E228" s="79"/>
      <c r="F228" s="67"/>
      <c r="G228" s="67"/>
      <c r="H228" s="67"/>
      <c r="I228" s="96"/>
      <c r="J228" s="70"/>
      <c r="K228" s="70"/>
      <c r="L228" s="70"/>
      <c r="M228" s="70"/>
      <c r="N228" s="70"/>
      <c r="O228" s="70"/>
      <c r="P228" s="70"/>
      <c r="Q228" s="70"/>
      <c r="R228" s="70"/>
      <c r="S228" s="70"/>
      <c r="T228" s="70"/>
      <c r="U228" s="70"/>
      <c r="V228" s="70"/>
      <c r="W228" s="70"/>
      <c r="X228" s="70"/>
      <c r="Y228" s="70"/>
      <c r="Z228" s="70"/>
      <c r="AA228" s="70"/>
      <c r="AB228" s="70"/>
      <c r="AC228" s="70"/>
      <c r="AD228" s="70"/>
      <c r="AE228" s="70"/>
      <c r="AF228" s="70"/>
      <c r="AG228" s="70"/>
      <c r="AH228" s="70"/>
      <c r="AI228" s="70"/>
      <c r="AJ228" s="80"/>
      <c r="AK228" s="82" t="s">
        <v>70</v>
      </c>
      <c r="AL228" s="82"/>
      <c r="AM228" s="82"/>
      <c r="AN228" s="40" t="s">
        <v>70</v>
      </c>
      <c r="AO228" s="40" t="s">
        <v>70</v>
      </c>
      <c r="AP228" s="41">
        <f t="shared" ref="AP228" si="81">AE225+AG225+AI225</f>
        <v>0</v>
      </c>
      <c r="AQ228" s="66"/>
      <c r="AT228" s="9"/>
      <c r="AU228" s="9"/>
      <c r="AV228" s="9"/>
      <c r="AW228" s="9"/>
    </row>
    <row r="229" spans="1:49" ht="15.75" customHeight="1">
      <c r="A229" s="84"/>
      <c r="B229" s="78" t="s">
        <v>298</v>
      </c>
      <c r="C229" s="67" t="s">
        <v>299</v>
      </c>
      <c r="D229" s="67"/>
      <c r="E229" s="79" t="s">
        <v>300</v>
      </c>
      <c r="F229" s="79" t="s">
        <v>301</v>
      </c>
      <c r="G229" s="69">
        <v>44805</v>
      </c>
      <c r="H229" s="69" t="s">
        <v>197</v>
      </c>
      <c r="I229" s="96" t="s">
        <v>66</v>
      </c>
      <c r="J229" s="70">
        <v>0.5</v>
      </c>
      <c r="K229" s="70">
        <f t="shared" ref="K229" si="82">J229*(L229+N229+P229+R229+T229+V229+X229+Z229+AB229+AD229+AF229+AH229)</f>
        <v>0.5</v>
      </c>
      <c r="L229" s="70"/>
      <c r="M229" s="70"/>
      <c r="N229" s="70"/>
      <c r="O229" s="70"/>
      <c r="P229" s="70"/>
      <c r="Q229" s="70"/>
      <c r="R229" s="70"/>
      <c r="S229" s="70"/>
      <c r="T229" s="70"/>
      <c r="U229" s="70"/>
      <c r="V229" s="70"/>
      <c r="W229" s="70"/>
      <c r="X229" s="70"/>
      <c r="Y229" s="70"/>
      <c r="Z229" s="70"/>
      <c r="AA229" s="70"/>
      <c r="AB229" s="70">
        <v>1</v>
      </c>
      <c r="AC229" s="70"/>
      <c r="AD229" s="70"/>
      <c r="AE229" s="70"/>
      <c r="AF229" s="70"/>
      <c r="AG229" s="70"/>
      <c r="AH229" s="70"/>
      <c r="AI229" s="70"/>
      <c r="AJ229" s="80">
        <f t="shared" ref="AJ229" si="83">J229*(M229+O229+Q229+S229+U229+W229+Y229+AA229+AC229+AE229+AG229+AI229)</f>
        <v>0</v>
      </c>
      <c r="AK229" s="82" t="s">
        <v>67</v>
      </c>
      <c r="AL229" s="82"/>
      <c r="AM229" s="82"/>
      <c r="AN229" s="40" t="s">
        <v>67</v>
      </c>
      <c r="AO229" s="40" t="s">
        <v>67</v>
      </c>
      <c r="AP229" s="41">
        <f t="shared" ref="AP229" si="84">M229+O229+Q229</f>
        <v>0</v>
      </c>
      <c r="AQ229" s="66">
        <f t="shared" ref="AQ229" si="85">SUM(AP229:AP232)</f>
        <v>0</v>
      </c>
      <c r="AT229" s="9"/>
      <c r="AU229" s="9"/>
      <c r="AV229" s="9"/>
      <c r="AW229" s="9"/>
    </row>
    <row r="230" spans="1:49" ht="15.75" customHeight="1">
      <c r="A230" s="84"/>
      <c r="B230" s="78"/>
      <c r="C230" s="67"/>
      <c r="D230" s="67"/>
      <c r="E230" s="79"/>
      <c r="F230" s="79"/>
      <c r="G230" s="67"/>
      <c r="H230" s="67"/>
      <c r="I230" s="96"/>
      <c r="J230" s="70"/>
      <c r="K230" s="70"/>
      <c r="L230" s="70"/>
      <c r="M230" s="70"/>
      <c r="N230" s="70"/>
      <c r="O230" s="70"/>
      <c r="P230" s="70"/>
      <c r="Q230" s="70"/>
      <c r="R230" s="70"/>
      <c r="S230" s="70"/>
      <c r="T230" s="70"/>
      <c r="U230" s="70"/>
      <c r="V230" s="70"/>
      <c r="W230" s="70"/>
      <c r="X230" s="70"/>
      <c r="Y230" s="70"/>
      <c r="Z230" s="70"/>
      <c r="AA230" s="70"/>
      <c r="AB230" s="70"/>
      <c r="AC230" s="70"/>
      <c r="AD230" s="70"/>
      <c r="AE230" s="70"/>
      <c r="AF230" s="70"/>
      <c r="AG230" s="70"/>
      <c r="AH230" s="70"/>
      <c r="AI230" s="70"/>
      <c r="AJ230" s="80"/>
      <c r="AK230" s="82" t="s">
        <v>68</v>
      </c>
      <c r="AL230" s="82"/>
      <c r="AM230" s="82"/>
      <c r="AN230" s="40" t="s">
        <v>68</v>
      </c>
      <c r="AO230" s="40" t="s">
        <v>68</v>
      </c>
      <c r="AP230" s="41">
        <f t="shared" ref="AP230" si="86">S229+U229+W229</f>
        <v>0</v>
      </c>
      <c r="AQ230" s="66"/>
      <c r="AT230" s="9"/>
      <c r="AU230" s="9"/>
      <c r="AV230" s="9"/>
      <c r="AW230" s="9"/>
    </row>
    <row r="231" spans="1:49" ht="15.75" customHeight="1">
      <c r="A231" s="84"/>
      <c r="B231" s="78"/>
      <c r="C231" s="67"/>
      <c r="D231" s="67"/>
      <c r="E231" s="79"/>
      <c r="F231" s="79"/>
      <c r="G231" s="67"/>
      <c r="H231" s="67"/>
      <c r="I231" s="96"/>
      <c r="J231" s="70"/>
      <c r="K231" s="70"/>
      <c r="L231" s="70"/>
      <c r="M231" s="70"/>
      <c r="N231" s="70"/>
      <c r="O231" s="70"/>
      <c r="P231" s="70"/>
      <c r="Q231" s="70"/>
      <c r="R231" s="70"/>
      <c r="S231" s="70"/>
      <c r="T231" s="70"/>
      <c r="U231" s="70"/>
      <c r="V231" s="70"/>
      <c r="W231" s="70"/>
      <c r="X231" s="70"/>
      <c r="Y231" s="70"/>
      <c r="Z231" s="70"/>
      <c r="AA231" s="70"/>
      <c r="AB231" s="70"/>
      <c r="AC231" s="70"/>
      <c r="AD231" s="70"/>
      <c r="AE231" s="70"/>
      <c r="AF231" s="70"/>
      <c r="AG231" s="70"/>
      <c r="AH231" s="70"/>
      <c r="AI231" s="70"/>
      <c r="AJ231" s="80"/>
      <c r="AK231" s="82" t="s">
        <v>69</v>
      </c>
      <c r="AL231" s="82"/>
      <c r="AM231" s="82"/>
      <c r="AN231" s="40" t="s">
        <v>69</v>
      </c>
      <c r="AO231" s="40" t="s">
        <v>69</v>
      </c>
      <c r="AP231" s="41">
        <f t="shared" ref="AP231" si="87">Y229+AA229+AC229</f>
        <v>0</v>
      </c>
      <c r="AQ231" s="66"/>
      <c r="AT231" s="9"/>
      <c r="AU231" s="9"/>
      <c r="AV231" s="9"/>
      <c r="AW231" s="9"/>
    </row>
    <row r="232" spans="1:49" ht="15.75" customHeight="1" thickBot="1">
      <c r="A232" s="114"/>
      <c r="B232" s="105"/>
      <c r="C232" s="104"/>
      <c r="D232" s="104"/>
      <c r="E232" s="102"/>
      <c r="F232" s="102"/>
      <c r="G232" s="104"/>
      <c r="H232" s="104"/>
      <c r="I232" s="117"/>
      <c r="J232" s="95"/>
      <c r="K232" s="95"/>
      <c r="L232" s="95"/>
      <c r="M232" s="95"/>
      <c r="N232" s="95"/>
      <c r="O232" s="95"/>
      <c r="P232" s="95"/>
      <c r="Q232" s="95"/>
      <c r="R232" s="95"/>
      <c r="S232" s="95"/>
      <c r="T232" s="95"/>
      <c r="U232" s="95"/>
      <c r="V232" s="95"/>
      <c r="W232" s="95"/>
      <c r="X232" s="95"/>
      <c r="Y232" s="95"/>
      <c r="Z232" s="95"/>
      <c r="AA232" s="95"/>
      <c r="AB232" s="95"/>
      <c r="AC232" s="95"/>
      <c r="AD232" s="95"/>
      <c r="AE232" s="95"/>
      <c r="AF232" s="95"/>
      <c r="AG232" s="95"/>
      <c r="AH232" s="95"/>
      <c r="AI232" s="95"/>
      <c r="AJ232" s="81"/>
      <c r="AK232" s="119" t="s">
        <v>70</v>
      </c>
      <c r="AL232" s="119"/>
      <c r="AM232" s="119"/>
      <c r="AN232" s="64" t="s">
        <v>70</v>
      </c>
      <c r="AO232" s="64" t="s">
        <v>70</v>
      </c>
      <c r="AP232" s="65">
        <f t="shared" ref="AP232" si="88">AE229+AG229+AI229</f>
        <v>0</v>
      </c>
      <c r="AQ232" s="118"/>
      <c r="AT232" s="9"/>
      <c r="AU232" s="9"/>
      <c r="AV232" s="9"/>
      <c r="AW232" s="9"/>
    </row>
    <row r="233" spans="1:49" ht="57.75" customHeight="1">
      <c r="A233" s="83" t="s">
        <v>302</v>
      </c>
      <c r="B233" s="106" t="s">
        <v>303</v>
      </c>
      <c r="C233" s="89" t="s">
        <v>304</v>
      </c>
      <c r="D233" s="89"/>
      <c r="E233" s="89" t="s">
        <v>305</v>
      </c>
      <c r="F233" s="89" t="s">
        <v>306</v>
      </c>
      <c r="G233" s="107">
        <v>44805</v>
      </c>
      <c r="H233" s="107">
        <v>44865</v>
      </c>
      <c r="I233" s="116" t="s">
        <v>66</v>
      </c>
      <c r="J233" s="94">
        <v>0.34</v>
      </c>
      <c r="K233" s="94">
        <f t="shared" ref="K233" si="89">J233*(L233+N233+P233+R233+T233+V233+X233+Z233+AB233+AD233+AF233+AH233)</f>
        <v>0.34</v>
      </c>
      <c r="L233" s="94"/>
      <c r="M233" s="94"/>
      <c r="N233" s="94"/>
      <c r="O233" s="94"/>
      <c r="P233" s="94"/>
      <c r="Q233" s="94"/>
      <c r="R233" s="94"/>
      <c r="S233" s="94"/>
      <c r="T233" s="94"/>
      <c r="U233" s="94"/>
      <c r="V233" s="94"/>
      <c r="W233" s="94"/>
      <c r="X233" s="94"/>
      <c r="Y233" s="94"/>
      <c r="Z233" s="94"/>
      <c r="AA233" s="94"/>
      <c r="AB233" s="94">
        <v>0.5</v>
      </c>
      <c r="AC233" s="94"/>
      <c r="AD233" s="94">
        <v>0.5</v>
      </c>
      <c r="AE233" s="94"/>
      <c r="AF233" s="94"/>
      <c r="AG233" s="94"/>
      <c r="AH233" s="94"/>
      <c r="AI233" s="94"/>
      <c r="AJ233" s="98">
        <f t="shared" ref="AJ233" si="90">J233*(M233+O233+Q233+S233+U233+W233+Y233+AA233+AC233+AE233+AG233+AI233)</f>
        <v>0</v>
      </c>
      <c r="AK233" s="99"/>
      <c r="AL233" s="99"/>
      <c r="AM233" s="99"/>
      <c r="AN233" s="5"/>
      <c r="AO233" s="5"/>
      <c r="AP233" s="42"/>
      <c r="AQ233" s="93"/>
      <c r="AT233" s="9"/>
      <c r="AU233" s="9"/>
      <c r="AV233" s="9"/>
      <c r="AW233" s="9"/>
    </row>
    <row r="234" spans="1:49" ht="15.75" customHeight="1">
      <c r="A234" s="84"/>
      <c r="B234" s="78"/>
      <c r="C234" s="79"/>
      <c r="D234" s="79"/>
      <c r="E234" s="79"/>
      <c r="F234" s="79"/>
      <c r="G234" s="79"/>
      <c r="H234" s="79"/>
      <c r="I234" s="96"/>
      <c r="J234" s="70"/>
      <c r="K234" s="70"/>
      <c r="L234" s="70"/>
      <c r="M234" s="70"/>
      <c r="N234" s="70"/>
      <c r="O234" s="70"/>
      <c r="P234" s="70"/>
      <c r="Q234" s="70"/>
      <c r="R234" s="70"/>
      <c r="S234" s="70"/>
      <c r="T234" s="70"/>
      <c r="U234" s="70"/>
      <c r="V234" s="70"/>
      <c r="W234" s="70"/>
      <c r="X234" s="70"/>
      <c r="Y234" s="70"/>
      <c r="Z234" s="70"/>
      <c r="AA234" s="70"/>
      <c r="AB234" s="70"/>
      <c r="AC234" s="70"/>
      <c r="AD234" s="70"/>
      <c r="AE234" s="70"/>
      <c r="AF234" s="70"/>
      <c r="AG234" s="70"/>
      <c r="AH234" s="70"/>
      <c r="AI234" s="70"/>
      <c r="AJ234" s="80"/>
      <c r="AK234" s="82"/>
      <c r="AL234" s="82"/>
      <c r="AM234" s="82"/>
      <c r="AN234" s="40"/>
      <c r="AO234" s="40"/>
      <c r="AP234" s="41"/>
      <c r="AQ234" s="66"/>
      <c r="AT234" s="9"/>
      <c r="AU234" s="9"/>
      <c r="AV234" s="9"/>
      <c r="AW234" s="9"/>
    </row>
    <row r="235" spans="1:49" ht="15.75" customHeight="1">
      <c r="A235" s="84"/>
      <c r="B235" s="78"/>
      <c r="C235" s="79"/>
      <c r="D235" s="79"/>
      <c r="E235" s="79"/>
      <c r="F235" s="79"/>
      <c r="G235" s="79"/>
      <c r="H235" s="79"/>
      <c r="I235" s="96"/>
      <c r="J235" s="70"/>
      <c r="K235" s="70"/>
      <c r="L235" s="70"/>
      <c r="M235" s="70"/>
      <c r="N235" s="70"/>
      <c r="O235" s="70"/>
      <c r="P235" s="70"/>
      <c r="Q235" s="70"/>
      <c r="R235" s="70"/>
      <c r="S235" s="70"/>
      <c r="T235" s="70"/>
      <c r="U235" s="70"/>
      <c r="V235" s="70"/>
      <c r="W235" s="70"/>
      <c r="X235" s="70"/>
      <c r="Y235" s="70"/>
      <c r="Z235" s="70"/>
      <c r="AA235" s="70"/>
      <c r="AB235" s="70"/>
      <c r="AC235" s="70"/>
      <c r="AD235" s="70"/>
      <c r="AE235" s="70"/>
      <c r="AF235" s="70"/>
      <c r="AG235" s="70"/>
      <c r="AH235" s="70"/>
      <c r="AI235" s="70"/>
      <c r="AJ235" s="80"/>
      <c r="AK235" s="82"/>
      <c r="AL235" s="82"/>
      <c r="AM235" s="82"/>
      <c r="AN235" s="40"/>
      <c r="AO235" s="40"/>
      <c r="AP235" s="41"/>
      <c r="AQ235" s="66"/>
      <c r="AT235" s="9"/>
      <c r="AU235" s="9"/>
      <c r="AV235" s="9"/>
      <c r="AW235" s="9"/>
    </row>
    <row r="236" spans="1:49" ht="15.75" customHeight="1">
      <c r="A236" s="84"/>
      <c r="B236" s="78"/>
      <c r="C236" s="79"/>
      <c r="D236" s="79"/>
      <c r="E236" s="79"/>
      <c r="F236" s="79"/>
      <c r="G236" s="79"/>
      <c r="H236" s="79"/>
      <c r="I236" s="96"/>
      <c r="J236" s="70"/>
      <c r="K236" s="70"/>
      <c r="L236" s="70"/>
      <c r="M236" s="70"/>
      <c r="N236" s="70"/>
      <c r="O236" s="70"/>
      <c r="P236" s="70"/>
      <c r="Q236" s="70"/>
      <c r="R236" s="70"/>
      <c r="S236" s="70"/>
      <c r="T236" s="70"/>
      <c r="U236" s="70"/>
      <c r="V236" s="70"/>
      <c r="W236" s="70"/>
      <c r="X236" s="70"/>
      <c r="Y236" s="70"/>
      <c r="Z236" s="70"/>
      <c r="AA236" s="70"/>
      <c r="AB236" s="70"/>
      <c r="AC236" s="70"/>
      <c r="AD236" s="70"/>
      <c r="AE236" s="70"/>
      <c r="AF236" s="70"/>
      <c r="AG236" s="70"/>
      <c r="AH236" s="70"/>
      <c r="AI236" s="70"/>
      <c r="AJ236" s="80"/>
      <c r="AK236" s="82"/>
      <c r="AL236" s="82"/>
      <c r="AM236" s="82"/>
      <c r="AN236" s="40"/>
      <c r="AO236" s="40"/>
      <c r="AP236" s="41"/>
      <c r="AQ236" s="66"/>
      <c r="AT236" s="9"/>
      <c r="AU236" s="9"/>
      <c r="AV236" s="9"/>
      <c r="AW236" s="9"/>
    </row>
    <row r="237" spans="1:49" ht="15.6" customHeight="1">
      <c r="A237" s="84"/>
      <c r="B237" s="78" t="s">
        <v>307</v>
      </c>
      <c r="C237" s="79" t="s">
        <v>308</v>
      </c>
      <c r="D237" s="79"/>
      <c r="E237" s="79" t="s">
        <v>309</v>
      </c>
      <c r="F237" s="79" t="s">
        <v>310</v>
      </c>
      <c r="G237" s="92">
        <v>44562</v>
      </c>
      <c r="H237" s="92">
        <v>44925</v>
      </c>
      <c r="I237" s="96" t="s">
        <v>66</v>
      </c>
      <c r="J237" s="70">
        <v>0.33</v>
      </c>
      <c r="K237" s="70">
        <f t="shared" ref="K237" si="91">J237*(L237+N237+P237+R237+T237+V237+X237+Z237+AB237+AD237+AF237+AH237)</f>
        <v>0.33</v>
      </c>
      <c r="L237" s="70"/>
      <c r="M237" s="70"/>
      <c r="N237" s="70"/>
      <c r="O237" s="70"/>
      <c r="P237" s="70"/>
      <c r="Q237" s="70"/>
      <c r="R237" s="70">
        <v>0.33</v>
      </c>
      <c r="S237" s="70"/>
      <c r="T237" s="70"/>
      <c r="U237" s="70"/>
      <c r="V237" s="70"/>
      <c r="W237" s="70"/>
      <c r="X237" s="70"/>
      <c r="Y237" s="70"/>
      <c r="Z237" s="70">
        <v>0.33</v>
      </c>
      <c r="AA237" s="70"/>
      <c r="AB237" s="70"/>
      <c r="AC237" s="70"/>
      <c r="AD237" s="70"/>
      <c r="AE237" s="70"/>
      <c r="AF237" s="70"/>
      <c r="AG237" s="70"/>
      <c r="AH237" s="70">
        <v>0.34</v>
      </c>
      <c r="AI237" s="70"/>
      <c r="AJ237" s="80">
        <f t="shared" ref="AJ237" si="92">J237*(M237+O237+Q237+S237+U237+W237+Y237+AA237+AC237+AE237+AG237+AI237)</f>
        <v>0</v>
      </c>
      <c r="AK237" s="82"/>
      <c r="AL237" s="82"/>
      <c r="AM237" s="82"/>
      <c r="AN237" s="40"/>
      <c r="AO237" s="40"/>
      <c r="AP237" s="41"/>
      <c r="AQ237" s="66"/>
      <c r="AT237" s="9"/>
      <c r="AU237" s="9"/>
      <c r="AV237" s="9"/>
      <c r="AW237" s="9"/>
    </row>
    <row r="238" spans="1:49" ht="15.6" customHeight="1">
      <c r="A238" s="84"/>
      <c r="B238" s="78"/>
      <c r="C238" s="79"/>
      <c r="D238" s="79"/>
      <c r="E238" s="79"/>
      <c r="F238" s="79"/>
      <c r="G238" s="79"/>
      <c r="H238" s="79"/>
      <c r="I238" s="96"/>
      <c r="J238" s="70"/>
      <c r="K238" s="70"/>
      <c r="L238" s="70"/>
      <c r="M238" s="70"/>
      <c r="N238" s="70"/>
      <c r="O238" s="70"/>
      <c r="P238" s="70"/>
      <c r="Q238" s="70"/>
      <c r="R238" s="70"/>
      <c r="S238" s="70"/>
      <c r="T238" s="70"/>
      <c r="U238" s="70"/>
      <c r="V238" s="70"/>
      <c r="W238" s="70"/>
      <c r="X238" s="70"/>
      <c r="Y238" s="70"/>
      <c r="Z238" s="70"/>
      <c r="AA238" s="70"/>
      <c r="AB238" s="70"/>
      <c r="AC238" s="70"/>
      <c r="AD238" s="70"/>
      <c r="AE238" s="70"/>
      <c r="AF238" s="70"/>
      <c r="AG238" s="70"/>
      <c r="AH238" s="70"/>
      <c r="AI238" s="70"/>
      <c r="AJ238" s="80"/>
      <c r="AK238" s="82"/>
      <c r="AL238" s="82"/>
      <c r="AM238" s="82"/>
      <c r="AN238" s="40"/>
      <c r="AO238" s="40"/>
      <c r="AP238" s="41"/>
      <c r="AQ238" s="66"/>
      <c r="AT238" s="9"/>
      <c r="AU238" s="9"/>
      <c r="AV238" s="9"/>
      <c r="AW238" s="9"/>
    </row>
    <row r="239" spans="1:49" ht="15.6" customHeight="1">
      <c r="A239" s="84"/>
      <c r="B239" s="78"/>
      <c r="C239" s="79"/>
      <c r="D239" s="79"/>
      <c r="E239" s="79"/>
      <c r="F239" s="79"/>
      <c r="G239" s="79"/>
      <c r="H239" s="79"/>
      <c r="I239" s="96"/>
      <c r="J239" s="70"/>
      <c r="K239" s="70"/>
      <c r="L239" s="70"/>
      <c r="M239" s="70"/>
      <c r="N239" s="70"/>
      <c r="O239" s="70"/>
      <c r="P239" s="70"/>
      <c r="Q239" s="70"/>
      <c r="R239" s="70"/>
      <c r="S239" s="70"/>
      <c r="T239" s="70"/>
      <c r="U239" s="70"/>
      <c r="V239" s="70"/>
      <c r="W239" s="70"/>
      <c r="X239" s="70"/>
      <c r="Y239" s="70"/>
      <c r="Z239" s="70"/>
      <c r="AA239" s="70"/>
      <c r="AB239" s="70"/>
      <c r="AC239" s="70"/>
      <c r="AD239" s="70"/>
      <c r="AE239" s="70"/>
      <c r="AF239" s="70"/>
      <c r="AG239" s="70"/>
      <c r="AH239" s="70"/>
      <c r="AI239" s="70"/>
      <c r="AJ239" s="80"/>
      <c r="AK239" s="82"/>
      <c r="AL239" s="82"/>
      <c r="AM239" s="82"/>
      <c r="AN239" s="40"/>
      <c r="AO239" s="40"/>
      <c r="AP239" s="41"/>
      <c r="AQ239" s="66"/>
      <c r="AT239" s="9"/>
      <c r="AU239" s="9"/>
      <c r="AV239" s="9"/>
      <c r="AW239" s="9"/>
    </row>
    <row r="240" spans="1:49" ht="16.149999999999999" customHeight="1">
      <c r="A240" s="84"/>
      <c r="B240" s="78"/>
      <c r="C240" s="79"/>
      <c r="D240" s="79"/>
      <c r="E240" s="79"/>
      <c r="F240" s="79"/>
      <c r="G240" s="79"/>
      <c r="H240" s="79"/>
      <c r="I240" s="96"/>
      <c r="J240" s="70"/>
      <c r="K240" s="70"/>
      <c r="L240" s="70"/>
      <c r="M240" s="70"/>
      <c r="N240" s="70"/>
      <c r="O240" s="70"/>
      <c r="P240" s="70"/>
      <c r="Q240" s="70"/>
      <c r="R240" s="70"/>
      <c r="S240" s="70"/>
      <c r="T240" s="70"/>
      <c r="U240" s="70"/>
      <c r="V240" s="70"/>
      <c r="W240" s="70"/>
      <c r="X240" s="70"/>
      <c r="Y240" s="70"/>
      <c r="Z240" s="70"/>
      <c r="AA240" s="70"/>
      <c r="AB240" s="70"/>
      <c r="AC240" s="70"/>
      <c r="AD240" s="70"/>
      <c r="AE240" s="70"/>
      <c r="AF240" s="70"/>
      <c r="AG240" s="70"/>
      <c r="AH240" s="70"/>
      <c r="AI240" s="70"/>
      <c r="AJ240" s="80"/>
      <c r="AK240" s="82"/>
      <c r="AL240" s="82"/>
      <c r="AM240" s="82"/>
      <c r="AN240" s="40"/>
      <c r="AO240" s="40"/>
      <c r="AP240" s="41"/>
      <c r="AQ240" s="66"/>
      <c r="AT240" s="9"/>
      <c r="AU240" s="9"/>
      <c r="AV240" s="9"/>
      <c r="AW240" s="9"/>
    </row>
    <row r="241" spans="1:49" ht="29.25" customHeight="1">
      <c r="A241" s="84"/>
      <c r="B241" s="78" t="s">
        <v>311</v>
      </c>
      <c r="C241" s="79" t="s">
        <v>312</v>
      </c>
      <c r="D241" s="79"/>
      <c r="E241" s="79" t="s">
        <v>313</v>
      </c>
      <c r="F241" s="79" t="s">
        <v>314</v>
      </c>
      <c r="G241" s="92">
        <v>44805</v>
      </c>
      <c r="H241" s="92">
        <v>44925</v>
      </c>
      <c r="I241" s="96" t="s">
        <v>66</v>
      </c>
      <c r="J241" s="70">
        <v>0.33</v>
      </c>
      <c r="K241" s="70">
        <f t="shared" ref="K241" si="93">J241*(L241+N241+P241+R241+T241+V241+X241+Z241+AB241+AD241+AF241+AH241)</f>
        <v>0.33</v>
      </c>
      <c r="L241" s="70"/>
      <c r="M241" s="70"/>
      <c r="N241" s="70"/>
      <c r="O241" s="70"/>
      <c r="P241" s="70"/>
      <c r="Q241" s="70"/>
      <c r="R241" s="70"/>
      <c r="S241" s="70"/>
      <c r="T241" s="70"/>
      <c r="U241" s="70"/>
      <c r="V241" s="70"/>
      <c r="W241" s="70"/>
      <c r="X241" s="70"/>
      <c r="Y241" s="70"/>
      <c r="Z241" s="70"/>
      <c r="AA241" s="70"/>
      <c r="AB241" s="70">
        <v>0.25</v>
      </c>
      <c r="AC241" s="70"/>
      <c r="AD241" s="70">
        <v>0.25</v>
      </c>
      <c r="AE241" s="70"/>
      <c r="AF241" s="70">
        <v>0.25</v>
      </c>
      <c r="AG241" s="70"/>
      <c r="AH241" s="70">
        <v>0.25</v>
      </c>
      <c r="AI241" s="70"/>
      <c r="AJ241" s="80">
        <f t="shared" ref="AJ241" si="94">J241*(M241+O241+Q241+S241+U241+W241+Y241+AA241+AC241+AE241+AG241+AI241)</f>
        <v>0</v>
      </c>
      <c r="AK241" s="82"/>
      <c r="AL241" s="82"/>
      <c r="AM241" s="82"/>
      <c r="AN241" s="40"/>
      <c r="AO241" s="40"/>
      <c r="AP241" s="41"/>
      <c r="AQ241" s="66"/>
      <c r="AT241" s="9"/>
      <c r="AU241" s="9"/>
      <c r="AV241" s="9"/>
      <c r="AW241" s="9"/>
    </row>
    <row r="242" spans="1:49" ht="15.6" customHeight="1">
      <c r="A242" s="84"/>
      <c r="B242" s="78"/>
      <c r="C242" s="79"/>
      <c r="D242" s="79"/>
      <c r="E242" s="79"/>
      <c r="F242" s="79"/>
      <c r="G242" s="79"/>
      <c r="H242" s="79"/>
      <c r="I242" s="96"/>
      <c r="J242" s="70"/>
      <c r="K242" s="70"/>
      <c r="L242" s="70"/>
      <c r="M242" s="70"/>
      <c r="N242" s="70"/>
      <c r="O242" s="70"/>
      <c r="P242" s="70"/>
      <c r="Q242" s="70"/>
      <c r="R242" s="70"/>
      <c r="S242" s="70"/>
      <c r="T242" s="70"/>
      <c r="U242" s="70"/>
      <c r="V242" s="70"/>
      <c r="W242" s="70"/>
      <c r="X242" s="70"/>
      <c r="Y242" s="70"/>
      <c r="Z242" s="70"/>
      <c r="AA242" s="70"/>
      <c r="AB242" s="70"/>
      <c r="AC242" s="70"/>
      <c r="AD242" s="70"/>
      <c r="AE242" s="70"/>
      <c r="AF242" s="70"/>
      <c r="AG242" s="70"/>
      <c r="AH242" s="70"/>
      <c r="AI242" s="70"/>
      <c r="AJ242" s="80"/>
      <c r="AK242" s="82"/>
      <c r="AL242" s="82"/>
      <c r="AM242" s="82"/>
      <c r="AN242" s="40"/>
      <c r="AO242" s="40"/>
      <c r="AP242" s="41"/>
      <c r="AQ242" s="66"/>
      <c r="AT242" s="9"/>
      <c r="AU242" s="9"/>
      <c r="AV242" s="9"/>
      <c r="AW242" s="9"/>
    </row>
    <row r="243" spans="1:49" ht="15.6" customHeight="1">
      <c r="A243" s="84"/>
      <c r="B243" s="78"/>
      <c r="C243" s="79"/>
      <c r="D243" s="79"/>
      <c r="E243" s="79"/>
      <c r="F243" s="79"/>
      <c r="G243" s="79"/>
      <c r="H243" s="79"/>
      <c r="I243" s="96"/>
      <c r="J243" s="70"/>
      <c r="K243" s="70"/>
      <c r="L243" s="70"/>
      <c r="M243" s="70"/>
      <c r="N243" s="70"/>
      <c r="O243" s="70"/>
      <c r="P243" s="70"/>
      <c r="Q243" s="70"/>
      <c r="R243" s="70"/>
      <c r="S243" s="70"/>
      <c r="T243" s="70"/>
      <c r="U243" s="70"/>
      <c r="V243" s="70"/>
      <c r="W243" s="70"/>
      <c r="X243" s="70"/>
      <c r="Y243" s="70"/>
      <c r="Z243" s="70"/>
      <c r="AA243" s="70"/>
      <c r="AB243" s="70"/>
      <c r="AC243" s="70"/>
      <c r="AD243" s="70"/>
      <c r="AE243" s="70"/>
      <c r="AF243" s="70"/>
      <c r="AG243" s="70"/>
      <c r="AH243" s="70"/>
      <c r="AI243" s="70"/>
      <c r="AJ243" s="80"/>
      <c r="AK243" s="82"/>
      <c r="AL243" s="82"/>
      <c r="AM243" s="82"/>
      <c r="AN243" s="40"/>
      <c r="AO243" s="40"/>
      <c r="AP243" s="41"/>
      <c r="AQ243" s="66"/>
      <c r="AT243" s="9"/>
      <c r="AU243" s="9"/>
      <c r="AV243" s="9"/>
      <c r="AW243" s="9"/>
    </row>
    <row r="244" spans="1:49" ht="16.149999999999999" customHeight="1" thickBot="1">
      <c r="A244" s="85"/>
      <c r="B244" s="90"/>
      <c r="C244" s="91"/>
      <c r="D244" s="91"/>
      <c r="E244" s="91"/>
      <c r="F244" s="91"/>
      <c r="G244" s="91"/>
      <c r="H244" s="91"/>
      <c r="I244" s="124"/>
      <c r="J244" s="120"/>
      <c r="K244" s="120"/>
      <c r="L244" s="120"/>
      <c r="M244" s="120"/>
      <c r="N244" s="120"/>
      <c r="O244" s="120"/>
      <c r="P244" s="120"/>
      <c r="Q244" s="120"/>
      <c r="R244" s="120"/>
      <c r="S244" s="120"/>
      <c r="T244" s="120"/>
      <c r="U244" s="120"/>
      <c r="V244" s="120"/>
      <c r="W244" s="120"/>
      <c r="X244" s="120"/>
      <c r="Y244" s="120"/>
      <c r="Z244" s="120"/>
      <c r="AA244" s="120"/>
      <c r="AB244" s="120"/>
      <c r="AC244" s="120"/>
      <c r="AD244" s="120"/>
      <c r="AE244" s="120"/>
      <c r="AF244" s="120"/>
      <c r="AG244" s="120"/>
      <c r="AH244" s="120"/>
      <c r="AI244" s="120"/>
      <c r="AJ244" s="121"/>
      <c r="AK244" s="123"/>
      <c r="AL244" s="123"/>
      <c r="AM244" s="123"/>
      <c r="AN244" s="43"/>
      <c r="AO244" s="43"/>
      <c r="AP244" s="44"/>
      <c r="AQ244" s="122"/>
      <c r="AT244" s="9"/>
      <c r="AU244" s="9"/>
      <c r="AV244" s="9"/>
      <c r="AW244" s="9"/>
    </row>
    <row r="245" spans="1:49" ht="15" customHeight="1" thickBot="1">
      <c r="A245" s="9"/>
      <c r="B245" s="9"/>
      <c r="C245" s="63"/>
      <c r="D245" s="63"/>
      <c r="E245" s="63"/>
      <c r="F245" s="63"/>
      <c r="G245" s="63"/>
      <c r="H245" s="63"/>
      <c r="I245" s="63"/>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60" t="s">
        <v>140</v>
      </c>
      <c r="AO245" s="61"/>
      <c r="AP245" s="62"/>
      <c r="AQ245" s="59">
        <f>AVERAGE(AQ89:AQ244)</f>
        <v>0</v>
      </c>
      <c r="AT245" s="9"/>
      <c r="AU245" s="9"/>
      <c r="AV245" s="9"/>
      <c r="AW245" s="9"/>
    </row>
    <row r="246" spans="1:49">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9"/>
    </row>
    <row r="247" spans="1:49">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9"/>
    </row>
    <row r="248" spans="1:49" ht="15" thickBo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9"/>
    </row>
    <row r="249" spans="1:49" ht="18" thickBot="1">
      <c r="A249" s="221" t="s">
        <v>315</v>
      </c>
      <c r="B249" s="222"/>
      <c r="C249" s="222"/>
      <c r="D249" s="222"/>
      <c r="E249" s="222"/>
      <c r="F249" s="222"/>
      <c r="G249" s="222"/>
      <c r="H249" s="222"/>
      <c r="I249" s="222"/>
      <c r="J249" s="222"/>
      <c r="K249" s="222"/>
      <c r="L249" s="222"/>
      <c r="M249" s="222"/>
      <c r="N249" s="222"/>
      <c r="O249" s="222"/>
      <c r="P249" s="222"/>
      <c r="Q249" s="27"/>
      <c r="R249" s="223">
        <f>AVERAGE(AQ245+AS78)</f>
        <v>0</v>
      </c>
      <c r="S249" s="223"/>
      <c r="T249" s="223"/>
      <c r="U249" s="223"/>
      <c r="V249" s="223"/>
      <c r="W249" s="223"/>
      <c r="X249" s="223"/>
      <c r="Y249" s="223"/>
      <c r="Z249" s="223"/>
      <c r="AA249" s="223"/>
      <c r="AB249" s="223"/>
      <c r="AC249" s="223"/>
      <c r="AD249" s="223"/>
      <c r="AE249" s="223"/>
      <c r="AF249" s="223"/>
      <c r="AG249" s="223"/>
      <c r="AH249" s="223"/>
      <c r="AI249" s="224"/>
      <c r="AJ249" s="17"/>
      <c r="AK249" s="14"/>
      <c r="AL249" s="15"/>
      <c r="AM249" s="15"/>
      <c r="AN249" s="15"/>
      <c r="AO249" s="15"/>
      <c r="AP249" s="15"/>
      <c r="AQ249" s="15"/>
      <c r="AR249" s="15"/>
      <c r="AS249" s="22"/>
      <c r="AT249" s="9"/>
      <c r="AU249" s="9"/>
      <c r="AV249" s="9"/>
      <c r="AW249" s="9"/>
    </row>
    <row r="250" spans="1:49">
      <c r="A250" s="14"/>
      <c r="B250" s="225"/>
      <c r="C250" s="225"/>
      <c r="D250" s="225"/>
      <c r="E250" s="15"/>
      <c r="F250" s="15"/>
      <c r="G250" s="15"/>
      <c r="H250" s="15"/>
      <c r="I250" s="15"/>
      <c r="J250" s="225"/>
      <c r="K250" s="225"/>
      <c r="L250" s="225"/>
      <c r="M250" s="225"/>
      <c r="N250" s="225"/>
      <c r="O250" s="225"/>
      <c r="P250" s="225"/>
      <c r="Q250" s="225"/>
      <c r="R250" s="225"/>
      <c r="S250" s="225"/>
      <c r="T250" s="225"/>
      <c r="U250" s="225"/>
      <c r="V250" s="225"/>
      <c r="W250" s="226"/>
      <c r="X250" s="226"/>
      <c r="Y250" s="226"/>
      <c r="Z250" s="226"/>
      <c r="AA250" s="226"/>
      <c r="AB250" s="226"/>
      <c r="AC250" s="226"/>
      <c r="AD250" s="226"/>
      <c r="AE250" s="226"/>
      <c r="AF250" s="226"/>
      <c r="AG250" s="9"/>
      <c r="AH250" s="9"/>
      <c r="AI250" s="9"/>
      <c r="AJ250" s="9"/>
      <c r="AK250" s="21"/>
      <c r="AL250" s="15"/>
      <c r="AM250" s="15"/>
      <c r="AN250" s="15"/>
      <c r="AO250" s="15"/>
      <c r="AP250" s="15"/>
      <c r="AQ250" s="15"/>
      <c r="AR250" s="15"/>
      <c r="AS250" s="22"/>
      <c r="AT250" s="9"/>
      <c r="AU250" s="9"/>
      <c r="AV250" s="9"/>
      <c r="AW250" s="9"/>
    </row>
    <row r="251" spans="1:49">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c r="AK251" s="14"/>
      <c r="AL251" s="15"/>
      <c r="AM251" s="15"/>
      <c r="AN251" s="15"/>
      <c r="AO251" s="15"/>
      <c r="AP251" s="15"/>
      <c r="AQ251" s="15"/>
      <c r="AR251" s="15"/>
      <c r="AS251" s="14"/>
      <c r="AT251" s="9"/>
      <c r="AU251" s="9"/>
      <c r="AV251" s="9"/>
      <c r="AW251" s="9"/>
    </row>
    <row r="252" spans="1:49" ht="17.45">
      <c r="A252" s="231" t="s">
        <v>316</v>
      </c>
      <c r="B252" s="231"/>
      <c r="C252" s="231"/>
      <c r="D252" s="231"/>
      <c r="E252" s="231"/>
      <c r="F252" s="231"/>
      <c r="G252" s="231"/>
      <c r="H252" s="231"/>
      <c r="I252" s="231"/>
      <c r="J252" s="231"/>
      <c r="K252" s="231"/>
      <c r="L252" s="231"/>
      <c r="M252" s="231"/>
      <c r="N252" s="231"/>
      <c r="O252" s="231"/>
      <c r="P252" s="231"/>
      <c r="Q252" s="231"/>
      <c r="R252" s="231"/>
      <c r="S252" s="231"/>
      <c r="T252" s="231"/>
      <c r="U252" s="231"/>
      <c r="V252" s="231"/>
      <c r="W252" s="231"/>
      <c r="X252" s="231"/>
      <c r="Y252" s="231"/>
      <c r="Z252" s="231"/>
      <c r="AA252" s="231"/>
      <c r="AB252" s="231"/>
      <c r="AC252" s="231"/>
      <c r="AD252" s="231"/>
      <c r="AE252" s="231"/>
      <c r="AF252" s="231"/>
      <c r="AG252" s="231"/>
      <c r="AH252" s="231"/>
      <c r="AI252" s="231"/>
      <c r="AJ252" s="231"/>
      <c r="AK252" s="231"/>
      <c r="AL252" s="14"/>
      <c r="AM252" s="14"/>
      <c r="AN252" s="14"/>
      <c r="AO252" s="14"/>
      <c r="AP252" s="14"/>
      <c r="AQ252" s="14"/>
      <c r="AR252" s="14"/>
      <c r="AS252" s="14"/>
      <c r="AT252" s="9"/>
      <c r="AU252" s="9"/>
      <c r="AV252" s="9"/>
      <c r="AW252" s="9"/>
    </row>
    <row r="253" spans="1:49" ht="15" thickBot="1">
      <c r="A253" s="232"/>
      <c r="B253" s="232"/>
      <c r="C253" s="232"/>
      <c r="D253" s="232"/>
      <c r="E253" s="232"/>
      <c r="F253" s="232"/>
      <c r="G253" s="232"/>
      <c r="H253" s="232"/>
      <c r="I253" s="232"/>
      <c r="J253" s="232"/>
      <c r="K253" s="232"/>
      <c r="L253" s="232"/>
      <c r="M253" s="232"/>
      <c r="N253" s="232"/>
      <c r="O253" s="232"/>
      <c r="P253" s="232"/>
      <c r="Q253" s="232"/>
      <c r="R253" s="232"/>
      <c r="S253" s="232"/>
      <c r="T253" s="232"/>
      <c r="U253" s="232"/>
      <c r="V253" s="232"/>
      <c r="W253" s="232"/>
      <c r="X253" s="232"/>
      <c r="Y253" s="232"/>
      <c r="Z253" s="232"/>
      <c r="AA253" s="232"/>
      <c r="AB253" s="232"/>
      <c r="AC253" s="232"/>
      <c r="AD253" s="232"/>
      <c r="AE253" s="232"/>
      <c r="AF253" s="232"/>
      <c r="AG253" s="232"/>
      <c r="AH253" s="232"/>
      <c r="AI253" s="232"/>
      <c r="AJ253" s="232"/>
      <c r="AK253" s="232"/>
      <c r="AL253" s="14"/>
      <c r="AM253" s="14"/>
      <c r="AN253" s="14"/>
      <c r="AO253" s="14"/>
      <c r="AP253" s="14"/>
      <c r="AQ253" s="14"/>
      <c r="AR253" s="14"/>
      <c r="AS253" s="15"/>
      <c r="AT253" s="9"/>
      <c r="AU253" s="9"/>
      <c r="AV253" s="9"/>
      <c r="AW253" s="9"/>
    </row>
    <row r="254" spans="1:49" ht="35.450000000000003" thickBot="1">
      <c r="A254" s="46" t="s">
        <v>317</v>
      </c>
      <c r="B254" s="46" t="s">
        <v>318</v>
      </c>
      <c r="C254" s="49" t="s">
        <v>319</v>
      </c>
      <c r="D254" s="86" t="s">
        <v>320</v>
      </c>
      <c r="E254" s="86"/>
      <c r="F254" s="47" t="s">
        <v>321</v>
      </c>
      <c r="G254" s="50" t="s">
        <v>322</v>
      </c>
      <c r="Q254" s="14"/>
      <c r="R254" s="14"/>
      <c r="S254" s="14"/>
      <c r="T254" s="14"/>
      <c r="U254" s="14"/>
      <c r="V254" s="14"/>
      <c r="W254" s="14"/>
      <c r="X254" s="14"/>
      <c r="Y254" s="14"/>
      <c r="Z254" s="14"/>
      <c r="AA254" s="14"/>
      <c r="AB254" s="14"/>
      <c r="AC254" s="14"/>
      <c r="AD254" s="14"/>
      <c r="AE254" s="14"/>
      <c r="AF254" s="14"/>
      <c r="AG254" s="14"/>
      <c r="AH254" s="14"/>
      <c r="AI254" s="14"/>
      <c r="AJ254" s="14"/>
      <c r="AK254" s="14"/>
      <c r="AL254" s="15"/>
      <c r="AM254" s="15"/>
      <c r="AN254" s="15"/>
      <c r="AO254" s="15"/>
      <c r="AP254" s="15"/>
      <c r="AQ254" s="15"/>
      <c r="AR254" s="15"/>
      <c r="AS254" s="15"/>
      <c r="AT254" s="9"/>
      <c r="AU254" s="9"/>
      <c r="AV254" s="9"/>
      <c r="AW254" s="9"/>
    </row>
    <row r="255" spans="1:49" ht="15" thickBot="1">
      <c r="A255" s="45">
        <v>1</v>
      </c>
      <c r="B255" s="51">
        <v>44592</v>
      </c>
      <c r="C255" s="52" t="s">
        <v>323</v>
      </c>
      <c r="D255" s="87" t="s">
        <v>122</v>
      </c>
      <c r="E255" s="87"/>
      <c r="F255" s="48" t="s">
        <v>122</v>
      </c>
      <c r="G255" s="53" t="s">
        <v>122</v>
      </c>
      <c r="Q255" s="14"/>
      <c r="R255" s="14"/>
      <c r="S255" s="14"/>
      <c r="T255" s="14"/>
      <c r="U255" s="14"/>
      <c r="V255" s="14"/>
      <c r="W255" s="14"/>
      <c r="X255" s="14"/>
      <c r="Y255" s="14"/>
      <c r="Z255" s="14"/>
      <c r="AA255" s="14"/>
      <c r="AB255" s="14"/>
      <c r="AC255" s="14"/>
      <c r="AD255" s="14"/>
      <c r="AE255" s="14"/>
      <c r="AF255" s="14"/>
      <c r="AG255" s="14"/>
      <c r="AH255" s="14"/>
      <c r="AI255" s="14"/>
      <c r="AJ255" s="14"/>
      <c r="AK255" s="14"/>
      <c r="AL255" s="15"/>
      <c r="AM255" s="15"/>
      <c r="AN255" s="15"/>
      <c r="AO255" s="15"/>
      <c r="AP255" s="15"/>
      <c r="AQ255" s="15"/>
      <c r="AR255" s="15"/>
      <c r="AS255" s="15"/>
      <c r="AT255" s="9"/>
      <c r="AU255" s="9"/>
      <c r="AV255" s="9"/>
      <c r="AW255" s="9"/>
    </row>
    <row r="256" spans="1:49" ht="193.9" thickBot="1">
      <c r="A256" s="45">
        <v>2</v>
      </c>
      <c r="B256" s="51">
        <v>44764</v>
      </c>
      <c r="C256" s="52" t="s">
        <v>324</v>
      </c>
      <c r="D256" s="87" t="s">
        <v>325</v>
      </c>
      <c r="E256" s="87"/>
      <c r="F256" s="48" t="s">
        <v>326</v>
      </c>
      <c r="G256" s="54">
        <v>44592</v>
      </c>
      <c r="Q256" s="14"/>
      <c r="R256" s="14"/>
      <c r="S256" s="14"/>
      <c r="T256" s="14"/>
      <c r="U256" s="14"/>
      <c r="V256" s="14"/>
      <c r="W256" s="14"/>
      <c r="X256" s="14"/>
      <c r="Y256" s="14"/>
      <c r="Z256" s="14"/>
      <c r="AA256" s="14"/>
      <c r="AB256" s="14"/>
      <c r="AC256" s="14"/>
      <c r="AD256" s="14"/>
      <c r="AE256" s="14"/>
      <c r="AF256" s="14"/>
      <c r="AG256" s="14"/>
      <c r="AH256" s="14"/>
      <c r="AI256" s="14"/>
      <c r="AJ256" s="14"/>
      <c r="AK256" s="14"/>
      <c r="AL256" s="15"/>
      <c r="AM256" s="15"/>
      <c r="AN256" s="15"/>
      <c r="AO256" s="15"/>
      <c r="AP256" s="15"/>
      <c r="AQ256" s="15"/>
      <c r="AR256" s="15"/>
      <c r="AS256" s="15"/>
      <c r="AT256" s="9"/>
      <c r="AU256" s="9"/>
      <c r="AV256" s="9"/>
      <c r="AW256" s="9"/>
    </row>
    <row r="257" spans="1:49" ht="228.75" customHeight="1" thickBot="1">
      <c r="A257" s="45">
        <v>3</v>
      </c>
      <c r="B257" s="51">
        <v>44783</v>
      </c>
      <c r="C257" s="52" t="s">
        <v>327</v>
      </c>
      <c r="D257" s="87" t="s">
        <v>328</v>
      </c>
      <c r="E257" s="87"/>
      <c r="F257" s="48" t="s">
        <v>329</v>
      </c>
      <c r="G257" s="54">
        <v>44562</v>
      </c>
      <c r="Q257" s="14"/>
      <c r="R257" s="14"/>
      <c r="S257" s="14"/>
      <c r="T257" s="14"/>
      <c r="U257" s="14"/>
      <c r="V257" s="14"/>
      <c r="W257" s="14"/>
      <c r="X257" s="14"/>
      <c r="Y257" s="14"/>
      <c r="Z257" s="14"/>
      <c r="AA257" s="14"/>
      <c r="AB257" s="14"/>
      <c r="AC257" s="14"/>
      <c r="AD257" s="14"/>
      <c r="AE257" s="14"/>
      <c r="AF257" s="14"/>
      <c r="AG257" s="14"/>
      <c r="AH257" s="14"/>
      <c r="AI257" s="14"/>
      <c r="AJ257" s="14"/>
      <c r="AK257" s="14"/>
      <c r="AL257" s="15"/>
      <c r="AM257" s="15"/>
      <c r="AN257" s="15"/>
      <c r="AO257" s="15"/>
      <c r="AP257" s="15"/>
      <c r="AQ257" s="15"/>
      <c r="AR257" s="15"/>
      <c r="AS257" s="15"/>
      <c r="AT257" s="9"/>
      <c r="AU257" s="9"/>
      <c r="AV257" s="9"/>
      <c r="AW257" s="9"/>
    </row>
    <row r="258" spans="1:49" ht="15" thickBot="1">
      <c r="A258" s="28"/>
      <c r="B258" s="45"/>
      <c r="C258" s="52"/>
      <c r="D258" s="87"/>
      <c r="E258" s="87"/>
      <c r="F258" s="48"/>
      <c r="G258" s="53"/>
      <c r="Q258" s="14"/>
      <c r="R258" s="14"/>
      <c r="S258" s="14"/>
      <c r="T258" s="14"/>
      <c r="U258" s="14"/>
      <c r="V258" s="14"/>
      <c r="W258" s="14"/>
      <c r="X258" s="14"/>
      <c r="Y258" s="14"/>
      <c r="Z258" s="14"/>
      <c r="AA258" s="14"/>
      <c r="AB258" s="14"/>
      <c r="AC258" s="14"/>
      <c r="AD258" s="14"/>
      <c r="AE258" s="14"/>
      <c r="AF258" s="14"/>
      <c r="AG258" s="14"/>
      <c r="AH258" s="14"/>
      <c r="AI258" s="14"/>
      <c r="AJ258" s="14"/>
      <c r="AK258" s="14"/>
      <c r="AL258" s="15"/>
      <c r="AM258" s="15"/>
      <c r="AN258" s="15"/>
      <c r="AO258" s="15"/>
      <c r="AP258" s="15"/>
      <c r="AQ258" s="15"/>
      <c r="AR258" s="15"/>
      <c r="AS258" s="15"/>
      <c r="AT258" s="9"/>
      <c r="AU258" s="9"/>
      <c r="AV258" s="9"/>
      <c r="AW258" s="9"/>
    </row>
    <row r="259" spans="1:49" ht="15" thickBot="1">
      <c r="A259" s="28"/>
      <c r="B259" s="45"/>
      <c r="C259" s="52"/>
      <c r="D259" s="87"/>
      <c r="E259" s="87"/>
      <c r="F259" s="48"/>
      <c r="G259" s="53"/>
      <c r="Q259" s="14"/>
      <c r="R259" s="14"/>
      <c r="S259" s="14"/>
      <c r="T259" s="14"/>
      <c r="U259" s="14"/>
      <c r="V259" s="14"/>
      <c r="W259" s="14"/>
      <c r="X259" s="14"/>
      <c r="Y259" s="14"/>
      <c r="Z259" s="14"/>
      <c r="AA259" s="14"/>
      <c r="AB259" s="14"/>
      <c r="AC259" s="14"/>
      <c r="AD259" s="14"/>
      <c r="AE259" s="14"/>
      <c r="AF259" s="14"/>
      <c r="AG259" s="14"/>
      <c r="AH259" s="14"/>
      <c r="AI259" s="14"/>
      <c r="AJ259" s="14"/>
      <c r="AK259" s="14"/>
      <c r="AL259" s="15"/>
      <c r="AM259" s="15"/>
      <c r="AN259" s="15"/>
      <c r="AO259" s="15"/>
      <c r="AP259" s="15"/>
      <c r="AQ259" s="15"/>
      <c r="AR259" s="15"/>
      <c r="AS259" s="15"/>
      <c r="AT259" s="9"/>
      <c r="AU259" s="9"/>
      <c r="AV259" s="9"/>
      <c r="AW259" s="9"/>
    </row>
    <row r="260" spans="1:49" ht="15" thickBot="1">
      <c r="A260" s="28"/>
      <c r="B260" s="45"/>
      <c r="C260" s="52"/>
      <c r="D260" s="87"/>
      <c r="E260" s="87"/>
      <c r="F260" s="48"/>
      <c r="G260" s="53"/>
      <c r="Q260" s="14"/>
      <c r="R260" s="14"/>
      <c r="S260" s="14"/>
      <c r="T260" s="14"/>
      <c r="U260" s="14"/>
      <c r="V260" s="14"/>
      <c r="W260" s="14"/>
      <c r="X260" s="14"/>
      <c r="Y260" s="14"/>
      <c r="Z260" s="14"/>
      <c r="AA260" s="14"/>
      <c r="AB260" s="14"/>
      <c r="AC260" s="14"/>
      <c r="AD260" s="14"/>
      <c r="AE260" s="14"/>
      <c r="AF260" s="14"/>
      <c r="AG260" s="14"/>
      <c r="AH260" s="14"/>
      <c r="AI260" s="14"/>
      <c r="AJ260" s="14"/>
      <c r="AK260" s="14"/>
      <c r="AL260" s="15"/>
      <c r="AM260" s="15"/>
      <c r="AN260" s="15"/>
      <c r="AO260" s="15"/>
      <c r="AP260" s="15"/>
      <c r="AQ260" s="15"/>
      <c r="AR260" s="15"/>
      <c r="AS260" s="15"/>
      <c r="AT260" s="9"/>
      <c r="AU260" s="9"/>
      <c r="AV260" s="9"/>
      <c r="AW260" s="9"/>
    </row>
    <row r="261" spans="1:49" ht="15" thickBot="1">
      <c r="A261" s="28"/>
      <c r="B261" s="45"/>
      <c r="C261" s="52"/>
      <c r="D261" s="87"/>
      <c r="E261" s="87"/>
      <c r="F261" s="48"/>
      <c r="G261" s="53"/>
      <c r="Q261" s="14"/>
      <c r="R261" s="14"/>
      <c r="S261" s="14"/>
      <c r="T261" s="14"/>
      <c r="U261" s="14"/>
      <c r="V261" s="14"/>
      <c r="W261" s="14"/>
      <c r="X261" s="14"/>
      <c r="Y261" s="14"/>
      <c r="Z261" s="14"/>
      <c r="AA261" s="14"/>
      <c r="AB261" s="14"/>
      <c r="AC261" s="14"/>
      <c r="AD261" s="14"/>
      <c r="AE261" s="14"/>
      <c r="AF261" s="14"/>
      <c r="AG261" s="14"/>
      <c r="AH261" s="14"/>
      <c r="AI261" s="14"/>
      <c r="AJ261" s="14"/>
      <c r="AK261" s="14"/>
      <c r="AL261" s="15"/>
      <c r="AM261" s="15"/>
      <c r="AN261" s="15"/>
      <c r="AO261" s="15"/>
      <c r="AP261" s="15"/>
      <c r="AQ261" s="15"/>
      <c r="AR261" s="15"/>
      <c r="AS261" s="15"/>
      <c r="AT261" s="9"/>
      <c r="AU261" s="9"/>
      <c r="AV261" s="9"/>
      <c r="AW261" s="9"/>
    </row>
    <row r="262" spans="1:49" ht="15" thickBot="1">
      <c r="A262" s="28"/>
      <c r="B262" s="45"/>
      <c r="C262" s="52"/>
      <c r="D262" s="87"/>
      <c r="E262" s="87"/>
      <c r="F262" s="48"/>
      <c r="G262" s="53"/>
      <c r="Q262" s="14"/>
      <c r="R262" s="14"/>
      <c r="S262" s="14"/>
      <c r="T262" s="14"/>
      <c r="U262" s="14"/>
      <c r="V262" s="14"/>
      <c r="W262" s="14"/>
      <c r="X262" s="14"/>
      <c r="Y262" s="14"/>
      <c r="Z262" s="14"/>
      <c r="AA262" s="14"/>
      <c r="AB262" s="14"/>
      <c r="AC262" s="14"/>
      <c r="AD262" s="14"/>
      <c r="AE262" s="14"/>
      <c r="AF262" s="14"/>
      <c r="AG262" s="14"/>
      <c r="AH262" s="14"/>
      <c r="AI262" s="14"/>
      <c r="AJ262" s="14"/>
      <c r="AK262" s="14"/>
      <c r="AL262" s="15"/>
      <c r="AM262" s="15"/>
      <c r="AN262" s="15"/>
      <c r="AO262" s="15"/>
      <c r="AP262" s="15"/>
      <c r="AQ262" s="15"/>
      <c r="AR262" s="15"/>
      <c r="AS262" s="15"/>
      <c r="AT262" s="9"/>
      <c r="AU262" s="9"/>
      <c r="AV262" s="9"/>
      <c r="AW262" s="9"/>
    </row>
    <row r="263" spans="1:49" ht="15" thickBot="1">
      <c r="A263" s="28"/>
      <c r="B263" s="28"/>
      <c r="C263" s="52"/>
      <c r="D263" s="87"/>
      <c r="E263" s="87"/>
      <c r="F263" s="48"/>
      <c r="G263" s="53"/>
      <c r="Q263" s="14"/>
      <c r="R263" s="14"/>
      <c r="S263" s="14"/>
      <c r="T263" s="14"/>
      <c r="U263" s="14"/>
      <c r="V263" s="14"/>
      <c r="W263" s="14"/>
      <c r="X263" s="14"/>
      <c r="Y263" s="14"/>
      <c r="Z263" s="14"/>
      <c r="AA263" s="14"/>
      <c r="AB263" s="14"/>
      <c r="AC263" s="14"/>
      <c r="AD263" s="14"/>
      <c r="AE263" s="14"/>
      <c r="AF263" s="14"/>
      <c r="AG263" s="14"/>
      <c r="AH263" s="14"/>
      <c r="AI263" s="14"/>
      <c r="AJ263" s="14"/>
      <c r="AK263" s="14"/>
      <c r="AL263" s="15"/>
      <c r="AM263" s="15"/>
      <c r="AN263" s="15"/>
      <c r="AO263" s="15"/>
      <c r="AP263" s="15"/>
      <c r="AQ263" s="15"/>
      <c r="AR263" s="15"/>
      <c r="AS263" s="15"/>
      <c r="AT263" s="9"/>
      <c r="AU263" s="9"/>
      <c r="AV263" s="9"/>
      <c r="AW263" s="9"/>
    </row>
    <row r="264" spans="1:49">
      <c r="A264" s="14"/>
      <c r="B264" s="225"/>
      <c r="C264" s="225"/>
      <c r="D264" s="225"/>
      <c r="E264" s="15"/>
      <c r="F264" s="15"/>
      <c r="G264"/>
      <c r="Q264" s="14"/>
      <c r="R264" s="14"/>
      <c r="S264" s="14"/>
      <c r="T264" s="14"/>
      <c r="U264" s="14"/>
      <c r="V264" s="14"/>
      <c r="W264" s="14"/>
      <c r="X264" s="14"/>
      <c r="Y264" s="14"/>
      <c r="Z264" s="14"/>
      <c r="AA264" s="14"/>
      <c r="AB264" s="14"/>
      <c r="AC264" s="14"/>
      <c r="AD264" s="14"/>
      <c r="AE264" s="14"/>
      <c r="AF264" s="14"/>
      <c r="AG264" s="14"/>
      <c r="AH264" s="14"/>
      <c r="AI264" s="14"/>
      <c r="AJ264" s="14"/>
      <c r="AK264" s="14"/>
      <c r="AL264" s="15"/>
      <c r="AM264" s="15"/>
      <c r="AN264" s="15"/>
      <c r="AO264" s="15"/>
      <c r="AP264" s="15"/>
      <c r="AQ264" s="15"/>
      <c r="AR264" s="15"/>
      <c r="AS264" s="15"/>
      <c r="AT264" s="9"/>
      <c r="AU264" s="9"/>
      <c r="AV264" s="9"/>
      <c r="AW264" s="9"/>
    </row>
    <row r="265" spans="1:49" ht="15" thickBot="1">
      <c r="A265" s="14"/>
      <c r="B265" s="14"/>
      <c r="C265" s="14"/>
      <c r="D265" s="14"/>
      <c r="F265" s="14"/>
      <c r="G265" s="14"/>
      <c r="I265"/>
      <c r="Q265" s="14"/>
      <c r="R265" s="14"/>
      <c r="S265" s="14"/>
      <c r="T265" s="14"/>
      <c r="U265" s="14"/>
      <c r="V265" s="14"/>
      <c r="W265" s="14"/>
      <c r="X265" s="14"/>
      <c r="Y265" s="14"/>
      <c r="Z265" s="14"/>
      <c r="AA265" s="14"/>
      <c r="AB265" s="14"/>
      <c r="AC265" s="14"/>
      <c r="AD265" s="14"/>
      <c r="AE265" s="14"/>
      <c r="AF265" s="14"/>
      <c r="AG265" s="14"/>
      <c r="AH265" s="14"/>
      <c r="AI265" s="14"/>
      <c r="AJ265" s="14"/>
      <c r="AK265" s="14"/>
      <c r="AL265" s="15"/>
      <c r="AM265" s="15"/>
      <c r="AN265" s="15"/>
      <c r="AO265" s="15"/>
      <c r="AP265" s="15"/>
      <c r="AQ265" s="15"/>
      <c r="AR265" s="15"/>
      <c r="AS265" s="15"/>
      <c r="AT265" s="9"/>
      <c r="AU265" s="9"/>
      <c r="AV265" s="9"/>
      <c r="AW265" s="9"/>
    </row>
    <row r="266" spans="1:49" ht="15.6" thickTop="1" thickBot="1">
      <c r="A266" s="88" t="s">
        <v>330</v>
      </c>
      <c r="B266" s="88"/>
      <c r="C266" s="88"/>
      <c r="D266" s="88"/>
      <c r="E266" s="88" t="s">
        <v>331</v>
      </c>
      <c r="F266" s="88"/>
      <c r="G266" s="88"/>
      <c r="H266" s="88"/>
      <c r="I266" s="88" t="s">
        <v>332</v>
      </c>
      <c r="J266" s="88"/>
      <c r="K266" s="88"/>
      <c r="L266" s="88"/>
      <c r="Q266" s="14"/>
      <c r="R266" s="14"/>
      <c r="S266" s="14"/>
      <c r="T266" s="14"/>
      <c r="U266" s="14"/>
      <c r="V266" s="14"/>
      <c r="W266" s="14"/>
      <c r="X266" s="14"/>
      <c r="Y266" s="14"/>
      <c r="Z266" s="14"/>
      <c r="AA266" s="14"/>
      <c r="AB266" s="14"/>
      <c r="AC266" s="14"/>
      <c r="AD266" s="14"/>
      <c r="AE266" s="14"/>
      <c r="AF266" s="14"/>
      <c r="AG266" s="14"/>
      <c r="AH266" s="14"/>
      <c r="AI266" s="14"/>
      <c r="AJ266" s="14"/>
      <c r="AK266" s="14"/>
      <c r="AL266" s="15"/>
      <c r="AM266" s="15"/>
      <c r="AN266" s="15"/>
      <c r="AO266" s="15"/>
      <c r="AP266" s="15"/>
      <c r="AQ266" s="15"/>
      <c r="AR266" s="15"/>
      <c r="AS266" s="15"/>
      <c r="AT266" s="9"/>
      <c r="AU266" s="9"/>
      <c r="AV266" s="9"/>
      <c r="AW266" s="9"/>
    </row>
    <row r="267" spans="1:49" ht="15.6" thickTop="1" thickBot="1">
      <c r="A267" s="88"/>
      <c r="B267" s="88"/>
      <c r="C267" s="88"/>
      <c r="D267" s="88"/>
      <c r="E267" s="88"/>
      <c r="F267" s="88"/>
      <c r="G267" s="88"/>
      <c r="H267" s="88"/>
      <c r="I267" s="88"/>
      <c r="J267" s="88"/>
      <c r="K267" s="88"/>
      <c r="L267" s="88"/>
      <c r="Q267" s="9"/>
      <c r="R267" s="14"/>
      <c r="S267" s="14"/>
      <c r="T267" s="14"/>
      <c r="U267" s="14"/>
      <c r="V267" s="14"/>
      <c r="W267" s="14"/>
      <c r="X267" s="14"/>
      <c r="Y267" s="14"/>
      <c r="Z267" s="14"/>
      <c r="AA267" s="14"/>
      <c r="AB267" s="14"/>
      <c r="AC267" s="14"/>
      <c r="AD267" s="14"/>
      <c r="AE267" s="14"/>
      <c r="AF267" s="14"/>
      <c r="AG267" s="14"/>
      <c r="AH267" s="14"/>
      <c r="AI267" s="14"/>
      <c r="AJ267" s="14"/>
      <c r="AK267" s="14"/>
      <c r="AL267" s="15"/>
      <c r="AM267" s="15"/>
      <c r="AN267" s="15"/>
      <c r="AO267" s="15"/>
      <c r="AP267" s="15"/>
      <c r="AQ267" s="15"/>
      <c r="AR267" s="15"/>
      <c r="AS267" s="15"/>
      <c r="AT267" s="9"/>
      <c r="AU267" s="9"/>
      <c r="AV267" s="9"/>
      <c r="AW267" s="9"/>
    </row>
    <row r="268" spans="1:49" ht="15.6" thickTop="1" thickBot="1">
      <c r="A268" s="88"/>
      <c r="B268" s="88"/>
      <c r="C268" s="88"/>
      <c r="D268" s="88"/>
      <c r="E268" s="88"/>
      <c r="F268" s="88"/>
      <c r="G268" s="88"/>
      <c r="H268" s="88"/>
      <c r="I268" s="88"/>
      <c r="J268" s="88"/>
      <c r="K268" s="88"/>
      <c r="L268" s="88"/>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row>
    <row r="269" spans="1:49" ht="15.6" thickTop="1" thickBot="1">
      <c r="A269" s="77" t="s">
        <v>333</v>
      </c>
      <c r="B269" s="77"/>
      <c r="C269" s="77"/>
      <c r="D269" s="77"/>
      <c r="E269" s="77" t="s">
        <v>334</v>
      </c>
      <c r="F269" s="77"/>
      <c r="G269" s="77"/>
      <c r="H269" s="77"/>
      <c r="I269" s="55" t="s">
        <v>335</v>
      </c>
      <c r="J269" s="71"/>
      <c r="K269" s="71"/>
      <c r="L269" s="71"/>
      <c r="M269" s="56"/>
      <c r="N269" s="56"/>
      <c r="O269" s="56"/>
      <c r="P269" s="56"/>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row>
    <row r="270" spans="1:49" ht="15.6" thickTop="1" thickBot="1">
      <c r="A270" s="55" t="s">
        <v>335</v>
      </c>
      <c r="B270" s="71"/>
      <c r="C270" s="71"/>
      <c r="D270" s="71"/>
      <c r="E270" s="55" t="s">
        <v>335</v>
      </c>
      <c r="F270" s="71" t="s">
        <v>336</v>
      </c>
      <c r="G270" s="71"/>
      <c r="H270" s="71"/>
      <c r="I270" s="55" t="s">
        <v>335</v>
      </c>
      <c r="J270" s="71"/>
      <c r="K270" s="71"/>
      <c r="L270" s="71"/>
      <c r="M270" s="56"/>
      <c r="N270" s="56"/>
      <c r="O270" s="56"/>
      <c r="P270" s="56"/>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row>
    <row r="271" spans="1:49" ht="15.6" thickTop="1" thickBot="1">
      <c r="A271" s="55" t="s">
        <v>337</v>
      </c>
      <c r="B271" s="76"/>
      <c r="C271" s="76"/>
      <c r="D271" s="76"/>
      <c r="E271" s="55" t="s">
        <v>338</v>
      </c>
      <c r="F271" s="76">
        <v>44764</v>
      </c>
      <c r="G271" s="76"/>
      <c r="H271" s="76"/>
      <c r="I271" s="55" t="s">
        <v>335</v>
      </c>
      <c r="J271" s="72"/>
      <c r="K271" s="73"/>
      <c r="L271" s="74"/>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row>
    <row r="272" spans="1:49" ht="15.6" thickTop="1" thickBot="1">
      <c r="A272" s="77" t="s">
        <v>339</v>
      </c>
      <c r="B272" s="77"/>
      <c r="C272" s="77"/>
      <c r="D272" s="77"/>
      <c r="E272" s="77" t="s">
        <v>334</v>
      </c>
      <c r="F272" s="77"/>
      <c r="G272" s="77"/>
      <c r="H272" s="77"/>
      <c r="I272" s="55" t="s">
        <v>335</v>
      </c>
      <c r="J272" s="72"/>
      <c r="K272" s="73"/>
      <c r="L272" s="74"/>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row>
    <row r="273" spans="1:49" ht="15.6" thickTop="1" thickBot="1">
      <c r="A273" s="55" t="s">
        <v>335</v>
      </c>
      <c r="B273" s="71"/>
      <c r="C273" s="71"/>
      <c r="D273" s="71"/>
      <c r="E273" s="55" t="s">
        <v>335</v>
      </c>
      <c r="F273" s="71" t="s">
        <v>340</v>
      </c>
      <c r="G273" s="71"/>
      <c r="H273" s="71"/>
      <c r="I273" s="55" t="s">
        <v>335</v>
      </c>
      <c r="J273" s="72"/>
      <c r="K273" s="73"/>
      <c r="L273" s="74"/>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row>
    <row r="274" spans="1:49" ht="15.6" thickTop="1" thickBot="1">
      <c r="A274" s="55" t="s">
        <v>337</v>
      </c>
      <c r="B274" s="76"/>
      <c r="C274" s="76"/>
      <c r="D274" s="76"/>
      <c r="E274" s="55" t="s">
        <v>338</v>
      </c>
      <c r="F274" s="76">
        <v>44764</v>
      </c>
      <c r="G274" s="76"/>
      <c r="H274" s="76"/>
      <c r="I274" s="55" t="s">
        <v>335</v>
      </c>
      <c r="J274" s="72"/>
      <c r="K274" s="73"/>
      <c r="L274" s="74"/>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row>
    <row r="275" spans="1:49" ht="15.6" thickTop="1" thickBot="1">
      <c r="A275" s="77"/>
      <c r="B275" s="77"/>
      <c r="C275" s="77"/>
      <c r="D275" s="77"/>
      <c r="E275" s="77" t="s">
        <v>341</v>
      </c>
      <c r="F275" s="77"/>
      <c r="G275" s="77"/>
      <c r="H275" s="77"/>
      <c r="I275" s="55" t="s">
        <v>335</v>
      </c>
      <c r="J275" s="72"/>
      <c r="K275" s="73"/>
      <c r="L275" s="74"/>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row>
    <row r="276" spans="1:49" ht="15.6" thickTop="1" thickBot="1">
      <c r="A276" s="55" t="s">
        <v>335</v>
      </c>
      <c r="B276" s="71"/>
      <c r="C276" s="71"/>
      <c r="D276" s="71"/>
      <c r="E276" s="55" t="s">
        <v>335</v>
      </c>
      <c r="F276" s="71"/>
      <c r="G276" s="71"/>
      <c r="H276" s="71"/>
      <c r="I276" s="55" t="s">
        <v>335</v>
      </c>
      <c r="J276" s="72"/>
      <c r="K276" s="73"/>
      <c r="L276" s="74"/>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row>
    <row r="277" spans="1:49" ht="15.6" thickTop="1" thickBot="1">
      <c r="A277" s="55" t="s">
        <v>337</v>
      </c>
      <c r="B277" s="76"/>
      <c r="C277" s="76"/>
      <c r="D277" s="76"/>
      <c r="E277" s="55" t="s">
        <v>338</v>
      </c>
      <c r="F277" s="76"/>
      <c r="G277" s="76"/>
      <c r="H277" s="76"/>
      <c r="I277" s="55" t="s">
        <v>335</v>
      </c>
      <c r="J277" s="72"/>
      <c r="K277" s="73"/>
      <c r="L277" s="74"/>
    </row>
    <row r="278" spans="1:49" ht="15" thickTop="1">
      <c r="A278" s="14"/>
      <c r="B278" s="14"/>
      <c r="C278" s="14"/>
      <c r="D278" s="14"/>
      <c r="E278" s="14"/>
      <c r="F278" s="14"/>
      <c r="G278" s="14"/>
      <c r="H278" s="14"/>
      <c r="I278" s="14"/>
      <c r="J278" s="14"/>
      <c r="K278" s="14"/>
      <c r="L278" s="14"/>
      <c r="M278" s="19"/>
      <c r="N278" s="19"/>
      <c r="O278" s="19"/>
      <c r="P278" s="19"/>
    </row>
    <row r="279" spans="1:49">
      <c r="A279" s="14"/>
      <c r="B279" s="14"/>
      <c r="C279" s="14"/>
      <c r="D279" s="14"/>
      <c r="E279" s="14"/>
      <c r="F279" s="14"/>
      <c r="G279" s="14"/>
      <c r="H279" s="14"/>
      <c r="I279" s="14"/>
      <c r="J279" s="14"/>
      <c r="K279" s="14"/>
      <c r="L279" s="14"/>
      <c r="M279" s="19"/>
      <c r="N279" s="19"/>
      <c r="O279" s="19"/>
      <c r="P279" s="19"/>
    </row>
    <row r="280" spans="1:49">
      <c r="A280" s="14"/>
      <c r="B280" s="14"/>
      <c r="C280" s="14"/>
      <c r="D280" s="14"/>
      <c r="E280" s="14"/>
      <c r="F280" s="14"/>
      <c r="G280" s="14"/>
      <c r="H280" s="14"/>
      <c r="I280" s="14"/>
      <c r="J280" s="14"/>
      <c r="K280" s="14"/>
      <c r="L280" s="14"/>
      <c r="M280" s="19"/>
      <c r="N280" s="19"/>
      <c r="O280" s="19"/>
      <c r="P280" s="19"/>
    </row>
    <row r="281" spans="1:49">
      <c r="A281" s="14"/>
      <c r="B281" s="14"/>
      <c r="C281" s="14"/>
      <c r="D281" s="14"/>
      <c r="E281" s="14"/>
      <c r="F281" s="14"/>
      <c r="G281" s="14"/>
      <c r="H281" s="14"/>
      <c r="I281" s="14"/>
      <c r="J281" s="14"/>
      <c r="K281" s="14"/>
      <c r="L281" s="14"/>
      <c r="M281" s="19"/>
      <c r="N281" s="19"/>
      <c r="O281" s="19"/>
      <c r="P281" s="19"/>
    </row>
    <row r="282" spans="1:49">
      <c r="A282" s="14"/>
      <c r="B282" s="14"/>
      <c r="C282" s="14"/>
      <c r="D282" s="14"/>
      <c r="E282" s="14"/>
      <c r="F282" s="14"/>
      <c r="G282" s="14"/>
      <c r="H282" s="14"/>
      <c r="I282" s="14"/>
      <c r="J282" s="14"/>
      <c r="K282" s="14"/>
      <c r="L282" s="14"/>
      <c r="M282" s="19"/>
      <c r="N282" s="19"/>
      <c r="O282" s="19"/>
      <c r="P282" s="19"/>
    </row>
  </sheetData>
  <sheetProtection formatCells="0" formatColumns="0" formatRows="0" insertColumns="0" insertHyperlinks="0" deleteColumns="0" deleteRows="0" sort="0" autoFilter="0" pivotTables="0"/>
  <mergeCells count="2137">
    <mergeCell ref="AJ70:AJ73"/>
    <mergeCell ref="AK70:AK73"/>
    <mergeCell ref="AL70:AL73"/>
    <mergeCell ref="AM70:AM73"/>
    <mergeCell ref="AN70:AN73"/>
    <mergeCell ref="AS70:AS73"/>
    <mergeCell ref="I70:I73"/>
    <mergeCell ref="J70:J73"/>
    <mergeCell ref="K70:K73"/>
    <mergeCell ref="L70:L73"/>
    <mergeCell ref="M70:M73"/>
    <mergeCell ref="N70:N73"/>
    <mergeCell ref="O70:O73"/>
    <mergeCell ref="P70:P73"/>
    <mergeCell ref="Q70:Q73"/>
    <mergeCell ref="R70:R73"/>
    <mergeCell ref="S70:S73"/>
    <mergeCell ref="T70:T73"/>
    <mergeCell ref="U70:U73"/>
    <mergeCell ref="V70:V73"/>
    <mergeCell ref="W70:W73"/>
    <mergeCell ref="X70:X73"/>
    <mergeCell ref="Y70:Y73"/>
    <mergeCell ref="AG70:AG73"/>
    <mergeCell ref="AH70:AH73"/>
    <mergeCell ref="AI70:AI73"/>
    <mergeCell ref="AB70:AB73"/>
    <mergeCell ref="AC70:AC73"/>
    <mergeCell ref="AD70:AD73"/>
    <mergeCell ref="AE70:AE73"/>
    <mergeCell ref="AF70:AF73"/>
    <mergeCell ref="H24:H25"/>
    <mergeCell ref="F26:F29"/>
    <mergeCell ref="G26:G29"/>
    <mergeCell ref="F34:F37"/>
    <mergeCell ref="G34:G37"/>
    <mergeCell ref="F42:F45"/>
    <mergeCell ref="G42:G45"/>
    <mergeCell ref="F46:F49"/>
    <mergeCell ref="G46:G49"/>
    <mergeCell ref="F50:F53"/>
    <mergeCell ref="F58:F61"/>
    <mergeCell ref="G58:G61"/>
    <mergeCell ref="F62:F65"/>
    <mergeCell ref="G62:G65"/>
    <mergeCell ref="F24:F25"/>
    <mergeCell ref="G50:G53"/>
    <mergeCell ref="F54:F57"/>
    <mergeCell ref="G54:G57"/>
    <mergeCell ref="H62:H65"/>
    <mergeCell ref="G38:G41"/>
    <mergeCell ref="H38:H41"/>
    <mergeCell ref="G66:G69"/>
    <mergeCell ref="F30:F33"/>
    <mergeCell ref="G30:G33"/>
    <mergeCell ref="H30:H33"/>
    <mergeCell ref="F70:F73"/>
    <mergeCell ref="G70:G73"/>
    <mergeCell ref="H70:H73"/>
    <mergeCell ref="A272:D272"/>
    <mergeCell ref="B273:D273"/>
    <mergeCell ref="B274:D274"/>
    <mergeCell ref="A252:AK252"/>
    <mergeCell ref="A253:AK253"/>
    <mergeCell ref="B264:D264"/>
    <mergeCell ref="B1:AQ2"/>
    <mergeCell ref="B3:AQ4"/>
    <mergeCell ref="A1:A4"/>
    <mergeCell ref="AQ87:AQ88"/>
    <mergeCell ref="I24:I25"/>
    <mergeCell ref="H26:H29"/>
    <mergeCell ref="I26:I29"/>
    <mergeCell ref="H34:H37"/>
    <mergeCell ref="I34:I37"/>
    <mergeCell ref="H42:H45"/>
    <mergeCell ref="I42:I45"/>
    <mergeCell ref="H46:H49"/>
    <mergeCell ref="I46:I49"/>
    <mergeCell ref="H54:H57"/>
    <mergeCell ref="I54:I57"/>
    <mergeCell ref="H66:H69"/>
    <mergeCell ref="I66:I69"/>
    <mergeCell ref="H50:H53"/>
    <mergeCell ref="G24:G25"/>
    <mergeCell ref="H58:H61"/>
    <mergeCell ref="I58:I61"/>
    <mergeCell ref="A81:AS81"/>
    <mergeCell ref="A85:A88"/>
    <mergeCell ref="H74:H77"/>
    <mergeCell ref="I74:I77"/>
    <mergeCell ref="H89:H92"/>
    <mergeCell ref="AK224:AM224"/>
    <mergeCell ref="V209:V212"/>
    <mergeCell ref="W209:W212"/>
    <mergeCell ref="X209:X212"/>
    <mergeCell ref="Y209:Y212"/>
    <mergeCell ref="Z209:Z212"/>
    <mergeCell ref="AA209:AA212"/>
    <mergeCell ref="AC209:AC212"/>
    <mergeCell ref="AE209:AE212"/>
    <mergeCell ref="AP87:AP88"/>
    <mergeCell ref="A89:A96"/>
    <mergeCell ref="AG101:AG104"/>
    <mergeCell ref="AH101:AH104"/>
    <mergeCell ref="AI101:AI104"/>
    <mergeCell ref="AJ101:AJ104"/>
    <mergeCell ref="V101:V104"/>
    <mergeCell ref="L101:L104"/>
    <mergeCell ref="M101:M104"/>
    <mergeCell ref="N101:N104"/>
    <mergeCell ref="O101:O104"/>
    <mergeCell ref="V97:V100"/>
    <mergeCell ref="I101:I104"/>
    <mergeCell ref="I85:I88"/>
    <mergeCell ref="H85:H88"/>
    <mergeCell ref="F66:F69"/>
    <mergeCell ref="A249:P249"/>
    <mergeCell ref="R249:AI249"/>
    <mergeCell ref="B250:D250"/>
    <mergeCell ref="J250:O250"/>
    <mergeCell ref="P250:V250"/>
    <mergeCell ref="W250:AF250"/>
    <mergeCell ref="B270:D270"/>
    <mergeCell ref="B271:D271"/>
    <mergeCell ref="G209:G212"/>
    <mergeCell ref="G221:G224"/>
    <mergeCell ref="V221:V224"/>
    <mergeCell ref="J221:J224"/>
    <mergeCell ref="I221:I224"/>
    <mergeCell ref="L221:L224"/>
    <mergeCell ref="M221:M224"/>
    <mergeCell ref="N221:N224"/>
    <mergeCell ref="O221:O224"/>
    <mergeCell ref="P221:P224"/>
    <mergeCell ref="P209:P212"/>
    <mergeCell ref="Q209:Q212"/>
    <mergeCell ref="R209:R212"/>
    <mergeCell ref="S209:S212"/>
    <mergeCell ref="T209:T212"/>
    <mergeCell ref="E209:E212"/>
    <mergeCell ref="E221:E224"/>
    <mergeCell ref="H209:H212"/>
    <mergeCell ref="H221:H224"/>
    <mergeCell ref="D50:D61"/>
    <mergeCell ref="U66:U69"/>
    <mergeCell ref="L66:L69"/>
    <mergeCell ref="M66:M69"/>
    <mergeCell ref="N66:N69"/>
    <mergeCell ref="O66:O69"/>
    <mergeCell ref="AH66:AH69"/>
    <mergeCell ref="E85:E88"/>
    <mergeCell ref="F89:F92"/>
    <mergeCell ref="F93:F96"/>
    <mergeCell ref="F85:F88"/>
    <mergeCell ref="G89:G92"/>
    <mergeCell ref="G93:G96"/>
    <mergeCell ref="G97:G100"/>
    <mergeCell ref="G101:G104"/>
    <mergeCell ref="AJ209:AJ212"/>
    <mergeCell ref="AC101:AC104"/>
    <mergeCell ref="AD101:AD104"/>
    <mergeCell ref="AE101:AE104"/>
    <mergeCell ref="AF101:AF104"/>
    <mergeCell ref="AB101:AB104"/>
    <mergeCell ref="AB209:AB212"/>
    <mergeCell ref="R101:R104"/>
    <mergeCell ref="S101:S104"/>
    <mergeCell ref="T101:T104"/>
    <mergeCell ref="U101:U104"/>
    <mergeCell ref="L209:L212"/>
    <mergeCell ref="M209:M212"/>
    <mergeCell ref="N209:N212"/>
    <mergeCell ref="O209:O212"/>
    <mergeCell ref="AC97:AC100"/>
    <mergeCell ref="AD97:AD100"/>
    <mergeCell ref="F74:F77"/>
    <mergeCell ref="G74:G77"/>
    <mergeCell ref="T117:T120"/>
    <mergeCell ref="T93:T96"/>
    <mergeCell ref="I89:I92"/>
    <mergeCell ref="AJ86:AJ88"/>
    <mergeCell ref="AJ93:AJ96"/>
    <mergeCell ref="P89:P92"/>
    <mergeCell ref="Q89:Q92"/>
    <mergeCell ref="J89:J92"/>
    <mergeCell ref="AH117:AH120"/>
    <mergeCell ref="AI117:AI120"/>
    <mergeCell ref="A19:AS19"/>
    <mergeCell ref="J24:J25"/>
    <mergeCell ref="K24:K25"/>
    <mergeCell ref="L24:L25"/>
    <mergeCell ref="M24:M25"/>
    <mergeCell ref="AP78:AR78"/>
    <mergeCell ref="A24:A25"/>
    <mergeCell ref="B24:B25"/>
    <mergeCell ref="C24:C25"/>
    <mergeCell ref="E24:E25"/>
    <mergeCell ref="AQ24:AQ25"/>
    <mergeCell ref="AF89:AF92"/>
    <mergeCell ref="AG89:AG92"/>
    <mergeCell ref="X89:X92"/>
    <mergeCell ref="Y89:Y92"/>
    <mergeCell ref="Z89:Z92"/>
    <mergeCell ref="AA89:AA92"/>
    <mergeCell ref="R89:R92"/>
    <mergeCell ref="S89:S92"/>
    <mergeCell ref="T89:T92"/>
    <mergeCell ref="F173:F176"/>
    <mergeCell ref="G173:G176"/>
    <mergeCell ref="AJ89:AJ92"/>
    <mergeCell ref="H93:H96"/>
    <mergeCell ref="J85:AJ85"/>
    <mergeCell ref="J86:K87"/>
    <mergeCell ref="L86:M87"/>
    <mergeCell ref="N86:O87"/>
    <mergeCell ref="P86:Q87"/>
    <mergeCell ref="R86:S87"/>
    <mergeCell ref="T86:U87"/>
    <mergeCell ref="V86:W87"/>
    <mergeCell ref="X86:Y87"/>
    <mergeCell ref="Z86:AA87"/>
    <mergeCell ref="AB86:AC87"/>
    <mergeCell ref="AD86:AE87"/>
    <mergeCell ref="AF86:AG87"/>
    <mergeCell ref="AD89:AD92"/>
    <mergeCell ref="AE89:AE92"/>
    <mergeCell ref="U89:U92"/>
    <mergeCell ref="AH89:AH92"/>
    <mergeCell ref="G85:G88"/>
    <mergeCell ref="Z97:Z100"/>
    <mergeCell ref="I93:I96"/>
    <mergeCell ref="H173:H176"/>
    <mergeCell ref="I173:I176"/>
    <mergeCell ref="H97:H100"/>
    <mergeCell ref="H101:H104"/>
    <mergeCell ref="U50:U53"/>
    <mergeCell ref="X66:X69"/>
    <mergeCell ref="Y66:Y69"/>
    <mergeCell ref="Z66:Z69"/>
    <mergeCell ref="J66:J69"/>
    <mergeCell ref="K66:K69"/>
    <mergeCell ref="I62:I65"/>
    <mergeCell ref="AM58:AM61"/>
    <mergeCell ref="AN58:AN61"/>
    <mergeCell ref="AS58:AS61"/>
    <mergeCell ref="AJ58:AJ61"/>
    <mergeCell ref="AK58:AK61"/>
    <mergeCell ref="AL58:AL61"/>
    <mergeCell ref="AA58:AA61"/>
    <mergeCell ref="AB58:AB61"/>
    <mergeCell ref="AC58:AC61"/>
    <mergeCell ref="AD58:AD61"/>
    <mergeCell ref="AE58:AE61"/>
    <mergeCell ref="AF58:AF61"/>
    <mergeCell ref="U58:U61"/>
    <mergeCell ref="V58:V61"/>
    <mergeCell ref="W58:W61"/>
    <mergeCell ref="AI62:AI65"/>
    <mergeCell ref="AB62:AB65"/>
    <mergeCell ref="AC62:AC65"/>
    <mergeCell ref="Z58:Z61"/>
    <mergeCell ref="AG58:AG61"/>
    <mergeCell ref="AH58:AH61"/>
    <mergeCell ref="AI58:AI61"/>
    <mergeCell ref="I50:I53"/>
    <mergeCell ref="AL46:AL49"/>
    <mergeCell ref="AA46:AA49"/>
    <mergeCell ref="AB46:AB49"/>
    <mergeCell ref="AC46:AC49"/>
    <mergeCell ref="AD46:AD49"/>
    <mergeCell ref="AE46:AE49"/>
    <mergeCell ref="AF46:AF49"/>
    <mergeCell ref="U46:U49"/>
    <mergeCell ref="V46:V49"/>
    <mergeCell ref="W46:W49"/>
    <mergeCell ref="X46:X49"/>
    <mergeCell ref="Y46:Y49"/>
    <mergeCell ref="Z46:Z49"/>
    <mergeCell ref="R66:R69"/>
    <mergeCell ref="S66:S69"/>
    <mergeCell ref="T66:T69"/>
    <mergeCell ref="J54:J57"/>
    <mergeCell ref="K58:K61"/>
    <mergeCell ref="L58:L61"/>
    <mergeCell ref="M54:M57"/>
    <mergeCell ref="N58:N61"/>
    <mergeCell ref="R54:R57"/>
    <mergeCell ref="Y50:Y53"/>
    <mergeCell ref="Z50:Z53"/>
    <mergeCell ref="AA50:AA53"/>
    <mergeCell ref="X62:X65"/>
    <mergeCell ref="Y62:Y65"/>
    <mergeCell ref="Z62:Z65"/>
    <mergeCell ref="AA62:AA65"/>
    <mergeCell ref="R62:R65"/>
    <mergeCell ref="S62:S65"/>
    <mergeCell ref="T62:T65"/>
    <mergeCell ref="AJ54:AJ57"/>
    <mergeCell ref="AK54:AK57"/>
    <mergeCell ref="AL54:AL57"/>
    <mergeCell ref="AA54:AA57"/>
    <mergeCell ref="AB54:AB57"/>
    <mergeCell ref="AS42:AS45"/>
    <mergeCell ref="AG42:AG45"/>
    <mergeCell ref="AH42:AH45"/>
    <mergeCell ref="AI42:AI45"/>
    <mergeCell ref="AJ42:AJ45"/>
    <mergeCell ref="AK42:AK45"/>
    <mergeCell ref="AL42:AL45"/>
    <mergeCell ref="AA42:AA45"/>
    <mergeCell ref="AB42:AB45"/>
    <mergeCell ref="AC42:AC45"/>
    <mergeCell ref="AD42:AD45"/>
    <mergeCell ref="AE42:AE45"/>
    <mergeCell ref="AF42:AF45"/>
    <mergeCell ref="AS50:AS53"/>
    <mergeCell ref="AS54:AS57"/>
    <mergeCell ref="AG54:AG57"/>
    <mergeCell ref="AH54:AH57"/>
    <mergeCell ref="AI54:AI57"/>
    <mergeCell ref="AC54:AC57"/>
    <mergeCell ref="AD54:AD57"/>
    <mergeCell ref="AE54:AE57"/>
    <mergeCell ref="AS46:AS49"/>
    <mergeCell ref="AG46:AG49"/>
    <mergeCell ref="AH46:AH49"/>
    <mergeCell ref="AI46:AI49"/>
    <mergeCell ref="AJ46:AJ49"/>
    <mergeCell ref="AK46:AK49"/>
    <mergeCell ref="AM34:AM37"/>
    <mergeCell ref="AN34:AN37"/>
    <mergeCell ref="U42:U45"/>
    <mergeCell ref="V42:V45"/>
    <mergeCell ref="W42:W45"/>
    <mergeCell ref="X42:X45"/>
    <mergeCell ref="Y42:Y45"/>
    <mergeCell ref="Z42:Z45"/>
    <mergeCell ref="K42:K45"/>
    <mergeCell ref="L42:L45"/>
    <mergeCell ref="M42:M45"/>
    <mergeCell ref="N42:N45"/>
    <mergeCell ref="R46:R49"/>
    <mergeCell ref="S46:S49"/>
    <mergeCell ref="T46:T49"/>
    <mergeCell ref="J46:J49"/>
    <mergeCell ref="AS34:AS37"/>
    <mergeCell ref="AG34:AG37"/>
    <mergeCell ref="AH34:AH37"/>
    <mergeCell ref="AI34:AI37"/>
    <mergeCell ref="AJ34:AJ37"/>
    <mergeCell ref="AK34:AK37"/>
    <mergeCell ref="AL34:AL37"/>
    <mergeCell ref="AA34:AA37"/>
    <mergeCell ref="AB34:AB37"/>
    <mergeCell ref="AC34:AC37"/>
    <mergeCell ref="AD34:AD37"/>
    <mergeCell ref="AE34:AE37"/>
    <mergeCell ref="AF34:AF37"/>
    <mergeCell ref="U34:U37"/>
    <mergeCell ref="V34:V37"/>
    <mergeCell ref="W34:W37"/>
    <mergeCell ref="AM42:AM45"/>
    <mergeCell ref="AN42:AN45"/>
    <mergeCell ref="AM46:AM49"/>
    <mergeCell ref="AN46:AN49"/>
    <mergeCell ref="AF54:AF57"/>
    <mergeCell ref="AM54:AM57"/>
    <mergeCell ref="AK38:AK41"/>
    <mergeCell ref="AL38:AL41"/>
    <mergeCell ref="AM38:AM41"/>
    <mergeCell ref="AN38:AN41"/>
    <mergeCell ref="A74:A77"/>
    <mergeCell ref="B74:B77"/>
    <mergeCell ref="C74:C77"/>
    <mergeCell ref="D74:D77"/>
    <mergeCell ref="AI50:AI53"/>
    <mergeCell ref="AJ50:AJ53"/>
    <mergeCell ref="AK50:AK53"/>
    <mergeCell ref="AL50:AL53"/>
    <mergeCell ref="AM50:AM53"/>
    <mergeCell ref="AN50:AN53"/>
    <mergeCell ref="AG50:AG53"/>
    <mergeCell ref="AH50:AH53"/>
    <mergeCell ref="W50:W53"/>
    <mergeCell ref="X50:X53"/>
    <mergeCell ref="X58:X61"/>
    <mergeCell ref="Y58:Y61"/>
    <mergeCell ref="K46:K49"/>
    <mergeCell ref="L46:L49"/>
    <mergeCell ref="M46:M49"/>
    <mergeCell ref="N46:N49"/>
    <mergeCell ref="P46:P49"/>
    <mergeCell ref="Q46:Q49"/>
    <mergeCell ref="J93:J96"/>
    <mergeCell ref="P93:P96"/>
    <mergeCell ref="Q93:Q96"/>
    <mergeCell ref="R93:R96"/>
    <mergeCell ref="S93:S96"/>
    <mergeCell ref="U93:U96"/>
    <mergeCell ref="AA117:AA120"/>
    <mergeCell ref="AB117:AB120"/>
    <mergeCell ref="AC117:AC120"/>
    <mergeCell ref="AD117:AD120"/>
    <mergeCell ref="AE117:AE120"/>
    <mergeCell ref="O34:O37"/>
    <mergeCell ref="P34:P37"/>
    <mergeCell ref="Q34:Q37"/>
    <mergeCell ref="R34:R37"/>
    <mergeCell ref="S34:S37"/>
    <mergeCell ref="O42:O45"/>
    <mergeCell ref="P42:P45"/>
    <mergeCell ref="Q42:Q45"/>
    <mergeCell ref="R42:R45"/>
    <mergeCell ref="S42:S45"/>
    <mergeCell ref="T42:T45"/>
    <mergeCell ref="Z34:Z37"/>
    <mergeCell ref="X34:X37"/>
    <mergeCell ref="Y34:Y37"/>
    <mergeCell ref="AA66:AA69"/>
    <mergeCell ref="Q50:Q53"/>
    <mergeCell ref="Y54:Y57"/>
    <mergeCell ref="Z54:Z57"/>
    <mergeCell ref="R50:R53"/>
    <mergeCell ref="S50:S53"/>
    <mergeCell ref="T50:T53"/>
    <mergeCell ref="K74:K77"/>
    <mergeCell ref="L74:L77"/>
    <mergeCell ref="M74:M77"/>
    <mergeCell ref="N74:N77"/>
    <mergeCell ref="O74:O77"/>
    <mergeCell ref="S105:S108"/>
    <mergeCell ref="T125:T128"/>
    <mergeCell ref="T141:T144"/>
    <mergeCell ref="AJ117:AJ120"/>
    <mergeCell ref="AK117:AM117"/>
    <mergeCell ref="AQ117:AQ120"/>
    <mergeCell ref="AK118:AM118"/>
    <mergeCell ref="AK119:AM119"/>
    <mergeCell ref="AK120:AM120"/>
    <mergeCell ref="U117:U120"/>
    <mergeCell ref="V117:V120"/>
    <mergeCell ref="W117:W120"/>
    <mergeCell ref="X117:X120"/>
    <mergeCell ref="Y117:Y120"/>
    <mergeCell ref="Z117:Z120"/>
    <mergeCell ref="AI89:AI92"/>
    <mergeCell ref="V89:V92"/>
    <mergeCell ref="W89:W92"/>
    <mergeCell ref="AB89:AB92"/>
    <mergeCell ref="AC89:AC92"/>
    <mergeCell ref="AH74:AH77"/>
    <mergeCell ref="AI74:AI77"/>
    <mergeCell ref="AJ74:AJ77"/>
    <mergeCell ref="AG117:AG120"/>
    <mergeCell ref="P66:P69"/>
    <mergeCell ref="Q66:Q69"/>
    <mergeCell ref="A50:A61"/>
    <mergeCell ref="B50:B61"/>
    <mergeCell ref="C50:C61"/>
    <mergeCell ref="J50:J53"/>
    <mergeCell ref="O58:O61"/>
    <mergeCell ref="P58:P61"/>
    <mergeCell ref="R58:R61"/>
    <mergeCell ref="S58:S61"/>
    <mergeCell ref="T58:T61"/>
    <mergeCell ref="Q58:Q61"/>
    <mergeCell ref="B85:B88"/>
    <mergeCell ref="B89:B92"/>
    <mergeCell ref="B93:B96"/>
    <mergeCell ref="B97:B100"/>
    <mergeCell ref="B101:B104"/>
    <mergeCell ref="E89:E92"/>
    <mergeCell ref="E93:E96"/>
    <mergeCell ref="AC50:AC53"/>
    <mergeCell ref="AD50:AD53"/>
    <mergeCell ref="AE50:AE53"/>
    <mergeCell ref="AF50:AF53"/>
    <mergeCell ref="T74:T77"/>
    <mergeCell ref="U74:U77"/>
    <mergeCell ref="AC74:AC77"/>
    <mergeCell ref="AD74:AD77"/>
    <mergeCell ref="AE74:AE77"/>
    <mergeCell ref="AF74:AF77"/>
    <mergeCell ref="AG74:AG77"/>
    <mergeCell ref="J74:J77"/>
    <mergeCell ref="D26:D49"/>
    <mergeCell ref="T54:T57"/>
    <mergeCell ref="J58:J61"/>
    <mergeCell ref="K54:K57"/>
    <mergeCell ref="L54:L57"/>
    <mergeCell ref="M58:M61"/>
    <mergeCell ref="N54:N57"/>
    <mergeCell ref="J34:J37"/>
    <mergeCell ref="K34:K37"/>
    <mergeCell ref="L34:L37"/>
    <mergeCell ref="M34:M37"/>
    <mergeCell ref="N34:N37"/>
    <mergeCell ref="J62:J65"/>
    <mergeCell ref="K62:K65"/>
    <mergeCell ref="L62:L65"/>
    <mergeCell ref="M62:M65"/>
    <mergeCell ref="P74:P77"/>
    <mergeCell ref="Q74:Q77"/>
    <mergeCell ref="R74:R77"/>
    <mergeCell ref="S74:S77"/>
    <mergeCell ref="K50:K53"/>
    <mergeCell ref="L50:L53"/>
    <mergeCell ref="M50:M53"/>
    <mergeCell ref="N50:N53"/>
    <mergeCell ref="O50:O53"/>
    <mergeCell ref="P50:P53"/>
    <mergeCell ref="N62:N65"/>
    <mergeCell ref="O62:O65"/>
    <mergeCell ref="P62:P65"/>
    <mergeCell ref="Q62:Q65"/>
    <mergeCell ref="J42:J45"/>
    <mergeCell ref="N26:N29"/>
    <mergeCell ref="V74:V77"/>
    <mergeCell ref="W74:W77"/>
    <mergeCell ref="X74:X77"/>
    <mergeCell ref="AS66:AS69"/>
    <mergeCell ref="V50:V53"/>
    <mergeCell ref="AJ62:AJ65"/>
    <mergeCell ref="AK62:AK65"/>
    <mergeCell ref="U62:U65"/>
    <mergeCell ref="V62:V65"/>
    <mergeCell ref="W62:W65"/>
    <mergeCell ref="AS62:AS65"/>
    <mergeCell ref="AL62:AL65"/>
    <mergeCell ref="AM62:AM65"/>
    <mergeCell ref="AN62:AN65"/>
    <mergeCell ref="AD62:AD65"/>
    <mergeCell ref="AE62:AE65"/>
    <mergeCell ref="AF62:AF65"/>
    <mergeCell ref="AG62:AG65"/>
    <mergeCell ref="AH62:AH65"/>
    <mergeCell ref="AN74:AN77"/>
    <mergeCell ref="Y74:Y77"/>
    <mergeCell ref="Z74:Z77"/>
    <mergeCell ref="AA74:AA77"/>
    <mergeCell ref="AI66:AI69"/>
    <mergeCell ref="AJ66:AJ69"/>
    <mergeCell ref="Z70:Z73"/>
    <mergeCell ref="AA70:AA73"/>
    <mergeCell ref="AS74:AS77"/>
    <mergeCell ref="AN54:AN57"/>
    <mergeCell ref="AB50:AB53"/>
    <mergeCell ref="AK66:AK69"/>
    <mergeCell ref="AL66:AL69"/>
    <mergeCell ref="AM66:AM69"/>
    <mergeCell ref="AB66:AB69"/>
    <mergeCell ref="AC66:AC69"/>
    <mergeCell ref="AD66:AD69"/>
    <mergeCell ref="AE66:AE69"/>
    <mergeCell ref="AF66:AF69"/>
    <mergeCell ref="AG66:AG69"/>
    <mergeCell ref="O26:O29"/>
    <mergeCell ref="P26:P29"/>
    <mergeCell ref="Q26:Q29"/>
    <mergeCell ref="J26:J29"/>
    <mergeCell ref="K26:K29"/>
    <mergeCell ref="L26:L29"/>
    <mergeCell ref="M26:M29"/>
    <mergeCell ref="T26:T29"/>
    <mergeCell ref="U26:U29"/>
    <mergeCell ref="V26:V29"/>
    <mergeCell ref="T34:T37"/>
    <mergeCell ref="O46:O49"/>
    <mergeCell ref="AL26:AL29"/>
    <mergeCell ref="AM26:AM29"/>
    <mergeCell ref="Z38:Z41"/>
    <mergeCell ref="AA38:AA41"/>
    <mergeCell ref="AB38:AB41"/>
    <mergeCell ref="AC38:AC41"/>
    <mergeCell ref="AD38:AD41"/>
    <mergeCell ref="AE38:AE41"/>
    <mergeCell ref="AF38:AF41"/>
    <mergeCell ref="AG38:AG41"/>
    <mergeCell ref="AH38:AH41"/>
    <mergeCell ref="AI38:AI41"/>
    <mergeCell ref="AJ38:AJ41"/>
    <mergeCell ref="AN26:AN29"/>
    <mergeCell ref="AS26:AS29"/>
    <mergeCell ref="AF26:AF29"/>
    <mergeCell ref="AG26:AG29"/>
    <mergeCell ref="AH26:AH29"/>
    <mergeCell ref="AI26:AI29"/>
    <mergeCell ref="AJ26:AJ29"/>
    <mergeCell ref="AK26:AK29"/>
    <mergeCell ref="Z26:Z29"/>
    <mergeCell ref="AA26:AA29"/>
    <mergeCell ref="AB26:AB29"/>
    <mergeCell ref="AC26:AC29"/>
    <mergeCell ref="AD26:AD29"/>
    <mergeCell ref="AE26:AE29"/>
    <mergeCell ref="R26:R29"/>
    <mergeCell ref="S26:S29"/>
    <mergeCell ref="X26:X29"/>
    <mergeCell ref="Y26:Y29"/>
    <mergeCell ref="E74:E77"/>
    <mergeCell ref="E26:E49"/>
    <mergeCell ref="E50:E61"/>
    <mergeCell ref="A22:M22"/>
    <mergeCell ref="N22:AN22"/>
    <mergeCell ref="AN66:AN69"/>
    <mergeCell ref="O54:O57"/>
    <mergeCell ref="P54:P57"/>
    <mergeCell ref="Q54:Q57"/>
    <mergeCell ref="S54:S57"/>
    <mergeCell ref="U54:U57"/>
    <mergeCell ref="V54:V57"/>
    <mergeCell ref="W54:W57"/>
    <mergeCell ref="X54:X57"/>
    <mergeCell ref="W30:W33"/>
    <mergeCell ref="X30:X33"/>
    <mergeCell ref="AK74:AK77"/>
    <mergeCell ref="AL74:AL77"/>
    <mergeCell ref="AM74:AM77"/>
    <mergeCell ref="AB74:AB77"/>
    <mergeCell ref="I30:I33"/>
    <mergeCell ref="J30:J33"/>
    <mergeCell ref="K30:K33"/>
    <mergeCell ref="L30:L33"/>
    <mergeCell ref="M30:M33"/>
    <mergeCell ref="N30:N33"/>
    <mergeCell ref="O30:O33"/>
    <mergeCell ref="P30:P33"/>
    <mergeCell ref="Q30:Q33"/>
    <mergeCell ref="R30:R33"/>
    <mergeCell ref="S30:S33"/>
    <mergeCell ref="F38:F41"/>
    <mergeCell ref="AO22:AS23"/>
    <mergeCell ref="AO24:AO25"/>
    <mergeCell ref="AP24:AP25"/>
    <mergeCell ref="AR24:AR25"/>
    <mergeCell ref="AS24:AS25"/>
    <mergeCell ref="A26:A49"/>
    <mergeCell ref="B26:B49"/>
    <mergeCell ref="C26:C49"/>
    <mergeCell ref="AD23:AE24"/>
    <mergeCell ref="AF23:AG24"/>
    <mergeCell ref="AH23:AI24"/>
    <mergeCell ref="AJ23:AK24"/>
    <mergeCell ref="AL23:AM24"/>
    <mergeCell ref="AN23:AN25"/>
    <mergeCell ref="R23:S24"/>
    <mergeCell ref="T23:U24"/>
    <mergeCell ref="V23:W24"/>
    <mergeCell ref="X23:Y24"/>
    <mergeCell ref="Z23:AA24"/>
    <mergeCell ref="AB23:AC24"/>
    <mergeCell ref="N23:O24"/>
    <mergeCell ref="P23:Q24"/>
    <mergeCell ref="W26:W29"/>
    <mergeCell ref="D24:D25"/>
    <mergeCell ref="A23:E23"/>
    <mergeCell ref="F23:M23"/>
    <mergeCell ref="AS30:AS33"/>
    <mergeCell ref="Y30:Y33"/>
    <mergeCell ref="AN30:AN33"/>
    <mergeCell ref="T30:T33"/>
    <mergeCell ref="U30:U33"/>
    <mergeCell ref="V30:V33"/>
    <mergeCell ref="B209:B212"/>
    <mergeCell ref="C85:D88"/>
    <mergeCell ref="C89:D92"/>
    <mergeCell ref="C93:D96"/>
    <mergeCell ref="C97:D100"/>
    <mergeCell ref="C101:D104"/>
    <mergeCell ref="C209:D212"/>
    <mergeCell ref="C221:D224"/>
    <mergeCell ref="B133:B136"/>
    <mergeCell ref="C133:D136"/>
    <mergeCell ref="B137:B140"/>
    <mergeCell ref="C137:D140"/>
    <mergeCell ref="B141:B144"/>
    <mergeCell ref="C141:D144"/>
    <mergeCell ref="B145:B148"/>
    <mergeCell ref="C145:D148"/>
    <mergeCell ref="AH86:AI87"/>
    <mergeCell ref="AD221:AD224"/>
    <mergeCell ref="AE221:AE224"/>
    <mergeCell ref="AF221:AF224"/>
    <mergeCell ref="AG221:AG224"/>
    <mergeCell ref="AH221:AH224"/>
    <mergeCell ref="AF93:AF96"/>
    <mergeCell ref="AG93:AG96"/>
    <mergeCell ref="AH93:AH96"/>
    <mergeCell ref="AI93:AI96"/>
    <mergeCell ref="AG97:AG100"/>
    <mergeCell ref="AH97:AH100"/>
    <mergeCell ref="AI97:AI100"/>
    <mergeCell ref="AI221:AI224"/>
    <mergeCell ref="AD209:AD212"/>
    <mergeCell ref="AF117:AF120"/>
    <mergeCell ref="AJ221:AJ224"/>
    <mergeCell ref="AK85:AQ86"/>
    <mergeCell ref="AK87:AM88"/>
    <mergeCell ref="AN87:AN88"/>
    <mergeCell ref="AO87:AO88"/>
    <mergeCell ref="AK89:AM89"/>
    <mergeCell ref="AK90:AM90"/>
    <mergeCell ref="AK91:AM91"/>
    <mergeCell ref="AK92:AM92"/>
    <mergeCell ref="AK93:AM93"/>
    <mergeCell ref="AK94:AM94"/>
    <mergeCell ref="AK95:AM95"/>
    <mergeCell ref="AK96:AM96"/>
    <mergeCell ref="AK97:AM97"/>
    <mergeCell ref="AK98:AM98"/>
    <mergeCell ref="AK99:AM99"/>
    <mergeCell ref="AK100:AM100"/>
    <mergeCell ref="AK101:AM101"/>
    <mergeCell ref="AK102:AM102"/>
    <mergeCell ref="AK103:AM103"/>
    <mergeCell ref="AK104:AM104"/>
    <mergeCell ref="AK209:AM209"/>
    <mergeCell ref="AK210:AM210"/>
    <mergeCell ref="AK211:AM211"/>
    <mergeCell ref="AK212:AM212"/>
    <mergeCell ref="AK221:AM221"/>
    <mergeCell ref="AK222:AM222"/>
    <mergeCell ref="AK223:AM223"/>
    <mergeCell ref="AQ89:AQ92"/>
    <mergeCell ref="AQ93:AQ96"/>
    <mergeCell ref="AJ113:AJ116"/>
    <mergeCell ref="AQ97:AQ100"/>
    <mergeCell ref="AQ101:AQ104"/>
    <mergeCell ref="AQ209:AQ212"/>
    <mergeCell ref="AQ221:AQ224"/>
    <mergeCell ref="K89:K92"/>
    <mergeCell ref="K93:K96"/>
    <mergeCell ref="K97:K100"/>
    <mergeCell ref="J101:J104"/>
    <mergeCell ref="K101:K104"/>
    <mergeCell ref="J209:J212"/>
    <mergeCell ref="K209:K212"/>
    <mergeCell ref="K221:K224"/>
    <mergeCell ref="L89:L92"/>
    <mergeCell ref="M89:M92"/>
    <mergeCell ref="L93:L96"/>
    <mergeCell ref="M93:M96"/>
    <mergeCell ref="L97:L100"/>
    <mergeCell ref="M97:M100"/>
    <mergeCell ref="N89:N92"/>
    <mergeCell ref="O89:O92"/>
    <mergeCell ref="N93:N96"/>
    <mergeCell ref="O93:O96"/>
    <mergeCell ref="N97:N100"/>
    <mergeCell ref="O97:O100"/>
    <mergeCell ref="W177:W180"/>
    <mergeCell ref="X177:X180"/>
    <mergeCell ref="Y177:Y180"/>
    <mergeCell ref="Z177:Z180"/>
    <mergeCell ref="AA177:AA180"/>
    <mergeCell ref="AB177:AB180"/>
    <mergeCell ref="AE93:AE96"/>
    <mergeCell ref="AB221:AB224"/>
    <mergeCell ref="AJ97:AJ100"/>
    <mergeCell ref="AG177:AG180"/>
    <mergeCell ref="AH177:AH180"/>
    <mergeCell ref="AI177:AI180"/>
    <mergeCell ref="AE173:AE176"/>
    <mergeCell ref="AF173:AF176"/>
    <mergeCell ref="AG173:AG176"/>
    <mergeCell ref="AH173:AH176"/>
    <mergeCell ref="AI209:AI212"/>
    <mergeCell ref="AF209:AF212"/>
    <mergeCell ref="AG209:AG212"/>
    <mergeCell ref="AH209:AH212"/>
    <mergeCell ref="Q221:Q224"/>
    <mergeCell ref="R221:R224"/>
    <mergeCell ref="S221:S224"/>
    <mergeCell ref="T221:T224"/>
    <mergeCell ref="U221:U224"/>
    <mergeCell ref="W221:W224"/>
    <mergeCell ref="X221:X224"/>
    <mergeCell ref="Y221:Y224"/>
    <mergeCell ref="Z221:Z224"/>
    <mergeCell ref="AA221:AA224"/>
    <mergeCell ref="AH213:AH216"/>
    <mergeCell ref="AI213:AI216"/>
    <mergeCell ref="S185:S188"/>
    <mergeCell ref="T185:T188"/>
    <mergeCell ref="U185:U188"/>
    <mergeCell ref="V185:V188"/>
    <mergeCell ref="W185:W188"/>
    <mergeCell ref="Y185:Y188"/>
    <mergeCell ref="X185:X188"/>
    <mergeCell ref="U209:U212"/>
    <mergeCell ref="V113:V116"/>
    <mergeCell ref="W113:W116"/>
    <mergeCell ref="X113:X116"/>
    <mergeCell ref="Y113:Y116"/>
    <mergeCell ref="Z113:Z116"/>
    <mergeCell ref="AA113:AA116"/>
    <mergeCell ref="AB113:AB116"/>
    <mergeCell ref="AC113:AC116"/>
    <mergeCell ref="AD113:AD116"/>
    <mergeCell ref="AE113:AE116"/>
    <mergeCell ref="AF113:AF116"/>
    <mergeCell ref="AC93:AC96"/>
    <mergeCell ref="AD93:AD96"/>
    <mergeCell ref="U109:U112"/>
    <mergeCell ref="V109:V112"/>
    <mergeCell ref="W109:W112"/>
    <mergeCell ref="X109:X112"/>
    <mergeCell ref="Y109:Y112"/>
    <mergeCell ref="V93:V96"/>
    <mergeCell ref="W93:W96"/>
    <mergeCell ref="X93:X96"/>
    <mergeCell ref="Y93:Y96"/>
    <mergeCell ref="Z93:Z96"/>
    <mergeCell ref="AA93:AA96"/>
    <mergeCell ref="AB93:AB96"/>
    <mergeCell ref="AE97:AE100"/>
    <mergeCell ref="AF97:AF100"/>
    <mergeCell ref="AA97:AA100"/>
    <mergeCell ref="AB97:AB100"/>
    <mergeCell ref="W97:W100"/>
    <mergeCell ref="X97:X100"/>
    <mergeCell ref="Y97:Y100"/>
    <mergeCell ref="A97:A124"/>
    <mergeCell ref="F97:F100"/>
    <mergeCell ref="J97:J100"/>
    <mergeCell ref="P97:P100"/>
    <mergeCell ref="Q97:Q100"/>
    <mergeCell ref="R97:R100"/>
    <mergeCell ref="S97:S100"/>
    <mergeCell ref="T97:T100"/>
    <mergeCell ref="U97:U100"/>
    <mergeCell ref="F101:F104"/>
    <mergeCell ref="P101:P104"/>
    <mergeCell ref="Q101:Q104"/>
    <mergeCell ref="W101:W104"/>
    <mergeCell ref="X101:X104"/>
    <mergeCell ref="Y101:Y104"/>
    <mergeCell ref="Z101:Z104"/>
    <mergeCell ref="AA101:AA104"/>
    <mergeCell ref="B113:B116"/>
    <mergeCell ref="C113:D116"/>
    <mergeCell ref="F113:F116"/>
    <mergeCell ref="G113:G116"/>
    <mergeCell ref="H113:H116"/>
    <mergeCell ref="I113:I116"/>
    <mergeCell ref="J113:J116"/>
    <mergeCell ref="K113:K116"/>
    <mergeCell ref="L113:L116"/>
    <mergeCell ref="M113:M116"/>
    <mergeCell ref="N113:N116"/>
    <mergeCell ref="O113:O116"/>
    <mergeCell ref="P113:P116"/>
    <mergeCell ref="Q113:Q116"/>
    <mergeCell ref="I97:I100"/>
    <mergeCell ref="AK113:AM113"/>
    <mergeCell ref="AQ113:AQ116"/>
    <mergeCell ref="AK114:AM114"/>
    <mergeCell ref="AK115:AM115"/>
    <mergeCell ref="AK116:AM116"/>
    <mergeCell ref="B121:B124"/>
    <mergeCell ref="C121:D124"/>
    <mergeCell ref="F121:F124"/>
    <mergeCell ref="G121:G124"/>
    <mergeCell ref="H121:H124"/>
    <mergeCell ref="I121:I124"/>
    <mergeCell ref="J121:J124"/>
    <mergeCell ref="K121:K124"/>
    <mergeCell ref="L121:L124"/>
    <mergeCell ref="M121:M124"/>
    <mergeCell ref="N121:N124"/>
    <mergeCell ref="O121:O124"/>
    <mergeCell ref="P121:P124"/>
    <mergeCell ref="Q121:Q124"/>
    <mergeCell ref="R121:R124"/>
    <mergeCell ref="S121:S124"/>
    <mergeCell ref="T121:T124"/>
    <mergeCell ref="U121:U124"/>
    <mergeCell ref="V121:V124"/>
    <mergeCell ref="W121:W124"/>
    <mergeCell ref="X121:X124"/>
    <mergeCell ref="Y121:Y124"/>
    <mergeCell ref="AQ121:AQ124"/>
    <mergeCell ref="R113:R116"/>
    <mergeCell ref="S113:S116"/>
    <mergeCell ref="T113:T116"/>
    <mergeCell ref="U113:U116"/>
    <mergeCell ref="B105:B108"/>
    <mergeCell ref="C105:D108"/>
    <mergeCell ref="F105:F108"/>
    <mergeCell ref="G105:G108"/>
    <mergeCell ref="H105:H108"/>
    <mergeCell ref="I105:I108"/>
    <mergeCell ref="J105:J108"/>
    <mergeCell ref="K105:K108"/>
    <mergeCell ref="L105:L108"/>
    <mergeCell ref="M105:M108"/>
    <mergeCell ref="N105:N108"/>
    <mergeCell ref="O105:O108"/>
    <mergeCell ref="P105:P108"/>
    <mergeCell ref="Q105:Q108"/>
    <mergeCell ref="R105:R108"/>
    <mergeCell ref="AG113:AG116"/>
    <mergeCell ref="AH113:AH116"/>
    <mergeCell ref="T105:T108"/>
    <mergeCell ref="U105:U108"/>
    <mergeCell ref="V105:V108"/>
    <mergeCell ref="W105:W108"/>
    <mergeCell ref="X105:X108"/>
    <mergeCell ref="Y105:Y108"/>
    <mergeCell ref="Z105:Z108"/>
    <mergeCell ref="AA105:AA108"/>
    <mergeCell ref="AB105:AB108"/>
    <mergeCell ref="AC105:AC108"/>
    <mergeCell ref="AD105:AD108"/>
    <mergeCell ref="AE105:AE108"/>
    <mergeCell ref="AF105:AF108"/>
    <mergeCell ref="AG105:AG108"/>
    <mergeCell ref="AH105:AH108"/>
    <mergeCell ref="AI105:AI108"/>
    <mergeCell ref="Z121:Z124"/>
    <mergeCell ref="AA121:AA124"/>
    <mergeCell ref="AB121:AB124"/>
    <mergeCell ref="AC121:AC124"/>
    <mergeCell ref="AD121:AD124"/>
    <mergeCell ref="AE121:AE124"/>
    <mergeCell ref="AF121:AF124"/>
    <mergeCell ref="AG121:AG124"/>
    <mergeCell ref="AH121:AH124"/>
    <mergeCell ref="AI121:AI124"/>
    <mergeCell ref="AI113:AI116"/>
    <mergeCell ref="AJ105:AJ108"/>
    <mergeCell ref="AK105:AM105"/>
    <mergeCell ref="AQ105:AQ108"/>
    <mergeCell ref="AK106:AM106"/>
    <mergeCell ref="AK107:AM107"/>
    <mergeCell ref="AK108:AM108"/>
    <mergeCell ref="Z109:Z112"/>
    <mergeCell ref="AA109:AA112"/>
    <mergeCell ref="AB109:AB112"/>
    <mergeCell ref="AC109:AC112"/>
    <mergeCell ref="AD109:AD112"/>
    <mergeCell ref="AE109:AE112"/>
    <mergeCell ref="AF109:AF112"/>
    <mergeCell ref="AG109:AG112"/>
    <mergeCell ref="AH109:AH112"/>
    <mergeCell ref="AI109:AI112"/>
    <mergeCell ref="AJ109:AJ112"/>
    <mergeCell ref="AK109:AM109"/>
    <mergeCell ref="AQ109:AQ112"/>
    <mergeCell ref="AK110:AM110"/>
    <mergeCell ref="B109:B112"/>
    <mergeCell ref="C109:D112"/>
    <mergeCell ref="F109:F112"/>
    <mergeCell ref="G109:G112"/>
    <mergeCell ref="H109:H112"/>
    <mergeCell ref="I109:I112"/>
    <mergeCell ref="J109:J112"/>
    <mergeCell ref="K109:K112"/>
    <mergeCell ref="L109:L112"/>
    <mergeCell ref="M109:M112"/>
    <mergeCell ref="N109:N112"/>
    <mergeCell ref="O109:O112"/>
    <mergeCell ref="P109:P112"/>
    <mergeCell ref="Q109:Q112"/>
    <mergeCell ref="R109:R112"/>
    <mergeCell ref="S109:S112"/>
    <mergeCell ref="T109:T112"/>
    <mergeCell ref="AK111:AM111"/>
    <mergeCell ref="AK112:AM112"/>
    <mergeCell ref="I213:I216"/>
    <mergeCell ref="J213:J216"/>
    <mergeCell ref="K213:K216"/>
    <mergeCell ref="L213:L216"/>
    <mergeCell ref="M213:M216"/>
    <mergeCell ref="N213:N216"/>
    <mergeCell ref="O213:O216"/>
    <mergeCell ref="P213:P216"/>
    <mergeCell ref="Q213:Q216"/>
    <mergeCell ref="R213:R216"/>
    <mergeCell ref="S213:S216"/>
    <mergeCell ref="T213:T216"/>
    <mergeCell ref="U213:U216"/>
    <mergeCell ref="AJ121:AJ124"/>
    <mergeCell ref="AK121:AM121"/>
    <mergeCell ref="AK122:AM122"/>
    <mergeCell ref="AK123:AM123"/>
    <mergeCell ref="AK124:AM124"/>
    <mergeCell ref="V213:V216"/>
    <mergeCell ref="W213:W216"/>
    <mergeCell ref="X213:X216"/>
    <mergeCell ref="Y213:Y216"/>
    <mergeCell ref="Z213:Z216"/>
    <mergeCell ref="AA213:AA216"/>
    <mergeCell ref="AB213:AB216"/>
    <mergeCell ref="AC213:AC216"/>
    <mergeCell ref="AD213:AD216"/>
    <mergeCell ref="AE213:AE216"/>
    <mergeCell ref="AF213:AF216"/>
    <mergeCell ref="AG213:AG216"/>
    <mergeCell ref="AJ213:AJ216"/>
    <mergeCell ref="AK213:AM213"/>
    <mergeCell ref="AQ213:AQ216"/>
    <mergeCell ref="AK214:AM214"/>
    <mergeCell ref="AK215:AM215"/>
    <mergeCell ref="AK216:AM216"/>
    <mergeCell ref="I217:I220"/>
    <mergeCell ref="J217:J220"/>
    <mergeCell ref="K217:K220"/>
    <mergeCell ref="L217:L220"/>
    <mergeCell ref="M217:M220"/>
    <mergeCell ref="N217:N220"/>
    <mergeCell ref="O217:O220"/>
    <mergeCell ref="P217:P220"/>
    <mergeCell ref="Q217:Q220"/>
    <mergeCell ref="R217:R220"/>
    <mergeCell ref="S217:S220"/>
    <mergeCell ref="T217:T220"/>
    <mergeCell ref="U217:U220"/>
    <mergeCell ref="AI217:AI220"/>
    <mergeCell ref="AJ217:AJ220"/>
    <mergeCell ref="AK217:AM217"/>
    <mergeCell ref="AQ217:AQ220"/>
    <mergeCell ref="AK218:AM218"/>
    <mergeCell ref="AK219:AM219"/>
    <mergeCell ref="AK220:AM220"/>
    <mergeCell ref="F271:H271"/>
    <mergeCell ref="J271:L271"/>
    <mergeCell ref="V217:V220"/>
    <mergeCell ref="W217:W220"/>
    <mergeCell ref="X217:X220"/>
    <mergeCell ref="Y217:Y220"/>
    <mergeCell ref="Z217:Z220"/>
    <mergeCell ref="AA217:AA220"/>
    <mergeCell ref="AB217:AB220"/>
    <mergeCell ref="AC217:AC220"/>
    <mergeCell ref="AD217:AD220"/>
    <mergeCell ref="AE217:AE220"/>
    <mergeCell ref="AF217:AF220"/>
    <mergeCell ref="AG217:AG220"/>
    <mergeCell ref="AH217:AH220"/>
    <mergeCell ref="Y237:Y240"/>
    <mergeCell ref="Z237:Z240"/>
    <mergeCell ref="AA237:AA240"/>
    <mergeCell ref="AB237:AB240"/>
    <mergeCell ref="AC237:AC240"/>
    <mergeCell ref="AD237:AD240"/>
    <mergeCell ref="AE237:AE240"/>
    <mergeCell ref="AF237:AF240"/>
    <mergeCell ref="AG237:AG240"/>
    <mergeCell ref="AH237:AH240"/>
    <mergeCell ref="AE229:AE232"/>
    <mergeCell ref="AD233:AD236"/>
    <mergeCell ref="AE233:AE236"/>
    <mergeCell ref="AF233:AF236"/>
    <mergeCell ref="AG233:AG236"/>
    <mergeCell ref="F221:F224"/>
    <mergeCell ref="AC221:AC224"/>
    <mergeCell ref="B197:B200"/>
    <mergeCell ref="C197:D200"/>
    <mergeCell ref="E197:E200"/>
    <mergeCell ref="F197:F200"/>
    <mergeCell ref="G197:G200"/>
    <mergeCell ref="H197:H200"/>
    <mergeCell ref="I197:I200"/>
    <mergeCell ref="J197:J200"/>
    <mergeCell ref="K197:K200"/>
    <mergeCell ref="L197:L200"/>
    <mergeCell ref="M197:M200"/>
    <mergeCell ref="N197:N200"/>
    <mergeCell ref="O197:O200"/>
    <mergeCell ref="P197:P200"/>
    <mergeCell ref="Q197:Q200"/>
    <mergeCell ref="B189:B192"/>
    <mergeCell ref="F270:H270"/>
    <mergeCell ref="J270:L270"/>
    <mergeCell ref="F209:F212"/>
    <mergeCell ref="I209:I212"/>
    <mergeCell ref="C241:D244"/>
    <mergeCell ref="C189:D192"/>
    <mergeCell ref="E189:E192"/>
    <mergeCell ref="F189:F192"/>
    <mergeCell ref="G189:G192"/>
    <mergeCell ref="H189:H192"/>
    <mergeCell ref="I189:I192"/>
    <mergeCell ref="J189:J192"/>
    <mergeCell ref="K189:K192"/>
    <mergeCell ref="L189:L192"/>
    <mergeCell ref="M189:M192"/>
    <mergeCell ref="N189:N192"/>
    <mergeCell ref="O189:O192"/>
    <mergeCell ref="P189:P192"/>
    <mergeCell ref="Q189:Q192"/>
    <mergeCell ref="R189:R192"/>
    <mergeCell ref="S189:S192"/>
    <mergeCell ref="B185:B188"/>
    <mergeCell ref="C185:D188"/>
    <mergeCell ref="E185:E188"/>
    <mergeCell ref="F185:F188"/>
    <mergeCell ref="G185:G188"/>
    <mergeCell ref="H185:H188"/>
    <mergeCell ref="I185:I188"/>
    <mergeCell ref="J185:J188"/>
    <mergeCell ref="K185:K188"/>
    <mergeCell ref="L185:L188"/>
    <mergeCell ref="M185:M188"/>
    <mergeCell ref="N185:N188"/>
    <mergeCell ref="O185:O188"/>
    <mergeCell ref="P185:P188"/>
    <mergeCell ref="Q185:Q188"/>
    <mergeCell ref="R185:R188"/>
    <mergeCell ref="Z185:Z188"/>
    <mergeCell ref="AA185:AA188"/>
    <mergeCell ref="AB185:AB188"/>
    <mergeCell ref="AC185:AC188"/>
    <mergeCell ref="AD185:AD188"/>
    <mergeCell ref="AE185:AE188"/>
    <mergeCell ref="AF185:AF188"/>
    <mergeCell ref="AG185:AG188"/>
    <mergeCell ref="AH185:AH188"/>
    <mergeCell ref="AI185:AI188"/>
    <mergeCell ref="AJ185:AJ188"/>
    <mergeCell ref="AK185:AM185"/>
    <mergeCell ref="AQ185:AQ188"/>
    <mergeCell ref="AK186:AM186"/>
    <mergeCell ref="AK187:AM187"/>
    <mergeCell ref="AK188:AM188"/>
    <mergeCell ref="AQ189:AQ192"/>
    <mergeCell ref="AK190:AM190"/>
    <mergeCell ref="AK191:AM191"/>
    <mergeCell ref="AK192:AM192"/>
    <mergeCell ref="B193:B196"/>
    <mergeCell ref="C193:D196"/>
    <mergeCell ref="E193:E196"/>
    <mergeCell ref="F193:F196"/>
    <mergeCell ref="G193:G196"/>
    <mergeCell ref="H193:H196"/>
    <mergeCell ref="I193:I196"/>
    <mergeCell ref="J193:J196"/>
    <mergeCell ref="K193:K196"/>
    <mergeCell ref="L193:L196"/>
    <mergeCell ref="M193:M196"/>
    <mergeCell ref="N193:N196"/>
    <mergeCell ref="O193:O196"/>
    <mergeCell ref="P193:P196"/>
    <mergeCell ref="Q193:Q196"/>
    <mergeCell ref="R193:R196"/>
    <mergeCell ref="S193:S196"/>
    <mergeCell ref="T193:T196"/>
    <mergeCell ref="U193:U196"/>
    <mergeCell ref="V193:V196"/>
    <mergeCell ref="W193:W196"/>
    <mergeCell ref="X193:X196"/>
    <mergeCell ref="Y193:Y196"/>
    <mergeCell ref="Z193:Z196"/>
    <mergeCell ref="AA193:AA196"/>
    <mergeCell ref="AB193:AB196"/>
    <mergeCell ref="AC193:AC196"/>
    <mergeCell ref="T189:T192"/>
    <mergeCell ref="R197:R200"/>
    <mergeCell ref="S197:S200"/>
    <mergeCell ref="T197:T200"/>
    <mergeCell ref="U197:U200"/>
    <mergeCell ref="V197:V200"/>
    <mergeCell ref="W197:W200"/>
    <mergeCell ref="X197:X200"/>
    <mergeCell ref="Y197:Y200"/>
    <mergeCell ref="Z197:Z200"/>
    <mergeCell ref="AA197:AA200"/>
    <mergeCell ref="AB197:AB200"/>
    <mergeCell ref="AC197:AC200"/>
    <mergeCell ref="AK189:AM189"/>
    <mergeCell ref="U189:U192"/>
    <mergeCell ref="V189:V192"/>
    <mergeCell ref="W189:W192"/>
    <mergeCell ref="X189:X192"/>
    <mergeCell ref="Y189:Y192"/>
    <mergeCell ref="Z189:Z192"/>
    <mergeCell ref="AA189:AA192"/>
    <mergeCell ref="AB189:AB192"/>
    <mergeCell ref="AC189:AC192"/>
    <mergeCell ref="AD189:AD192"/>
    <mergeCell ref="AE189:AE192"/>
    <mergeCell ref="AF189:AF192"/>
    <mergeCell ref="AG189:AG192"/>
    <mergeCell ref="AH189:AH192"/>
    <mergeCell ref="AI189:AI192"/>
    <mergeCell ref="AH197:AH200"/>
    <mergeCell ref="AJ189:AJ192"/>
    <mergeCell ref="U201:U204"/>
    <mergeCell ref="V201:V204"/>
    <mergeCell ref="W201:W204"/>
    <mergeCell ref="X201:X204"/>
    <mergeCell ref="Y201:Y204"/>
    <mergeCell ref="Z201:Z204"/>
    <mergeCell ref="AA201:AA204"/>
    <mergeCell ref="AE193:AE196"/>
    <mergeCell ref="AF193:AF196"/>
    <mergeCell ref="AG193:AG196"/>
    <mergeCell ref="AH193:AH196"/>
    <mergeCell ref="AI193:AI196"/>
    <mergeCell ref="AJ193:AJ196"/>
    <mergeCell ref="AK193:AM193"/>
    <mergeCell ref="AQ193:AQ196"/>
    <mergeCell ref="AK194:AM194"/>
    <mergeCell ref="AK195:AM195"/>
    <mergeCell ref="AK196:AM196"/>
    <mergeCell ref="AI197:AI200"/>
    <mergeCell ref="AJ197:AJ200"/>
    <mergeCell ref="AK197:AM197"/>
    <mergeCell ref="AQ197:AQ200"/>
    <mergeCell ref="AD193:AD196"/>
    <mergeCell ref="AD197:AD200"/>
    <mergeCell ref="AE197:AE200"/>
    <mergeCell ref="AF197:AF200"/>
    <mergeCell ref="AG197:AG200"/>
    <mergeCell ref="T205:T208"/>
    <mergeCell ref="V205:V208"/>
    <mergeCell ref="W205:W208"/>
    <mergeCell ref="X205:X208"/>
    <mergeCell ref="Y205:Y208"/>
    <mergeCell ref="Z205:Z208"/>
    <mergeCell ref="AA205:AA208"/>
    <mergeCell ref="AB205:AB208"/>
    <mergeCell ref="AC205:AC208"/>
    <mergeCell ref="AD205:AD208"/>
    <mergeCell ref="AE205:AE208"/>
    <mergeCell ref="AK198:AM198"/>
    <mergeCell ref="AK199:AM199"/>
    <mergeCell ref="AK200:AM200"/>
    <mergeCell ref="B201:B204"/>
    <mergeCell ref="C201:D204"/>
    <mergeCell ref="E201:E204"/>
    <mergeCell ref="F201:F204"/>
    <mergeCell ref="G201:G204"/>
    <mergeCell ref="H201:H204"/>
    <mergeCell ref="I201:I204"/>
    <mergeCell ref="J201:J204"/>
    <mergeCell ref="K201:K204"/>
    <mergeCell ref="L201:L204"/>
    <mergeCell ref="M201:M204"/>
    <mergeCell ref="N201:N204"/>
    <mergeCell ref="O201:O204"/>
    <mergeCell ref="P201:P204"/>
    <mergeCell ref="Q201:Q204"/>
    <mergeCell ref="R201:R204"/>
    <mergeCell ref="S201:S204"/>
    <mergeCell ref="T201:T204"/>
    <mergeCell ref="B205:B208"/>
    <mergeCell ref="C205:D208"/>
    <mergeCell ref="E205:E208"/>
    <mergeCell ref="F205:F208"/>
    <mergeCell ref="G205:G208"/>
    <mergeCell ref="H205:H208"/>
    <mergeCell ref="I205:I208"/>
    <mergeCell ref="J205:J208"/>
    <mergeCell ref="K205:K208"/>
    <mergeCell ref="L205:L208"/>
    <mergeCell ref="M205:M208"/>
    <mergeCell ref="N205:N208"/>
    <mergeCell ref="O205:O208"/>
    <mergeCell ref="P205:P208"/>
    <mergeCell ref="Q205:Q208"/>
    <mergeCell ref="R205:R208"/>
    <mergeCell ref="S205:S208"/>
    <mergeCell ref="AF205:AF208"/>
    <mergeCell ref="AG205:AG208"/>
    <mergeCell ref="AH205:AH208"/>
    <mergeCell ref="AI205:AI208"/>
    <mergeCell ref="AJ205:AJ208"/>
    <mergeCell ref="AK205:AM205"/>
    <mergeCell ref="AB201:AB204"/>
    <mergeCell ref="AC201:AC204"/>
    <mergeCell ref="AD201:AD204"/>
    <mergeCell ref="AE201:AE204"/>
    <mergeCell ref="AF201:AF204"/>
    <mergeCell ref="AG201:AG204"/>
    <mergeCell ref="AH201:AH204"/>
    <mergeCell ref="AI201:AI204"/>
    <mergeCell ref="AJ201:AJ204"/>
    <mergeCell ref="AK201:AM201"/>
    <mergeCell ref="AQ205:AQ208"/>
    <mergeCell ref="AK206:AM206"/>
    <mergeCell ref="AK207:AM207"/>
    <mergeCell ref="AK208:AM208"/>
    <mergeCell ref="AQ201:AQ204"/>
    <mergeCell ref="AK202:AM202"/>
    <mergeCell ref="AK203:AM203"/>
    <mergeCell ref="AK204:AM204"/>
    <mergeCell ref="A125:A148"/>
    <mergeCell ref="B125:B128"/>
    <mergeCell ref="C125:D128"/>
    <mergeCell ref="F125:F128"/>
    <mergeCell ref="G125:G128"/>
    <mergeCell ref="H125:H128"/>
    <mergeCell ref="I125:I128"/>
    <mergeCell ref="J125:J128"/>
    <mergeCell ref="K125:K128"/>
    <mergeCell ref="L125:L128"/>
    <mergeCell ref="M125:M128"/>
    <mergeCell ref="N125:N128"/>
    <mergeCell ref="O125:O128"/>
    <mergeCell ref="P125:P128"/>
    <mergeCell ref="Q125:Q128"/>
    <mergeCell ref="R125:R128"/>
    <mergeCell ref="S125:S128"/>
    <mergeCell ref="Q141:Q144"/>
    <mergeCell ref="R141:R144"/>
    <mergeCell ref="S141:S144"/>
    <mergeCell ref="M141:M144"/>
    <mergeCell ref="N141:N144"/>
    <mergeCell ref="O141:O144"/>
    <mergeCell ref="P141:P144"/>
    <mergeCell ref="U125:U128"/>
    <mergeCell ref="V125:V128"/>
    <mergeCell ref="W125:W128"/>
    <mergeCell ref="X125:X128"/>
    <mergeCell ref="Y125:Y128"/>
    <mergeCell ref="Z125:Z128"/>
    <mergeCell ref="AA125:AA128"/>
    <mergeCell ref="AB125:AB128"/>
    <mergeCell ref="AC125:AC128"/>
    <mergeCell ref="U205:U208"/>
    <mergeCell ref="AD125:AD128"/>
    <mergeCell ref="AE125:AE128"/>
    <mergeCell ref="AF125:AF128"/>
    <mergeCell ref="AG125:AG128"/>
    <mergeCell ref="AH125:AH128"/>
    <mergeCell ref="AI125:AI128"/>
    <mergeCell ref="AE129:AE132"/>
    <mergeCell ref="AF129:AF132"/>
    <mergeCell ref="AG129:AG132"/>
    <mergeCell ref="AH129:AH132"/>
    <mergeCell ref="AI129:AI132"/>
    <mergeCell ref="AE133:AE136"/>
    <mergeCell ref="AF133:AF136"/>
    <mergeCell ref="AG133:AG136"/>
    <mergeCell ref="AH133:AH136"/>
    <mergeCell ref="AI133:AI136"/>
    <mergeCell ref="U141:U144"/>
    <mergeCell ref="AB137:AB140"/>
    <mergeCell ref="AC137:AC140"/>
    <mergeCell ref="AD137:AD140"/>
    <mergeCell ref="AE137:AE140"/>
    <mergeCell ref="AF137:AF140"/>
    <mergeCell ref="AJ125:AJ128"/>
    <mergeCell ref="AK125:AM125"/>
    <mergeCell ref="AQ125:AQ128"/>
    <mergeCell ref="AK126:AM126"/>
    <mergeCell ref="AK127:AM127"/>
    <mergeCell ref="AK128:AM128"/>
    <mergeCell ref="B129:B132"/>
    <mergeCell ref="C129:D132"/>
    <mergeCell ref="F129:F132"/>
    <mergeCell ref="G129:G132"/>
    <mergeCell ref="H129:H132"/>
    <mergeCell ref="I129:I132"/>
    <mergeCell ref="J129:J132"/>
    <mergeCell ref="K129:K132"/>
    <mergeCell ref="L129:L132"/>
    <mergeCell ref="M129:M132"/>
    <mergeCell ref="N129:N132"/>
    <mergeCell ref="O129:O132"/>
    <mergeCell ref="P129:P132"/>
    <mergeCell ref="Q129:Q132"/>
    <mergeCell ref="R129:R132"/>
    <mergeCell ref="S129:S132"/>
    <mergeCell ref="T129:T132"/>
    <mergeCell ref="U129:U132"/>
    <mergeCell ref="V129:V132"/>
    <mergeCell ref="X129:X132"/>
    <mergeCell ref="Y129:Y132"/>
    <mergeCell ref="Z129:Z132"/>
    <mergeCell ref="AA129:AA132"/>
    <mergeCell ref="AB129:AB132"/>
    <mergeCell ref="AC129:AC132"/>
    <mergeCell ref="AD129:AD132"/>
    <mergeCell ref="AJ129:AJ132"/>
    <mergeCell ref="AK129:AM129"/>
    <mergeCell ref="AQ129:AQ132"/>
    <mergeCell ref="AK130:AM130"/>
    <mergeCell ref="AK131:AM131"/>
    <mergeCell ref="AK132:AM132"/>
    <mergeCell ref="F133:F136"/>
    <mergeCell ref="G133:G136"/>
    <mergeCell ref="H133:H136"/>
    <mergeCell ref="I133:I136"/>
    <mergeCell ref="J133:J136"/>
    <mergeCell ref="K133:K136"/>
    <mergeCell ref="L133:L136"/>
    <mergeCell ref="M133:M136"/>
    <mergeCell ref="N133:N136"/>
    <mergeCell ref="O133:O136"/>
    <mergeCell ref="P133:P136"/>
    <mergeCell ref="Q133:Q136"/>
    <mergeCell ref="R133:R136"/>
    <mergeCell ref="S133:S136"/>
    <mergeCell ref="T133:T136"/>
    <mergeCell ref="U133:U136"/>
    <mergeCell ref="W129:W132"/>
    <mergeCell ref="V133:V136"/>
    <mergeCell ref="W133:W136"/>
    <mergeCell ref="X133:X136"/>
    <mergeCell ref="Y133:Y136"/>
    <mergeCell ref="Z133:Z136"/>
    <mergeCell ref="AA133:AA136"/>
    <mergeCell ref="AB133:AB136"/>
    <mergeCell ref="AC133:AC136"/>
    <mergeCell ref="AD133:AD136"/>
    <mergeCell ref="AJ133:AJ136"/>
    <mergeCell ref="AK133:AM133"/>
    <mergeCell ref="AQ133:AQ136"/>
    <mergeCell ref="AK134:AM134"/>
    <mergeCell ref="AK135:AM135"/>
    <mergeCell ref="AK136:AM136"/>
    <mergeCell ref="AQ137:AQ140"/>
    <mergeCell ref="AK138:AM138"/>
    <mergeCell ref="AK139:AM139"/>
    <mergeCell ref="AK140:AM140"/>
    <mergeCell ref="F137:F140"/>
    <mergeCell ref="G137:G140"/>
    <mergeCell ref="H137:H140"/>
    <mergeCell ref="I137:I140"/>
    <mergeCell ref="J137:J140"/>
    <mergeCell ref="K137:K140"/>
    <mergeCell ref="L137:L140"/>
    <mergeCell ref="M137:M140"/>
    <mergeCell ref="N137:N140"/>
    <mergeCell ref="O137:O140"/>
    <mergeCell ref="P137:P140"/>
    <mergeCell ref="Q137:Q140"/>
    <mergeCell ref="R137:R140"/>
    <mergeCell ref="S137:S140"/>
    <mergeCell ref="T137:T140"/>
    <mergeCell ref="U137:U140"/>
    <mergeCell ref="V137:V140"/>
    <mergeCell ref="W137:W140"/>
    <mergeCell ref="X137:X140"/>
    <mergeCell ref="Y137:Y140"/>
    <mergeCell ref="Z137:Z140"/>
    <mergeCell ref="AA137:AA140"/>
    <mergeCell ref="AG137:AG140"/>
    <mergeCell ref="AH137:AH140"/>
    <mergeCell ref="AI137:AI140"/>
    <mergeCell ref="AJ137:AJ140"/>
    <mergeCell ref="AK137:AM137"/>
    <mergeCell ref="W141:W144"/>
    <mergeCell ref="X141:X144"/>
    <mergeCell ref="Y141:Y144"/>
    <mergeCell ref="Z141:Z144"/>
    <mergeCell ref="AA141:AA144"/>
    <mergeCell ref="AB141:AB144"/>
    <mergeCell ref="AC141:AC144"/>
    <mergeCell ref="AD141:AD144"/>
    <mergeCell ref="AE141:AE144"/>
    <mergeCell ref="AF141:AF144"/>
    <mergeCell ref="AG141:AG144"/>
    <mergeCell ref="AH141:AH144"/>
    <mergeCell ref="AI141:AI144"/>
    <mergeCell ref="AJ141:AJ144"/>
    <mergeCell ref="AK141:AM141"/>
    <mergeCell ref="AQ145:AQ148"/>
    <mergeCell ref="AK146:AM146"/>
    <mergeCell ref="AK147:AM147"/>
    <mergeCell ref="AK148:AM148"/>
    <mergeCell ref="AQ141:AQ144"/>
    <mergeCell ref="AK142:AM142"/>
    <mergeCell ref="AK143:AM143"/>
    <mergeCell ref="AK144:AM144"/>
    <mergeCell ref="F145:F148"/>
    <mergeCell ref="G145:G148"/>
    <mergeCell ref="H145:H148"/>
    <mergeCell ref="I145:I148"/>
    <mergeCell ref="J145:J148"/>
    <mergeCell ref="K145:K148"/>
    <mergeCell ref="L145:L148"/>
    <mergeCell ref="M145:M148"/>
    <mergeCell ref="N145:N148"/>
    <mergeCell ref="O145:O148"/>
    <mergeCell ref="P145:P148"/>
    <mergeCell ref="Q145:Q148"/>
    <mergeCell ref="R145:R148"/>
    <mergeCell ref="S145:S148"/>
    <mergeCell ref="T145:T148"/>
    <mergeCell ref="U145:U148"/>
    <mergeCell ref="V141:V144"/>
    <mergeCell ref="F141:F144"/>
    <mergeCell ref="G141:G144"/>
    <mergeCell ref="H141:H144"/>
    <mergeCell ref="I141:I144"/>
    <mergeCell ref="J141:J144"/>
    <mergeCell ref="K141:K144"/>
    <mergeCell ref="L141:L144"/>
    <mergeCell ref="J173:J176"/>
    <mergeCell ref="K173:K176"/>
    <mergeCell ref="L173:L176"/>
    <mergeCell ref="M173:M176"/>
    <mergeCell ref="Y153:Y156"/>
    <mergeCell ref="Z153:Z156"/>
    <mergeCell ref="U149:U152"/>
    <mergeCell ref="V149:V152"/>
    <mergeCell ref="W149:W152"/>
    <mergeCell ref="X149:X152"/>
    <mergeCell ref="V145:V148"/>
    <mergeCell ref="W145:W148"/>
    <mergeCell ref="X145:X148"/>
    <mergeCell ref="Y145:Y148"/>
    <mergeCell ref="Z145:Z148"/>
    <mergeCell ref="AA145:AA148"/>
    <mergeCell ref="J177:J180"/>
    <mergeCell ref="K177:K180"/>
    <mergeCell ref="L177:L180"/>
    <mergeCell ref="M177:M180"/>
    <mergeCell ref="N177:N180"/>
    <mergeCell ref="O177:O180"/>
    <mergeCell ref="P177:P180"/>
    <mergeCell ref="Q177:Q180"/>
    <mergeCell ref="R177:R180"/>
    <mergeCell ref="S177:S180"/>
    <mergeCell ref="U177:U180"/>
    <mergeCell ref="V177:V180"/>
    <mergeCell ref="T149:T152"/>
    <mergeCell ref="Y149:Y152"/>
    <mergeCell ref="Z149:Z152"/>
    <mergeCell ref="A149:A184"/>
    <mergeCell ref="B149:B152"/>
    <mergeCell ref="C149:D152"/>
    <mergeCell ref="E149:E152"/>
    <mergeCell ref="F149:F152"/>
    <mergeCell ref="G149:G152"/>
    <mergeCell ref="H149:H152"/>
    <mergeCell ref="I149:I152"/>
    <mergeCell ref="J149:J152"/>
    <mergeCell ref="K149:K152"/>
    <mergeCell ref="L149:L152"/>
    <mergeCell ref="M149:M152"/>
    <mergeCell ref="N149:N152"/>
    <mergeCell ref="O149:O152"/>
    <mergeCell ref="P149:P152"/>
    <mergeCell ref="Q149:Q152"/>
    <mergeCell ref="R149:R152"/>
    <mergeCell ref="F177:F180"/>
    <mergeCell ref="G177:G180"/>
    <mergeCell ref="H177:H180"/>
    <mergeCell ref="I177:I180"/>
    <mergeCell ref="B153:B156"/>
    <mergeCell ref="C153:D156"/>
    <mergeCell ref="E153:E156"/>
    <mergeCell ref="F153:F156"/>
    <mergeCell ref="G153:G156"/>
    <mergeCell ref="H153:H156"/>
    <mergeCell ref="I153:I156"/>
    <mergeCell ref="J153:J156"/>
    <mergeCell ref="K153:K156"/>
    <mergeCell ref="L153:L156"/>
    <mergeCell ref="M153:M156"/>
    <mergeCell ref="AA149:AA152"/>
    <mergeCell ref="AB149:AB152"/>
    <mergeCell ref="AC149:AC152"/>
    <mergeCell ref="AD149:AD152"/>
    <mergeCell ref="AE149:AE152"/>
    <mergeCell ref="R181:R184"/>
    <mergeCell ref="S181:S184"/>
    <mergeCell ref="T181:T184"/>
    <mergeCell ref="U181:U184"/>
    <mergeCell ref="AC181:AC184"/>
    <mergeCell ref="AD181:AD184"/>
    <mergeCell ref="AE181:AE184"/>
    <mergeCell ref="AE165:AE168"/>
    <mergeCell ref="Y169:Y172"/>
    <mergeCell ref="Z169:Z172"/>
    <mergeCell ref="AA169:AA172"/>
    <mergeCell ref="AB169:AB172"/>
    <mergeCell ref="AC169:AC172"/>
    <mergeCell ref="AD169:AD172"/>
    <mergeCell ref="AE169:AE172"/>
    <mergeCell ref="Y157:Y160"/>
    <mergeCell ref="Z157:Z160"/>
    <mergeCell ref="AC177:AC180"/>
    <mergeCell ref="AA157:AA160"/>
    <mergeCell ref="AB157:AB160"/>
    <mergeCell ref="AC157:AC160"/>
    <mergeCell ref="Y165:Y168"/>
    <mergeCell ref="Z165:Z168"/>
    <mergeCell ref="AA165:AA168"/>
    <mergeCell ref="AC165:AC168"/>
    <mergeCell ref="AD165:AD168"/>
    <mergeCell ref="T177:T180"/>
    <mergeCell ref="Q153:Q156"/>
    <mergeCell ref="R153:R156"/>
    <mergeCell ref="S153:S156"/>
    <mergeCell ref="AF181:AF184"/>
    <mergeCell ref="AG181:AG184"/>
    <mergeCell ref="AH181:AH184"/>
    <mergeCell ref="AI181:AI184"/>
    <mergeCell ref="AJ181:AJ184"/>
    <mergeCell ref="AK181:AM181"/>
    <mergeCell ref="AQ181:AQ184"/>
    <mergeCell ref="AK182:AM182"/>
    <mergeCell ref="AK183:AM183"/>
    <mergeCell ref="AK184:AM184"/>
    <mergeCell ref="AC153:AC156"/>
    <mergeCell ref="AD153:AD156"/>
    <mergeCell ref="AE153:AE156"/>
    <mergeCell ref="AF153:AF156"/>
    <mergeCell ref="AG153:AG156"/>
    <mergeCell ref="AH153:AH156"/>
    <mergeCell ref="AI153:AI156"/>
    <mergeCell ref="AJ153:AJ156"/>
    <mergeCell ref="AK153:AM153"/>
    <mergeCell ref="AQ153:AQ156"/>
    <mergeCell ref="AK154:AM154"/>
    <mergeCell ref="AK155:AM155"/>
    <mergeCell ref="AK156:AM156"/>
    <mergeCell ref="AJ177:AJ180"/>
    <mergeCell ref="AK177:AM177"/>
    <mergeCell ref="AQ177:AQ180"/>
    <mergeCell ref="AD177:AD180"/>
    <mergeCell ref="AE177:AE180"/>
    <mergeCell ref="AF177:AF180"/>
    <mergeCell ref="AK178:AM178"/>
    <mergeCell ref="AK179:AM179"/>
    <mergeCell ref="AK180:AM180"/>
    <mergeCell ref="AI173:AI176"/>
    <mergeCell ref="AJ173:AJ176"/>
    <mergeCell ref="AK173:AM173"/>
    <mergeCell ref="E217:E220"/>
    <mergeCell ref="F217:F220"/>
    <mergeCell ref="G217:G220"/>
    <mergeCell ref="H217:H220"/>
    <mergeCell ref="B213:B216"/>
    <mergeCell ref="C213:D216"/>
    <mergeCell ref="E213:E216"/>
    <mergeCell ref="F213:F216"/>
    <mergeCell ref="G213:G216"/>
    <mergeCell ref="H213:H216"/>
    <mergeCell ref="V181:V184"/>
    <mergeCell ref="W181:W184"/>
    <mergeCell ref="X181:X184"/>
    <mergeCell ref="Y181:Y184"/>
    <mergeCell ref="Z181:Z184"/>
    <mergeCell ref="AA181:AA184"/>
    <mergeCell ref="AB181:AB184"/>
    <mergeCell ref="B181:B184"/>
    <mergeCell ref="C181:D184"/>
    <mergeCell ref="E181:E184"/>
    <mergeCell ref="F181:F184"/>
    <mergeCell ref="G181:G184"/>
    <mergeCell ref="H181:H184"/>
    <mergeCell ref="I181:I184"/>
    <mergeCell ref="J181:J184"/>
    <mergeCell ref="K181:K184"/>
    <mergeCell ref="L181:L184"/>
    <mergeCell ref="M181:M184"/>
    <mergeCell ref="N181:N184"/>
    <mergeCell ref="O181:O184"/>
    <mergeCell ref="P181:P184"/>
    <mergeCell ref="Q181:Q184"/>
    <mergeCell ref="Z241:Z244"/>
    <mergeCell ref="AA241:AA244"/>
    <mergeCell ref="AB241:AB244"/>
    <mergeCell ref="AC241:AC244"/>
    <mergeCell ref="T237:T240"/>
    <mergeCell ref="U237:U240"/>
    <mergeCell ref="V237:V240"/>
    <mergeCell ref="W237:W240"/>
    <mergeCell ref="X237:X240"/>
    <mergeCell ref="AI237:AI240"/>
    <mergeCell ref="AJ237:AJ240"/>
    <mergeCell ref="Z225:Z228"/>
    <mergeCell ref="AA225:AA228"/>
    <mergeCell ref="AB225:AB228"/>
    <mergeCell ref="AC225:AC228"/>
    <mergeCell ref="AD225:AD228"/>
    <mergeCell ref="AE225:AE228"/>
    <mergeCell ref="AF225:AF228"/>
    <mergeCell ref="AG225:AG228"/>
    <mergeCell ref="AH225:AH228"/>
    <mergeCell ref="AI225:AI228"/>
    <mergeCell ref="AJ225:AJ228"/>
    <mergeCell ref="Z229:Z232"/>
    <mergeCell ref="AA229:AA232"/>
    <mergeCell ref="AB229:AB232"/>
    <mergeCell ref="AC229:AC232"/>
    <mergeCell ref="B237:B240"/>
    <mergeCell ref="E237:E240"/>
    <mergeCell ref="F237:F240"/>
    <mergeCell ref="G237:G240"/>
    <mergeCell ref="H237:H240"/>
    <mergeCell ref="I237:I240"/>
    <mergeCell ref="J237:J240"/>
    <mergeCell ref="K237:K240"/>
    <mergeCell ref="L237:L240"/>
    <mergeCell ref="M237:M240"/>
    <mergeCell ref="N237:N240"/>
    <mergeCell ref="O237:O240"/>
    <mergeCell ref="P237:P240"/>
    <mergeCell ref="Q237:Q240"/>
    <mergeCell ref="R237:R240"/>
    <mergeCell ref="S237:S240"/>
    <mergeCell ref="C237:D240"/>
    <mergeCell ref="I241:I244"/>
    <mergeCell ref="J241:J244"/>
    <mergeCell ref="K241:K244"/>
    <mergeCell ref="L241:L244"/>
    <mergeCell ref="M241:M244"/>
    <mergeCell ref="N241:N244"/>
    <mergeCell ref="O241:O244"/>
    <mergeCell ref="P241:P244"/>
    <mergeCell ref="Q241:Q244"/>
    <mergeCell ref="R241:R244"/>
    <mergeCell ref="S241:S244"/>
    <mergeCell ref="T241:T244"/>
    <mergeCell ref="U241:U244"/>
    <mergeCell ref="V241:V244"/>
    <mergeCell ref="W241:W244"/>
    <mergeCell ref="X241:X244"/>
    <mergeCell ref="Y241:Y244"/>
    <mergeCell ref="AQ225:AQ228"/>
    <mergeCell ref="AK226:AM226"/>
    <mergeCell ref="AK227:AM227"/>
    <mergeCell ref="AK228:AM228"/>
    <mergeCell ref="AK229:AM229"/>
    <mergeCell ref="AQ229:AQ232"/>
    <mergeCell ref="AK230:AM230"/>
    <mergeCell ref="AK231:AM231"/>
    <mergeCell ref="AK232:AM232"/>
    <mergeCell ref="AK233:AM233"/>
    <mergeCell ref="AQ233:AQ236"/>
    <mergeCell ref="AD241:AD244"/>
    <mergeCell ref="AE241:AE244"/>
    <mergeCell ref="AF241:AF244"/>
    <mergeCell ref="AG241:AG244"/>
    <mergeCell ref="AH241:AH244"/>
    <mergeCell ref="AI241:AI244"/>
    <mergeCell ref="AJ241:AJ244"/>
    <mergeCell ref="AK241:AM241"/>
    <mergeCell ref="AQ241:AQ244"/>
    <mergeCell ref="AK242:AM242"/>
    <mergeCell ref="AK243:AM243"/>
    <mergeCell ref="AK244:AM244"/>
    <mergeCell ref="AK237:AM237"/>
    <mergeCell ref="AQ237:AQ240"/>
    <mergeCell ref="AK238:AM238"/>
    <mergeCell ref="AK239:AM239"/>
    <mergeCell ref="AK234:AM234"/>
    <mergeCell ref="AK235:AM235"/>
    <mergeCell ref="AK236:AM236"/>
    <mergeCell ref="AK240:AM240"/>
    <mergeCell ref="AK225:AM225"/>
    <mergeCell ref="K229:K232"/>
    <mergeCell ref="L229:L232"/>
    <mergeCell ref="M229:M232"/>
    <mergeCell ref="N229:N232"/>
    <mergeCell ref="O229:O232"/>
    <mergeCell ref="P229:P232"/>
    <mergeCell ref="Q229:Q232"/>
    <mergeCell ref="R229:R232"/>
    <mergeCell ref="S229:S232"/>
    <mergeCell ref="T229:T232"/>
    <mergeCell ref="U229:U232"/>
    <mergeCell ref="V229:V232"/>
    <mergeCell ref="W229:W232"/>
    <mergeCell ref="X229:X232"/>
    <mergeCell ref="Y229:Y232"/>
    <mergeCell ref="I225:I228"/>
    <mergeCell ref="J225:J228"/>
    <mergeCell ref="K225:K228"/>
    <mergeCell ref="L225:L228"/>
    <mergeCell ref="M225:M228"/>
    <mergeCell ref="N225:N228"/>
    <mergeCell ref="O225:O228"/>
    <mergeCell ref="P225:P228"/>
    <mergeCell ref="Q225:Q228"/>
    <mergeCell ref="R225:R228"/>
    <mergeCell ref="S225:S228"/>
    <mergeCell ref="T225:T228"/>
    <mergeCell ref="U225:U228"/>
    <mergeCell ref="V225:V228"/>
    <mergeCell ref="W225:W228"/>
    <mergeCell ref="X225:X228"/>
    <mergeCell ref="Y225:Y228"/>
    <mergeCell ref="AD229:AD232"/>
    <mergeCell ref="AF229:AF232"/>
    <mergeCell ref="AG229:AG232"/>
    <mergeCell ref="AH229:AH232"/>
    <mergeCell ref="AI229:AI232"/>
    <mergeCell ref="AJ229:AJ232"/>
    <mergeCell ref="AH233:AH236"/>
    <mergeCell ref="AI233:AI236"/>
    <mergeCell ref="AJ233:AJ236"/>
    <mergeCell ref="I233:I236"/>
    <mergeCell ref="J233:J236"/>
    <mergeCell ref="K233:K236"/>
    <mergeCell ref="L233:L236"/>
    <mergeCell ref="M233:M236"/>
    <mergeCell ref="N233:N236"/>
    <mergeCell ref="O233:O236"/>
    <mergeCell ref="P233:P236"/>
    <mergeCell ref="Q233:Q236"/>
    <mergeCell ref="R233:R236"/>
    <mergeCell ref="S233:S236"/>
    <mergeCell ref="T233:T236"/>
    <mergeCell ref="U233:U236"/>
    <mergeCell ref="V233:V236"/>
    <mergeCell ref="W233:W236"/>
    <mergeCell ref="X233:X236"/>
    <mergeCell ref="Y233:Y236"/>
    <mergeCell ref="Z233:Z236"/>
    <mergeCell ref="AA233:AA236"/>
    <mergeCell ref="AB233:AB236"/>
    <mergeCell ref="AC233:AC236"/>
    <mergeCell ref="I229:I232"/>
    <mergeCell ref="J229:J232"/>
    <mergeCell ref="G225:G228"/>
    <mergeCell ref="H225:H228"/>
    <mergeCell ref="C229:D232"/>
    <mergeCell ref="E229:E232"/>
    <mergeCell ref="F229:F232"/>
    <mergeCell ref="G229:G232"/>
    <mergeCell ref="H229:H232"/>
    <mergeCell ref="B221:B224"/>
    <mergeCell ref="B233:B236"/>
    <mergeCell ref="E233:E236"/>
    <mergeCell ref="F233:F236"/>
    <mergeCell ref="G233:G236"/>
    <mergeCell ref="H233:H236"/>
    <mergeCell ref="A62:A73"/>
    <mergeCell ref="B62:B73"/>
    <mergeCell ref="C62:C73"/>
    <mergeCell ref="D62:D73"/>
    <mergeCell ref="E62:E73"/>
    <mergeCell ref="B177:B180"/>
    <mergeCell ref="C177:D180"/>
    <mergeCell ref="E177:E180"/>
    <mergeCell ref="B173:B176"/>
    <mergeCell ref="C173:D176"/>
    <mergeCell ref="E173:E176"/>
    <mergeCell ref="B225:B228"/>
    <mergeCell ref="B229:B232"/>
    <mergeCell ref="A225:A232"/>
    <mergeCell ref="C225:D228"/>
    <mergeCell ref="E225:E228"/>
    <mergeCell ref="F225:F228"/>
    <mergeCell ref="A185:A224"/>
    <mergeCell ref="E97:E100"/>
    <mergeCell ref="AQ173:AQ176"/>
    <mergeCell ref="AK174:AM174"/>
    <mergeCell ref="AK175:AM175"/>
    <mergeCell ref="AK176:AM176"/>
    <mergeCell ref="E101:E104"/>
    <mergeCell ref="E105:E108"/>
    <mergeCell ref="E109:E112"/>
    <mergeCell ref="E113:E116"/>
    <mergeCell ref="E121:E124"/>
    <mergeCell ref="E125:E128"/>
    <mergeCell ref="E129:E132"/>
    <mergeCell ref="E133:E136"/>
    <mergeCell ref="E137:E140"/>
    <mergeCell ref="E141:E144"/>
    <mergeCell ref="E145:E148"/>
    <mergeCell ref="B217:B220"/>
    <mergeCell ref="C217:D220"/>
    <mergeCell ref="N173:N176"/>
    <mergeCell ref="O173:O176"/>
    <mergeCell ref="P173:P176"/>
    <mergeCell ref="Q173:Q176"/>
    <mergeCell ref="B165:B168"/>
    <mergeCell ref="C165:D168"/>
    <mergeCell ref="E165:E168"/>
    <mergeCell ref="F165:F168"/>
    <mergeCell ref="G165:G168"/>
    <mergeCell ref="H165:H168"/>
    <mergeCell ref="I165:I168"/>
    <mergeCell ref="J165:J168"/>
    <mergeCell ref="K165:K168"/>
    <mergeCell ref="L165:L168"/>
    <mergeCell ref="M165:M168"/>
    <mergeCell ref="AF165:AF168"/>
    <mergeCell ref="AG165:AG168"/>
    <mergeCell ref="AH165:AH168"/>
    <mergeCell ref="AI165:AI168"/>
    <mergeCell ref="R173:R176"/>
    <mergeCell ref="S173:S176"/>
    <mergeCell ref="T173:T176"/>
    <mergeCell ref="U173:U176"/>
    <mergeCell ref="V173:V176"/>
    <mergeCell ref="W173:W176"/>
    <mergeCell ref="X173:X176"/>
    <mergeCell ref="Y173:Y176"/>
    <mergeCell ref="Z173:Z176"/>
    <mergeCell ref="AA173:AA176"/>
    <mergeCell ref="AB173:AB176"/>
    <mergeCell ref="AC173:AC176"/>
    <mergeCell ref="AD173:AD176"/>
    <mergeCell ref="AB165:AB168"/>
    <mergeCell ref="AJ165:AJ168"/>
    <mergeCell ref="AK165:AM165"/>
    <mergeCell ref="AQ165:AQ168"/>
    <mergeCell ref="AK166:AM166"/>
    <mergeCell ref="AK167:AM167"/>
    <mergeCell ref="AK168:AM168"/>
    <mergeCell ref="B169:B172"/>
    <mergeCell ref="C169:D172"/>
    <mergeCell ref="E169:E172"/>
    <mergeCell ref="F169:F172"/>
    <mergeCell ref="G169:G172"/>
    <mergeCell ref="H169:H172"/>
    <mergeCell ref="I169:I172"/>
    <mergeCell ref="J169:J172"/>
    <mergeCell ref="K169:K172"/>
    <mergeCell ref="L169:L172"/>
    <mergeCell ref="M169:M172"/>
    <mergeCell ref="N169:N172"/>
    <mergeCell ref="O169:O172"/>
    <mergeCell ref="P169:P172"/>
    <mergeCell ref="Q169:Q172"/>
    <mergeCell ref="R169:R172"/>
    <mergeCell ref="S169:S172"/>
    <mergeCell ref="T169:T172"/>
    <mergeCell ref="U169:U172"/>
    <mergeCell ref="V169:V172"/>
    <mergeCell ref="W169:W172"/>
    <mergeCell ref="X169:X172"/>
    <mergeCell ref="AF169:AF172"/>
    <mergeCell ref="AG169:AG172"/>
    <mergeCell ref="AH169:AH172"/>
    <mergeCell ref="AI169:AI172"/>
    <mergeCell ref="AJ169:AJ172"/>
    <mergeCell ref="AK169:AM169"/>
    <mergeCell ref="AQ169:AQ172"/>
    <mergeCell ref="AK170:AM170"/>
    <mergeCell ref="AK171:AM171"/>
    <mergeCell ref="AK172:AM172"/>
    <mergeCell ref="B157:B160"/>
    <mergeCell ref="C157:D160"/>
    <mergeCell ref="E157:E160"/>
    <mergeCell ref="F157:F160"/>
    <mergeCell ref="G157:G160"/>
    <mergeCell ref="H157:H160"/>
    <mergeCell ref="I157:I160"/>
    <mergeCell ref="J157:J160"/>
    <mergeCell ref="K157:K160"/>
    <mergeCell ref="L157:L160"/>
    <mergeCell ref="M157:M160"/>
    <mergeCell ref="N157:N160"/>
    <mergeCell ref="O157:O160"/>
    <mergeCell ref="P157:P160"/>
    <mergeCell ref="Q157:Q160"/>
    <mergeCell ref="R157:R160"/>
    <mergeCell ref="S157:S160"/>
    <mergeCell ref="T157:T160"/>
    <mergeCell ref="U157:U160"/>
    <mergeCell ref="V157:V160"/>
    <mergeCell ref="W157:W160"/>
    <mergeCell ref="X157:X160"/>
    <mergeCell ref="AD157:AD160"/>
    <mergeCell ref="AE157:AE160"/>
    <mergeCell ref="AF157:AF160"/>
    <mergeCell ref="AG157:AG160"/>
    <mergeCell ref="AJ149:AJ152"/>
    <mergeCell ref="AK149:AM149"/>
    <mergeCell ref="AK150:AM150"/>
    <mergeCell ref="AK151:AM151"/>
    <mergeCell ref="AK152:AM152"/>
    <mergeCell ref="T153:T156"/>
    <mergeCell ref="U153:U156"/>
    <mergeCell ref="V153:V156"/>
    <mergeCell ref="W153:W156"/>
    <mergeCell ref="X153:X156"/>
    <mergeCell ref="AA153:AA156"/>
    <mergeCell ref="AB153:AB156"/>
    <mergeCell ref="B161:B164"/>
    <mergeCell ref="C161:D164"/>
    <mergeCell ref="E161:E164"/>
    <mergeCell ref="F161:F164"/>
    <mergeCell ref="G161:G164"/>
    <mergeCell ref="H161:H164"/>
    <mergeCell ref="I161:I164"/>
    <mergeCell ref="J161:J164"/>
    <mergeCell ref="K161:K164"/>
    <mergeCell ref="L161:L164"/>
    <mergeCell ref="M161:M164"/>
    <mergeCell ref="N161:N164"/>
    <mergeCell ref="O161:O164"/>
    <mergeCell ref="P161:P164"/>
    <mergeCell ref="Q161:Q164"/>
    <mergeCell ref="R161:R164"/>
    <mergeCell ref="S161:S164"/>
    <mergeCell ref="N153:N156"/>
    <mergeCell ref="O153:O156"/>
    <mergeCell ref="P153:P156"/>
    <mergeCell ref="AQ161:AQ164"/>
    <mergeCell ref="AK162:AM162"/>
    <mergeCell ref="AK163:AM163"/>
    <mergeCell ref="AK164:AM164"/>
    <mergeCell ref="AQ157:AQ160"/>
    <mergeCell ref="T161:T164"/>
    <mergeCell ref="U161:U164"/>
    <mergeCell ref="V161:V164"/>
    <mergeCell ref="W161:W164"/>
    <mergeCell ref="X161:X164"/>
    <mergeCell ref="Y161:Y164"/>
    <mergeCell ref="Z161:Z164"/>
    <mergeCell ref="AE161:AE164"/>
    <mergeCell ref="AF161:AF164"/>
    <mergeCell ref="AG161:AG164"/>
    <mergeCell ref="AH161:AH164"/>
    <mergeCell ref="G117:G120"/>
    <mergeCell ref="H117:H120"/>
    <mergeCell ref="I117:I120"/>
    <mergeCell ref="J117:J120"/>
    <mergeCell ref="K117:K120"/>
    <mergeCell ref="L117:L120"/>
    <mergeCell ref="M117:M120"/>
    <mergeCell ref="N117:N120"/>
    <mergeCell ref="O117:O120"/>
    <mergeCell ref="P117:P120"/>
    <mergeCell ref="Q117:Q120"/>
    <mergeCell ref="R117:R120"/>
    <mergeCell ref="S117:S120"/>
    <mergeCell ref="AH157:AH160"/>
    <mergeCell ref="AI157:AI160"/>
    <mergeCell ref="AJ157:AJ160"/>
    <mergeCell ref="AQ149:AQ152"/>
    <mergeCell ref="S149:S152"/>
    <mergeCell ref="Z30:Z33"/>
    <mergeCell ref="AA30:AA33"/>
    <mergeCell ref="AB30:AB33"/>
    <mergeCell ref="AC30:AC33"/>
    <mergeCell ref="AD30:AD33"/>
    <mergeCell ref="AE30:AE33"/>
    <mergeCell ref="AF30:AF33"/>
    <mergeCell ref="AG30:AG33"/>
    <mergeCell ref="AH30:AH33"/>
    <mergeCell ref="AI30:AI33"/>
    <mergeCell ref="AJ30:AJ33"/>
    <mergeCell ref="AK30:AK33"/>
    <mergeCell ref="AL30:AL33"/>
    <mergeCell ref="AM30:AM33"/>
    <mergeCell ref="AA161:AA164"/>
    <mergeCell ref="AB161:AB164"/>
    <mergeCell ref="AC161:AC164"/>
    <mergeCell ref="AD161:AD164"/>
    <mergeCell ref="AF149:AF152"/>
    <mergeCell ref="AG149:AG152"/>
    <mergeCell ref="AH149:AH152"/>
    <mergeCell ref="AI149:AI152"/>
    <mergeCell ref="AB145:AB148"/>
    <mergeCell ref="AC145:AC148"/>
    <mergeCell ref="AD145:AD148"/>
    <mergeCell ref="AE145:AE148"/>
    <mergeCell ref="AF145:AF148"/>
    <mergeCell ref="AG145:AG148"/>
    <mergeCell ref="AH145:AH148"/>
    <mergeCell ref="AI145:AI148"/>
    <mergeCell ref="AJ145:AJ148"/>
    <mergeCell ref="AK145:AM145"/>
    <mergeCell ref="A233:A244"/>
    <mergeCell ref="D254:E254"/>
    <mergeCell ref="D255:E255"/>
    <mergeCell ref="D256:E256"/>
    <mergeCell ref="D257:E257"/>
    <mergeCell ref="D258:E258"/>
    <mergeCell ref="D259:E259"/>
    <mergeCell ref="D260:E260"/>
    <mergeCell ref="D261:E261"/>
    <mergeCell ref="D262:E262"/>
    <mergeCell ref="D263:E263"/>
    <mergeCell ref="A266:D268"/>
    <mergeCell ref="E266:H268"/>
    <mergeCell ref="I266:L268"/>
    <mergeCell ref="A269:D269"/>
    <mergeCell ref="E269:H269"/>
    <mergeCell ref="J269:L269"/>
    <mergeCell ref="C233:D236"/>
    <mergeCell ref="B241:B244"/>
    <mergeCell ref="E241:E244"/>
    <mergeCell ref="F241:F244"/>
    <mergeCell ref="G241:G244"/>
    <mergeCell ref="H241:H244"/>
    <mergeCell ref="AI161:AI164"/>
    <mergeCell ref="AJ161:AJ164"/>
    <mergeCell ref="AK161:AM161"/>
    <mergeCell ref="AK157:AM157"/>
    <mergeCell ref="AK158:AM158"/>
    <mergeCell ref="AK159:AM159"/>
    <mergeCell ref="AK160:AM160"/>
    <mergeCell ref="B276:D276"/>
    <mergeCell ref="F276:H276"/>
    <mergeCell ref="J276:L276"/>
    <mergeCell ref="V66:V69"/>
    <mergeCell ref="W66:W69"/>
    <mergeCell ref="R165:R168"/>
    <mergeCell ref="S165:S168"/>
    <mergeCell ref="T165:T168"/>
    <mergeCell ref="U165:U168"/>
    <mergeCell ref="V165:V168"/>
    <mergeCell ref="W165:W168"/>
    <mergeCell ref="X165:X168"/>
    <mergeCell ref="N165:N168"/>
    <mergeCell ref="O165:O168"/>
    <mergeCell ref="P165:P168"/>
    <mergeCell ref="Q165:Q168"/>
    <mergeCell ref="B277:D277"/>
    <mergeCell ref="F277:H277"/>
    <mergeCell ref="J277:L277"/>
    <mergeCell ref="E272:H272"/>
    <mergeCell ref="J272:L272"/>
    <mergeCell ref="F273:H273"/>
    <mergeCell ref="J273:L273"/>
    <mergeCell ref="F274:H274"/>
    <mergeCell ref="J274:L274"/>
    <mergeCell ref="A275:D275"/>
    <mergeCell ref="E275:H275"/>
    <mergeCell ref="J275:L275"/>
    <mergeCell ref="B117:B120"/>
    <mergeCell ref="C117:D120"/>
    <mergeCell ref="E117:E120"/>
    <mergeCell ref="F117:F120"/>
    <mergeCell ref="AS38:AS41"/>
    <mergeCell ref="I38:I41"/>
    <mergeCell ref="J38:J41"/>
    <mergeCell ref="K38:K41"/>
    <mergeCell ref="L38:L41"/>
    <mergeCell ref="M38:M41"/>
    <mergeCell ref="N38:N41"/>
    <mergeCell ref="O38:O41"/>
    <mergeCell ref="P38:P41"/>
    <mergeCell ref="Q38:Q41"/>
    <mergeCell ref="R38:R41"/>
    <mergeCell ref="S38:S41"/>
    <mergeCell ref="T38:T41"/>
    <mergeCell ref="U38:U41"/>
    <mergeCell ref="V38:V41"/>
    <mergeCell ref="W38:W41"/>
    <mergeCell ref="X38:X41"/>
    <mergeCell ref="Y38:Y41"/>
  </mergeCells>
  <phoneticPr fontId="24" type="noConversion"/>
  <conditionalFormatting sqref="P26:Q26">
    <cfRule type="colorScale" priority="244">
      <colorScale>
        <cfvo type="min"/>
        <cfvo type="max"/>
        <color rgb="FFFFDB75"/>
        <color theme="9" tint="0.39997558519241921"/>
      </colorScale>
    </cfRule>
  </conditionalFormatting>
  <conditionalFormatting sqref="R26:W26 Y26 AA26 AC26 AE26:AI26 AK26:AM26">
    <cfRule type="colorScale" priority="242">
      <colorScale>
        <cfvo type="min"/>
        <cfvo type="max"/>
        <color rgb="FFFFDB75"/>
        <color theme="9" tint="0.39997558519241921"/>
      </colorScale>
    </cfRule>
  </conditionalFormatting>
  <conditionalFormatting sqref="P50:Q50">
    <cfRule type="colorScale" priority="240">
      <colorScale>
        <cfvo type="min"/>
        <cfvo type="max"/>
        <color rgb="FFFFDB75"/>
        <color theme="9" tint="0.39997558519241921"/>
      </colorScale>
    </cfRule>
  </conditionalFormatting>
  <conditionalFormatting sqref="R50:AM50">
    <cfRule type="colorScale" priority="238">
      <colorScale>
        <cfvo type="min"/>
        <cfvo type="max"/>
        <color rgb="FFFFDB75"/>
        <color theme="9" tint="0.39997558519241921"/>
      </colorScale>
    </cfRule>
  </conditionalFormatting>
  <conditionalFormatting sqref="P34:Q34 P42:Q42">
    <cfRule type="colorScale" priority="216">
      <colorScale>
        <cfvo type="min"/>
        <cfvo type="max"/>
        <color rgb="FFFFDB75"/>
        <color theme="9" tint="0.39997558519241921"/>
      </colorScale>
    </cfRule>
  </conditionalFormatting>
  <conditionalFormatting sqref="R34:W34 R42:U42 Y34 AA34 AC34:AE34 AG34 AI34 AK34 AM34 W42 Y42 AK42:AM42 AA42:AE42 AG42 AI42">
    <cfRule type="colorScale" priority="215">
      <colorScale>
        <cfvo type="min"/>
        <cfvo type="max"/>
        <color rgb="FFFFDB75"/>
        <color theme="9" tint="0.39997558519241921"/>
      </colorScale>
    </cfRule>
  </conditionalFormatting>
  <conditionalFormatting sqref="P58:Q58">
    <cfRule type="colorScale" priority="208">
      <colorScale>
        <cfvo type="min"/>
        <cfvo type="max"/>
        <color rgb="FFFFDB75"/>
        <color theme="9" tint="0.39997558519241921"/>
      </colorScale>
    </cfRule>
  </conditionalFormatting>
  <conditionalFormatting sqref="R58:AM58">
    <cfRule type="colorScale" priority="207">
      <colorScale>
        <cfvo type="min"/>
        <cfvo type="max"/>
        <color rgb="FFFFDB75"/>
        <color theme="9" tint="0.39997558519241921"/>
      </colorScale>
    </cfRule>
  </conditionalFormatting>
  <conditionalFormatting sqref="X26">
    <cfRule type="colorScale" priority="144">
      <colorScale>
        <cfvo type="min"/>
        <cfvo type="max"/>
        <color rgb="FFFFDB75"/>
        <color theme="9" tint="0.39997558519241921"/>
      </colorScale>
    </cfRule>
  </conditionalFormatting>
  <conditionalFormatting sqref="Z26">
    <cfRule type="colorScale" priority="143">
      <colorScale>
        <cfvo type="min"/>
        <cfvo type="max"/>
        <color rgb="FFFFDB75"/>
        <color theme="9" tint="0.39997558519241921"/>
      </colorScale>
    </cfRule>
  </conditionalFormatting>
  <conditionalFormatting sqref="AB26">
    <cfRule type="colorScale" priority="142">
      <colorScale>
        <cfvo type="min"/>
        <cfvo type="max"/>
        <color rgb="FFFFDB75"/>
        <color theme="9" tint="0.39997558519241921"/>
      </colorScale>
    </cfRule>
  </conditionalFormatting>
  <conditionalFormatting sqref="AJ26">
    <cfRule type="colorScale" priority="140">
      <colorScale>
        <cfvo type="min"/>
        <cfvo type="max"/>
        <color rgb="FFFFDB75"/>
        <color theme="9" tint="0.39997558519241921"/>
      </colorScale>
    </cfRule>
  </conditionalFormatting>
  <conditionalFormatting sqref="AD26">
    <cfRule type="colorScale" priority="139">
      <colorScale>
        <cfvo type="min"/>
        <cfvo type="max"/>
        <color rgb="FFFFDB75"/>
        <color theme="9" tint="0.39997558519241921"/>
      </colorScale>
    </cfRule>
  </conditionalFormatting>
  <conditionalFormatting sqref="L217:M217 M213">
    <cfRule type="colorScale" priority="134">
      <colorScale>
        <cfvo type="min"/>
        <cfvo type="max"/>
        <color rgb="FFFFDB75"/>
        <color theme="9" tint="0.39997558519241921"/>
      </colorScale>
    </cfRule>
  </conditionalFormatting>
  <conditionalFormatting sqref="N213:AI213 N217:AI217">
    <cfRule type="colorScale" priority="133">
      <colorScale>
        <cfvo type="min"/>
        <cfvo type="max"/>
        <color rgb="FFFFDB75"/>
        <color theme="9" tint="0.39997558519241921"/>
      </colorScale>
    </cfRule>
  </conditionalFormatting>
  <conditionalFormatting sqref="L185:M185 L197:M197 L201:M201 L205:M205">
    <cfRule type="colorScale" priority="132">
      <colorScale>
        <cfvo type="min"/>
        <cfvo type="max"/>
        <color rgb="FFFFDB75"/>
        <color theme="9" tint="0.39997558519241921"/>
      </colorScale>
    </cfRule>
  </conditionalFormatting>
  <conditionalFormatting sqref="N185:AI185 S197:AI197 N201:AI201 N205:AI205">
    <cfRule type="colorScale" priority="131">
      <colorScale>
        <cfvo type="min"/>
        <cfvo type="max"/>
        <color rgb="FFFFDB75"/>
        <color theme="9" tint="0.39997558519241921"/>
      </colorScale>
    </cfRule>
  </conditionalFormatting>
  <conditionalFormatting sqref="L189:M189 L193:M193">
    <cfRule type="colorScale" priority="130">
      <colorScale>
        <cfvo type="min"/>
        <cfvo type="max"/>
        <color rgb="FFFFDB75"/>
        <color theme="9" tint="0.39997558519241921"/>
      </colorScale>
    </cfRule>
  </conditionalFormatting>
  <conditionalFormatting sqref="N189:AI189 N193:AI193">
    <cfRule type="colorScale" priority="129">
      <colorScale>
        <cfvo type="min"/>
        <cfvo type="max"/>
        <color rgb="FFFFDB75"/>
        <color theme="9" tint="0.39997558519241921"/>
      </colorScale>
    </cfRule>
  </conditionalFormatting>
  <conditionalFormatting sqref="L97:M97">
    <cfRule type="colorScale" priority="120">
      <colorScale>
        <cfvo type="min"/>
        <cfvo type="max"/>
        <color rgb="FFFFDB75"/>
        <color theme="9" tint="0.39997558519241921"/>
      </colorScale>
    </cfRule>
  </conditionalFormatting>
  <conditionalFormatting sqref="N97:AI97">
    <cfRule type="colorScale" priority="119">
      <colorScale>
        <cfvo type="min"/>
        <cfvo type="max"/>
        <color rgb="FFFFDB75"/>
        <color theme="9" tint="0.39997558519241921"/>
      </colorScale>
    </cfRule>
  </conditionalFormatting>
  <conditionalFormatting sqref="L109:M109">
    <cfRule type="colorScale" priority="118">
      <colorScale>
        <cfvo type="min"/>
        <cfvo type="max"/>
        <color rgb="FFFFDB75"/>
        <color theme="9" tint="0.39997558519241921"/>
      </colorScale>
    </cfRule>
  </conditionalFormatting>
  <conditionalFormatting sqref="N109:AI109">
    <cfRule type="colorScale" priority="117">
      <colorScale>
        <cfvo type="min"/>
        <cfvo type="max"/>
        <color rgb="FFFFDB75"/>
        <color theme="9" tint="0.39997558519241921"/>
      </colorScale>
    </cfRule>
  </conditionalFormatting>
  <conditionalFormatting sqref="L101:M101 L105:M105">
    <cfRule type="colorScale" priority="116">
      <colorScale>
        <cfvo type="min"/>
        <cfvo type="max"/>
        <color rgb="FFFFDB75"/>
        <color theme="9" tint="0.39997558519241921"/>
      </colorScale>
    </cfRule>
  </conditionalFormatting>
  <conditionalFormatting sqref="N101:U101 W101:AI101 N105:AI105">
    <cfRule type="colorScale" priority="115">
      <colorScale>
        <cfvo type="min"/>
        <cfvo type="max"/>
        <color rgb="FFFFDB75"/>
        <color theme="9" tint="0.39997558519241921"/>
      </colorScale>
    </cfRule>
  </conditionalFormatting>
  <conditionalFormatting sqref="L113:M113">
    <cfRule type="colorScale" priority="114">
      <colorScale>
        <cfvo type="min"/>
        <cfvo type="max"/>
        <color rgb="FFFFDB75"/>
        <color theme="9" tint="0.39997558519241921"/>
      </colorScale>
    </cfRule>
  </conditionalFormatting>
  <conditionalFormatting sqref="N113:AI113">
    <cfRule type="colorScale" priority="113">
      <colorScale>
        <cfvo type="min"/>
        <cfvo type="max"/>
        <color rgb="FFFFDB75"/>
        <color theme="9" tint="0.39997558519241921"/>
      </colorScale>
    </cfRule>
  </conditionalFormatting>
  <conditionalFormatting sqref="V101">
    <cfRule type="colorScale" priority="112">
      <colorScale>
        <cfvo type="min"/>
        <cfvo type="max"/>
        <color rgb="FFFFDB75"/>
        <color theme="9" tint="0.39997558519241921"/>
      </colorScale>
    </cfRule>
  </conditionalFormatting>
  <conditionalFormatting sqref="X34">
    <cfRule type="colorScale" priority="111">
      <colorScale>
        <cfvo type="min"/>
        <cfvo type="max"/>
        <color rgb="FFFFDB75"/>
        <color theme="9" tint="0.39997558519241921"/>
      </colorScale>
    </cfRule>
  </conditionalFormatting>
  <conditionalFormatting sqref="Z34">
    <cfRule type="colorScale" priority="110">
      <colorScale>
        <cfvo type="min"/>
        <cfvo type="max"/>
        <color rgb="FFFFDB75"/>
        <color theme="9" tint="0.39997558519241921"/>
      </colorScale>
    </cfRule>
  </conditionalFormatting>
  <conditionalFormatting sqref="AB34">
    <cfRule type="colorScale" priority="109">
      <colorScale>
        <cfvo type="min"/>
        <cfvo type="max"/>
        <color rgb="FFFFDB75"/>
        <color theme="9" tint="0.39997558519241921"/>
      </colorScale>
    </cfRule>
  </conditionalFormatting>
  <conditionalFormatting sqref="AL34">
    <cfRule type="colorScale" priority="105">
      <colorScale>
        <cfvo type="min"/>
        <cfvo type="max"/>
        <color rgb="FFFFDB75"/>
        <color theme="9" tint="0.39997558519241921"/>
      </colorScale>
    </cfRule>
  </conditionalFormatting>
  <conditionalFormatting sqref="AJ34">
    <cfRule type="colorScale" priority="104">
      <colorScale>
        <cfvo type="min"/>
        <cfvo type="max"/>
        <color rgb="FFFFDB75"/>
        <color theme="9" tint="0.39997558519241921"/>
      </colorScale>
    </cfRule>
  </conditionalFormatting>
  <conditionalFormatting sqref="AH34">
    <cfRule type="colorScale" priority="103">
      <colorScale>
        <cfvo type="min"/>
        <cfvo type="max"/>
        <color rgb="FFFFDB75"/>
        <color theme="9" tint="0.39997558519241921"/>
      </colorScale>
    </cfRule>
  </conditionalFormatting>
  <conditionalFormatting sqref="AF34">
    <cfRule type="colorScale" priority="102">
      <colorScale>
        <cfvo type="min"/>
        <cfvo type="max"/>
        <color rgb="FFFFDB75"/>
        <color theme="9" tint="0.39997558519241921"/>
      </colorScale>
    </cfRule>
  </conditionalFormatting>
  <conditionalFormatting sqref="AG145:AI145">
    <cfRule type="colorScale" priority="101">
      <colorScale>
        <cfvo type="min"/>
        <cfvo type="max"/>
        <color rgb="FFFFDB75"/>
        <color theme="9" tint="0.39997558519241921"/>
      </colorScale>
    </cfRule>
  </conditionalFormatting>
  <conditionalFormatting sqref="L141:M141">
    <cfRule type="colorScale" priority="100">
      <colorScale>
        <cfvo type="min"/>
        <cfvo type="max"/>
        <color rgb="FFFFDB75"/>
        <color theme="9" tint="0.39997558519241921"/>
      </colorScale>
    </cfRule>
  </conditionalFormatting>
  <conditionalFormatting sqref="N141:AI141">
    <cfRule type="colorScale" priority="99">
      <colorScale>
        <cfvo type="min"/>
        <cfvo type="max"/>
        <color rgb="FFFFDB75"/>
        <color theme="9" tint="0.39997558519241921"/>
      </colorScale>
    </cfRule>
  </conditionalFormatting>
  <conditionalFormatting sqref="L133:M133">
    <cfRule type="colorScale" priority="98">
      <colorScale>
        <cfvo type="min"/>
        <cfvo type="max"/>
        <color rgb="FFFFDB75"/>
        <color theme="9" tint="0.39997558519241921"/>
      </colorScale>
    </cfRule>
  </conditionalFormatting>
  <conditionalFormatting sqref="N133:AI133">
    <cfRule type="colorScale" priority="97">
      <colorScale>
        <cfvo type="min"/>
        <cfvo type="max"/>
        <color rgb="FFFFDB75"/>
        <color theme="9" tint="0.39997558519241921"/>
      </colorScale>
    </cfRule>
  </conditionalFormatting>
  <conditionalFormatting sqref="L125:M125">
    <cfRule type="colorScale" priority="96">
      <colorScale>
        <cfvo type="min"/>
        <cfvo type="max"/>
        <color rgb="FFFFDB75"/>
        <color theme="9" tint="0.39997558519241921"/>
      </colorScale>
    </cfRule>
  </conditionalFormatting>
  <conditionalFormatting sqref="N125:AI125">
    <cfRule type="colorScale" priority="95">
      <colorScale>
        <cfvo type="min"/>
        <cfvo type="max"/>
        <color rgb="FFFFDB75"/>
        <color theme="9" tint="0.39997558519241921"/>
      </colorScale>
    </cfRule>
  </conditionalFormatting>
  <conditionalFormatting sqref="L129:M129">
    <cfRule type="colorScale" priority="94">
      <colorScale>
        <cfvo type="min"/>
        <cfvo type="max"/>
        <color rgb="FFFFDB75"/>
        <color theme="9" tint="0.39997558519241921"/>
      </colorScale>
    </cfRule>
  </conditionalFormatting>
  <conditionalFormatting sqref="N129:AI129">
    <cfRule type="colorScale" priority="93">
      <colorScale>
        <cfvo type="min"/>
        <cfvo type="max"/>
        <color rgb="FFFFDB75"/>
        <color theme="9" tint="0.39997558519241921"/>
      </colorScale>
    </cfRule>
  </conditionalFormatting>
  <conditionalFormatting sqref="L137:M137">
    <cfRule type="colorScale" priority="92">
      <colorScale>
        <cfvo type="min"/>
        <cfvo type="max"/>
        <color rgb="FFFFDB75"/>
        <color theme="9" tint="0.39997558519241921"/>
      </colorScale>
    </cfRule>
  </conditionalFormatting>
  <conditionalFormatting sqref="N137:AI137">
    <cfRule type="colorScale" priority="91">
      <colorScale>
        <cfvo type="min"/>
        <cfvo type="max"/>
        <color rgb="FFFFDB75"/>
        <color theme="9" tint="0.39997558519241921"/>
      </colorScale>
    </cfRule>
  </conditionalFormatting>
  <conditionalFormatting sqref="L145:M145">
    <cfRule type="colorScale" priority="90">
      <colorScale>
        <cfvo type="min"/>
        <cfvo type="max"/>
        <color rgb="FFFFDB75"/>
        <color theme="9" tint="0.39997558519241921"/>
      </colorScale>
    </cfRule>
  </conditionalFormatting>
  <conditionalFormatting sqref="N145:Q145">
    <cfRule type="colorScale" priority="89">
      <colorScale>
        <cfvo type="min"/>
        <cfvo type="max"/>
        <color rgb="FFFFDB75"/>
        <color theme="9" tint="0.39997558519241921"/>
      </colorScale>
    </cfRule>
  </conditionalFormatting>
  <conditionalFormatting sqref="V42">
    <cfRule type="colorScale" priority="88">
      <colorScale>
        <cfvo type="min"/>
        <cfvo type="max"/>
        <color rgb="FFFFDB75"/>
        <color theme="9" tint="0.39997558519241921"/>
      </colorScale>
    </cfRule>
  </conditionalFormatting>
  <conditionalFormatting sqref="X42">
    <cfRule type="colorScale" priority="87">
      <colorScale>
        <cfvo type="min"/>
        <cfvo type="max"/>
        <color rgb="FFFFDB75"/>
        <color theme="9" tint="0.39997558519241921"/>
      </colorScale>
    </cfRule>
  </conditionalFormatting>
  <conditionalFormatting sqref="Z42">
    <cfRule type="colorScale" priority="86">
      <colorScale>
        <cfvo type="min"/>
        <cfvo type="max"/>
        <color rgb="FFFFDB75"/>
        <color theme="9" tint="0.39997558519241921"/>
      </colorScale>
    </cfRule>
  </conditionalFormatting>
  <conditionalFormatting sqref="P46:AM46">
    <cfRule type="colorScale" priority="85">
      <colorScale>
        <cfvo type="min"/>
        <cfvo type="max"/>
        <color rgb="FFFFDB75"/>
        <color theme="9" tint="0.39997558519241921"/>
      </colorScale>
    </cfRule>
  </conditionalFormatting>
  <conditionalFormatting sqref="L181:M181 L149:M149 L153:M153">
    <cfRule type="colorScale" priority="83">
      <colorScale>
        <cfvo type="min"/>
        <cfvo type="max"/>
        <color rgb="FFFFDB75"/>
        <color theme="9" tint="0.39997558519241921"/>
      </colorScale>
    </cfRule>
  </conditionalFormatting>
  <conditionalFormatting sqref="N181:Y181 N149:AI149 AA181 AC181:AG181 AI181 N153:AI153">
    <cfRule type="colorScale" priority="84">
      <colorScale>
        <cfvo type="min"/>
        <cfvo type="max"/>
        <color rgb="FFFFDB75"/>
        <color theme="9" tint="0.39997558519241921"/>
      </colorScale>
    </cfRule>
  </conditionalFormatting>
  <conditionalFormatting sqref="Z181">
    <cfRule type="colorScale" priority="82">
      <colorScale>
        <cfvo type="min"/>
        <cfvo type="max"/>
        <color rgb="FFFFDB75"/>
        <color theme="9" tint="0.39997558519241921"/>
      </colorScale>
    </cfRule>
  </conditionalFormatting>
  <conditionalFormatting sqref="AB181">
    <cfRule type="colorScale" priority="81">
      <colorScale>
        <cfvo type="min"/>
        <cfvo type="max"/>
        <color rgb="FFFFDB75"/>
        <color theme="9" tint="0.39997558519241921"/>
      </colorScale>
    </cfRule>
  </conditionalFormatting>
  <conditionalFormatting sqref="AH181">
    <cfRule type="colorScale" priority="80">
      <colorScale>
        <cfvo type="min"/>
        <cfvo type="max"/>
        <color rgb="FFFFDB75"/>
        <color theme="9" tint="0.39997558519241921"/>
      </colorScale>
    </cfRule>
  </conditionalFormatting>
  <conditionalFormatting sqref="L237:M237 L241:M241">
    <cfRule type="colorScale" priority="75">
      <colorScale>
        <cfvo type="min"/>
        <cfvo type="max"/>
        <color rgb="FFFFDB75"/>
        <color theme="9" tint="0.39997558519241921"/>
      </colorScale>
    </cfRule>
  </conditionalFormatting>
  <conditionalFormatting sqref="N237:AI237 N241:AI241">
    <cfRule type="colorScale" priority="74">
      <colorScale>
        <cfvo type="min"/>
        <cfvo type="max"/>
        <color rgb="FFFFDB75"/>
        <color theme="9" tint="0.39997558519241921"/>
      </colorScale>
    </cfRule>
  </conditionalFormatting>
  <conditionalFormatting sqref="L177:M177">
    <cfRule type="colorScale" priority="70">
      <colorScale>
        <cfvo type="min"/>
        <cfvo type="max"/>
        <color rgb="FFFFDB75"/>
        <color theme="9" tint="0.39997558519241921"/>
      </colorScale>
    </cfRule>
  </conditionalFormatting>
  <conditionalFormatting sqref="N177:Y177 AA177 AC177:AG177 AI177">
    <cfRule type="colorScale" priority="71">
      <colorScale>
        <cfvo type="min"/>
        <cfvo type="max"/>
        <color rgb="FFFFDB75"/>
        <color theme="9" tint="0.39997558519241921"/>
      </colorScale>
    </cfRule>
  </conditionalFormatting>
  <conditionalFormatting sqref="Z177">
    <cfRule type="colorScale" priority="69">
      <colorScale>
        <cfvo type="min"/>
        <cfvo type="max"/>
        <color rgb="FFFFDB75"/>
        <color theme="9" tint="0.39997558519241921"/>
      </colorScale>
    </cfRule>
  </conditionalFormatting>
  <conditionalFormatting sqref="AB177">
    <cfRule type="colorScale" priority="68">
      <colorScale>
        <cfvo type="min"/>
        <cfvo type="max"/>
        <color rgb="FFFFDB75"/>
        <color theme="9" tint="0.39997558519241921"/>
      </colorScale>
    </cfRule>
  </conditionalFormatting>
  <conditionalFormatting sqref="AH177">
    <cfRule type="colorScale" priority="67">
      <colorScale>
        <cfvo type="min"/>
        <cfvo type="max"/>
        <color rgb="FFFFDB75"/>
        <color theme="9" tint="0.39997558519241921"/>
      </colorScale>
    </cfRule>
  </conditionalFormatting>
  <conditionalFormatting sqref="L173:M173">
    <cfRule type="colorScale" priority="65">
      <colorScale>
        <cfvo type="min"/>
        <cfvo type="max"/>
        <color rgb="FFFFDB75"/>
        <color theme="9" tint="0.39997558519241921"/>
      </colorScale>
    </cfRule>
  </conditionalFormatting>
  <conditionalFormatting sqref="N173:Y173 AA173 AC173:AG173 AI173">
    <cfRule type="colorScale" priority="66">
      <colorScale>
        <cfvo type="min"/>
        <cfvo type="max"/>
        <color rgb="FFFFDB75"/>
        <color theme="9" tint="0.39997558519241921"/>
      </colorScale>
    </cfRule>
  </conditionalFormatting>
  <conditionalFormatting sqref="Z173">
    <cfRule type="colorScale" priority="64">
      <colorScale>
        <cfvo type="min"/>
        <cfvo type="max"/>
        <color rgb="FFFFDB75"/>
        <color theme="9" tint="0.39997558519241921"/>
      </colorScale>
    </cfRule>
  </conditionalFormatting>
  <conditionalFormatting sqref="AB173">
    <cfRule type="colorScale" priority="63">
      <colorScale>
        <cfvo type="min"/>
        <cfvo type="max"/>
        <color rgb="FFFFDB75"/>
        <color theme="9" tint="0.39997558519241921"/>
      </colorScale>
    </cfRule>
  </conditionalFormatting>
  <conditionalFormatting sqref="AH173">
    <cfRule type="colorScale" priority="62">
      <colorScale>
        <cfvo type="min"/>
        <cfvo type="max"/>
        <color rgb="FFFFDB75"/>
        <color theme="9" tint="0.39997558519241921"/>
      </colorScale>
    </cfRule>
  </conditionalFormatting>
  <conditionalFormatting sqref="L169:M169">
    <cfRule type="colorScale" priority="60">
      <colorScale>
        <cfvo type="min"/>
        <cfvo type="max"/>
        <color rgb="FFFFDB75"/>
        <color theme="9" tint="0.39997558519241921"/>
      </colorScale>
    </cfRule>
  </conditionalFormatting>
  <conditionalFormatting sqref="N169:Y169 AE169:AG169 AI169">
    <cfRule type="colorScale" priority="61">
      <colorScale>
        <cfvo type="min"/>
        <cfvo type="max"/>
        <color rgb="FFFFDB75"/>
        <color theme="9" tint="0.39997558519241921"/>
      </colorScale>
    </cfRule>
  </conditionalFormatting>
  <conditionalFormatting sqref="AH169">
    <cfRule type="colorScale" priority="57">
      <colorScale>
        <cfvo type="min"/>
        <cfvo type="max"/>
        <color rgb="FFFFDB75"/>
        <color theme="9" tint="0.39997558519241921"/>
      </colorScale>
    </cfRule>
  </conditionalFormatting>
  <conditionalFormatting sqref="L165:M165">
    <cfRule type="colorScale" priority="55">
      <colorScale>
        <cfvo type="min"/>
        <cfvo type="max"/>
        <color rgb="FFFFDB75"/>
        <color theme="9" tint="0.39997558519241921"/>
      </colorScale>
    </cfRule>
  </conditionalFormatting>
  <conditionalFormatting sqref="N165:Y165 AA165 AC165:AG165 AI165">
    <cfRule type="colorScale" priority="56">
      <colorScale>
        <cfvo type="min"/>
        <cfvo type="max"/>
        <color rgb="FFFFDB75"/>
        <color theme="9" tint="0.39997558519241921"/>
      </colorScale>
    </cfRule>
  </conditionalFormatting>
  <conditionalFormatting sqref="Z165">
    <cfRule type="colorScale" priority="54">
      <colorScale>
        <cfvo type="min"/>
        <cfvo type="max"/>
        <color rgb="FFFFDB75"/>
        <color theme="9" tint="0.39997558519241921"/>
      </colorScale>
    </cfRule>
  </conditionalFormatting>
  <conditionalFormatting sqref="AB165">
    <cfRule type="colorScale" priority="53">
      <colorScale>
        <cfvo type="min"/>
        <cfvo type="max"/>
        <color rgb="FFFFDB75"/>
        <color theme="9" tint="0.39997558519241921"/>
      </colorScale>
    </cfRule>
  </conditionalFormatting>
  <conditionalFormatting sqref="AH165">
    <cfRule type="colorScale" priority="52">
      <colorScale>
        <cfvo type="min"/>
        <cfvo type="max"/>
        <color rgb="FFFFDB75"/>
        <color theme="9" tint="0.39997558519241921"/>
      </colorScale>
    </cfRule>
  </conditionalFormatting>
  <conditionalFormatting sqref="L161:M161">
    <cfRule type="colorScale" priority="50">
      <colorScale>
        <cfvo type="min"/>
        <cfvo type="max"/>
        <color rgb="FFFFDB75"/>
        <color theme="9" tint="0.39997558519241921"/>
      </colorScale>
    </cfRule>
  </conditionalFormatting>
  <conditionalFormatting sqref="N161:Y161 AA161 AC161:AG161 AI161">
    <cfRule type="colorScale" priority="51">
      <colorScale>
        <cfvo type="min"/>
        <cfvo type="max"/>
        <color rgb="FFFFDB75"/>
        <color theme="9" tint="0.39997558519241921"/>
      </colorScale>
    </cfRule>
  </conditionalFormatting>
  <conditionalFormatting sqref="Z161">
    <cfRule type="colorScale" priority="49">
      <colorScale>
        <cfvo type="min"/>
        <cfvo type="max"/>
        <color rgb="FFFFDB75"/>
        <color theme="9" tint="0.39997558519241921"/>
      </colorScale>
    </cfRule>
  </conditionalFormatting>
  <conditionalFormatting sqref="AB161">
    <cfRule type="colorScale" priority="48">
      <colorScale>
        <cfvo type="min"/>
        <cfvo type="max"/>
        <color rgb="FFFFDB75"/>
        <color theme="9" tint="0.39997558519241921"/>
      </colorScale>
    </cfRule>
  </conditionalFormatting>
  <conditionalFormatting sqref="AH161">
    <cfRule type="colorScale" priority="47">
      <colorScale>
        <cfvo type="min"/>
        <cfvo type="max"/>
        <color rgb="FFFFDB75"/>
        <color theme="9" tint="0.39997558519241921"/>
      </colorScale>
    </cfRule>
  </conditionalFormatting>
  <conditionalFormatting sqref="L157:M157">
    <cfRule type="colorScale" priority="45">
      <colorScale>
        <cfvo type="min"/>
        <cfvo type="max"/>
        <color rgb="FFFFDB75"/>
        <color theme="9" tint="0.39997558519241921"/>
      </colorScale>
    </cfRule>
  </conditionalFormatting>
  <conditionalFormatting sqref="N157:Y157 AA157 AC157:AG157 AI157">
    <cfRule type="colorScale" priority="46">
      <colorScale>
        <cfvo type="min"/>
        <cfvo type="max"/>
        <color rgb="FFFFDB75"/>
        <color theme="9" tint="0.39997558519241921"/>
      </colorScale>
    </cfRule>
  </conditionalFormatting>
  <conditionalFormatting sqref="Z157">
    <cfRule type="colorScale" priority="44">
      <colorScale>
        <cfvo type="min"/>
        <cfvo type="max"/>
        <color rgb="FFFFDB75"/>
        <color theme="9" tint="0.39997558519241921"/>
      </colorScale>
    </cfRule>
  </conditionalFormatting>
  <conditionalFormatting sqref="AB157">
    <cfRule type="colorScale" priority="43">
      <colorScale>
        <cfvo type="min"/>
        <cfvo type="max"/>
        <color rgb="FFFFDB75"/>
        <color theme="9" tint="0.39997558519241921"/>
      </colorScale>
    </cfRule>
  </conditionalFormatting>
  <conditionalFormatting sqref="AH157">
    <cfRule type="colorScale" priority="42">
      <colorScale>
        <cfvo type="min"/>
        <cfvo type="max"/>
        <color rgb="FFFFDB75"/>
        <color theme="9" tint="0.39997558519241921"/>
      </colorScale>
    </cfRule>
  </conditionalFormatting>
  <conditionalFormatting sqref="L233:M233 L225:M225 L229:M229">
    <cfRule type="colorScale" priority="257">
      <colorScale>
        <cfvo type="min"/>
        <cfvo type="max"/>
        <color rgb="FFFFDB75"/>
        <color theme="9" tint="0.39997558519241921"/>
      </colorScale>
    </cfRule>
  </conditionalFormatting>
  <conditionalFormatting sqref="N233:AI233 N225:AI225 N229:AI229">
    <cfRule type="colorScale" priority="261">
      <colorScale>
        <cfvo type="min"/>
        <cfvo type="max"/>
        <color rgb="FFFFDB75"/>
        <color theme="9" tint="0.39997558519241921"/>
      </colorScale>
    </cfRule>
  </conditionalFormatting>
  <conditionalFormatting sqref="P54:Q54">
    <cfRule type="colorScale" priority="33">
      <colorScale>
        <cfvo type="min"/>
        <cfvo type="max"/>
        <color rgb="FFFFDB75"/>
        <color theme="9" tint="0.39997558519241921"/>
      </colorScale>
    </cfRule>
  </conditionalFormatting>
  <conditionalFormatting sqref="R54:AM54">
    <cfRule type="colorScale" priority="32">
      <colorScale>
        <cfvo type="min"/>
        <cfvo type="max"/>
        <color rgb="FFFFDB75"/>
        <color theme="9" tint="0.39997558519241921"/>
      </colorScale>
    </cfRule>
  </conditionalFormatting>
  <conditionalFormatting sqref="L209:M209 L221:M221">
    <cfRule type="colorScale" priority="262">
      <colorScale>
        <cfvo type="min"/>
        <cfvo type="max"/>
        <color rgb="FFFFDB75"/>
        <color theme="9" tint="0.39997558519241921"/>
      </colorScale>
    </cfRule>
  </conditionalFormatting>
  <conditionalFormatting sqref="N209:AI209 N221:W221 AI221">
    <cfRule type="colorScale" priority="264">
      <colorScale>
        <cfvo type="min"/>
        <cfvo type="max"/>
        <color rgb="FFFFDB75"/>
        <color theme="9" tint="0.39997558519241921"/>
      </colorScale>
    </cfRule>
  </conditionalFormatting>
  <conditionalFormatting sqref="P30:Q30">
    <cfRule type="colorScale" priority="31">
      <colorScale>
        <cfvo type="min"/>
        <cfvo type="max"/>
        <color rgb="FFFFDB75"/>
        <color theme="9" tint="0.39997558519241921"/>
      </colorScale>
    </cfRule>
  </conditionalFormatting>
  <conditionalFormatting sqref="R30:W30 Y30 AA30 AC30:AE30 AG30 AI30 AK30 AM30">
    <cfRule type="colorScale" priority="30">
      <colorScale>
        <cfvo type="min"/>
        <cfvo type="max"/>
        <color rgb="FFFFDB75"/>
        <color theme="9" tint="0.39997558519241921"/>
      </colorScale>
    </cfRule>
  </conditionalFormatting>
  <conditionalFormatting sqref="X30">
    <cfRule type="colorScale" priority="29">
      <colorScale>
        <cfvo type="min"/>
        <cfvo type="max"/>
        <color rgb="FFFFDB75"/>
        <color theme="9" tint="0.39997558519241921"/>
      </colorScale>
    </cfRule>
  </conditionalFormatting>
  <conditionalFormatting sqref="Z30">
    <cfRule type="colorScale" priority="28">
      <colorScale>
        <cfvo type="min"/>
        <cfvo type="max"/>
        <color rgb="FFFFDB75"/>
        <color theme="9" tint="0.39997558519241921"/>
      </colorScale>
    </cfRule>
  </conditionalFormatting>
  <conditionalFormatting sqref="AB30">
    <cfRule type="colorScale" priority="27">
      <colorScale>
        <cfvo type="min"/>
        <cfvo type="max"/>
        <color rgb="FFFFDB75"/>
        <color theme="9" tint="0.39997558519241921"/>
      </colorScale>
    </cfRule>
  </conditionalFormatting>
  <conditionalFormatting sqref="AL30">
    <cfRule type="colorScale" priority="26">
      <colorScale>
        <cfvo type="min"/>
        <cfvo type="max"/>
        <color rgb="FFFFDB75"/>
        <color theme="9" tint="0.39997558519241921"/>
      </colorScale>
    </cfRule>
  </conditionalFormatting>
  <conditionalFormatting sqref="AJ30">
    <cfRule type="colorScale" priority="25">
      <colorScale>
        <cfvo type="min"/>
        <cfvo type="max"/>
        <color rgb="FFFFDB75"/>
        <color theme="9" tint="0.39997558519241921"/>
      </colorScale>
    </cfRule>
  </conditionalFormatting>
  <conditionalFormatting sqref="AH30">
    <cfRule type="colorScale" priority="24">
      <colorScale>
        <cfvo type="min"/>
        <cfvo type="max"/>
        <color rgb="FFFFDB75"/>
        <color theme="9" tint="0.39997558519241921"/>
      </colorScale>
    </cfRule>
  </conditionalFormatting>
  <conditionalFormatting sqref="AF30">
    <cfRule type="colorScale" priority="23">
      <colorScale>
        <cfvo type="min"/>
        <cfvo type="max"/>
        <color rgb="FFFFDB75"/>
        <color theme="9" tint="0.39997558519241921"/>
      </colorScale>
    </cfRule>
  </conditionalFormatting>
  <conditionalFormatting sqref="Z117">
    <cfRule type="colorScale" priority="22">
      <colorScale>
        <cfvo type="min"/>
        <cfvo type="max"/>
        <color rgb="FFFFDB75"/>
        <color theme="9" tint="0.39997558519241921"/>
      </colorScale>
    </cfRule>
  </conditionalFormatting>
  <conditionalFormatting sqref="AB117">
    <cfRule type="colorScale" priority="21">
      <colorScale>
        <cfvo type="min"/>
        <cfvo type="max"/>
        <color rgb="FFFFDB75"/>
        <color theme="9" tint="0.39997558519241921"/>
      </colorScale>
    </cfRule>
  </conditionalFormatting>
  <conditionalFormatting sqref="AD117">
    <cfRule type="colorScale" priority="20">
      <colorScale>
        <cfvo type="min"/>
        <cfvo type="max"/>
        <color rgb="FFFFDB75"/>
        <color theme="9" tint="0.39997558519241921"/>
      </colorScale>
    </cfRule>
  </conditionalFormatting>
  <conditionalFormatting sqref="V117">
    <cfRule type="colorScale" priority="19">
      <colorScale>
        <cfvo type="min"/>
        <cfvo type="max"/>
        <color rgb="FFFFDB75"/>
        <color theme="9" tint="0.39997558519241921"/>
      </colorScale>
    </cfRule>
  </conditionalFormatting>
  <conditionalFormatting sqref="AC169:AD169 AA169">
    <cfRule type="colorScale" priority="18">
      <colorScale>
        <cfvo type="min"/>
        <cfvo type="max"/>
        <color rgb="FFFFDB75"/>
        <color theme="9" tint="0.39997558519241921"/>
      </colorScale>
    </cfRule>
  </conditionalFormatting>
  <conditionalFormatting sqref="Z169">
    <cfRule type="colorScale" priority="17">
      <colorScale>
        <cfvo type="min"/>
        <cfvo type="max"/>
        <color rgb="FFFFDB75"/>
        <color theme="9" tint="0.39997558519241921"/>
      </colorScale>
    </cfRule>
  </conditionalFormatting>
  <conditionalFormatting sqref="AB169">
    <cfRule type="colorScale" priority="16">
      <colorScale>
        <cfvo type="min"/>
        <cfvo type="max"/>
        <color rgb="FFFFDB75"/>
        <color theme="9" tint="0.39997558519241921"/>
      </colorScale>
    </cfRule>
  </conditionalFormatting>
  <conditionalFormatting sqref="N197:R197">
    <cfRule type="colorScale" priority="15">
      <colorScale>
        <cfvo type="min"/>
        <cfvo type="max"/>
        <color rgb="FFFFDB75"/>
        <color theme="9" tint="0.39997558519241921"/>
      </colorScale>
    </cfRule>
  </conditionalFormatting>
  <conditionalFormatting sqref="L213">
    <cfRule type="colorScale" priority="14">
      <colorScale>
        <cfvo type="min"/>
        <cfvo type="max"/>
        <color rgb="FFFFDB75"/>
        <color theme="9" tint="0.39997558519241921"/>
      </colorScale>
    </cfRule>
  </conditionalFormatting>
  <conditionalFormatting sqref="X221:AH221">
    <cfRule type="colorScale" priority="13">
      <colorScale>
        <cfvo type="min"/>
        <cfvo type="max"/>
        <color rgb="FFFFDB75"/>
        <color theme="9" tint="0.39997558519241921"/>
      </colorScale>
    </cfRule>
  </conditionalFormatting>
  <conditionalFormatting sqref="AF42">
    <cfRule type="colorScale" priority="12">
      <colorScale>
        <cfvo type="min"/>
        <cfvo type="max"/>
        <color rgb="FFFFDB75"/>
        <color theme="9" tint="0.39997558519241921"/>
      </colorScale>
    </cfRule>
  </conditionalFormatting>
  <conditionalFormatting sqref="AH42">
    <cfRule type="colorScale" priority="11">
      <colorScale>
        <cfvo type="min"/>
        <cfvo type="max"/>
        <color rgb="FFFFDB75"/>
        <color theme="9" tint="0.39997558519241921"/>
      </colorScale>
    </cfRule>
  </conditionalFormatting>
  <conditionalFormatting sqref="AJ42">
    <cfRule type="colorScale" priority="10">
      <colorScale>
        <cfvo type="min"/>
        <cfvo type="max"/>
        <color rgb="FFFFDB75"/>
        <color theme="9" tint="0.39997558519241921"/>
      </colorScale>
    </cfRule>
  </conditionalFormatting>
  <conditionalFormatting sqref="R145:AF145">
    <cfRule type="colorScale" priority="9">
      <colorScale>
        <cfvo type="min"/>
        <cfvo type="max"/>
        <color rgb="FFFFDB75"/>
        <color theme="9" tint="0.39997558519241921"/>
      </colorScale>
    </cfRule>
  </conditionalFormatting>
  <conditionalFormatting sqref="P38:Q38">
    <cfRule type="colorScale" priority="8">
      <colorScale>
        <cfvo type="min"/>
        <cfvo type="max"/>
        <color rgb="FFFFDB75"/>
        <color theme="9" tint="0.39997558519241921"/>
      </colorScale>
    </cfRule>
  </conditionalFormatting>
  <conditionalFormatting sqref="R38:U38 W38 Y38 AK38:AM38 AA38:AE38 AG38 AI38">
    <cfRule type="colorScale" priority="7">
      <colorScale>
        <cfvo type="min"/>
        <cfvo type="max"/>
        <color rgb="FFFFDB75"/>
        <color theme="9" tint="0.39997558519241921"/>
      </colorScale>
    </cfRule>
  </conditionalFormatting>
  <conditionalFormatting sqref="V38">
    <cfRule type="colorScale" priority="6">
      <colorScale>
        <cfvo type="min"/>
        <cfvo type="max"/>
        <color rgb="FFFFDB75"/>
        <color theme="9" tint="0.39997558519241921"/>
      </colorScale>
    </cfRule>
  </conditionalFormatting>
  <conditionalFormatting sqref="X38">
    <cfRule type="colorScale" priority="5">
      <colorScale>
        <cfvo type="min"/>
        <cfvo type="max"/>
        <color rgb="FFFFDB75"/>
        <color theme="9" tint="0.39997558519241921"/>
      </colorScale>
    </cfRule>
  </conditionalFormatting>
  <conditionalFormatting sqref="Z38">
    <cfRule type="colorScale" priority="4">
      <colorScale>
        <cfvo type="min"/>
        <cfvo type="max"/>
        <color rgb="FFFFDB75"/>
        <color theme="9" tint="0.39997558519241921"/>
      </colorScale>
    </cfRule>
  </conditionalFormatting>
  <conditionalFormatting sqref="AF38">
    <cfRule type="colorScale" priority="3">
      <colorScale>
        <cfvo type="min"/>
        <cfvo type="max"/>
        <color rgb="FFFFDB75"/>
        <color theme="9" tint="0.39997558519241921"/>
      </colorScale>
    </cfRule>
  </conditionalFormatting>
  <conditionalFormatting sqref="AH38">
    <cfRule type="colorScale" priority="2">
      <colorScale>
        <cfvo type="min"/>
        <cfvo type="max"/>
        <color rgb="FFFFDB75"/>
        <color theme="9" tint="0.39997558519241921"/>
      </colorScale>
    </cfRule>
  </conditionalFormatting>
  <conditionalFormatting sqref="AJ38">
    <cfRule type="colorScale" priority="1">
      <colorScale>
        <cfvo type="min"/>
        <cfvo type="max"/>
        <color rgb="FFFFDB75"/>
        <color theme="9" tint="0.39997558519241921"/>
      </colorScale>
    </cfRule>
  </conditionalFormatting>
  <dataValidations count="1">
    <dataValidation allowBlank="1" showInputMessage="1" showErrorMessage="1" sqref="F89:F96" xr:uid="{F4245671-BB63-45C2-802E-1D64BEFFC07C}"/>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DDBEBA89-5636-4B52-9DB4-257513CF29C3}">
          <x14:formula1>
            <xm:f>Hoja1!$C$4:$C$20</xm:f>
          </x14:formula1>
          <xm:sqref>G125</xm:sqref>
        </x14:dataValidation>
        <x14:dataValidation type="list" allowBlank="1" showInputMessage="1" showErrorMessage="1" xr:uid="{F82F73DB-7698-4EA5-9C33-E980F68CF36A}">
          <x14:formula1>
            <xm:f>Hoja1!$C$22:$C$24</xm:f>
          </x14:formula1>
          <xm:sqref>C11</xm:sqref>
        </x14:dataValidation>
        <x14:dataValidation type="list" allowBlank="1" showInputMessage="1" showErrorMessage="1" xr:uid="{43ADEB06-AEAC-4B37-997C-1DA91843A4AA}">
          <x14:formula1>
            <xm:f>Hoja1!$G$3:$G$20</xm:f>
          </x14:formula1>
          <xm:sqref>C13</xm:sqref>
        </x14:dataValidation>
        <x14:dataValidation type="list" allowBlank="1" showInputMessage="1" showErrorMessage="1" xr:uid="{86D14C1D-323B-4D85-B3CE-07D53F87E65F}">
          <x14:formula1>
            <xm:f>Hoja1!$K$3:$K$20</xm:f>
          </x14:formula1>
          <xm:sqref>C15</xm:sqref>
        </x14:dataValidation>
        <x14:dataValidation type="list" allowBlank="1" showInputMessage="1" showErrorMessage="1" xr:uid="{A8699AC9-3E9E-4D83-873B-A1A8DE94A2B7}">
          <x14:formula1>
            <xm:f>Hoja1!$D$4:$D$172</xm:f>
          </x14:formula1>
          <xm:sqref>H125:H128 H113:H116 H197:H200 H97:H104</xm:sqref>
        </x14:dataValidation>
        <x14:dataValidation type="list" allowBlank="1" showInputMessage="1" showErrorMessage="1" xr:uid="{0D19AAF9-43C4-47D2-982E-9D472237597B}">
          <x14:formula1>
            <xm:f>Hoja1!$C$27:$C$35</xm:f>
          </x14:formula1>
          <xm:sqref>A74:A77 A26:A61</xm:sqref>
        </x14:dataValidation>
        <x14:dataValidation type="list" allowBlank="1" showInputMessage="1" showErrorMessage="1" xr:uid="{3571F767-D58D-4644-AC89-DC43340777FE}">
          <x14:formula1>
            <xm:f>Hoja1!$C$39:$C$56</xm:f>
          </x14:formula1>
          <xm:sqref>B74:B77 B26:B61</xm:sqref>
        </x14:dataValidation>
        <x14:dataValidation type="list" allowBlank="1" showInputMessage="1" showErrorMessage="1" xr:uid="{E45418D2-C9E8-4E1F-B99C-DBF422DE6A9C}">
          <x14:formula1>
            <xm:f>Hoja1!$C$58:$C$95</xm:f>
          </x14:formula1>
          <xm:sqref>C26:C61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B20E4-A012-4DBD-9F14-D3F259A8C0CF}">
  <dimension ref="C3:K193"/>
  <sheetViews>
    <sheetView topLeftCell="A95" workbookViewId="0">
      <selection activeCell="C199" sqref="C199"/>
    </sheetView>
  </sheetViews>
  <sheetFormatPr defaultColWidth="11.42578125" defaultRowHeight="14.45"/>
  <cols>
    <col min="3" max="3" width="65.85546875" style="4" customWidth="1"/>
    <col min="4" max="4" width="48.42578125" style="4" customWidth="1"/>
    <col min="7" max="7" width="46.140625" customWidth="1"/>
    <col min="11" max="11" width="34.85546875" customWidth="1"/>
  </cols>
  <sheetData>
    <row r="3" spans="3:11">
      <c r="C3" s="38" t="s">
        <v>342</v>
      </c>
      <c r="D3" s="32" t="s">
        <v>343</v>
      </c>
      <c r="G3" s="35" t="s">
        <v>344</v>
      </c>
      <c r="K3" s="37" t="s">
        <v>345</v>
      </c>
    </row>
    <row r="4" spans="3:11" ht="19.149999999999999">
      <c r="C4" s="38" t="s">
        <v>346</v>
      </c>
      <c r="D4" s="33" t="s">
        <v>347</v>
      </c>
      <c r="G4" s="35" t="s">
        <v>348</v>
      </c>
      <c r="K4" s="37" t="s">
        <v>349</v>
      </c>
    </row>
    <row r="5" spans="3:11" ht="19.149999999999999">
      <c r="C5" s="38" t="s">
        <v>350</v>
      </c>
      <c r="D5" s="34" t="s">
        <v>351</v>
      </c>
      <c r="G5" s="35" t="s">
        <v>352</v>
      </c>
      <c r="K5" s="37" t="s">
        <v>353</v>
      </c>
    </row>
    <row r="6" spans="3:11" ht="19.149999999999999">
      <c r="C6" s="38" t="s">
        <v>354</v>
      </c>
      <c r="D6" s="34" t="s">
        <v>355</v>
      </c>
      <c r="G6" s="35" t="s">
        <v>356</v>
      </c>
      <c r="K6" s="37" t="s">
        <v>357</v>
      </c>
    </row>
    <row r="7" spans="3:11" ht="38.450000000000003">
      <c r="C7" s="38" t="s">
        <v>358</v>
      </c>
      <c r="D7" s="34" t="s">
        <v>359</v>
      </c>
      <c r="G7" s="35" t="s">
        <v>360</v>
      </c>
      <c r="K7" s="37" t="s">
        <v>361</v>
      </c>
    </row>
    <row r="8" spans="3:11" ht="38.450000000000003">
      <c r="C8" s="38" t="s">
        <v>362</v>
      </c>
      <c r="D8" s="34" t="s">
        <v>363</v>
      </c>
      <c r="G8" s="35" t="s">
        <v>364</v>
      </c>
      <c r="K8" s="37" t="s">
        <v>365</v>
      </c>
    </row>
    <row r="9" spans="3:11" ht="38.450000000000003">
      <c r="C9" s="38" t="s">
        <v>366</v>
      </c>
      <c r="D9" s="34" t="s">
        <v>367</v>
      </c>
      <c r="G9" s="35" t="s">
        <v>368</v>
      </c>
      <c r="K9" s="37" t="s">
        <v>369</v>
      </c>
    </row>
    <row r="10" spans="3:11" ht="57.6">
      <c r="C10" s="38" t="s">
        <v>370</v>
      </c>
      <c r="D10" s="34" t="s">
        <v>371</v>
      </c>
      <c r="G10" s="35" t="s">
        <v>372</v>
      </c>
      <c r="K10" s="37" t="s">
        <v>373</v>
      </c>
    </row>
    <row r="11" spans="3:11" ht="38.450000000000003">
      <c r="C11" s="38" t="s">
        <v>374</v>
      </c>
      <c r="D11" s="34" t="s">
        <v>375</v>
      </c>
      <c r="G11" s="35" t="s">
        <v>376</v>
      </c>
      <c r="K11" s="37" t="s">
        <v>377</v>
      </c>
    </row>
    <row r="12" spans="3:11" ht="38.450000000000003">
      <c r="C12" s="38" t="s">
        <v>378</v>
      </c>
      <c r="D12" s="34" t="s">
        <v>379</v>
      </c>
      <c r="G12" s="35" t="s">
        <v>380</v>
      </c>
      <c r="K12" s="37" t="s">
        <v>381</v>
      </c>
    </row>
    <row r="13" spans="3:11" ht="38.450000000000003">
      <c r="C13" s="38" t="s">
        <v>382</v>
      </c>
      <c r="D13" s="34" t="s">
        <v>383</v>
      </c>
      <c r="G13" s="35" t="s">
        <v>384</v>
      </c>
      <c r="K13" s="37" t="s">
        <v>385</v>
      </c>
    </row>
    <row r="14" spans="3:11" ht="38.450000000000003">
      <c r="C14" s="38" t="s">
        <v>386</v>
      </c>
      <c r="D14" s="34" t="s">
        <v>387</v>
      </c>
      <c r="G14" s="35" t="s">
        <v>388</v>
      </c>
      <c r="K14" s="37" t="s">
        <v>389</v>
      </c>
    </row>
    <row r="15" spans="3:11" ht="38.450000000000003">
      <c r="C15" s="38" t="s">
        <v>390</v>
      </c>
      <c r="D15" s="34" t="s">
        <v>391</v>
      </c>
      <c r="G15" s="35" t="s">
        <v>392</v>
      </c>
      <c r="K15" s="37" t="s">
        <v>393</v>
      </c>
    </row>
    <row r="16" spans="3:11" ht="57.6">
      <c r="C16" s="38" t="s">
        <v>394</v>
      </c>
      <c r="D16" s="34" t="s">
        <v>395</v>
      </c>
      <c r="G16" s="35" t="s">
        <v>396</v>
      </c>
      <c r="K16" s="37" t="s">
        <v>397</v>
      </c>
    </row>
    <row r="17" spans="3:11" ht="57.6">
      <c r="C17" s="38" t="s">
        <v>398</v>
      </c>
      <c r="D17" s="34" t="s">
        <v>399</v>
      </c>
      <c r="G17" s="36" t="s">
        <v>400</v>
      </c>
      <c r="K17" s="37" t="s">
        <v>401</v>
      </c>
    </row>
    <row r="18" spans="3:11" ht="57.6">
      <c r="C18" s="38" t="s">
        <v>402</v>
      </c>
      <c r="D18" s="34" t="s">
        <v>403</v>
      </c>
      <c r="G18" s="36" t="s">
        <v>404</v>
      </c>
      <c r="K18" s="37" t="s">
        <v>405</v>
      </c>
    </row>
    <row r="19" spans="3:11" ht="19.149999999999999">
      <c r="C19" s="38" t="s">
        <v>406</v>
      </c>
      <c r="D19" s="34" t="s">
        <v>407</v>
      </c>
      <c r="G19" s="35" t="s">
        <v>408</v>
      </c>
      <c r="K19" s="37" t="s">
        <v>409</v>
      </c>
    </row>
    <row r="20" spans="3:11" ht="38.450000000000003">
      <c r="C20" s="38" t="s">
        <v>410</v>
      </c>
      <c r="D20" s="34" t="s">
        <v>411</v>
      </c>
      <c r="G20" s="35" t="s">
        <v>412</v>
      </c>
      <c r="K20" s="37" t="s">
        <v>413</v>
      </c>
    </row>
    <row r="21" spans="3:11" ht="38.450000000000003">
      <c r="D21" s="34" t="s">
        <v>414</v>
      </c>
    </row>
    <row r="22" spans="3:11" ht="38.450000000000003">
      <c r="C22" s="4" t="s">
        <v>415</v>
      </c>
      <c r="D22" s="34" t="s">
        <v>416</v>
      </c>
    </row>
    <row r="23" spans="3:11" ht="19.149999999999999">
      <c r="C23" s="4" t="s">
        <v>417</v>
      </c>
      <c r="D23" s="34" t="s">
        <v>418</v>
      </c>
      <c r="G23" s="35"/>
    </row>
    <row r="24" spans="3:11" ht="19.149999999999999">
      <c r="C24" s="4" t="s">
        <v>419</v>
      </c>
      <c r="D24" s="34" t="s">
        <v>420</v>
      </c>
    </row>
    <row r="25" spans="3:11" ht="38.450000000000003">
      <c r="D25" s="34" t="s">
        <v>421</v>
      </c>
    </row>
    <row r="26" spans="3:11" ht="19.149999999999999">
      <c r="D26" s="34" t="s">
        <v>422</v>
      </c>
    </row>
    <row r="27" spans="3:11" ht="57.6">
      <c r="C27" s="39" t="s">
        <v>423</v>
      </c>
      <c r="D27" s="34" t="s">
        <v>424</v>
      </c>
    </row>
    <row r="28" spans="3:11" ht="38.450000000000003">
      <c r="C28" s="39" t="s">
        <v>425</v>
      </c>
      <c r="D28" s="34" t="s">
        <v>426</v>
      </c>
      <c r="G28" s="35"/>
    </row>
    <row r="29" spans="3:11" ht="57.6">
      <c r="C29" s="39" t="s">
        <v>427</v>
      </c>
      <c r="D29" s="34" t="s">
        <v>428</v>
      </c>
      <c r="G29" s="35"/>
    </row>
    <row r="30" spans="3:11" ht="57.6">
      <c r="C30" s="39" t="s">
        <v>56</v>
      </c>
      <c r="D30" s="34" t="s">
        <v>429</v>
      </c>
      <c r="G30" s="35"/>
    </row>
    <row r="31" spans="3:11" ht="38.450000000000003">
      <c r="C31" s="39" t="s">
        <v>113</v>
      </c>
      <c r="D31" s="34" t="s">
        <v>430</v>
      </c>
      <c r="G31" s="35"/>
    </row>
    <row r="32" spans="3:11" ht="28.9">
      <c r="C32" s="39" t="s">
        <v>431</v>
      </c>
      <c r="D32" s="34" t="s">
        <v>432</v>
      </c>
      <c r="G32" s="35"/>
    </row>
    <row r="33" spans="3:7" ht="38.450000000000003">
      <c r="C33" s="39" t="s">
        <v>433</v>
      </c>
      <c r="D33" s="34" t="s">
        <v>434</v>
      </c>
    </row>
    <row r="34" spans="3:7" ht="43.15">
      <c r="C34" s="39" t="s">
        <v>435</v>
      </c>
      <c r="D34" s="34" t="s">
        <v>436</v>
      </c>
      <c r="G34" s="35"/>
    </row>
    <row r="35" spans="3:7" ht="38.450000000000003">
      <c r="C35" s="39" t="s">
        <v>95</v>
      </c>
      <c r="D35" s="34" t="s">
        <v>437</v>
      </c>
      <c r="G35" s="35"/>
    </row>
    <row r="36" spans="3:7" ht="19.149999999999999">
      <c r="C36" s="39"/>
      <c r="D36" s="34" t="s">
        <v>438</v>
      </c>
      <c r="G36" s="35"/>
    </row>
    <row r="37" spans="3:7" ht="38.450000000000003">
      <c r="C37" s="39"/>
      <c r="D37" s="34" t="s">
        <v>439</v>
      </c>
      <c r="G37" s="35"/>
    </row>
    <row r="38" spans="3:7" ht="19.149999999999999">
      <c r="C38" s="39"/>
      <c r="D38" s="34" t="s">
        <v>440</v>
      </c>
      <c r="G38" s="35"/>
    </row>
    <row r="39" spans="3:7" ht="43.15">
      <c r="C39" s="39" t="s">
        <v>441</v>
      </c>
      <c r="D39" s="34" t="s">
        <v>442</v>
      </c>
      <c r="G39" s="35"/>
    </row>
    <row r="40" spans="3:7" ht="38.450000000000003">
      <c r="C40" s="39" t="s">
        <v>443</v>
      </c>
      <c r="D40" s="34" t="s">
        <v>444</v>
      </c>
      <c r="G40" s="35"/>
    </row>
    <row r="41" spans="3:7" ht="38.450000000000003">
      <c r="C41" s="39" t="s">
        <v>445</v>
      </c>
      <c r="D41" s="34" t="s">
        <v>446</v>
      </c>
    </row>
    <row r="42" spans="3:7" ht="38.450000000000003">
      <c r="C42" s="39" t="s">
        <v>447</v>
      </c>
      <c r="D42" s="34" t="s">
        <v>448</v>
      </c>
    </row>
    <row r="43" spans="3:7" ht="38.450000000000003">
      <c r="C43" s="39" t="s">
        <v>449</v>
      </c>
      <c r="D43" s="34" t="s">
        <v>450</v>
      </c>
    </row>
    <row r="44" spans="3:7" ht="38.450000000000003">
      <c r="C44" s="39" t="s">
        <v>451</v>
      </c>
      <c r="D44" s="34" t="s">
        <v>452</v>
      </c>
    </row>
    <row r="45" spans="3:7" ht="57.6">
      <c r="C45" s="39" t="s">
        <v>453</v>
      </c>
      <c r="D45" s="34" t="s">
        <v>454</v>
      </c>
    </row>
    <row r="46" spans="3:7" ht="38.450000000000003">
      <c r="C46" s="39" t="s">
        <v>455</v>
      </c>
      <c r="D46" s="34" t="s">
        <v>456</v>
      </c>
    </row>
    <row r="47" spans="3:7" ht="38.450000000000003">
      <c r="C47" s="39" t="s">
        <v>457</v>
      </c>
      <c r="D47" s="34" t="s">
        <v>458</v>
      </c>
    </row>
    <row r="48" spans="3:7" ht="38.450000000000003">
      <c r="C48" s="39" t="s">
        <v>459</v>
      </c>
      <c r="D48" s="34" t="s">
        <v>460</v>
      </c>
    </row>
    <row r="49" spans="3:4" ht="38.450000000000003">
      <c r="C49" s="39" t="s">
        <v>461</v>
      </c>
      <c r="D49" s="34" t="s">
        <v>462</v>
      </c>
    </row>
    <row r="50" spans="3:4" ht="38.450000000000003">
      <c r="C50" s="39" t="s">
        <v>463</v>
      </c>
      <c r="D50" s="34" t="s">
        <v>464</v>
      </c>
    </row>
    <row r="51" spans="3:4" ht="28.9">
      <c r="C51" s="39" t="s">
        <v>465</v>
      </c>
      <c r="D51" s="34" t="s">
        <v>466</v>
      </c>
    </row>
    <row r="52" spans="3:4" ht="38.450000000000003">
      <c r="C52" s="39" t="s">
        <v>57</v>
      </c>
      <c r="D52" s="34" t="s">
        <v>467</v>
      </c>
    </row>
    <row r="53" spans="3:4" ht="38.450000000000003">
      <c r="C53" s="39" t="s">
        <v>468</v>
      </c>
      <c r="D53" s="34" t="s">
        <v>469</v>
      </c>
    </row>
    <row r="54" spans="3:4" ht="38.450000000000003">
      <c r="C54" s="39" t="s">
        <v>131</v>
      </c>
      <c r="D54" s="34" t="s">
        <v>470</v>
      </c>
    </row>
    <row r="55" spans="3:4" ht="38.450000000000003">
      <c r="C55" s="39" t="s">
        <v>96</v>
      </c>
      <c r="D55" s="34" t="s">
        <v>471</v>
      </c>
    </row>
    <row r="56" spans="3:4" ht="38.450000000000003">
      <c r="C56" s="39" t="s">
        <v>114</v>
      </c>
      <c r="D56" s="34" t="s">
        <v>472</v>
      </c>
    </row>
    <row r="57" spans="3:4" ht="38.450000000000003">
      <c r="D57" s="34" t="s">
        <v>473</v>
      </c>
    </row>
    <row r="58" spans="3:4" ht="86.45">
      <c r="C58" s="39" t="s">
        <v>474</v>
      </c>
      <c r="D58" s="34" t="s">
        <v>475</v>
      </c>
    </row>
    <row r="59" spans="3:4" ht="43.15">
      <c r="C59" s="39" t="s">
        <v>476</v>
      </c>
      <c r="D59" s="34" t="s">
        <v>477</v>
      </c>
    </row>
    <row r="60" spans="3:4" ht="43.15">
      <c r="C60" s="39" t="s">
        <v>478</v>
      </c>
      <c r="D60" s="34" t="s">
        <v>479</v>
      </c>
    </row>
    <row r="61" spans="3:4" ht="57.6">
      <c r="C61" s="39" t="s">
        <v>480</v>
      </c>
      <c r="D61" s="34" t="s">
        <v>481</v>
      </c>
    </row>
    <row r="62" spans="3:4" ht="57.6">
      <c r="C62" s="39" t="s">
        <v>482</v>
      </c>
      <c r="D62" s="34" t="s">
        <v>483</v>
      </c>
    </row>
    <row r="63" spans="3:4" ht="38.450000000000003">
      <c r="C63" s="39" t="s">
        <v>484</v>
      </c>
      <c r="D63" s="34" t="s">
        <v>485</v>
      </c>
    </row>
    <row r="64" spans="3:4" ht="28.9">
      <c r="C64" s="39" t="s">
        <v>486</v>
      </c>
      <c r="D64" s="34" t="s">
        <v>487</v>
      </c>
    </row>
    <row r="65" spans="3:4" ht="38.450000000000003">
      <c r="C65" s="39" t="s">
        <v>488</v>
      </c>
      <c r="D65" s="34" t="s">
        <v>489</v>
      </c>
    </row>
    <row r="66" spans="3:4" ht="38.450000000000003">
      <c r="C66" s="39" t="s">
        <v>490</v>
      </c>
      <c r="D66" s="34" t="s">
        <v>491</v>
      </c>
    </row>
    <row r="67" spans="3:4" ht="38.450000000000003">
      <c r="C67" s="39" t="s">
        <v>115</v>
      </c>
      <c r="D67" s="34" t="s">
        <v>492</v>
      </c>
    </row>
    <row r="68" spans="3:4" ht="43.15">
      <c r="C68" s="39" t="s">
        <v>493</v>
      </c>
      <c r="D68" s="34" t="s">
        <v>494</v>
      </c>
    </row>
    <row r="69" spans="3:4" ht="28.9">
      <c r="C69" s="39" t="s">
        <v>495</v>
      </c>
      <c r="D69" s="34" t="s">
        <v>496</v>
      </c>
    </row>
    <row r="70" spans="3:4" ht="57.6">
      <c r="C70" s="39" t="s">
        <v>497</v>
      </c>
      <c r="D70" s="34" t="s">
        <v>498</v>
      </c>
    </row>
    <row r="71" spans="3:4" ht="38.450000000000003">
      <c r="C71" s="39" t="s">
        <v>499</v>
      </c>
      <c r="D71" s="34" t="s">
        <v>500</v>
      </c>
    </row>
    <row r="72" spans="3:4" ht="28.9">
      <c r="C72" s="39" t="s">
        <v>501</v>
      </c>
      <c r="D72" s="34" t="s">
        <v>502</v>
      </c>
    </row>
    <row r="73" spans="3:4" ht="38.450000000000003">
      <c r="C73" s="39" t="s">
        <v>503</v>
      </c>
      <c r="D73" s="34" t="s">
        <v>504</v>
      </c>
    </row>
    <row r="74" spans="3:4" ht="38.450000000000003">
      <c r="C74" s="39" t="s">
        <v>505</v>
      </c>
      <c r="D74" s="34" t="s">
        <v>506</v>
      </c>
    </row>
    <row r="75" spans="3:4" ht="57.6">
      <c r="C75" s="39" t="s">
        <v>507</v>
      </c>
      <c r="D75" s="34" t="s">
        <v>508</v>
      </c>
    </row>
    <row r="76" spans="3:4" ht="57.6">
      <c r="C76" s="39" t="s">
        <v>509</v>
      </c>
      <c r="D76" s="34" t="s">
        <v>510</v>
      </c>
    </row>
    <row r="77" spans="3:4" ht="38.450000000000003">
      <c r="C77" s="39" t="s">
        <v>511</v>
      </c>
      <c r="D77" s="34" t="s">
        <v>512</v>
      </c>
    </row>
    <row r="78" spans="3:4" ht="38.450000000000003">
      <c r="C78" s="39" t="s">
        <v>513</v>
      </c>
      <c r="D78" s="34" t="s">
        <v>514</v>
      </c>
    </row>
    <row r="79" spans="3:4" ht="43.15">
      <c r="C79" s="39" t="s">
        <v>515</v>
      </c>
      <c r="D79" s="34" t="s">
        <v>516</v>
      </c>
    </row>
    <row r="80" spans="3:4" ht="38.450000000000003">
      <c r="C80" s="39" t="s">
        <v>517</v>
      </c>
      <c r="D80" s="34" t="s">
        <v>518</v>
      </c>
    </row>
    <row r="81" spans="3:4" ht="38.450000000000003">
      <c r="C81" s="39" t="s">
        <v>519</v>
      </c>
      <c r="D81" s="34" t="s">
        <v>520</v>
      </c>
    </row>
    <row r="82" spans="3:4" ht="43.15">
      <c r="C82" s="39" t="s">
        <v>521</v>
      </c>
      <c r="D82" s="34" t="s">
        <v>522</v>
      </c>
    </row>
    <row r="83" spans="3:4" ht="38.450000000000003">
      <c r="C83" s="39" t="s">
        <v>58</v>
      </c>
      <c r="D83" s="34" t="s">
        <v>523</v>
      </c>
    </row>
    <row r="84" spans="3:4" ht="28.9">
      <c r="C84" s="39" t="s">
        <v>524</v>
      </c>
      <c r="D84" s="34" t="s">
        <v>525</v>
      </c>
    </row>
    <row r="85" spans="3:4" ht="38.450000000000003">
      <c r="C85" s="39" t="s">
        <v>526</v>
      </c>
      <c r="D85" s="34" t="s">
        <v>527</v>
      </c>
    </row>
    <row r="86" spans="3:4" ht="43.15">
      <c r="C86" s="39" t="s">
        <v>528</v>
      </c>
      <c r="D86" s="34" t="s">
        <v>529</v>
      </c>
    </row>
    <row r="87" spans="3:4" ht="38.450000000000003">
      <c r="C87" s="39" t="s">
        <v>530</v>
      </c>
      <c r="D87" s="34" t="s">
        <v>531</v>
      </c>
    </row>
    <row r="88" spans="3:4" ht="38.450000000000003">
      <c r="C88" s="39" t="s">
        <v>532</v>
      </c>
      <c r="D88" s="34" t="s">
        <v>533</v>
      </c>
    </row>
    <row r="89" spans="3:4" ht="38.450000000000003">
      <c r="C89" s="39" t="s">
        <v>534</v>
      </c>
      <c r="D89" s="34" t="s">
        <v>535</v>
      </c>
    </row>
    <row r="90" spans="3:4" ht="43.15">
      <c r="C90" s="39" t="s">
        <v>97</v>
      </c>
      <c r="D90" s="34" t="s">
        <v>536</v>
      </c>
    </row>
    <row r="91" spans="3:4" ht="43.15">
      <c r="C91" s="39" t="s">
        <v>537</v>
      </c>
      <c r="D91" s="34" t="s">
        <v>538</v>
      </c>
    </row>
    <row r="92" spans="3:4" ht="43.15">
      <c r="C92" s="39" t="s">
        <v>539</v>
      </c>
      <c r="D92" s="34" t="s">
        <v>540</v>
      </c>
    </row>
    <row r="93" spans="3:4" ht="43.15">
      <c r="C93" s="39" t="s">
        <v>541</v>
      </c>
      <c r="D93" s="34" t="s">
        <v>542</v>
      </c>
    </row>
    <row r="94" spans="3:4" ht="28.9">
      <c r="C94" s="39" t="s">
        <v>543</v>
      </c>
      <c r="D94" s="34" t="s">
        <v>544</v>
      </c>
    </row>
    <row r="95" spans="3:4" ht="38.450000000000003">
      <c r="C95" s="39" t="s">
        <v>545</v>
      </c>
      <c r="D95" s="34" t="s">
        <v>546</v>
      </c>
    </row>
    <row r="96" spans="3:4" ht="19.149999999999999">
      <c r="D96" s="34" t="s">
        <v>547</v>
      </c>
    </row>
    <row r="97" spans="3:4" ht="38.450000000000003">
      <c r="D97" s="34" t="s">
        <v>548</v>
      </c>
    </row>
    <row r="98" spans="3:4" ht="38.450000000000003">
      <c r="C98" s="37" t="s">
        <v>549</v>
      </c>
      <c r="D98" s="34" t="s">
        <v>550</v>
      </c>
    </row>
    <row r="99" spans="3:4" ht="38.450000000000003">
      <c r="C99" s="37" t="s">
        <v>551</v>
      </c>
      <c r="D99" s="34" t="s">
        <v>552</v>
      </c>
    </row>
    <row r="100" spans="3:4" ht="38.450000000000003">
      <c r="C100" s="37" t="s">
        <v>553</v>
      </c>
      <c r="D100" s="34" t="s">
        <v>554</v>
      </c>
    </row>
    <row r="101" spans="3:4" ht="38.450000000000003">
      <c r="C101" s="37" t="s">
        <v>555</v>
      </c>
      <c r="D101" s="34" t="s">
        <v>556</v>
      </c>
    </row>
    <row r="102" spans="3:4" ht="57.6">
      <c r="C102" s="37" t="s">
        <v>557</v>
      </c>
      <c r="D102" s="34" t="s">
        <v>558</v>
      </c>
    </row>
    <row r="103" spans="3:4" ht="38.450000000000003">
      <c r="C103" s="37" t="s">
        <v>559</v>
      </c>
      <c r="D103" s="34" t="s">
        <v>560</v>
      </c>
    </row>
    <row r="104" spans="3:4" ht="38.450000000000003">
      <c r="C104" s="37" t="s">
        <v>561</v>
      </c>
      <c r="D104" s="34" t="s">
        <v>562</v>
      </c>
    </row>
    <row r="105" spans="3:4" ht="38.450000000000003">
      <c r="C105" s="37" t="s">
        <v>563</v>
      </c>
      <c r="D105" s="34" t="s">
        <v>564</v>
      </c>
    </row>
    <row r="106" spans="3:4" ht="38.450000000000003">
      <c r="C106" s="37" t="s">
        <v>565</v>
      </c>
      <c r="D106" s="34" t="s">
        <v>566</v>
      </c>
    </row>
    <row r="107" spans="3:4" ht="38.450000000000003">
      <c r="C107" s="37" t="s">
        <v>567</v>
      </c>
      <c r="D107" s="34" t="s">
        <v>568</v>
      </c>
    </row>
    <row r="108" spans="3:4" ht="38.450000000000003">
      <c r="C108" s="37" t="s">
        <v>569</v>
      </c>
      <c r="D108" s="34" t="s">
        <v>570</v>
      </c>
    </row>
    <row r="109" spans="3:4" ht="38.450000000000003">
      <c r="C109" s="37" t="s">
        <v>571</v>
      </c>
      <c r="D109" s="34" t="s">
        <v>572</v>
      </c>
    </row>
    <row r="110" spans="3:4" ht="38.450000000000003">
      <c r="C110" s="37" t="s">
        <v>573</v>
      </c>
      <c r="D110" s="34" t="s">
        <v>574</v>
      </c>
    </row>
    <row r="111" spans="3:4" ht="38.450000000000003">
      <c r="C111" s="37" t="s">
        <v>575</v>
      </c>
      <c r="D111" s="34" t="s">
        <v>576</v>
      </c>
    </row>
    <row r="112" spans="3:4" ht="38.450000000000003">
      <c r="C112" s="37" t="s">
        <v>577</v>
      </c>
      <c r="D112" s="34" t="s">
        <v>578</v>
      </c>
    </row>
    <row r="113" spans="3:4" ht="38.450000000000003">
      <c r="C113" s="37" t="s">
        <v>579</v>
      </c>
      <c r="D113" s="34" t="s">
        <v>580</v>
      </c>
    </row>
    <row r="114" spans="3:4" ht="38.450000000000003">
      <c r="C114" s="37" t="s">
        <v>581</v>
      </c>
      <c r="D114" s="34" t="s">
        <v>582</v>
      </c>
    </row>
    <row r="115" spans="3:4" ht="57.6">
      <c r="C115" s="37" t="s">
        <v>583</v>
      </c>
      <c r="D115" s="34" t="s">
        <v>584</v>
      </c>
    </row>
    <row r="116" spans="3:4" ht="19.149999999999999">
      <c r="C116" s="37" t="s">
        <v>585</v>
      </c>
      <c r="D116" s="34" t="s">
        <v>586</v>
      </c>
    </row>
    <row r="117" spans="3:4" ht="38.450000000000003">
      <c r="C117" s="37" t="s">
        <v>587</v>
      </c>
      <c r="D117" s="34" t="s">
        <v>588</v>
      </c>
    </row>
    <row r="118" spans="3:4" ht="38.450000000000003">
      <c r="C118" s="37" t="s">
        <v>589</v>
      </c>
      <c r="D118" s="34" t="s">
        <v>590</v>
      </c>
    </row>
    <row r="119" spans="3:4" ht="38.450000000000003">
      <c r="C119" s="37" t="s">
        <v>591</v>
      </c>
      <c r="D119" s="34" t="s">
        <v>592</v>
      </c>
    </row>
    <row r="120" spans="3:4" ht="19.149999999999999">
      <c r="C120" s="37" t="s">
        <v>593</v>
      </c>
      <c r="D120" s="34" t="s">
        <v>594</v>
      </c>
    </row>
    <row r="121" spans="3:4" ht="19.149999999999999">
      <c r="C121" s="37" t="s">
        <v>595</v>
      </c>
      <c r="D121" s="34" t="s">
        <v>596</v>
      </c>
    </row>
    <row r="122" spans="3:4" ht="19.149999999999999">
      <c r="C122" s="37" t="s">
        <v>597</v>
      </c>
      <c r="D122" s="34" t="s">
        <v>598</v>
      </c>
    </row>
    <row r="123" spans="3:4" ht="19.149999999999999">
      <c r="C123" s="37" t="s">
        <v>599</v>
      </c>
      <c r="D123" s="34" t="s">
        <v>600</v>
      </c>
    </row>
    <row r="124" spans="3:4" ht="19.149999999999999">
      <c r="C124" s="37" t="s">
        <v>601</v>
      </c>
      <c r="D124" s="34" t="s">
        <v>602</v>
      </c>
    </row>
    <row r="125" spans="3:4" ht="38.450000000000003">
      <c r="C125" s="37" t="s">
        <v>603</v>
      </c>
      <c r="D125" s="34" t="s">
        <v>604</v>
      </c>
    </row>
    <row r="126" spans="3:4" ht="38.450000000000003">
      <c r="C126" s="37" t="s">
        <v>605</v>
      </c>
      <c r="D126" s="34" t="s">
        <v>606</v>
      </c>
    </row>
    <row r="127" spans="3:4" ht="57.6">
      <c r="C127" s="37" t="s">
        <v>607</v>
      </c>
      <c r="D127" s="34" t="s">
        <v>608</v>
      </c>
    </row>
    <row r="128" spans="3:4" ht="19.149999999999999">
      <c r="C128" s="37" t="s">
        <v>609</v>
      </c>
      <c r="D128" s="34" t="s">
        <v>610</v>
      </c>
    </row>
    <row r="129" spans="3:4" ht="38.450000000000003">
      <c r="C129" s="37" t="s">
        <v>611</v>
      </c>
      <c r="D129" s="34" t="s">
        <v>612</v>
      </c>
    </row>
    <row r="130" spans="3:4" ht="38.450000000000003">
      <c r="C130" s="37" t="s">
        <v>613</v>
      </c>
      <c r="D130" s="34" t="s">
        <v>614</v>
      </c>
    </row>
    <row r="131" spans="3:4" ht="38.450000000000003">
      <c r="C131" s="37" t="s">
        <v>615</v>
      </c>
      <c r="D131" s="34" t="s">
        <v>616</v>
      </c>
    </row>
    <row r="132" spans="3:4" ht="38.450000000000003">
      <c r="C132" s="37" t="s">
        <v>617</v>
      </c>
      <c r="D132" s="34" t="s">
        <v>618</v>
      </c>
    </row>
    <row r="133" spans="3:4" ht="38.450000000000003">
      <c r="C133" s="37" t="s">
        <v>619</v>
      </c>
      <c r="D133" s="34" t="s">
        <v>620</v>
      </c>
    </row>
    <row r="134" spans="3:4" ht="38.450000000000003">
      <c r="C134" s="37" t="s">
        <v>621</v>
      </c>
      <c r="D134" s="34" t="s">
        <v>622</v>
      </c>
    </row>
    <row r="135" spans="3:4" ht="57.6">
      <c r="C135" s="37" t="s">
        <v>623</v>
      </c>
      <c r="D135" s="34" t="s">
        <v>624</v>
      </c>
    </row>
    <row r="136" spans="3:4" ht="38.450000000000003">
      <c r="C136" s="37" t="s">
        <v>625</v>
      </c>
      <c r="D136" s="34" t="s">
        <v>626</v>
      </c>
    </row>
    <row r="137" spans="3:4" ht="38.450000000000003">
      <c r="C137" s="37" t="s">
        <v>627</v>
      </c>
      <c r="D137" s="34" t="s">
        <v>628</v>
      </c>
    </row>
    <row r="138" spans="3:4" ht="38.450000000000003">
      <c r="C138" s="37" t="s">
        <v>629</v>
      </c>
      <c r="D138" s="34" t="s">
        <v>630</v>
      </c>
    </row>
    <row r="139" spans="3:4" ht="57.6">
      <c r="C139" s="37" t="s">
        <v>631</v>
      </c>
      <c r="D139" s="34" t="s">
        <v>632</v>
      </c>
    </row>
    <row r="140" spans="3:4" ht="38.450000000000003">
      <c r="C140" s="37" t="s">
        <v>633</v>
      </c>
      <c r="D140" s="34" t="s">
        <v>634</v>
      </c>
    </row>
    <row r="141" spans="3:4" ht="19.149999999999999">
      <c r="C141" s="37" t="s">
        <v>635</v>
      </c>
      <c r="D141" s="34" t="s">
        <v>636</v>
      </c>
    </row>
    <row r="142" spans="3:4" ht="19.149999999999999">
      <c r="C142" s="37" t="s">
        <v>637</v>
      </c>
      <c r="D142" s="34" t="s">
        <v>638</v>
      </c>
    </row>
    <row r="143" spans="3:4" ht="38.450000000000003">
      <c r="C143" s="37" t="s">
        <v>639</v>
      </c>
      <c r="D143" s="34" t="s">
        <v>640</v>
      </c>
    </row>
    <row r="144" spans="3:4" ht="38.450000000000003">
      <c r="C144" s="37" t="s">
        <v>641</v>
      </c>
      <c r="D144" s="34" t="s">
        <v>642</v>
      </c>
    </row>
    <row r="145" spans="3:4" ht="38.450000000000003">
      <c r="C145" s="37" t="s">
        <v>643</v>
      </c>
      <c r="D145" s="34" t="s">
        <v>644</v>
      </c>
    </row>
    <row r="146" spans="3:4" ht="19.149999999999999">
      <c r="C146" s="37" t="s">
        <v>645</v>
      </c>
      <c r="D146" s="34" t="s">
        <v>646</v>
      </c>
    </row>
    <row r="147" spans="3:4" ht="38.450000000000003">
      <c r="C147" s="37" t="s">
        <v>647</v>
      </c>
      <c r="D147" s="34" t="s">
        <v>648</v>
      </c>
    </row>
    <row r="148" spans="3:4" ht="38.450000000000003">
      <c r="C148" s="37" t="s">
        <v>649</v>
      </c>
      <c r="D148" s="34" t="s">
        <v>650</v>
      </c>
    </row>
    <row r="149" spans="3:4" ht="38.450000000000003">
      <c r="C149" s="37" t="s">
        <v>651</v>
      </c>
      <c r="D149" s="34" t="s">
        <v>652</v>
      </c>
    </row>
    <row r="150" spans="3:4" ht="38.450000000000003">
      <c r="C150" s="37" t="s">
        <v>653</v>
      </c>
      <c r="D150" s="34" t="s">
        <v>654</v>
      </c>
    </row>
    <row r="151" spans="3:4" ht="57.6">
      <c r="C151" s="37" t="s">
        <v>655</v>
      </c>
      <c r="D151" s="34" t="s">
        <v>656</v>
      </c>
    </row>
    <row r="152" spans="3:4" ht="38.450000000000003">
      <c r="C152" s="37" t="s">
        <v>657</v>
      </c>
      <c r="D152" s="34" t="s">
        <v>658</v>
      </c>
    </row>
    <row r="153" spans="3:4" ht="38.450000000000003">
      <c r="C153" s="37" t="s">
        <v>659</v>
      </c>
      <c r="D153" s="34" t="s">
        <v>660</v>
      </c>
    </row>
    <row r="154" spans="3:4" ht="38.450000000000003">
      <c r="C154" s="37" t="s">
        <v>661</v>
      </c>
      <c r="D154" s="34" t="s">
        <v>662</v>
      </c>
    </row>
    <row r="155" spans="3:4" ht="38.450000000000003">
      <c r="C155" s="37" t="s">
        <v>663</v>
      </c>
      <c r="D155" s="34" t="s">
        <v>664</v>
      </c>
    </row>
    <row r="156" spans="3:4" ht="38.450000000000003">
      <c r="C156" s="37" t="s">
        <v>665</v>
      </c>
      <c r="D156" s="34" t="s">
        <v>666</v>
      </c>
    </row>
    <row r="157" spans="3:4" ht="38.450000000000003">
      <c r="C157" s="37" t="s">
        <v>667</v>
      </c>
      <c r="D157" s="34" t="s">
        <v>668</v>
      </c>
    </row>
    <row r="158" spans="3:4" ht="38.450000000000003">
      <c r="C158" s="37" t="s">
        <v>669</v>
      </c>
      <c r="D158" s="34" t="s">
        <v>670</v>
      </c>
    </row>
    <row r="159" spans="3:4" ht="38.450000000000003">
      <c r="C159" s="37" t="s">
        <v>671</v>
      </c>
      <c r="D159" s="34" t="s">
        <v>672</v>
      </c>
    </row>
    <row r="160" spans="3:4" ht="38.450000000000003">
      <c r="C160" s="37" t="s">
        <v>673</v>
      </c>
      <c r="D160" s="34" t="s">
        <v>674</v>
      </c>
    </row>
    <row r="161" spans="3:4" ht="57.6">
      <c r="C161" s="37" t="s">
        <v>675</v>
      </c>
      <c r="D161" s="34" t="s">
        <v>676</v>
      </c>
    </row>
    <row r="162" spans="3:4" ht="38.450000000000003">
      <c r="C162" s="37" t="s">
        <v>677</v>
      </c>
      <c r="D162" s="34" t="s">
        <v>678</v>
      </c>
    </row>
    <row r="163" spans="3:4" ht="38.450000000000003">
      <c r="C163" s="37" t="s">
        <v>679</v>
      </c>
      <c r="D163" s="34" t="s">
        <v>680</v>
      </c>
    </row>
    <row r="164" spans="3:4" ht="38.450000000000003">
      <c r="C164" s="37" t="s">
        <v>681</v>
      </c>
      <c r="D164" s="34" t="s">
        <v>682</v>
      </c>
    </row>
    <row r="165" spans="3:4" ht="38.450000000000003">
      <c r="C165" s="37" t="s">
        <v>683</v>
      </c>
      <c r="D165" s="34" t="s">
        <v>684</v>
      </c>
    </row>
    <row r="166" spans="3:4" ht="38.450000000000003">
      <c r="C166" s="37" t="s">
        <v>685</v>
      </c>
      <c r="D166" s="34" t="s">
        <v>686</v>
      </c>
    </row>
    <row r="167" spans="3:4" ht="38.450000000000003">
      <c r="C167" s="37" t="s">
        <v>687</v>
      </c>
      <c r="D167" s="34" t="s">
        <v>688</v>
      </c>
    </row>
    <row r="168" spans="3:4" ht="57.6">
      <c r="C168" s="37" t="s">
        <v>689</v>
      </c>
      <c r="D168" s="34" t="s">
        <v>690</v>
      </c>
    </row>
    <row r="169" spans="3:4" ht="38.450000000000003">
      <c r="C169" s="37" t="s">
        <v>691</v>
      </c>
      <c r="D169" s="34" t="s">
        <v>692</v>
      </c>
    </row>
    <row r="170" spans="3:4" ht="19.149999999999999">
      <c r="C170" s="37" t="s">
        <v>693</v>
      </c>
      <c r="D170" s="34" t="s">
        <v>694</v>
      </c>
    </row>
    <row r="171" spans="3:4" ht="38.450000000000003">
      <c r="C171" s="37" t="s">
        <v>695</v>
      </c>
      <c r="D171" s="34" t="s">
        <v>696</v>
      </c>
    </row>
    <row r="172" spans="3:4" ht="19.149999999999999">
      <c r="C172" s="37" t="s">
        <v>697</v>
      </c>
      <c r="D172" s="34" t="s">
        <v>698</v>
      </c>
    </row>
    <row r="173" spans="3:4">
      <c r="C173" s="37" t="s">
        <v>699</v>
      </c>
    </row>
    <row r="174" spans="3:4">
      <c r="C174" s="37" t="s">
        <v>700</v>
      </c>
    </row>
    <row r="175" spans="3:4">
      <c r="C175" s="37" t="s">
        <v>701</v>
      </c>
    </row>
    <row r="176" spans="3:4">
      <c r="C176" s="37" t="s">
        <v>702</v>
      </c>
    </row>
    <row r="177" spans="3:3">
      <c r="C177" s="37" t="s">
        <v>703</v>
      </c>
    </row>
    <row r="178" spans="3:3">
      <c r="C178" s="37" t="s">
        <v>704</v>
      </c>
    </row>
    <row r="179" spans="3:3">
      <c r="C179" s="37" t="s">
        <v>705</v>
      </c>
    </row>
    <row r="180" spans="3:3">
      <c r="C180" s="37" t="s">
        <v>706</v>
      </c>
    </row>
    <row r="181" spans="3:3">
      <c r="C181" s="37" t="s">
        <v>707</v>
      </c>
    </row>
    <row r="182" spans="3:3">
      <c r="C182" s="37" t="s">
        <v>708</v>
      </c>
    </row>
    <row r="183" spans="3:3">
      <c r="C183" s="37" t="s">
        <v>709</v>
      </c>
    </row>
    <row r="184" spans="3:3">
      <c r="C184" s="37" t="s">
        <v>710</v>
      </c>
    </row>
    <row r="185" spans="3:3">
      <c r="C185" s="37" t="s">
        <v>711</v>
      </c>
    </row>
    <row r="186" spans="3:3">
      <c r="C186" s="37" t="s">
        <v>712</v>
      </c>
    </row>
    <row r="187" spans="3:3">
      <c r="C187" s="37" t="s">
        <v>713</v>
      </c>
    </row>
    <row r="188" spans="3:3">
      <c r="C188" s="37" t="s">
        <v>714</v>
      </c>
    </row>
    <row r="189" spans="3:3">
      <c r="C189" s="37" t="s">
        <v>715</v>
      </c>
    </row>
    <row r="190" spans="3:3">
      <c r="C190" s="37" t="s">
        <v>716</v>
      </c>
    </row>
    <row r="191" spans="3:3">
      <c r="C191" s="37" t="s">
        <v>717</v>
      </c>
    </row>
    <row r="192" spans="3:3">
      <c r="C192" s="37" t="s">
        <v>718</v>
      </c>
    </row>
    <row r="193" spans="3:3">
      <c r="C193" s="37" t="s">
        <v>719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124E3-1231-463C-8DB8-4D47585AFFD7}">
  <dimension ref="A1:J38"/>
  <sheetViews>
    <sheetView workbookViewId="0">
      <selection activeCell="F13" sqref="F13:M13"/>
    </sheetView>
  </sheetViews>
  <sheetFormatPr defaultColWidth="11.5703125" defaultRowHeight="13.9"/>
  <cols>
    <col min="1" max="1" width="27.28515625" style="57" customWidth="1"/>
    <col min="2" max="8" width="11.5703125" style="57"/>
    <col min="9" max="9" width="98.28515625" style="57" customWidth="1"/>
    <col min="10" max="16384" width="11.5703125" style="57"/>
  </cols>
  <sheetData>
    <row r="1" spans="1:10" ht="69">
      <c r="A1" s="57" t="s">
        <v>720</v>
      </c>
      <c r="B1" s="57" t="s">
        <v>721</v>
      </c>
      <c r="C1" s="57" t="s">
        <v>722</v>
      </c>
      <c r="D1" s="57" t="s">
        <v>723</v>
      </c>
      <c r="E1" s="57" t="s">
        <v>724</v>
      </c>
      <c r="F1" s="57" t="s">
        <v>725</v>
      </c>
      <c r="G1" s="57" t="s">
        <v>726</v>
      </c>
      <c r="H1" s="57" t="s">
        <v>727</v>
      </c>
      <c r="I1" s="58" t="s">
        <v>474</v>
      </c>
      <c r="J1" s="57" t="s">
        <v>728</v>
      </c>
    </row>
    <row r="2" spans="1:10" ht="27.6">
      <c r="A2" s="57" t="s">
        <v>729</v>
      </c>
      <c r="B2" s="57" t="s">
        <v>730</v>
      </c>
      <c r="C2" s="57" t="s">
        <v>731</v>
      </c>
      <c r="D2" s="57" t="s">
        <v>732</v>
      </c>
      <c r="E2" s="57" t="s">
        <v>733</v>
      </c>
      <c r="F2" s="57" t="s">
        <v>734</v>
      </c>
      <c r="G2" s="57" t="s">
        <v>735</v>
      </c>
      <c r="H2" s="57" t="s">
        <v>736</v>
      </c>
      <c r="I2" s="58" t="s">
        <v>476</v>
      </c>
      <c r="J2" s="57" t="s">
        <v>737</v>
      </c>
    </row>
    <row r="3" spans="1:10" ht="41.45">
      <c r="A3" s="57" t="s">
        <v>738</v>
      </c>
      <c r="B3" s="57" t="s">
        <v>739</v>
      </c>
      <c r="D3" s="57" t="s">
        <v>740</v>
      </c>
      <c r="E3" s="57" t="s">
        <v>741</v>
      </c>
      <c r="F3" s="57" t="s">
        <v>742</v>
      </c>
      <c r="G3" s="57" t="s">
        <v>743</v>
      </c>
      <c r="H3" s="57" t="s">
        <v>744</v>
      </c>
      <c r="I3" s="58" t="s">
        <v>478</v>
      </c>
      <c r="J3" s="57" t="s">
        <v>745</v>
      </c>
    </row>
    <row r="4" spans="1:10" ht="41.45">
      <c r="A4" s="57" t="s">
        <v>746</v>
      </c>
      <c r="B4" s="57" t="s">
        <v>747</v>
      </c>
      <c r="D4" s="57" t="s">
        <v>748</v>
      </c>
      <c r="E4" s="57" t="s">
        <v>749</v>
      </c>
      <c r="F4" s="57" t="s">
        <v>361</v>
      </c>
      <c r="G4" s="57" t="s">
        <v>750</v>
      </c>
      <c r="H4" s="57" t="s">
        <v>409</v>
      </c>
      <c r="I4" s="58" t="s">
        <v>480</v>
      </c>
      <c r="J4" s="57" t="s">
        <v>751</v>
      </c>
    </row>
    <row r="5" spans="1:10" ht="41.45">
      <c r="A5" s="57" t="s">
        <v>752</v>
      </c>
      <c r="B5" s="57" t="s">
        <v>42</v>
      </c>
      <c r="D5" s="57" t="s">
        <v>753</v>
      </c>
      <c r="E5" s="57" t="s">
        <v>754</v>
      </c>
      <c r="F5" s="57" t="s">
        <v>755</v>
      </c>
      <c r="G5" s="57" t="s">
        <v>756</v>
      </c>
      <c r="I5" s="58" t="s">
        <v>482</v>
      </c>
    </row>
    <row r="6" spans="1:10">
      <c r="A6" s="57" t="s">
        <v>757</v>
      </c>
      <c r="B6" s="57" t="s">
        <v>758</v>
      </c>
      <c r="D6" s="57" t="s">
        <v>759</v>
      </c>
      <c r="E6" s="57" t="s">
        <v>760</v>
      </c>
      <c r="F6" s="57" t="s">
        <v>761</v>
      </c>
      <c r="G6" s="57" t="s">
        <v>762</v>
      </c>
      <c r="I6" s="58" t="s">
        <v>484</v>
      </c>
    </row>
    <row r="7" spans="1:10" ht="27.6">
      <c r="A7" s="57" t="s">
        <v>763</v>
      </c>
      <c r="B7" s="57" t="s">
        <v>764</v>
      </c>
      <c r="D7" s="57" t="s">
        <v>765</v>
      </c>
      <c r="E7" s="57" t="s">
        <v>766</v>
      </c>
      <c r="F7" s="57" t="s">
        <v>767</v>
      </c>
      <c r="G7" s="57" t="s">
        <v>768</v>
      </c>
      <c r="I7" s="58" t="s">
        <v>486</v>
      </c>
    </row>
    <row r="8" spans="1:10" ht="27.6">
      <c r="A8" s="57" t="s">
        <v>769</v>
      </c>
      <c r="E8" s="57" t="s">
        <v>770</v>
      </c>
      <c r="F8" s="57" t="s">
        <v>377</v>
      </c>
      <c r="G8" s="57" t="s">
        <v>771</v>
      </c>
      <c r="I8" s="58" t="s">
        <v>488</v>
      </c>
    </row>
    <row r="9" spans="1:10">
      <c r="E9" s="57" t="s">
        <v>772</v>
      </c>
      <c r="F9" s="57" t="s">
        <v>381</v>
      </c>
      <c r="G9" s="57" t="s">
        <v>773</v>
      </c>
      <c r="I9" s="58" t="s">
        <v>490</v>
      </c>
    </row>
    <row r="10" spans="1:10">
      <c r="E10" s="57" t="s">
        <v>774</v>
      </c>
      <c r="F10" s="57" t="s">
        <v>775</v>
      </c>
      <c r="G10" s="57" t="s">
        <v>776</v>
      </c>
      <c r="I10" s="58" t="s">
        <v>115</v>
      </c>
    </row>
    <row r="11" spans="1:10" ht="41.45">
      <c r="F11" s="57" t="s">
        <v>777</v>
      </c>
      <c r="G11" s="57" t="s">
        <v>778</v>
      </c>
      <c r="I11" s="58" t="s">
        <v>493</v>
      </c>
    </row>
    <row r="12" spans="1:10" ht="27.6">
      <c r="F12" s="57" t="s">
        <v>779</v>
      </c>
      <c r="G12" s="57" t="s">
        <v>780</v>
      </c>
      <c r="I12" s="58" t="s">
        <v>495</v>
      </c>
    </row>
    <row r="13" spans="1:10" ht="41.45">
      <c r="F13" s="57" t="s">
        <v>781</v>
      </c>
      <c r="G13" s="57" t="s">
        <v>782</v>
      </c>
      <c r="I13" s="58" t="s">
        <v>497</v>
      </c>
    </row>
    <row r="14" spans="1:10" ht="27.6">
      <c r="F14" s="57" t="s">
        <v>783</v>
      </c>
      <c r="G14" s="57" t="s">
        <v>784</v>
      </c>
      <c r="I14" s="58" t="s">
        <v>499</v>
      </c>
    </row>
    <row r="15" spans="1:10">
      <c r="F15" s="57" t="s">
        <v>401</v>
      </c>
      <c r="G15" s="57" t="s">
        <v>785</v>
      </c>
      <c r="I15" s="58" t="s">
        <v>501</v>
      </c>
    </row>
    <row r="16" spans="1:10" ht="27.6">
      <c r="F16" s="57" t="s">
        <v>786</v>
      </c>
      <c r="G16" s="57" t="s">
        <v>787</v>
      </c>
      <c r="I16" s="58" t="s">
        <v>503</v>
      </c>
    </row>
    <row r="17" spans="6:9">
      <c r="F17" s="57" t="s">
        <v>409</v>
      </c>
      <c r="G17" s="57" t="s">
        <v>788</v>
      </c>
      <c r="I17" s="58" t="s">
        <v>505</v>
      </c>
    </row>
    <row r="18" spans="6:9" ht="41.45">
      <c r="F18" s="57" t="s">
        <v>789</v>
      </c>
      <c r="G18" s="57" t="s">
        <v>790</v>
      </c>
      <c r="I18" s="58" t="s">
        <v>507</v>
      </c>
    </row>
    <row r="19" spans="6:9" ht="41.45">
      <c r="I19" s="58" t="s">
        <v>509</v>
      </c>
    </row>
    <row r="20" spans="6:9">
      <c r="I20" s="58" t="s">
        <v>511</v>
      </c>
    </row>
    <row r="21" spans="6:9" ht="27.6">
      <c r="I21" s="58" t="s">
        <v>513</v>
      </c>
    </row>
    <row r="22" spans="6:9" ht="27.6">
      <c r="I22" s="58" t="s">
        <v>515</v>
      </c>
    </row>
    <row r="23" spans="6:9" ht="27.6">
      <c r="I23" s="58" t="s">
        <v>517</v>
      </c>
    </row>
    <row r="24" spans="6:9" ht="27.6">
      <c r="I24" s="58" t="s">
        <v>519</v>
      </c>
    </row>
    <row r="25" spans="6:9" ht="27.6">
      <c r="I25" s="58" t="s">
        <v>521</v>
      </c>
    </row>
    <row r="26" spans="6:9">
      <c r="I26" s="58" t="s">
        <v>58</v>
      </c>
    </row>
    <row r="27" spans="6:9">
      <c r="I27" s="58" t="s">
        <v>524</v>
      </c>
    </row>
    <row r="28" spans="6:9" ht="27.6">
      <c r="I28" s="58" t="s">
        <v>526</v>
      </c>
    </row>
    <row r="29" spans="6:9" ht="27.6">
      <c r="I29" s="58" t="s">
        <v>528</v>
      </c>
    </row>
    <row r="30" spans="6:9">
      <c r="I30" s="58" t="s">
        <v>530</v>
      </c>
    </row>
    <row r="31" spans="6:9" ht="27.6">
      <c r="I31" s="58" t="s">
        <v>532</v>
      </c>
    </row>
    <row r="32" spans="6:9">
      <c r="I32" s="58" t="s">
        <v>534</v>
      </c>
    </row>
    <row r="33" spans="9:9" ht="27.6">
      <c r="I33" s="58" t="s">
        <v>97</v>
      </c>
    </row>
    <row r="34" spans="9:9" ht="41.45">
      <c r="I34" s="58" t="s">
        <v>791</v>
      </c>
    </row>
    <row r="35" spans="9:9" ht="41.45">
      <c r="I35" s="58" t="s">
        <v>539</v>
      </c>
    </row>
    <row r="36" spans="9:9" ht="27.6">
      <c r="I36" s="58" t="s">
        <v>541</v>
      </c>
    </row>
    <row r="37" spans="9:9" ht="27.6">
      <c r="I37" s="58" t="s">
        <v>543</v>
      </c>
    </row>
    <row r="38" spans="9:9">
      <c r="I38" s="58" t="s">
        <v>545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Yuli Cristel Pena Arboleda</cp:lastModifiedBy>
  <cp:revision/>
  <dcterms:created xsi:type="dcterms:W3CDTF">2021-01-29T16:02:32Z</dcterms:created>
  <dcterms:modified xsi:type="dcterms:W3CDTF">2022-10-03T23:01:11Z</dcterms:modified>
  <cp:category/>
  <cp:contentStatus/>
</cp:coreProperties>
</file>