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Carolina A\IDIPRON\INDICADORES\INDICADORES CODIFICADOS\APOYO\MANTENIMIENTO DE BIENES\"/>
    </mc:Choice>
  </mc:AlternateContent>
  <xr:revisionPtr revIDLastSave="0" documentId="13_ncr:1_{3D40AE11-FB51-47C1-AF2B-21FCD5F71AB3}" xr6:coauthVersionLast="47" xr6:coauthVersionMax="47" xr10:uidLastSave="{00000000-0000-0000-0000-000000000000}"/>
  <bookViews>
    <workbookView xWindow="-108" yWindow="-108" windowWidth="23256" windowHeight="12576" xr2:uid="{00000000-000D-0000-FFFF-FFFF00000000}"/>
  </bookViews>
  <sheets>
    <sheet name="PLAN DE ACCION" sheetId="7" r:id="rId1"/>
    <sheet name="Hoja1" sheetId="12" state="hidden" r:id="rId2"/>
    <sheet name="IN-PEI GES-MBI-001" sheetId="13" r:id="rId3"/>
    <sheet name="IN-PEI GES-MBI-002" sheetId="14" r:id="rId4"/>
    <sheet name="lista indicadores" sheetId="15" state="hidden" r:id="rId5"/>
  </sheets>
  <externalReferences>
    <externalReference r:id="rId6"/>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2">'IN-PEI GES-MBI-001'!$A$1:$X$60</definedName>
    <definedName name="_xlnm.Print_Area" localSheetId="3">'IN-PEI GES-MBI-002'!$A$1:$X$60</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4" l="1"/>
  <c r="C34" i="14"/>
  <c r="D33" i="14"/>
  <c r="C33" i="14"/>
  <c r="D32" i="14"/>
  <c r="C32" i="14"/>
  <c r="E31" i="14"/>
  <c r="D31" i="14"/>
  <c r="C31" i="14"/>
  <c r="D38" i="13" l="1"/>
  <c r="C38" i="13"/>
  <c r="D37" i="13"/>
  <c r="C37" i="13"/>
  <c r="D36" i="13"/>
  <c r="C36" i="13"/>
  <c r="D35" i="13"/>
  <c r="C35" i="13"/>
  <c r="D34" i="13"/>
  <c r="C34" i="13"/>
  <c r="D33" i="13"/>
  <c r="C33" i="13"/>
  <c r="D32" i="13"/>
  <c r="C32" i="13"/>
  <c r="E31" i="13"/>
  <c r="D31" i="13"/>
  <c r="C31" i="13"/>
  <c r="K109" i="7" l="1"/>
  <c r="AH105" i="7"/>
  <c r="AF105" i="7"/>
  <c r="AD105" i="7"/>
  <c r="AB105" i="7"/>
  <c r="Z105" i="7"/>
  <c r="X105" i="7"/>
  <c r="V105" i="7"/>
  <c r="T105" i="7"/>
  <c r="R105" i="7"/>
  <c r="P105" i="7"/>
  <c r="N105" i="7"/>
  <c r="L105" i="7"/>
  <c r="K101" i="7"/>
  <c r="K97" i="7"/>
  <c r="K93" i="7"/>
  <c r="AP112" i="7"/>
  <c r="AP111" i="7"/>
  <c r="AP110" i="7"/>
  <c r="AP109" i="7"/>
  <c r="AJ109" i="7"/>
  <c r="AP108" i="7"/>
  <c r="AP107" i="7"/>
  <c r="AP106" i="7"/>
  <c r="AP105" i="7"/>
  <c r="AJ105" i="7"/>
  <c r="AP104" i="7"/>
  <c r="AP103" i="7"/>
  <c r="AP102" i="7"/>
  <c r="AP101" i="7"/>
  <c r="AJ101" i="7"/>
  <c r="AP100" i="7"/>
  <c r="AP99" i="7"/>
  <c r="AP98" i="7"/>
  <c r="AP97" i="7"/>
  <c r="AJ97" i="7"/>
  <c r="AP96" i="7"/>
  <c r="AP95" i="7"/>
  <c r="AP94" i="7"/>
  <c r="AP93" i="7"/>
  <c r="AJ93" i="7"/>
  <c r="K85" i="7"/>
  <c r="K81" i="7"/>
  <c r="K77" i="7"/>
  <c r="AJ77" i="7"/>
  <c r="AP77" i="7"/>
  <c r="AP78" i="7"/>
  <c r="AP79" i="7"/>
  <c r="AP80" i="7"/>
  <c r="AJ81" i="7"/>
  <c r="AP81" i="7"/>
  <c r="AP82" i="7"/>
  <c r="AP83" i="7"/>
  <c r="AP84" i="7"/>
  <c r="AJ85" i="7"/>
  <c r="AP85" i="7"/>
  <c r="AP86" i="7"/>
  <c r="AP87" i="7"/>
  <c r="AP88" i="7"/>
  <c r="AJ89" i="7"/>
  <c r="AP89" i="7"/>
  <c r="AP90" i="7"/>
  <c r="AP91" i="7"/>
  <c r="AP92" i="7"/>
  <c r="O54" i="7"/>
  <c r="AQ101" i="7" l="1"/>
  <c r="AQ109" i="7"/>
  <c r="K105" i="7"/>
  <c r="AQ93" i="7"/>
  <c r="AQ97" i="7"/>
  <c r="AQ105" i="7"/>
  <c r="AQ89" i="7"/>
  <c r="AQ81" i="7"/>
  <c r="AQ77" i="7"/>
  <c r="AQ85" i="7"/>
  <c r="O62" i="7"/>
  <c r="O58" i="7"/>
  <c r="O50" i="7"/>
  <c r="O46" i="7"/>
  <c r="O42" i="7"/>
  <c r="O38" i="7"/>
  <c r="O34" i="7"/>
  <c r="O30" i="7"/>
  <c r="O26" i="7"/>
  <c r="AQ113" i="7" l="1"/>
  <c r="AR45" i="7"/>
  <c r="AR44" i="7"/>
  <c r="AR43" i="7"/>
  <c r="AR42" i="7"/>
  <c r="AN42" i="7"/>
  <c r="AR41" i="7"/>
  <c r="AR40" i="7"/>
  <c r="AR39" i="7"/>
  <c r="AR38" i="7"/>
  <c r="AN38" i="7"/>
  <c r="AR37" i="7"/>
  <c r="AR36" i="7"/>
  <c r="AR35" i="7"/>
  <c r="AR34" i="7"/>
  <c r="AN34" i="7"/>
  <c r="AR33" i="7"/>
  <c r="AR32" i="7"/>
  <c r="AR31" i="7"/>
  <c r="AR30" i="7"/>
  <c r="AN30" i="7"/>
  <c r="AR53" i="7"/>
  <c r="AR52" i="7"/>
  <c r="AR51" i="7"/>
  <c r="AR50" i="7"/>
  <c r="AN50" i="7"/>
  <c r="AR49" i="7"/>
  <c r="AR48" i="7"/>
  <c r="AR47" i="7"/>
  <c r="AR46" i="7"/>
  <c r="AN46" i="7"/>
  <c r="AR65" i="7"/>
  <c r="AR64" i="7"/>
  <c r="AR63" i="7"/>
  <c r="AR62" i="7"/>
  <c r="AN62" i="7"/>
  <c r="AR61" i="7"/>
  <c r="AR60" i="7"/>
  <c r="AR59" i="7"/>
  <c r="AR58" i="7"/>
  <c r="AN58" i="7"/>
  <c r="AR57" i="7"/>
  <c r="AR56" i="7"/>
  <c r="AR55" i="7"/>
  <c r="AR54" i="7"/>
  <c r="AN54" i="7"/>
  <c r="AR29" i="7"/>
  <c r="AR28" i="7"/>
  <c r="AR27" i="7"/>
  <c r="AR26" i="7"/>
  <c r="AS46" i="7" l="1"/>
  <c r="AS30" i="7"/>
  <c r="AS38" i="7"/>
  <c r="AS54" i="7"/>
  <c r="AS58" i="7"/>
  <c r="AS62" i="7"/>
  <c r="AS26" i="7"/>
  <c r="AS50" i="7"/>
  <c r="AS34" i="7"/>
  <c r="AS42" i="7"/>
  <c r="AS66" i="7" l="1"/>
  <c r="R117" i="7" l="1"/>
  <c r="AN26" i="7"/>
</calcChain>
</file>

<file path=xl/sharedStrings.xml><?xml version="1.0" encoding="utf-8"?>
<sst xmlns="http://schemas.openxmlformats.org/spreadsheetml/2006/main" count="1291" uniqueCount="737">
  <si>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</si>
  <si>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</si>
  <si>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</si>
  <si>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</si>
  <si>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</si>
  <si>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</si>
  <si>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</si>
  <si>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</si>
  <si>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</si>
  <si>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</si>
  <si>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</si>
  <si>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</si>
  <si>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</si>
  <si>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</si>
  <si>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</si>
  <si>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</si>
  <si>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</si>
  <si>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</si>
  <si>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</si>
  <si>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</si>
  <si>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</si>
  <si>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</si>
  <si>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</si>
  <si>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</si>
  <si>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</si>
  <si>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</si>
  <si>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</si>
  <si>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</si>
  <si>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</si>
  <si>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</si>
  <si>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</si>
  <si>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</si>
  <si>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</si>
  <si>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</si>
  <si>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</si>
  <si>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</si>
  <si>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</si>
  <si>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</si>
  <si>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</si>
  <si>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</si>
  <si>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</si>
  <si>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</si>
  <si>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</si>
  <si>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</si>
  <si>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</si>
  <si>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</si>
  <si>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</si>
  <si>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</si>
  <si>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</si>
  <si>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</si>
  <si>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</si>
  <si>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</si>
  <si>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</si>
  <si>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</si>
  <si>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</si>
  <si>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</si>
  <si>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</si>
  <si>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</si>
  <si>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</si>
  <si>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</si>
  <si>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</si>
  <si>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</si>
  <si>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</si>
  <si>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</si>
  <si>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</si>
  <si>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</si>
  <si>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</si>
  <si>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</si>
  <si>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</si>
  <si>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</si>
  <si>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</si>
  <si>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</si>
  <si>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</si>
  <si>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</si>
  <si>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</si>
  <si>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</si>
  <si>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</si>
  <si>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</si>
  <si>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</si>
  <si>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</si>
  <si>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</si>
  <si>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</si>
  <si>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</si>
  <si>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</si>
  <si>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</si>
  <si>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</si>
  <si>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</si>
  <si>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</si>
  <si>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</si>
  <si>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</si>
  <si>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</si>
  <si>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</si>
  <si>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</si>
  <si>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</si>
  <si>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</si>
  <si>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</si>
  <si>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</si>
  <si>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</si>
  <si>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</si>
  <si>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</si>
  <si>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</si>
  <si>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</si>
  <si>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</si>
  <si>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</si>
  <si>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</si>
  <si>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</si>
  <si>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</si>
  <si>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</si>
  <si>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</si>
  <si>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</si>
  <si>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</si>
  <si>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</si>
  <si>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</si>
  <si>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</si>
  <si>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</si>
  <si>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</si>
  <si>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</si>
  <si>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</si>
  <si>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</si>
  <si>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</si>
  <si>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</si>
  <si>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</si>
  <si>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</si>
  <si>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</si>
  <si>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</si>
  <si>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</si>
  <si>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</si>
  <si>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</si>
  <si>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</si>
  <si>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</si>
  <si>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</si>
  <si>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</si>
  <si>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</si>
  <si>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</si>
  <si>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</si>
  <si>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</si>
  <si>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</si>
  <si>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</si>
  <si>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</si>
  <si>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</si>
  <si>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</si>
  <si>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</si>
  <si>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</si>
  <si>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</si>
  <si>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</si>
  <si>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</si>
  <si>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</si>
  <si>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</si>
  <si>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</si>
  <si>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</si>
  <si>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</si>
  <si>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</si>
  <si>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</si>
  <si>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</si>
  <si>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</si>
  <si>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</si>
  <si>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</si>
  <si>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</si>
  <si>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</si>
  <si>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</si>
  <si>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</si>
  <si>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</si>
  <si>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</si>
  <si>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</si>
  <si>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</si>
  <si>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</si>
  <si>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</si>
  <si>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</si>
  <si>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</si>
  <si>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</si>
  <si>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</si>
  <si>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</si>
  <si>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</si>
  <si>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</si>
  <si>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</si>
  <si>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</si>
  <si>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</si>
  <si>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</si>
  <si>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</si>
  <si>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</si>
  <si>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</si>
  <si>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</si>
  <si>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</si>
  <si>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</si>
  <si>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</si>
  <si>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</si>
  <si>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</si>
  <si>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</si>
  <si>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</si>
  <si>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</si>
  <si>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</si>
  <si>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</si>
  <si>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</si>
  <si>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</si>
  <si>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</si>
  <si>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</si>
  <si>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</si>
  <si>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</si>
  <si>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</si>
  <si>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</si>
  <si>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</si>
  <si>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</si>
  <si>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</si>
  <si>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</si>
  <si>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</si>
  <si>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</si>
  <si>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</si>
  <si>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</si>
  <si>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</si>
  <si>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</si>
  <si>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</si>
  <si>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</si>
  <si>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</si>
  <si>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</si>
  <si>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</si>
  <si>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</si>
  <si>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</si>
  <si>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</si>
  <si>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</si>
  <si>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</si>
  <si>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</si>
  <si>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</si>
  <si>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</si>
  <si>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</si>
  <si>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</si>
  <si>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</si>
  <si>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</si>
  <si>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</si>
  <si>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</si>
  <si>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</si>
  <si>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</si>
  <si>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</si>
  <si>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</si>
  <si>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</si>
  <si>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</si>
  <si>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</si>
  <si>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</si>
  <si>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</si>
  <si>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</si>
  <si>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</si>
  <si>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</si>
  <si>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</si>
  <si>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</si>
  <si>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</si>
  <si>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</si>
  <si>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</si>
  <si>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</si>
  <si>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</si>
  <si>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</si>
  <si>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</si>
  <si>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</si>
  <si>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</si>
  <si>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</si>
  <si>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</si>
  <si>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</si>
  <si>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</si>
  <si>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</si>
  <si>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</si>
  <si>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</si>
  <si>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</si>
  <si>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</si>
  <si>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</si>
  <si>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</si>
  <si>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</si>
  <si>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</si>
  <si>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</si>
  <si>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</si>
  <si>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</si>
  <si>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</si>
  <si>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</si>
  <si>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</si>
  <si>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</si>
  <si>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</si>
  <si>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</si>
  <si>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</si>
  <si>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</si>
  <si>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</si>
  <si>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</si>
  <si>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</si>
  <si>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</si>
  <si>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</si>
  <si>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</si>
  <si>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</si>
  <si>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</si>
  <si>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</si>
  <si>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</si>
  <si>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</si>
  <si>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</si>
  <si>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</si>
  <si>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</si>
  <si>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</si>
  <si>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</si>
  <si>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</si>
  <si>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</si>
  <si>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</si>
  <si>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</si>
  <si>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</si>
  <si>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</si>
  <si>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</si>
  <si>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</si>
  <si>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</si>
  <si>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</si>
  <si>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</si>
  <si>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</si>
  <si>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</si>
  <si>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</si>
  <si>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</si>
  <si>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</si>
  <si>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</si>
  <si>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</si>
  <si>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</si>
  <si>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</si>
  <si>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</si>
  <si>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</si>
  <si>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</si>
  <si>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</si>
  <si>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</si>
  <si>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</si>
  <si>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</si>
  <si>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</si>
  <si>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</si>
  <si>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</si>
  <si>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</si>
  <si>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</si>
  <si>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</si>
  <si>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</si>
  <si>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</si>
  <si>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</si>
  <si>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</si>
  <si>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</si>
  <si>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</si>
  <si>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</si>
  <si>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</si>
  <si>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</si>
  <si>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</si>
  <si>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</si>
  <si>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</si>
  <si>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</si>
  <si>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</si>
  <si>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</si>
  <si>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</si>
  <si>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</si>
  <si>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</si>
  <si>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</si>
  <si>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</si>
  <si>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</si>
  <si>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</si>
  <si>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</si>
  <si>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</si>
  <si>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</si>
  <si>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</si>
  <si>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</si>
  <si>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</si>
  <si>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</si>
  <si>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</si>
  <si>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</si>
  <si>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</si>
  <si>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</si>
  <si>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</si>
  <si>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</si>
  <si>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</si>
  <si>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</si>
  <si>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</si>
  <si>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</si>
  <si>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</si>
  <si>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</si>
  <si>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</si>
  <si>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</si>
  <si>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</si>
  <si>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</si>
  <si>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</si>
  <si>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</si>
  <si>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</si>
  <si>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</si>
  <si>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</si>
  <si>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</si>
  <si>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</si>
  <si>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</si>
  <si>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</si>
  <si>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</si>
  <si>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</si>
  <si>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</si>
  <si>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</si>
  <si>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</si>
  <si>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</si>
  <si>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</si>
  <si>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</si>
  <si>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</si>
  <si>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</si>
  <si>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</si>
  <si>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</si>
  <si>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</si>
  <si>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</si>
  <si>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</si>
  <si>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</si>
  <si>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</si>
  <si>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</si>
  <si>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</si>
  <si>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</si>
  <si>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</si>
  <si>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</si>
  <si>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</si>
  <si>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</si>
  <si>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</si>
  <si>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</si>
  <si>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</si>
  <si>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</si>
  <si>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</si>
  <si>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</si>
  <si>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</si>
  <si>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</si>
  <si>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</si>
  <si>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</si>
  <si>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</si>
  <si>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</si>
  <si>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</si>
  <si>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</si>
  <si>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</si>
  <si>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</si>
  <si>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</si>
  <si>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</si>
  <si>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</si>
  <si>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</si>
  <si>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</si>
  <si>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</si>
  <si>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</si>
  <si>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</si>
  <si>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</si>
  <si>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</si>
  <si>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</si>
  <si>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</si>
  <si>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</si>
  <si>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</si>
  <si>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</si>
  <si>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</si>
  <si>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</si>
  <si>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</si>
  <si>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</si>
  <si>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</si>
  <si>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</si>
  <si>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</si>
  <si>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</si>
  <si>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</si>
  <si>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</si>
  <si>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</si>
  <si>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</si>
  <si>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</si>
  <si>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</si>
  <si>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</si>
  <si>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</si>
  <si>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</si>
  <si>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</si>
  <si>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</si>
  <si>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</si>
  <si>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</si>
  <si>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</si>
  <si>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</si>
  <si>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</si>
  <si>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</si>
  <si>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</si>
  <si>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</si>
  <si>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</si>
  <si>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</si>
  <si>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</si>
  <si>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</si>
  <si>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</si>
  <si>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Codigo de la actividad</t>
  </si>
  <si>
    <t>Acciones</t>
  </si>
  <si>
    <t>Definicion de iniciativa</t>
  </si>
  <si>
    <t>Criterios minimos de calidad</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</si>
  <si>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</si>
  <si>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</si>
  <si>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PAI-MB-2022-01</t>
  </si>
  <si>
    <t xml:space="preserve">1. Realizar el diagnóstico general de la infraestructura de las Unidades de Protección Integral con el fin de definir los mantenimientos preventivos y correctivos. </t>
  </si>
  <si>
    <t>Diagnósticos general de la infraestructura de las Unidades de Protección Integral</t>
  </si>
  <si>
    <t>PAI-MB-2022-02</t>
  </si>
  <si>
    <t>2. Programar, actualizar y realizar seguimiento del Plan de Mantenimiento de Infraestructura Física del IDIPRON, conforme a los requerimientos de las Unidades de Protección Integral y priorización de intervenciones por parte del Área de Mantenimiento de Bienes</t>
  </si>
  <si>
    <t>Plan de Mantenimiento de Infraestructura Física 
Informes de intervención de la infraestructura</t>
  </si>
  <si>
    <t>PAI-MB-2022-03</t>
  </si>
  <si>
    <t>3. Realizar el mantenimiento integral de cuatro (4) Unidades de Protección Integral del Instituto, de acuerdo con la priorización de los diagnósticos generales de infraestructura.</t>
  </si>
  <si>
    <t>Informes de intervención de la infraestructura
Acta de entrega de los mantenimientos realizados en las Unidades de Protección Integral</t>
  </si>
  <si>
    <t>PAI-MB-2022-04</t>
  </si>
  <si>
    <t>4. Evaluar y diagnosticar técnicamente la infraestructura de las Unidades de Protección Integral con el fin de viabilizar las adecuaciones de ajustes razonables de condiciones de accesibilidad de las infraestructuras del IDIPRON como unidades y sedes incluyentes.</t>
  </si>
  <si>
    <t>Diagnósticos de accesibilidad de las Unidades de Protección Integral</t>
  </si>
  <si>
    <t>PAI-MB-2022-05</t>
  </si>
  <si>
    <t>5. Intervenir las Unidades de Protección Integral del IDIPRON, mediante la ejecución de ajustes razonables de las infraestructuras para mejoramiento de las condiciones de accesibilidad, de acuerdo a la viabilización dada en la etapa de diagnóstico.</t>
  </si>
  <si>
    <t>PAI-MB-2022-06</t>
  </si>
  <si>
    <t>6. Realizar un informe semestral de situaciones del mal uso de la infraestructura por parte de los responsables y usuarios de las Unidades de Protección Integral, con el fin de garantizar la cultura de cuidado y conservación de las unidades del instituto</t>
  </si>
  <si>
    <t>2 informes semestrales</t>
  </si>
  <si>
    <t>Informe de situaciones del mal uso de la infraestructura</t>
  </si>
  <si>
    <t>PAI-MB-2022-07</t>
  </si>
  <si>
    <t>7. Realizar la retroalimentación con los responsables y usuarios de las unidades de protección integral respecto a la identificación de situaciones del mal uso de la infraestructura e identidicar acciones de mejora por parte de la unidades.</t>
  </si>
  <si>
    <t xml:space="preserve">2 retroalimentaciones </t>
  </si>
  <si>
    <t>Actas de reunión 
Registros de asistencia</t>
  </si>
  <si>
    <t xml:space="preserve">No aplica </t>
  </si>
  <si>
    <t>Área de Mantenimiento de Bienes Muebles e Inmuebles</t>
  </si>
  <si>
    <t>Son todas las acciones y actividades de fortalecimiento, promocion y mejoramiento continuo de las políticas de Transparencia, Acceso a la Información y lucha contra la Corrupción</t>
  </si>
  <si>
    <t>Ejecucion de actividades  del PAAC</t>
  </si>
  <si>
    <t>Realizar actividades de la estrategia  Mecanismos para mejorar la Atención al Ciudadano del PAAC</t>
  </si>
  <si>
    <t>Plan Anticorrupción y de Atención al Ciudadano</t>
  </si>
  <si>
    <t>Atención  a la ciudadanía</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</si>
  <si>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</si>
  <si>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</si>
  <si>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Realizar monitoreo a los planes de mejoramiento del proceso</t>
  </si>
  <si>
    <t>3 monitoreos</t>
  </si>
  <si>
    <t>Matriz de excel de reporte
Pantallazo de cargue en drive de las evidencias
Correo electronico de envio del monitoreo</t>
  </si>
  <si>
    <t>No aplica</t>
  </si>
  <si>
    <t>PAI-MB-2022-08</t>
  </si>
  <si>
    <t>PAI-MB-2022-09</t>
  </si>
  <si>
    <t>PAI-MB-2022-10</t>
  </si>
  <si>
    <t>Son todas las acciones y actividades que conducen  al mejoramiento continuo del modelo integrado de planeacion y gestion MIPG</t>
  </si>
  <si>
    <t>Ejecucion de actividades para el fortalecimiento de politicas del MIPG</t>
  </si>
  <si>
    <t xml:space="preserve">Realizar actividades para el fortalecimiento de la politica de la politica de  Seguimiento y evaluación del desempeño institucional </t>
  </si>
  <si>
    <t xml:space="preserve">Plan de adecuacion y sostenibilidad - Seguimiento y evaluación del desempeño institucional </t>
  </si>
  <si>
    <t>Realizar monitoreo del plan de accion e indicadores estrategicos</t>
  </si>
  <si>
    <t>Atención a la Ciudadanía</t>
  </si>
  <si>
    <t>Realizar monitoreo de indicadores de gestion</t>
  </si>
  <si>
    <t>Realizar monitoreo de mapas de riesgos de gestion y corrupcion</t>
  </si>
  <si>
    <t>4 monitoreos</t>
  </si>
  <si>
    <t>Realizar actividades para el fortalecimiento de la politica de la politica de  Seguimiento y evaluación del desempeño institucional
PAI-MB-2022-08</t>
  </si>
  <si>
    <t>Realizar actividades de la estrategia  Mecanismos para mejorar la Atención al Ciudadano del PAAC
PAI-MB-2022-09</t>
  </si>
  <si>
    <t>Realizar trimestralmente verificación de necesidades de mantenimiento en puntos de atención a la ciudadanía</t>
  </si>
  <si>
    <t>PAO-MB-2022-01</t>
  </si>
  <si>
    <t>PAO-MB-2022-02</t>
  </si>
  <si>
    <t>PAO-MB-2022-03</t>
  </si>
  <si>
    <t>PAO-MB-2022-04</t>
  </si>
  <si>
    <t>PAO-MB-2022-05</t>
  </si>
  <si>
    <t>PAO-MB-2022-06</t>
  </si>
  <si>
    <t>PAO-MB-2022-07</t>
  </si>
  <si>
    <t>PAO-MB-2022-08</t>
  </si>
  <si>
    <t>PAO-MB-2022-09</t>
  </si>
  <si>
    <t>Gestión Operativa</t>
  </si>
  <si>
    <t>1. Realizar oportunamente la solicitud de materiales de obra, equipos y herramientas para la ejecución de actividades de mantenimiento integral de seis (4) unidades del IDIPRON</t>
  </si>
  <si>
    <t xml:space="preserve">Solicitudes realizadas </t>
  </si>
  <si>
    <t>2. Atender oportunamente las emergencias de infraestructura que se presenten en las Unidades Operativas del IDIPRON</t>
  </si>
  <si>
    <t>Informes de intervención de la infraestructura</t>
  </si>
  <si>
    <t xml:space="preserve">3. Realizar las actividades relacionadas con el avalúo de los predios de la entidad que presentan deterioro. </t>
  </si>
  <si>
    <t>Actas de reunión 
Registro de asistencia
Documentos relacionados con el avalúo de los predios</t>
  </si>
  <si>
    <t>4. Realizar un informe de Gestión Mensual de mantenimientos de infraestructura de las Unidades de Protección Integral del IDIPRON</t>
  </si>
  <si>
    <t xml:space="preserve">12 informes de Gestión Mensual de Mantenimiento de infraestructura </t>
  </si>
  <si>
    <t>Informe de gestión de mantenimientos de infraestructura</t>
  </si>
  <si>
    <t xml:space="preserve">5. Realizar el seguimiento al servicio de Gas Natural de las Unidades de Protección Integral. </t>
  </si>
  <si>
    <t>Informe de seguimiento al servicio de Gas Natural</t>
  </si>
  <si>
    <t>HOJA DE VIDA Y MONITOREO INDICADOR</t>
  </si>
  <si>
    <t>VIGENCIA DESDE</t>
  </si>
  <si>
    <t>INFORMACIÓN PROCESO</t>
  </si>
  <si>
    <t>TIPO DE PROCESO</t>
  </si>
  <si>
    <t>NOMBRE DEL PROCESO</t>
  </si>
  <si>
    <t>SIGLA</t>
  </si>
  <si>
    <t xml:space="preserve">Apoyo </t>
  </si>
  <si>
    <t>Mantenimiento de Bienes</t>
  </si>
  <si>
    <t>MBI</t>
  </si>
  <si>
    <t>DEFINICIÓN DEL INDICADOR</t>
  </si>
  <si>
    <t>NOMBRE DEL INDICADOR</t>
  </si>
  <si>
    <t>TIPO</t>
  </si>
  <si>
    <t>CODIGO DE INDICADOR</t>
  </si>
  <si>
    <t>Diagnostico de la infraestructura de las unidades y sedes administrativas</t>
  </si>
  <si>
    <t>OBJETIVO ESTRATEGICO</t>
  </si>
  <si>
    <t>INICIATIVA ESTRATEGICA</t>
  </si>
  <si>
    <t>CODIGO ASIGNADO AL PROYECTO DE INVERSION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</si>
  <si>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</si>
  <si>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</si>
  <si>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</si>
  <si>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</si>
  <si>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TIPOLOGIA DE INDICADOR</t>
  </si>
  <si>
    <t>LINEA BASE</t>
  </si>
  <si>
    <t>META OBJETIVO</t>
  </si>
  <si>
    <t>META</t>
  </si>
  <si>
    <t xml:space="preserve">PLAZO  DE CUMPLIMIENTO </t>
  </si>
  <si>
    <t>VIGENCIA DE CUMPLIMENTO</t>
  </si>
  <si>
    <t>Verificar el estado de la infraestructura mediante diagnostico a las unidades del IDIPRON con el fin de identificar los requerimientos y necesidades de la infraestructura para la viabilizarían de las actividades de mantenimiento</t>
  </si>
  <si>
    <t>Eficacia</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</si>
  <si>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</si>
  <si>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</si>
  <si>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</si>
  <si>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</si>
  <si>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</si>
  <si>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</si>
  <si>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</si>
  <si>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</si>
  <si>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</si>
  <si>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</si>
  <si>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</si>
  <si>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</si>
  <si>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</si>
  <si>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</si>
  <si>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</si>
  <si>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</si>
  <si>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Porcentaje</t>
  </si>
  <si>
    <t>Semestral</t>
  </si>
  <si>
    <t>Ascendente</t>
  </si>
  <si>
    <t>Comité institucional, NNAJ, Funcionarios, contratistas, Secretaria de integración Social</t>
  </si>
  <si>
    <t>FUENTE DE INFORMACIÓN</t>
  </si>
  <si>
    <t>FÓRMULA DE CÁLCULO DEL INDICADOR</t>
  </si>
  <si>
    <t>A-MBI-FT-013 Formato: DIAGNÓSTICO TÉCNICO GENERAL DEL BIEN INMUEBLE</t>
  </si>
  <si>
    <t>COMPORTAMIENTO INDICADOR</t>
  </si>
  <si>
    <t>Meses:</t>
  </si>
  <si>
    <t>Dato Numerador:</t>
  </si>
  <si>
    <t>Dato Denominador:</t>
  </si>
  <si>
    <t>MEDICIÓN INDICADOR</t>
  </si>
  <si>
    <t>Periodo</t>
  </si>
  <si>
    <t>Resultado monitoreo</t>
  </si>
  <si>
    <t>Resultado Meta Vigencia</t>
  </si>
  <si>
    <t>ANÁLISIS RESULTADO DEL INDICADOR</t>
  </si>
  <si>
    <t>LIMITANTES</t>
  </si>
  <si>
    <t>CONTROL DE CAMBIOS DEL INDICADOR</t>
  </si>
  <si>
    <t>FECHA</t>
  </si>
  <si>
    <t>CAMBIOS</t>
  </si>
  <si>
    <t>JUSTIFICACIÓN</t>
  </si>
  <si>
    <t>FECHA QUE APLICA LA MODIFICACIÓN</t>
  </si>
  <si>
    <t>APROBACIÓN</t>
  </si>
  <si>
    <t>ELABORO:</t>
  </si>
  <si>
    <t>Daniel Fernán Londoño Pinilla</t>
  </si>
  <si>
    <t>CARGO:</t>
  </si>
  <si>
    <t>Profesional CPS 0952-2022</t>
  </si>
  <si>
    <t>REVISO:</t>
  </si>
  <si>
    <t>APROBO:</t>
  </si>
  <si>
    <t>Subdirector Técnico Administrativo y Financiero</t>
  </si>
  <si>
    <t>Cumplimiento de Plan de Mantenimiento de Infraestructura física del IDIPRON</t>
  </si>
  <si>
    <t xml:space="preserve">Cumplir con el Plan anual de mantenimiento de infraestructura fisica del Idipron mediante la ejecución de las actividades programadas para la vigencia. </t>
  </si>
  <si>
    <t>Anual</t>
  </si>
  <si>
    <t xml:space="preserve">A-MBI-FT-008 2022 Formato: PLAN DE MANEJO Y MANTENIMIENTO DE INFRAESTRUCTURA </t>
  </si>
  <si>
    <t>( % de avance en el cumplimiento del Plan Anual de Mantenimiento / 100% del Plan anual de mantenimiento)</t>
  </si>
  <si>
    <t>Mejorar la infraestructura tecnológica y de comunicaciones del instituto para garantizar  el optimo funcionamiento administrativo y operativo de las unidades de protección integral y las sedes administrativas</t>
  </si>
  <si>
    <t>SAD</t>
  </si>
  <si>
    <t>Servicios Administrativos</t>
  </si>
  <si>
    <t>SEG</t>
  </si>
  <si>
    <t>PLA</t>
  </si>
  <si>
    <t>Planeación</t>
  </si>
  <si>
    <t>MP</t>
  </si>
  <si>
    <t>INV</t>
  </si>
  <si>
    <t>Investigación</t>
  </si>
  <si>
    <t>TIC</t>
  </si>
  <si>
    <t>Gestión Tecnológica y de la Información</t>
  </si>
  <si>
    <t>GLO</t>
  </si>
  <si>
    <t>Gestión Logística</t>
  </si>
  <si>
    <t>GJU</t>
  </si>
  <si>
    <t>Gestión Jurídica</t>
  </si>
  <si>
    <t>GFI</t>
  </si>
  <si>
    <t>9. Diseñar e implementar estrategias para el posicionamiento del IDIPRON a nivel distrital, nacional, regional y global.</t>
  </si>
  <si>
    <t>GDO</t>
  </si>
  <si>
    <t>8. Fortalecer la gestión del conocimiento de la entidad en la atención y prevención de las diversas dinámicas de la calle que afecta a los niños, niñas, adolescentes y jóvenes.</t>
  </si>
  <si>
    <t>Indicador de Riesgo</t>
  </si>
  <si>
    <t>MEJ</t>
  </si>
  <si>
    <t>Gestión de Mejoramiento</t>
  </si>
  <si>
    <t>7. Contribuir en la implementación y seguimiento de las políticas públicas sociales que atiendan las realidades de los niños, niñas, adolescentes y jóvenes en el contexto actual de la ciudad.</t>
  </si>
  <si>
    <t>Bienal</t>
  </si>
  <si>
    <t>Impacto</t>
  </si>
  <si>
    <t>Indicador de Gestión / Indicador de Riesgo</t>
  </si>
  <si>
    <t>GDH</t>
  </si>
  <si>
    <t>Gestión Desarrollo Humano</t>
  </si>
  <si>
    <t>6. Ampliar, diversificar y fortalecer los servicios de la oferta pedagógica del IDIPRON.</t>
  </si>
  <si>
    <t>Resultado</t>
  </si>
  <si>
    <t>Indicador de Gestión</t>
  </si>
  <si>
    <t>GCO</t>
  </si>
  <si>
    <t>Gestión Contractual</t>
  </si>
  <si>
    <t>5. Armonizar el modelo pedagógico a las realidades del siglo XXI.</t>
  </si>
  <si>
    <t>Indicador Estratégico / Indicador de Gestión / Indicador de Riesgo</t>
  </si>
  <si>
    <t>Nivel</t>
  </si>
  <si>
    <t>GAM</t>
  </si>
  <si>
    <t>4. Diseñar e implementar prácticas pedagógicas innovadoras para el desarrollo de capacidades, talentos y oportunidades productivas para los jóvenes.</t>
  </si>
  <si>
    <t>Cuatrimestral</t>
  </si>
  <si>
    <t>Calidad</t>
  </si>
  <si>
    <t>Indicador Estratégico / Indicador de Riesgo</t>
  </si>
  <si>
    <t>Grado</t>
  </si>
  <si>
    <t>CID</t>
  </si>
  <si>
    <t>Control Interno disciplinario</t>
  </si>
  <si>
    <t>3. Determinar las acciones orientadas al cierre de brechas organizacionales.</t>
  </si>
  <si>
    <t>Trimestral</t>
  </si>
  <si>
    <t>Efectividad</t>
  </si>
  <si>
    <t>Indicador Estratégico / Indicador de Gestión</t>
  </si>
  <si>
    <t xml:space="preserve">Porcentaje </t>
  </si>
  <si>
    <t>Misional</t>
  </si>
  <si>
    <t>COM</t>
  </si>
  <si>
    <t>Comunicaciones</t>
  </si>
  <si>
    <t>Bimestral</t>
  </si>
  <si>
    <t>Descendente</t>
  </si>
  <si>
    <t>Eficiencia</t>
  </si>
  <si>
    <t>Indicador Estratégico</t>
  </si>
  <si>
    <t>Numérico</t>
  </si>
  <si>
    <t>Estratégicos</t>
  </si>
  <si>
    <t>ACI</t>
  </si>
  <si>
    <t>Atención Ciudadanía</t>
  </si>
  <si>
    <t>1. Fortalecer el reconocimiento ciudadano del desempeño institucional del IDIPRON.</t>
  </si>
  <si>
    <t>Mensual</t>
  </si>
  <si>
    <t>Indicador de Proyecto de inversión</t>
  </si>
  <si>
    <t>E-PLA-FT-028</t>
  </si>
  <si>
    <t>07</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</si>
  <si>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</si>
  <si>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</si>
  <si>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</si>
  <si>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</si>
  <si>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Formato de inspección de mantenimiento de bienes muebles e inmuebles A-MBI-FT-007</t>
  </si>
  <si>
    <t>2 Revisiones</t>
  </si>
  <si>
    <t>2 revisiones</t>
  </si>
  <si>
    <t xml:space="preserve">2 seguimientos </t>
  </si>
  <si>
    <t>( Diagnóstico semestral realizado por unidad operativa / Dos (2) diagnósticos programados por unidad operativa para la vigencia)*100</t>
  </si>
  <si>
    <t>10 monitoreos</t>
  </si>
  <si>
    <t xml:space="preserve">Alexis David Meza - Responsable proceso Mantenimiento de Bienes </t>
  </si>
  <si>
    <t xml:space="preserve">Daniel Fernan Londoño - Delegado B MIPG Mantenimiento de Bienes </t>
  </si>
  <si>
    <t>Nelson Enrique Ramirez</t>
  </si>
  <si>
    <t>Profesional equipo MIPG -  STAF</t>
  </si>
  <si>
    <t>Hugo Alberto Carrillo Gómez</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</si>
  <si>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</si>
  <si>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</si>
  <si>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</si>
  <si>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</si>
  <si>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REVISADO POR 
</t>
  </si>
  <si>
    <t>Hugo Alberto Carrillo Gómez - Subdirector Técnico Administrativo y Financiero  Cód. 068 Grado 02</t>
  </si>
  <si>
    <t>Yuli Cristel Pena Arboleda</t>
  </si>
  <si>
    <t>Ingrid Carolina Ardila Munoz</t>
  </si>
  <si>
    <t>MIPG - STAF</t>
  </si>
  <si>
    <t xml:space="preserve">Nelson Enrique Ramirez - Profesional equipo MIPG STAF - </t>
  </si>
  <si>
    <t xml:space="preserve">Karen Viviana Rojas Pérez -Responsable equipo MIPG STAF - </t>
  </si>
  <si>
    <t>REVISIÓN Y SEGUIMIENTO POR LA OAP</t>
  </si>
  <si>
    <t>REVISO OAP:</t>
  </si>
  <si>
    <t>YULI CRISTEL PEÑA ARBOLEDA</t>
  </si>
  <si>
    <t>PROFESIONAL CONTRATISTA</t>
  </si>
  <si>
    <t>REVISO OAP</t>
  </si>
  <si>
    <t>INGRID CAROLINA ARDILA MUÑOZ</t>
  </si>
  <si>
    <t>Junio 2021</t>
  </si>
  <si>
    <t>Diciembre 2021</t>
  </si>
  <si>
    <t>Junio 2022</t>
  </si>
  <si>
    <t>Diciembre 2022</t>
  </si>
  <si>
    <t>Junio 2023</t>
  </si>
  <si>
    <t>Diciembre 2023</t>
  </si>
  <si>
    <t>Junio 2024</t>
  </si>
  <si>
    <t>Diciembre 2024</t>
  </si>
  <si>
    <t>Resultado Meta*</t>
  </si>
  <si>
    <t>* El procedio del Cuatrienio equivalente 100% de cumplimiento</t>
  </si>
  <si>
    <t>IN-PEI/GES-MBI-001</t>
  </si>
  <si>
    <t>02</t>
  </si>
  <si>
    <t>IN-PEI/GES-MBI-002</t>
  </si>
  <si>
    <t>99% AL 81%</t>
  </si>
  <si>
    <t>&lt;80%</t>
  </si>
  <si>
    <t>Resultado Meta cuatrienio*</t>
  </si>
  <si>
    <t>* 90% anual equivale al 25% de la vigencia en comparacion del cuatrienio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</si>
</sst>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0"/>
      <color rgb="FF000000"/>
      <name val="Times New Roman"/>
      <family val="1"/>
      <charset val="1"/>
    </font>
    <font>
      <sz val="10"/>
      <color rgb="FF000000"/>
      <name val="Times New Roman"/>
      <family val="1"/>
      <charset val="1"/>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463">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2" xfId="0" applyFont="1" applyFill="1" applyBorder="1" applyAlignment="1" applyProtection="1">
      <alignment vertical="center" wrapText="1"/>
      <protection locked="0"/>
    </xf>
    <xf numFmtId="0" fontId="22" fillId="12" borderId="48" xfId="0" applyFont="1" applyFill="1" applyBorder="1" applyAlignment="1" applyProtection="1">
      <alignment vertical="center" wrapText="1"/>
      <protection locked="0"/>
    </xf>
    <xf numFmtId="0" fontId="22" fillId="12" borderId="51" xfId="0" applyFont="1" applyFill="1" applyBorder="1" applyAlignment="1" applyProtection="1">
      <alignment vertical="center" wrapText="1"/>
      <protection locked="0"/>
    </xf>
    <xf numFmtId="0" fontId="22" fillId="12" borderId="6" xfId="0" applyFont="1" applyFill="1" applyBorder="1" applyAlignment="1" applyProtection="1">
      <alignment vertical="center" wrapText="1"/>
      <protection locked="0"/>
    </xf>
    <xf numFmtId="0" fontId="22" fillId="12" borderId="34" xfId="0" applyFont="1" applyFill="1" applyBorder="1" applyAlignment="1" applyProtection="1">
      <alignment vertical="center" wrapText="1"/>
      <protection locked="0"/>
    </xf>
    <xf numFmtId="0" fontId="22" fillId="12" borderId="41"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9" fontId="17" fillId="12" borderId="48" xfId="0" applyNumberFormat="1" applyFont="1" applyFill="1" applyBorder="1" applyAlignment="1" applyProtection="1">
      <alignment horizontal="center" vertical="center" wrapText="1"/>
      <protection locked="0"/>
    </xf>
    <xf numFmtId="9" fontId="17" fillId="12" borderId="6" xfId="0" applyNumberFormat="1" applyFont="1" applyFill="1" applyBorder="1" applyAlignment="1" applyProtection="1">
      <alignment horizontal="center" vertical="center" wrapText="1"/>
      <protection locked="0"/>
    </xf>
    <xf numFmtId="9" fontId="17" fillId="12" borderId="41" xfId="0" applyNumberFormat="1"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5" fillId="2" borderId="0" xfId="3" applyFont="1" applyFill="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 fillId="2" borderId="0" xfId="3" applyFont="1" applyFill="1" applyAlignment="1" applyProtection="1">
      <alignment horizontal="center" vertical="center" wrapText="1"/>
      <protection locked="0"/>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0" xfId="3" applyFont="1" applyFill="1" applyAlignment="1" applyProtection="1">
      <alignment horizontal="center" vertical="center" wrapText="1"/>
      <protection locked="0"/>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2" xfId="0" applyNumberFormat="1" applyFont="1" applyFill="1" applyBorder="1" applyAlignment="1" applyProtection="1">
      <alignment horizontal="center" vertical="center" wrapText="1"/>
      <protection locked="0"/>
    </xf>
    <xf numFmtId="0" fontId="22" fillId="12" borderId="61" xfId="0" applyFont="1" applyFill="1" applyBorder="1" applyAlignment="1" applyProtection="1">
      <alignment vertical="center" wrapText="1"/>
      <protection locked="0"/>
    </xf>
    <xf numFmtId="9" fontId="17" fillId="12" borderId="61" xfId="0" applyNumberFormat="1"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22" fillId="12" borderId="87" xfId="0" applyFont="1" applyFill="1" applyBorder="1" applyAlignment="1" applyProtection="1">
      <alignment vertical="center" wrapText="1"/>
      <protection locked="0"/>
    </xf>
    <xf numFmtId="0" fontId="22" fillId="12" borderId="88" xfId="0" applyFont="1" applyFill="1" applyBorder="1" applyAlignment="1" applyProtection="1">
      <alignment vertical="center" wrapText="1"/>
      <protection locked="0"/>
    </xf>
    <xf numFmtId="0" fontId="22" fillId="12" borderId="57" xfId="0" applyFont="1" applyFill="1" applyBorder="1" applyAlignment="1" applyProtection="1">
      <alignment vertical="center" wrapText="1"/>
      <protection locked="0"/>
    </xf>
    <xf numFmtId="0" fontId="28" fillId="0" borderId="0" xfId="4" applyFont="1"/>
    <xf numFmtId="0" fontId="29" fillId="0" borderId="0" xfId="4" applyFont="1"/>
    <xf numFmtId="0" fontId="27" fillId="0" borderId="0" xfId="4" applyFont="1" applyAlignment="1">
      <alignment vertical="center" wrapText="1"/>
    </xf>
    <xf numFmtId="9" fontId="30" fillId="0" borderId="1" xfId="4" applyNumberFormat="1" applyFont="1" applyBorder="1" applyAlignment="1">
      <alignment horizontal="center" vertical="center" wrapText="1"/>
    </xf>
    <xf numFmtId="0" fontId="30" fillId="0" borderId="89" xfId="4" applyFont="1" applyBorder="1" applyAlignment="1">
      <alignment horizontal="center" vertical="center" wrapText="1"/>
    </xf>
    <xf numFmtId="0" fontId="31" fillId="0" borderId="0" xfId="4" applyFont="1"/>
    <xf numFmtId="0" fontId="28" fillId="0" borderId="1" xfId="4" applyFont="1" applyBorder="1" applyAlignment="1">
      <alignment horizontal="center" vertical="center"/>
    </xf>
    <xf numFmtId="10" fontId="28" fillId="0" borderId="0" xfId="4" applyNumberFormat="1" applyFont="1"/>
    <xf numFmtId="9" fontId="28" fillId="0" borderId="1" xfId="4" applyNumberFormat="1" applyFont="1" applyBorder="1" applyAlignment="1">
      <alignment horizontal="center" vertical="center"/>
    </xf>
    <xf numFmtId="9" fontId="28" fillId="0" borderId="1" xfId="4" applyNumberFormat="1" applyFont="1" applyBorder="1" applyAlignment="1">
      <alignment horizontal="center" vertical="center" wrapText="1"/>
    </xf>
    <xf numFmtId="0" fontId="28" fillId="0" borderId="0" xfId="4" applyFont="1"/>
    <xf numFmtId="0" fontId="27" fillId="0" borderId="0" xfId="4" applyFont="1" applyAlignment="1">
      <alignment horizontal="center" vertical="center"/>
    </xf>
    <xf numFmtId="10" fontId="28" fillId="0" borderId="0" xfId="4" applyNumberFormat="1" applyFont="1" applyAlignment="1">
      <alignment horizontal="center" vertical="center"/>
    </xf>
    <xf numFmtId="0" fontId="28" fillId="0" borderId="5" xfId="4" applyFont="1" applyBorder="1"/>
    <xf numFmtId="10" fontId="28" fillId="0" borderId="5" xfId="4" applyNumberFormat="1" applyFont="1" applyBorder="1" applyAlignment="1">
      <alignment horizontal="center" vertical="center"/>
    </xf>
    <xf numFmtId="0" fontId="27" fillId="0" borderId="5" xfId="4" applyFont="1" applyBorder="1" applyAlignment="1">
      <alignment horizontal="center" vertical="center"/>
    </xf>
    <xf numFmtId="0" fontId="32" fillId="0" borderId="0" xfId="4" applyFont="1"/>
    <xf numFmtId="0" fontId="28" fillId="0" borderId="0" xfId="4" applyFont="1" applyAlignment="1">
      <alignment horizontal="center" vertical="center"/>
    </xf>
    <xf numFmtId="9" fontId="28" fillId="0" borderId="0" xfId="4" applyNumberFormat="1" applyFont="1" applyAlignment="1">
      <alignment horizontal="center" vertical="center"/>
    </xf>
    <xf numFmtId="0" fontId="6" fillId="0" borderId="1" xfId="4" applyFont="1" applyBorder="1" applyAlignment="1">
      <alignment horizontal="center" vertical="center"/>
    </xf>
    <xf numFmtId="0" fontId="30" fillId="0" borderId="1" xfId="4" applyFont="1" applyBorder="1" applyAlignment="1">
      <alignment horizontal="center" vertical="center" wrapText="1"/>
    </xf>
    <xf numFmtId="0" fontId="27" fillId="0" borderId="1" xfId="4" applyFont="1" applyBorder="1" applyAlignment="1">
      <alignment horizontal="left" vertical="center"/>
    </xf>
    <xf numFmtId="0" fontId="28" fillId="0" borderId="0" xfId="4" applyFont="1" applyAlignment="1">
      <alignment wrapText="1"/>
    </xf>
    <xf numFmtId="0" fontId="26" fillId="0" borderId="0" xfId="4"/>
    <xf numFmtId="0" fontId="26" fillId="0" borderId="0" xfId="4" applyAlignment="1">
      <alignment horizontal="left" wrapText="1"/>
    </xf>
    <xf numFmtId="9" fontId="28" fillId="0" borderId="0" xfId="4" applyNumberFormat="1" applyFont="1" applyBorder="1" applyAlignment="1">
      <alignment horizontal="center" vertical="center"/>
    </xf>
    <xf numFmtId="9" fontId="28" fillId="0" borderId="0" xfId="4" applyNumberFormat="1" applyFont="1" applyBorder="1" applyAlignment="1">
      <alignment horizontal="center" vertical="center" wrapText="1"/>
    </xf>
    <xf numFmtId="0" fontId="28" fillId="0" borderId="0" xfId="4" applyFont="1" applyBorder="1"/>
    <xf numFmtId="0" fontId="27" fillId="0" borderId="0" xfId="4" applyFont="1" applyBorder="1" applyAlignment="1">
      <alignment horizontal="center" vertical="center"/>
    </xf>
    <xf numFmtId="0" fontId="27" fillId="0" borderId="0" xfId="4" applyFont="1" applyBorder="1" applyAlignment="1">
      <alignment horizontal="center"/>
    </xf>
    <xf numFmtId="10" fontId="28" fillId="0" borderId="0" xfId="4" applyNumberFormat="1" applyFont="1" applyBorder="1" applyAlignment="1">
      <alignment horizontal="center" vertical="center"/>
    </xf>
    <xf numFmtId="0" fontId="28" fillId="0" borderId="40" xfId="4" applyFont="1" applyBorder="1" applyAlignment="1">
      <alignment horizontal="center" vertical="center"/>
    </xf>
    <xf numFmtId="0" fontId="28" fillId="0" borderId="4" xfId="4" applyFont="1" applyBorder="1" applyAlignment="1">
      <alignment horizontal="center" vertical="center"/>
    </xf>
    <xf numFmtId="9"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0" fontId="27" fillId="0" borderId="3" xfId="4" applyFont="1" applyFill="1" applyBorder="1" applyAlignment="1">
      <alignment horizontal="center" vertical="center"/>
    </xf>
    <xf numFmtId="0" fontId="27" fillId="0" borderId="90" xfId="4" applyFont="1" applyFill="1" applyBorder="1" applyAlignment="1">
      <alignment horizontal="center" vertical="center"/>
    </xf>
    <xf numFmtId="0" fontId="27" fillId="0" borderId="0" xfId="4" applyFont="1" applyFill="1" applyBorder="1" applyAlignment="1">
      <alignment horizontal="center" vertical="center"/>
    </xf>
    <xf numFmtId="0" fontId="27" fillId="0" borderId="40" xfId="4" applyFont="1" applyFill="1" applyBorder="1" applyAlignment="1">
      <alignment horizontal="center" vertical="center"/>
    </xf>
    <xf numFmtId="0" fontId="27" fillId="0" borderId="41" xfId="4" applyFont="1" applyFill="1" applyBorder="1" applyAlignment="1">
      <alignment horizontal="center" vertical="center"/>
    </xf>
    <xf numFmtId="49" fontId="30" fillId="17" borderId="1" xfId="4" applyNumberFormat="1" applyFont="1" applyFill="1" applyBorder="1" applyAlignment="1">
      <alignment horizontal="center" vertical="center" wrapText="1"/>
    </xf>
    <xf numFmtId="0" fontId="27" fillId="0" borderId="2" xfId="4" applyFont="1" applyFill="1" applyBorder="1" applyAlignment="1">
      <alignment horizontal="center" vertical="center"/>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15" fillId="10"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27" fillId="0" borderId="1" xfId="4" applyFont="1" applyBorder="1" applyAlignment="1">
      <alignment horizontal="center" vertical="center"/>
    </xf>
    <xf numFmtId="0" fontId="27" fillId="0" borderId="1" xfId="4" applyFont="1" applyBorder="1" applyAlignment="1">
      <alignment horizontal="center" vertical="center" wrapText="1"/>
    </xf>
    <xf numFmtId="0" fontId="27" fillId="0" borderId="1" xfId="0" applyFont="1" applyBorder="1" applyAlignment="1">
      <alignment horizontal="center" vertical="center"/>
    </xf>
    <xf numFmtId="0" fontId="15" fillId="10" borderId="8" xfId="3" applyFont="1" applyFill="1" applyBorder="1" applyAlignment="1" applyProtection="1">
      <alignment vertical="center" wrapText="1"/>
      <protection locked="0"/>
    </xf>
    <xf numFmtId="0" fontId="15" fillId="10" borderId="75"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5" xfId="3" applyFont="1" applyFill="1" applyBorder="1" applyAlignment="1" applyProtection="1">
      <alignment horizontal="center" vertical="center" wrapText="1"/>
      <protection locked="0"/>
    </xf>
    <xf numFmtId="14" fontId="5" fillId="2" borderId="75" xfId="3" applyNumberFormat="1" applyFont="1" applyFill="1" applyBorder="1" applyAlignment="1" applyProtection="1">
      <alignment horizontal="center" vertical="center" wrapText="1"/>
      <protection locked="0"/>
    </xf>
    <xf numFmtId="0" fontId="21" fillId="13" borderId="99"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5" fillId="8" borderId="99" xfId="0" applyFont="1" applyFill="1" applyBorder="1" applyAlignment="1" applyProtection="1">
      <alignment horizontal="center" vertical="center"/>
      <protection locked="0"/>
    </xf>
    <xf numFmtId="0" fontId="5" fillId="8" borderId="100" xfId="0" applyFont="1" applyFill="1" applyBorder="1" applyAlignment="1" applyProtection="1">
      <alignment horizontal="center" vertical="center"/>
      <protection locked="0"/>
    </xf>
    <xf numFmtId="0" fontId="5" fillId="8" borderId="101" xfId="0" applyFont="1" applyFill="1" applyBorder="1" applyAlignment="1" applyProtection="1">
      <alignment horizontal="center" vertical="center"/>
      <protection locked="0"/>
    </xf>
    <xf numFmtId="0" fontId="5" fillId="8" borderId="102" xfId="0" applyFont="1" applyFill="1" applyBorder="1" applyAlignment="1" applyProtection="1">
      <alignment horizontal="center" vertical="center"/>
      <protection locked="0"/>
    </xf>
    <xf numFmtId="14" fontId="5" fillId="8" borderId="99" xfId="0" applyNumberFormat="1" applyFont="1" applyFill="1" applyBorder="1" applyAlignment="1" applyProtection="1">
      <alignment horizontal="center" vertical="center"/>
      <protection locked="0"/>
    </xf>
    <xf numFmtId="0" fontId="10" fillId="10" borderId="99" xfId="3" applyFont="1" applyFill="1" applyBorder="1" applyAlignment="1" applyProtection="1">
      <alignment horizontal="center" vertical="center" wrapText="1"/>
      <protection locked="0"/>
    </xf>
    <xf numFmtId="0" fontId="5" fillId="2" borderId="75"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3" borderId="99" xfId="0" applyNumberFormat="1" applyFont="1" applyFill="1" applyBorder="1" applyAlignment="1" applyProtection="1">
      <alignment horizontal="center" vertical="center" wrapText="1"/>
      <protection locked="0"/>
    </xf>
    <xf numFmtId="0" fontId="11" fillId="14" borderId="71" xfId="0" applyFont="1" applyFill="1" applyBorder="1" applyAlignment="1" applyProtection="1">
      <alignment horizontal="center" vertical="center" wrapText="1"/>
      <protection locked="0"/>
    </xf>
    <xf numFmtId="0" fontId="11" fillId="14" borderId="63" xfId="0"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1" fillId="11" borderId="37" xfId="0" applyFont="1" applyFill="1" applyBorder="1" applyAlignment="1" applyProtection="1">
      <alignment horizontal="center" vertical="center" wrapText="1"/>
      <protection locked="0"/>
    </xf>
    <xf numFmtId="9" fontId="13" fillId="3" borderId="44" xfId="0" applyNumberFormat="1"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wrapText="1"/>
      <protection locked="0"/>
    </xf>
    <xf numFmtId="0" fontId="13" fillId="3" borderId="75" xfId="0" applyFont="1" applyFill="1" applyBorder="1" applyAlignment="1" applyProtection="1">
      <alignment horizontal="center" vertical="center"/>
      <protection locked="0"/>
    </xf>
    <xf numFmtId="0" fontId="17" fillId="3" borderId="75" xfId="0" applyFont="1" applyFill="1" applyBorder="1" applyAlignment="1" applyProtection="1">
      <alignment horizontal="center" vertical="center" wrapText="1"/>
      <protection locked="0"/>
    </xf>
    <xf numFmtId="9" fontId="17" fillId="3" borderId="44" xfId="0" applyNumberFormat="1"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49" fontId="17" fillId="3" borderId="44" xfId="0" applyNumberFormat="1" applyFont="1" applyFill="1" applyBorder="1" applyAlignment="1" applyProtection="1">
      <alignment horizontal="center" vertical="center" wrapText="1"/>
      <protection locked="0"/>
    </xf>
    <xf numFmtId="49" fontId="17" fillId="3" borderId="31" xfId="0" applyNumberFormat="1" applyFont="1" applyFill="1" applyBorder="1" applyAlignment="1" applyProtection="1">
      <alignment horizontal="center" vertical="center" wrapText="1"/>
      <protection locked="0"/>
    </xf>
    <xf numFmtId="49" fontId="17" fillId="3" borderId="46" xfId="0" applyNumberFormat="1" applyFont="1" applyFill="1" applyBorder="1" applyAlignment="1" applyProtection="1">
      <alignment horizontal="center" vertical="center" wrapText="1"/>
      <protection locked="0"/>
    </xf>
    <xf numFmtId="0" fontId="17" fillId="3" borderId="44"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64"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7"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1" fillId="11" borderId="64" xfId="0" applyFont="1" applyFill="1" applyBorder="1" applyAlignment="1" applyProtection="1">
      <alignment horizontal="center" vertical="center" wrapText="1"/>
      <protection locked="0"/>
    </xf>
    <xf numFmtId="0" fontId="11" fillId="11" borderId="65" xfId="0" applyFont="1" applyFill="1" applyBorder="1" applyAlignment="1" applyProtection="1">
      <alignment horizontal="center" vertical="center" wrapText="1"/>
      <protection locked="0"/>
    </xf>
    <xf numFmtId="0" fontId="11" fillId="11" borderId="66" xfId="0" applyFont="1" applyFill="1" applyBorder="1" applyAlignment="1" applyProtection="1">
      <alignment horizontal="center" vertical="center" wrapText="1"/>
      <protection locked="0"/>
    </xf>
    <xf numFmtId="14" fontId="13" fillId="3" borderId="75" xfId="0" applyNumberFormat="1"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36"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left" vertical="center" wrapText="1"/>
      <protection locked="0"/>
    </xf>
    <xf numFmtId="0" fontId="13" fillId="3" borderId="31"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7" fillId="3" borderId="44"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46" xfId="0" applyFont="1" applyFill="1" applyBorder="1" applyAlignment="1" applyProtection="1">
      <alignment horizontal="left"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75" xfId="3"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165" fontId="18" fillId="3" borderId="49" xfId="2" applyNumberFormat="1" applyFont="1" applyFill="1" applyBorder="1" applyAlignment="1" applyProtection="1">
      <alignment horizontal="center" vertical="center" wrapText="1"/>
      <protection locked="0"/>
    </xf>
    <xf numFmtId="165" fontId="18" fillId="3" borderId="50" xfId="2" applyNumberFormat="1" applyFont="1" applyFill="1" applyBorder="1" applyAlignment="1" applyProtection="1">
      <alignment horizontal="center" vertical="center" wrapText="1"/>
      <protection locked="0"/>
    </xf>
    <xf numFmtId="165" fontId="18" fillId="3" borderId="57" xfId="2" applyNumberFormat="1"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22" fillId="12" borderId="82" xfId="0" applyFont="1" applyFill="1" applyBorder="1" applyAlignment="1" applyProtection="1">
      <alignment horizontal="center" vertical="center" wrapText="1"/>
      <protection locked="0"/>
    </xf>
    <xf numFmtId="0" fontId="22" fillId="12" borderId="83" xfId="0" applyFont="1" applyFill="1" applyBorder="1" applyAlignment="1" applyProtection="1">
      <alignment horizontal="center" vertical="center" wrapText="1"/>
      <protection locked="0"/>
    </xf>
    <xf numFmtId="0" fontId="22" fillId="12" borderId="48" xfId="0" applyFont="1" applyFill="1" applyBorder="1" applyAlignment="1" applyProtection="1">
      <alignment horizontal="center" vertical="center" wrapText="1"/>
      <protection locked="0"/>
    </xf>
    <xf numFmtId="0" fontId="22" fillId="12" borderId="79" xfId="0" applyFont="1" applyFill="1" applyBorder="1" applyAlignment="1" applyProtection="1">
      <alignment horizontal="center" vertical="center" wrapText="1"/>
      <protection locked="0"/>
    </xf>
    <xf numFmtId="0" fontId="22" fillId="12" borderId="80" xfId="0" applyFont="1" applyFill="1" applyBorder="1" applyAlignment="1" applyProtection="1">
      <alignment horizontal="center" vertical="center" wrapText="1"/>
      <protection locked="0"/>
    </xf>
    <xf numFmtId="0" fontId="22" fillId="12" borderId="81" xfId="0" applyFont="1" applyFill="1" applyBorder="1" applyAlignment="1" applyProtection="1">
      <alignment horizontal="center" vertical="center" wrapText="1"/>
      <protection locked="0"/>
    </xf>
    <xf numFmtId="0" fontId="22" fillId="12" borderId="76" xfId="0" applyFont="1" applyFill="1" applyBorder="1" applyAlignment="1" applyProtection="1">
      <alignment horizontal="center" vertical="center" wrapText="1"/>
      <protection locked="0"/>
    </xf>
    <xf numFmtId="0" fontId="22" fillId="12" borderId="77" xfId="0" applyFont="1" applyFill="1" applyBorder="1" applyAlignment="1" applyProtection="1">
      <alignment horizontal="center" vertical="center" wrapText="1"/>
      <protection locked="0"/>
    </xf>
    <xf numFmtId="0" fontId="22" fillId="12" borderId="78"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9" fontId="13" fillId="3" borderId="64" xfId="0" applyNumberFormat="1"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13" fillId="3" borderId="45"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1" fillId="3" borderId="64" xfId="0"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0" borderId="64" xfId="0" applyFont="1" applyFill="1" applyBorder="1" applyAlignment="1" applyProtection="1">
      <alignment horizontal="center" vertical="center" wrapText="1"/>
      <protection locked="0"/>
    </xf>
    <xf numFmtId="0" fontId="11" fillId="0" borderId="65" xfId="0" applyFont="1" applyFill="1" applyBorder="1" applyAlignment="1" applyProtection="1">
      <alignment horizontal="center" vertical="center" wrapText="1"/>
      <protection locked="0"/>
    </xf>
    <xf numFmtId="0" fontId="11" fillId="0" borderId="66" xfId="0"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14" fontId="17" fillId="3" borderId="75" xfId="0" applyNumberFormat="1" applyFont="1" applyFill="1" applyBorder="1" applyAlignment="1" applyProtection="1">
      <alignment horizontal="center" vertical="center" wrapText="1"/>
      <protection locked="0"/>
    </xf>
    <xf numFmtId="14" fontId="17" fillId="3" borderId="39" xfId="0" applyNumberFormat="1" applyFont="1" applyFill="1" applyBorder="1" applyAlignment="1" applyProtection="1">
      <alignment horizontal="center" vertical="center" wrapText="1"/>
      <protection locked="0"/>
    </xf>
    <xf numFmtId="14" fontId="17" fillId="3" borderId="41" xfId="0" applyNumberFormat="1" applyFont="1" applyFill="1" applyBorder="1" applyAlignment="1" applyProtection="1">
      <alignment horizontal="center" vertical="center" wrapText="1"/>
      <protection locked="0"/>
    </xf>
    <xf numFmtId="14" fontId="17" fillId="3" borderId="43" xfId="0"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69"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9" fontId="17" fillId="12" borderId="49"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9" fontId="17" fillId="12" borderId="57" xfId="0" applyNumberFormat="1" applyFont="1" applyFill="1" applyBorder="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0" fontId="13" fillId="0" borderId="31" xfId="0" applyFont="1" applyFill="1" applyBorder="1" applyAlignment="1" applyProtection="1">
      <alignment horizontal="center" vertical="center" wrapText="1"/>
      <protection locked="0"/>
    </xf>
    <xf numFmtId="0" fontId="13" fillId="0" borderId="46" xfId="0" applyFont="1" applyFill="1" applyBorder="1" applyAlignment="1" applyProtection="1">
      <alignment horizontal="center" vertical="center" wrapText="1"/>
      <protection locked="0"/>
    </xf>
    <xf numFmtId="9" fontId="17" fillId="3" borderId="75" xfId="2" applyFont="1" applyFill="1" applyBorder="1" applyAlignment="1" applyProtection="1">
      <alignment horizontal="center" vertical="center" wrapText="1"/>
      <protection locked="0"/>
    </xf>
    <xf numFmtId="14" fontId="13" fillId="3" borderId="64" xfId="0" applyNumberFormat="1" applyFont="1" applyFill="1" applyBorder="1" applyAlignment="1" applyProtection="1">
      <alignment horizontal="center" vertical="center" wrapText="1"/>
      <protection locked="0"/>
    </xf>
    <xf numFmtId="165" fontId="13" fillId="3" borderId="75"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0" fontId="11" fillId="11" borderId="44" xfId="0"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9" fontId="17" fillId="3" borderId="38"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165" fontId="18" fillId="3" borderId="84" xfId="2" applyNumberFormat="1" applyFont="1" applyFill="1" applyBorder="1" applyAlignment="1" applyProtection="1">
      <alignment horizontal="center" vertical="center" wrapText="1"/>
      <protection locked="0"/>
    </xf>
    <xf numFmtId="165" fontId="18" fillId="3" borderId="85" xfId="2" applyNumberFormat="1" applyFont="1" applyFill="1" applyBorder="1" applyAlignment="1" applyProtection="1">
      <alignment horizontal="center" vertical="center" wrapText="1"/>
      <protection locked="0"/>
    </xf>
    <xf numFmtId="165" fontId="18" fillId="3" borderId="86" xfId="2" applyNumberFormat="1" applyFont="1" applyFill="1" applyBorder="1" applyAlignment="1" applyProtection="1">
      <alignment horizontal="center" vertical="center" wrapText="1"/>
      <protection locked="0"/>
    </xf>
    <xf numFmtId="0" fontId="16" fillId="3" borderId="64" xfId="0" applyFont="1" applyFill="1" applyBorder="1" applyAlignment="1" applyProtection="1">
      <alignment horizontal="center" vertical="center" wrapText="1"/>
      <protection locked="0"/>
    </xf>
    <xf numFmtId="0" fontId="16" fillId="3" borderId="65" xfId="0" applyFont="1" applyFill="1" applyBorder="1" applyAlignment="1" applyProtection="1">
      <alignment horizontal="center" vertical="center" wrapText="1"/>
      <protection locked="0"/>
    </xf>
    <xf numFmtId="0" fontId="16" fillId="3" borderId="66" xfId="0" applyFont="1" applyFill="1" applyBorder="1" applyAlignment="1" applyProtection="1">
      <alignment horizontal="center" vertical="center" wrapText="1"/>
      <protection locked="0"/>
    </xf>
    <xf numFmtId="14" fontId="17" fillId="3" borderId="38" xfId="0" applyNumberFormat="1" applyFont="1" applyFill="1" applyBorder="1" applyAlignment="1" applyProtection="1">
      <alignment horizontal="center" vertical="center" wrapText="1"/>
      <protection locked="0"/>
    </xf>
    <xf numFmtId="14" fontId="17" fillId="3" borderId="40" xfId="0" applyNumberFormat="1" applyFont="1" applyFill="1" applyBorder="1" applyAlignment="1" applyProtection="1">
      <alignment horizontal="center" vertical="center" wrapText="1"/>
      <protection locked="0"/>
    </xf>
    <xf numFmtId="14" fontId="17" fillId="3" borderId="42" xfId="0" applyNumberFormat="1"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65" xfId="0"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75" xfId="0" applyFont="1" applyFill="1" applyBorder="1" applyAlignment="1" applyProtection="1">
      <alignment horizontal="center" vertical="center" wrapText="1"/>
      <protection locked="0"/>
    </xf>
    <xf numFmtId="0" fontId="15" fillId="11" borderId="28"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5" fillId="15" borderId="23"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0"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1" fillId="14" borderId="52"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22"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4" borderId="24"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27"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11" fillId="11" borderId="0"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1" fillId="11" borderId="62" xfId="0" applyFont="1" applyFill="1" applyBorder="1" applyAlignment="1" applyProtection="1">
      <alignment horizontal="center" vertical="center" wrapText="1"/>
      <protection locked="0"/>
    </xf>
    <xf numFmtId="0" fontId="11" fillId="11" borderId="46"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2"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1" borderId="70"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6" xfId="0" applyFont="1" applyFill="1" applyBorder="1" applyAlignment="1" applyProtection="1">
      <alignment horizontal="center" vertical="center" textRotation="90" wrapText="1"/>
      <protection locked="0"/>
    </xf>
    <xf numFmtId="0" fontId="15" fillId="15" borderId="44" xfId="0" applyFont="1" applyFill="1" applyBorder="1" applyAlignment="1" applyProtection="1">
      <alignment horizontal="center" vertical="center" wrapText="1"/>
      <protection locked="0"/>
    </xf>
    <xf numFmtId="0" fontId="15" fillId="15" borderId="45" xfId="0" applyFont="1" applyFill="1" applyBorder="1" applyAlignment="1" applyProtection="1">
      <alignment horizontal="center" vertical="center" wrapText="1"/>
      <protection locked="0"/>
    </xf>
    <xf numFmtId="0" fontId="15" fillId="15" borderId="58" xfId="0" applyFont="1" applyFill="1" applyBorder="1" applyAlignment="1" applyProtection="1">
      <alignment horizontal="center" vertical="center" wrapText="1"/>
      <protection locked="0"/>
    </xf>
    <xf numFmtId="0" fontId="15" fillId="15" borderId="46" xfId="0" applyFont="1" applyFill="1" applyBorder="1" applyAlignment="1" applyProtection="1">
      <alignment horizontal="center" vertical="center" wrapText="1"/>
      <protection locked="0"/>
    </xf>
    <xf numFmtId="0" fontId="15" fillId="15" borderId="47" xfId="0" applyFont="1" applyFill="1" applyBorder="1" applyAlignment="1" applyProtection="1">
      <alignment horizontal="center" vertical="center" wrapText="1"/>
      <protection locked="0"/>
    </xf>
    <xf numFmtId="0" fontId="15" fillId="15" borderId="59" xfId="0" applyFont="1" applyFill="1" applyBorder="1" applyAlignment="1" applyProtection="1">
      <alignment horizontal="center" vertical="center" wrapText="1"/>
      <protection locked="0"/>
    </xf>
    <xf numFmtId="0" fontId="11" fillId="14" borderId="44" xfId="0" applyFont="1" applyFill="1" applyBorder="1" applyAlignment="1" applyProtection="1">
      <alignment horizontal="center" vertical="center" wrapText="1"/>
      <protection locked="0"/>
    </xf>
    <xf numFmtId="0" fontId="11" fillId="14" borderId="45" xfId="0" applyFont="1" applyFill="1" applyBorder="1" applyAlignment="1" applyProtection="1">
      <alignment horizontal="center" vertical="center" wrapText="1"/>
      <protection locked="0"/>
    </xf>
    <xf numFmtId="0" fontId="11" fillId="14" borderId="72" xfId="0" applyFont="1" applyFill="1" applyBorder="1" applyAlignment="1" applyProtection="1">
      <alignment horizontal="center" vertical="center" wrapText="1"/>
      <protection locked="0"/>
    </xf>
    <xf numFmtId="0" fontId="11" fillId="14" borderId="31" xfId="0" applyFont="1" applyFill="1" applyBorder="1" applyAlignment="1" applyProtection="1">
      <alignment horizontal="center" vertical="center" wrapText="1"/>
      <protection locked="0"/>
    </xf>
    <xf numFmtId="0" fontId="11" fillId="14" borderId="0" xfId="0" applyFont="1" applyFill="1" applyBorder="1" applyAlignment="1" applyProtection="1">
      <alignment horizontal="center" vertical="center" wrapText="1"/>
      <protection locked="0"/>
    </xf>
    <xf numFmtId="0" fontId="11" fillId="14" borderId="60"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73" xfId="0" applyFont="1" applyFill="1" applyBorder="1" applyAlignment="1" applyProtection="1">
      <alignment horizontal="center" vertical="center" wrapText="1"/>
      <protection locked="0"/>
    </xf>
    <xf numFmtId="0" fontId="11" fillId="14" borderId="74" xfId="0" applyFont="1" applyFill="1" applyBorder="1" applyAlignment="1" applyProtection="1">
      <alignment horizontal="center" vertical="center" wrapText="1"/>
      <protection locked="0"/>
    </xf>
    <xf numFmtId="14" fontId="13" fillId="3" borderId="44" xfId="0" applyNumberFormat="1"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3" fillId="0" borderId="4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9" fontId="13" fillId="0" borderId="64" xfId="0" applyNumberFormat="1" applyFont="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wrapText="1"/>
      <protection locked="0"/>
    </xf>
    <xf numFmtId="0" fontId="28" fillId="0" borderId="89" xfId="4" applyFont="1" applyBorder="1" applyAlignment="1">
      <alignment horizontal="center" vertical="center"/>
    </xf>
    <xf numFmtId="0" fontId="28" fillId="0" borderId="80" xfId="4" applyFont="1" applyBorder="1" applyAlignment="1">
      <alignment horizontal="center" vertical="center"/>
    </xf>
    <xf numFmtId="0" fontId="28" fillId="0" borderId="81" xfId="4"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89" xfId="4" applyFont="1" applyBorder="1" applyAlignment="1">
      <alignment horizontal="center" vertical="center"/>
    </xf>
    <xf numFmtId="0" fontId="27" fillId="0" borderId="80" xfId="4" applyFont="1" applyBorder="1" applyAlignment="1">
      <alignment horizontal="center" vertical="center"/>
    </xf>
    <xf numFmtId="0" fontId="27" fillId="0" borderId="81" xfId="4" applyFont="1" applyBorder="1" applyAlignment="1">
      <alignment horizontal="center" vertical="center"/>
    </xf>
    <xf numFmtId="0" fontId="27" fillId="16" borderId="89" xfId="4" applyFont="1" applyFill="1" applyBorder="1" applyAlignment="1">
      <alignment horizontal="center" vertical="center"/>
    </xf>
    <xf numFmtId="0" fontId="27" fillId="16" borderId="80" xfId="4" applyFont="1" applyFill="1" applyBorder="1" applyAlignment="1">
      <alignment horizontal="center" vertical="center"/>
    </xf>
    <xf numFmtId="0" fontId="27" fillId="16" borderId="81" xfId="4" applyFont="1" applyFill="1" applyBorder="1" applyAlignment="1">
      <alignment horizontal="center" vertical="center"/>
    </xf>
    <xf numFmtId="0" fontId="27" fillId="0" borderId="1" xfId="4" applyFont="1" applyBorder="1" applyAlignment="1">
      <alignment horizontal="center" vertical="center"/>
    </xf>
    <xf numFmtId="0" fontId="27" fillId="0" borderId="1" xfId="4" applyFont="1" applyBorder="1" applyAlignment="1">
      <alignment horizontal="center"/>
    </xf>
    <xf numFmtId="0" fontId="27" fillId="0" borderId="1" xfId="0" applyFont="1" applyBorder="1" applyAlignment="1">
      <alignment horizontal="center"/>
    </xf>
    <xf numFmtId="49" fontId="27" fillId="0" borderId="1" xfId="0" applyNumberFormat="1" applyFont="1" applyBorder="1" applyAlignment="1">
      <alignment horizontal="center"/>
    </xf>
    <xf numFmtId="0" fontId="30" fillId="0" borderId="1" xfId="4" applyFont="1" applyBorder="1" applyAlignment="1">
      <alignment horizontal="center" vertical="center" wrapText="1"/>
    </xf>
    <xf numFmtId="0" fontId="30" fillId="0" borderId="89" xfId="4" applyFont="1" applyBorder="1" applyAlignment="1">
      <alignment horizontal="center" vertical="center" wrapText="1"/>
    </xf>
    <xf numFmtId="0" fontId="30" fillId="0" borderId="80" xfId="4" applyFont="1" applyBorder="1" applyAlignment="1">
      <alignment horizontal="center" vertical="center" wrapText="1"/>
    </xf>
    <xf numFmtId="0" fontId="30" fillId="0" borderId="81" xfId="4" applyFont="1" applyBorder="1" applyAlignment="1">
      <alignment horizontal="center" vertical="center" wrapText="1"/>
    </xf>
    <xf numFmtId="0" fontId="27" fillId="0" borderId="1" xfId="4" applyFont="1" applyBorder="1" applyAlignment="1">
      <alignment horizontal="center" vertical="center" wrapText="1"/>
    </xf>
    <xf numFmtId="0" fontId="27" fillId="0" borderId="89" xfId="4" applyFont="1" applyBorder="1" applyAlignment="1">
      <alignment horizontal="center" vertical="center" wrapText="1"/>
    </xf>
    <xf numFmtId="0" fontId="27" fillId="0" borderId="80" xfId="4" applyFont="1" applyBorder="1" applyAlignment="1">
      <alignment horizontal="center" vertical="center" wrapText="1"/>
    </xf>
    <xf numFmtId="0" fontId="27" fillId="0" borderId="81"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3" xfId="4" applyFont="1" applyBorder="1" applyAlignment="1">
      <alignment horizontal="center" vertical="center" wrapText="1"/>
    </xf>
    <xf numFmtId="0" fontId="28" fillId="0" borderId="90"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6" xfId="4" applyFont="1" applyBorder="1" applyAlignment="1">
      <alignment horizontal="center" vertical="center" wrapText="1"/>
    </xf>
    <xf numFmtId="9" fontId="28" fillId="0" borderId="2" xfId="4" applyNumberFormat="1" applyFont="1" applyBorder="1" applyAlignment="1">
      <alignment horizontal="center" vertical="center"/>
    </xf>
    <xf numFmtId="0" fontId="28" fillId="0" borderId="3" xfId="4" applyFont="1" applyBorder="1" applyAlignment="1">
      <alignment horizontal="center" vertical="center"/>
    </xf>
    <xf numFmtId="0" fontId="28" fillId="0" borderId="90"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7" fillId="0" borderId="2" xfId="4" applyFont="1" applyBorder="1" applyAlignment="1">
      <alignment horizontal="center" vertical="center" wrapText="1"/>
    </xf>
    <xf numFmtId="0" fontId="27" fillId="0" borderId="3" xfId="4" applyFont="1" applyBorder="1" applyAlignment="1">
      <alignment horizontal="center" vertical="center" wrapText="1"/>
    </xf>
    <xf numFmtId="0" fontId="27" fillId="0" borderId="90"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5" xfId="4" applyFont="1" applyBorder="1" applyAlignment="1">
      <alignment horizontal="center" vertical="center" wrapText="1"/>
    </xf>
    <xf numFmtId="0" fontId="27" fillId="0" borderId="6" xfId="4"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90"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27" fillId="0" borderId="67" xfId="4" applyFont="1" applyBorder="1" applyAlignment="1">
      <alignment horizontal="center" vertical="center" wrapText="1"/>
    </xf>
    <xf numFmtId="0" fontId="27" fillId="0" borderId="51" xfId="4" applyFont="1" applyBorder="1" applyAlignment="1">
      <alignment horizontal="center" vertical="center" wrapText="1"/>
    </xf>
    <xf numFmtId="0" fontId="27" fillId="3" borderId="89" xfId="4" applyFont="1" applyFill="1" applyBorder="1" applyAlignment="1">
      <alignment horizontal="center" vertical="center"/>
    </xf>
    <xf numFmtId="0" fontId="27" fillId="3" borderId="80" xfId="4" applyFont="1" applyFill="1" applyBorder="1" applyAlignment="1">
      <alignment horizontal="center" vertical="center"/>
    </xf>
    <xf numFmtId="0" fontId="27" fillId="3" borderId="81" xfId="4" applyFont="1" applyFill="1" applyBorder="1" applyAlignment="1">
      <alignment horizontal="center" vertical="center"/>
    </xf>
    <xf numFmtId="9" fontId="30" fillId="0" borderId="89" xfId="4" applyNumberFormat="1" applyFont="1" applyBorder="1" applyAlignment="1">
      <alignment horizontal="center" vertical="center" wrapText="1"/>
    </xf>
    <xf numFmtId="9" fontId="30" fillId="0" borderId="81" xfId="4" applyNumberFormat="1" applyFont="1" applyBorder="1" applyAlignment="1">
      <alignment horizontal="center" vertical="center" wrapText="1"/>
    </xf>
    <xf numFmtId="0" fontId="27" fillId="0" borderId="1" xfId="4" applyFont="1" applyBorder="1" applyAlignment="1">
      <alignment horizontal="left" vertical="center" wrapText="1"/>
    </xf>
    <xf numFmtId="0" fontId="27" fillId="0" borderId="89" xfId="4" applyFont="1" applyBorder="1" applyAlignment="1">
      <alignment horizontal="left" vertical="center" wrapText="1"/>
    </xf>
    <xf numFmtId="0" fontId="27" fillId="0" borderId="81" xfId="4" applyFont="1" applyBorder="1" applyAlignment="1">
      <alignment horizontal="left" vertical="center" wrapText="1"/>
    </xf>
    <xf numFmtId="0" fontId="28" fillId="0" borderId="89" xfId="4" applyFont="1" applyBorder="1" applyAlignment="1">
      <alignment horizontal="center" vertical="center" wrapText="1"/>
    </xf>
    <xf numFmtId="0" fontId="28" fillId="0" borderId="80" xfId="4" applyFont="1" applyBorder="1" applyAlignment="1">
      <alignment horizontal="center" vertical="center" wrapText="1"/>
    </xf>
    <xf numFmtId="0" fontId="28" fillId="0" borderId="81" xfId="4" applyFont="1" applyBorder="1" applyAlignment="1">
      <alignment horizontal="center" vertical="center" wrapText="1"/>
    </xf>
    <xf numFmtId="0" fontId="27" fillId="16" borderId="2" xfId="4" applyFont="1" applyFill="1" applyBorder="1" applyAlignment="1">
      <alignment horizontal="center" vertical="center"/>
    </xf>
    <xf numFmtId="0" fontId="27" fillId="16" borderId="3" xfId="4" applyFont="1" applyFill="1" applyBorder="1" applyAlignment="1">
      <alignment horizontal="center" vertical="center"/>
    </xf>
    <xf numFmtId="0" fontId="27" fillId="16" borderId="90" xfId="4" applyFont="1" applyFill="1" applyBorder="1" applyAlignment="1">
      <alignment horizontal="center" vertical="center"/>
    </xf>
    <xf numFmtId="0" fontId="28" fillId="0" borderId="0" xfId="4" applyFont="1" applyBorder="1"/>
    <xf numFmtId="0" fontId="28" fillId="0" borderId="91" xfId="4" applyFont="1" applyBorder="1"/>
    <xf numFmtId="0" fontId="28" fillId="0" borderId="98" xfId="4" applyFont="1" applyBorder="1"/>
    <xf numFmtId="0" fontId="28" fillId="0" borderId="41" xfId="4" applyFont="1" applyBorder="1"/>
    <xf numFmtId="0" fontId="28" fillId="0" borderId="92" xfId="4" applyFont="1" applyBorder="1"/>
    <xf numFmtId="0" fontId="28" fillId="0" borderId="93" xfId="4" applyFont="1" applyBorder="1"/>
    <xf numFmtId="0" fontId="28" fillId="0" borderId="94" xfId="4" applyFont="1" applyBorder="1"/>
    <xf numFmtId="0" fontId="28" fillId="0" borderId="6" xfId="4" applyFont="1" applyBorder="1"/>
    <xf numFmtId="0" fontId="6" fillId="17" borderId="1" xfId="4" applyFont="1" applyFill="1" applyBorder="1" applyAlignment="1">
      <alignment horizontal="center" vertical="center"/>
    </xf>
    <xf numFmtId="0" fontId="30" fillId="0" borderId="95" xfId="4" applyFont="1" applyBorder="1" applyAlignment="1">
      <alignment horizontal="left" vertical="center"/>
    </xf>
    <xf numFmtId="0" fontId="30" fillId="0" borderId="96" xfId="4" applyFont="1" applyBorder="1" applyAlignment="1">
      <alignment horizontal="left" vertical="center"/>
    </xf>
    <xf numFmtId="0" fontId="30" fillId="0" borderId="97" xfId="4" applyFont="1" applyBorder="1" applyAlignment="1">
      <alignment horizontal="left" vertical="center"/>
    </xf>
    <xf numFmtId="0" fontId="6" fillId="0" borderId="80" xfId="4" applyFont="1" applyBorder="1" applyAlignment="1">
      <alignment horizontal="center" vertical="center"/>
    </xf>
    <xf numFmtId="0" fontId="6" fillId="0" borderId="81" xfId="4" applyFont="1" applyBorder="1" applyAlignment="1">
      <alignment horizontal="center" vertical="center"/>
    </xf>
    <xf numFmtId="0" fontId="6" fillId="0" borderId="89" xfId="4" applyFont="1" applyBorder="1" applyAlignment="1">
      <alignment horizontal="center" vertical="center"/>
    </xf>
    <xf numFmtId="0" fontId="28" fillId="0" borderId="5" xfId="4" applyFont="1" applyBorder="1"/>
    <xf numFmtId="0" fontId="27" fillId="17" borderId="51" xfId="4" applyFont="1" applyFill="1" applyBorder="1" applyAlignment="1">
      <alignment horizontal="center" vertical="center"/>
    </xf>
    <xf numFmtId="0" fontId="30" fillId="0" borderId="2" xfId="4" applyFont="1" applyBorder="1" applyAlignment="1">
      <alignment horizontal="left" vertical="center" wrapText="1"/>
    </xf>
    <xf numFmtId="0" fontId="30" fillId="0" borderId="3" xfId="4" applyFont="1" applyBorder="1" applyAlignment="1">
      <alignment horizontal="left" vertical="center" wrapText="1"/>
    </xf>
    <xf numFmtId="0" fontId="30" fillId="0" borderId="90" xfId="4" applyFont="1" applyBorder="1" applyAlignment="1">
      <alignment horizontal="left" vertical="center" wrapText="1"/>
    </xf>
    <xf numFmtId="14" fontId="30" fillId="0" borderId="1" xfId="4" applyNumberFormat="1" applyFont="1" applyBorder="1" applyAlignment="1">
      <alignment horizontal="center" vertical="center" wrapText="1"/>
    </xf>
    <xf numFmtId="0" fontId="6" fillId="0" borderId="89" xfId="4" applyFont="1" applyBorder="1" applyAlignment="1">
      <alignment horizontal="left" vertical="center"/>
    </xf>
    <xf numFmtId="0" fontId="6" fillId="0" borderId="81" xfId="4" applyFont="1" applyBorder="1" applyAlignment="1">
      <alignment horizontal="left" vertical="center"/>
    </xf>
    <xf numFmtId="0" fontId="27" fillId="17" borderId="89" xfId="4" applyFont="1" applyFill="1" applyBorder="1" applyAlignment="1">
      <alignment horizontal="center" vertical="center" wrapText="1"/>
    </xf>
    <xf numFmtId="0" fontId="27" fillId="17" borderId="80" xfId="4" applyFont="1" applyFill="1" applyBorder="1" applyAlignment="1">
      <alignment horizontal="center" vertical="center" wrapText="1"/>
    </xf>
    <xf numFmtId="0" fontId="27" fillId="17" borderId="81" xfId="4" applyFont="1" applyFill="1" applyBorder="1" applyAlignment="1">
      <alignment horizontal="center" vertical="center" wrapText="1"/>
    </xf>
    <xf numFmtId="9" fontId="28" fillId="0" borderId="89" xfId="2" applyFont="1" applyBorder="1" applyAlignment="1">
      <alignment horizontal="center" vertical="center" wrapText="1"/>
    </xf>
    <xf numFmtId="9" fontId="28" fillId="0" borderId="80" xfId="2" applyFont="1" applyBorder="1" applyAlignment="1">
      <alignment horizontal="center" vertical="center" wrapText="1"/>
    </xf>
    <xf numFmtId="9" fontId="28" fillId="0" borderId="81" xfId="2" applyFont="1" applyBorder="1" applyAlignment="1">
      <alignment horizontal="center" vertical="center" wrapText="1"/>
    </xf>
    <xf numFmtId="9" fontId="28" fillId="0" borderId="89" xfId="2" applyFont="1" applyBorder="1" applyAlignment="1">
      <alignment horizontal="center" vertical="center"/>
    </xf>
    <xf numFmtId="9" fontId="28" fillId="0" borderId="80" xfId="2" applyFont="1" applyBorder="1" applyAlignment="1">
      <alignment horizontal="center" vertical="center"/>
    </xf>
    <xf numFmtId="9" fontId="28" fillId="0" borderId="81" xfId="2" applyFont="1" applyBorder="1" applyAlignment="1">
      <alignment horizontal="center" vertical="center"/>
    </xf>
    <xf numFmtId="0" fontId="30" fillId="0" borderId="95" xfId="4" applyFont="1" applyBorder="1" applyAlignment="1">
      <alignment horizontal="left" vertical="center" wrapText="1"/>
    </xf>
    <xf numFmtId="0" fontId="6" fillId="0" borderId="1" xfId="4" applyFont="1" applyBorder="1" applyAlignment="1">
      <alignment horizontal="left" vertical="center"/>
    </xf>
    <xf numFmtId="0" fontId="33" fillId="0" borderId="1" xfId="0" applyFont="1" applyBorder="1" applyAlignment="1">
      <alignment horizontal="left" vertical="center" wrapText="1"/>
    </xf>
    <xf numFmtId="49" fontId="6" fillId="0" borderId="1" xfId="4" applyNumberFormat="1" applyFont="1" applyBorder="1" applyAlignment="1">
      <alignment horizontal="center" vertical="center"/>
    </xf>
    <xf numFmtId="49" fontId="6" fillId="0" borderId="80" xfId="4" applyNumberFormat="1" applyFont="1" applyBorder="1" applyAlignment="1">
      <alignment horizontal="center" vertical="center"/>
    </xf>
    <xf numFmtId="49" fontId="6" fillId="0" borderId="81" xfId="4" applyNumberFormat="1" applyFont="1" applyBorder="1" applyAlignment="1">
      <alignment horizontal="center" vertical="center"/>
    </xf>
    <xf numFmtId="49" fontId="6" fillId="0" borderId="89" xfId="4" applyNumberFormat="1" applyFont="1" applyBorder="1" applyAlignment="1">
      <alignment horizontal="center" vertical="center"/>
    </xf>
    <xf numFmtId="49" fontId="6" fillId="0" borderId="89" xfId="4" applyNumberFormat="1" applyFont="1" applyBorder="1" applyAlignment="1">
      <alignment horizontal="center" vertical="center" wrapText="1"/>
    </xf>
    <xf numFmtId="49" fontId="6" fillId="0" borderId="81" xfId="4" applyNumberFormat="1" applyFont="1" applyBorder="1" applyAlignment="1">
      <alignment horizontal="center" vertical="center" wrapText="1"/>
    </xf>
    <xf numFmtId="0" fontId="34" fillId="0" borderId="89" xfId="0" applyFont="1" applyBorder="1" applyAlignment="1">
      <alignment horizontal="center" vertical="center" wrapText="1"/>
    </xf>
    <xf numFmtId="0" fontId="34" fillId="0" borderId="81" xfId="0" applyFont="1" applyBorder="1" applyAlignment="1">
      <alignment horizontal="center" vertical="center" wrapText="1"/>
    </xf>
    <xf numFmtId="0" fontId="34" fillId="0" borderId="80" xfId="0" applyFont="1" applyBorder="1" applyAlignment="1">
      <alignment horizontal="center" vertical="center" wrapText="1"/>
    </xf>
    <xf numFmtId="0" fontId="34" fillId="0" borderId="89" xfId="0" applyFont="1" applyBorder="1" applyAlignment="1">
      <alignment horizontal="center"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27" fillId="0" borderId="1" xfId="0" applyFont="1" applyBorder="1" applyAlignment="1">
      <alignment horizontal="center" vertical="center" wrapText="1"/>
    </xf>
    <xf numFmtId="0" fontId="6" fillId="0" borderId="1" xfId="4" applyFont="1" applyBorder="1" applyAlignment="1">
      <alignment horizontal="center" vertical="center" wrapText="1"/>
    </xf>
    <xf numFmtId="49" fontId="30" fillId="0" borderId="1" xfId="4" applyNumberFormat="1" applyFont="1" applyBorder="1" applyAlignment="1">
      <alignment horizontal="center" vertical="center"/>
    </xf>
    <xf numFmtId="9" fontId="28" fillId="0" borderId="1" xfId="0" applyNumberFormat="1" applyFont="1" applyBorder="1" applyAlignment="1">
      <alignment horizontal="center" vertical="center"/>
    </xf>
    <xf numFmtId="9" fontId="28" fillId="0" borderId="1" xfId="0" applyNumberFormat="1" applyFont="1" applyBorder="1" applyAlignment="1">
      <alignment horizontal="center" vertical="center" wrapText="1"/>
    </xf>
    <xf numFmtId="9" fontId="30" fillId="0" borderId="67" xfId="4" applyNumberFormat="1" applyFont="1" applyBorder="1" applyAlignment="1">
      <alignment horizontal="center" vertical="center" wrapText="1"/>
    </xf>
    <xf numFmtId="9" fontId="30" fillId="0" borderId="34" xfId="4" applyNumberFormat="1" applyFont="1" applyBorder="1" applyAlignment="1">
      <alignment horizontal="center" vertical="center" wrapText="1"/>
    </xf>
    <xf numFmtId="9" fontId="30" fillId="0" borderId="51" xfId="4" applyNumberFormat="1" applyFont="1" applyBorder="1" applyAlignment="1">
      <alignment horizontal="center" vertical="center" wrapText="1"/>
    </xf>
    <xf numFmtId="0" fontId="30" fillId="0" borderId="89" xfId="4" applyFont="1" applyBorder="1" applyAlignment="1">
      <alignment horizontal="left" vertical="center" wrapText="1"/>
    </xf>
    <xf numFmtId="0" fontId="30" fillId="0" borderId="80" xfId="4" applyFont="1" applyBorder="1" applyAlignment="1">
      <alignment horizontal="left" vertical="center" wrapText="1"/>
    </xf>
    <xf numFmtId="0" fontId="30" fillId="0" borderId="81" xfId="4" applyFont="1" applyBorder="1" applyAlignment="1">
      <alignment horizontal="left" vertical="center" wrapText="1"/>
    </xf>
    <xf numFmtId="49" fontId="30" fillId="0" borderId="89" xfId="4" applyNumberFormat="1" applyFont="1" applyBorder="1" applyAlignment="1">
      <alignment horizontal="center" vertical="center" wrapText="1"/>
    </xf>
    <xf numFmtId="49" fontId="30" fillId="0" borderId="80" xfId="4" applyNumberFormat="1" applyFont="1" applyBorder="1" applyAlignment="1">
      <alignment horizontal="center" vertical="center" wrapText="1"/>
    </xf>
    <xf numFmtId="49" fontId="30" fillId="0" borderId="81" xfId="4" applyNumberFormat="1" applyFont="1" applyBorder="1" applyAlignment="1">
      <alignment horizontal="center" vertical="center" wrapText="1"/>
    </xf>
    <xf numFmtId="9" fontId="28" fillId="0" borderId="67" xfId="4" applyNumberFormat="1" applyFont="1" applyBorder="1" applyAlignment="1">
      <alignment horizontal="center" vertical="center" wrapText="1"/>
    </xf>
    <xf numFmtId="9" fontId="28" fillId="0" borderId="34" xfId="4" applyNumberFormat="1" applyFont="1" applyBorder="1" applyAlignment="1">
      <alignment horizontal="center" vertical="center" wrapText="1"/>
    </xf>
    <xf numFmtId="9" fontId="28" fillId="0" borderId="51" xfId="4" applyNumberFormat="1" applyFont="1" applyBorder="1" applyAlignment="1">
      <alignment horizontal="center" vertical="center" wrapText="1"/>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898102529244342E-2"/>
          <c:y val="3.2020225980202141E-2"/>
          <c:w val="0.8752504841069052"/>
          <c:h val="0.73875284020941046"/>
        </c:manualLayout>
      </c:layout>
      <c:barChart>
        <c:barDir val="col"/>
        <c:grouping val="clustered"/>
        <c:varyColors val="0"/>
        <c:ser>
          <c:idx val="0"/>
          <c:order val="0"/>
          <c:tx>
            <c:strRef>
              <c:f>'IN-PEI GES-MBI-001'!$C$30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 GES-MBI-001'!$B$31:$B$42</c15:sqref>
                  </c15:fullRef>
                </c:ext>
              </c:extLst>
              <c:f>'IN-PEI GES-MBI-001'!$B$31:$B$36</c:f>
              <c:strCache>
                <c:ptCount val="6"/>
                <c:pt idx="0">
                  <c:v>Junio 2021</c:v>
                </c:pt>
                <c:pt idx="1">
                  <c:v>Diciembre 2021</c:v>
                </c:pt>
                <c:pt idx="2">
                  <c:v>Junio 2022</c:v>
                </c:pt>
                <c:pt idx="3">
                  <c:v>Diciembre 2022</c:v>
                </c:pt>
                <c:pt idx="4">
                  <c:v>Junio 2023</c:v>
                </c:pt>
                <c:pt idx="5">
                  <c:v>Diciembre 2023</c:v>
                </c:pt>
                <c:pt idx="6">
                  <c:v>Junio 2024</c:v>
                </c:pt>
                <c:pt idx="7">
                  <c:v>Diciembre 2024</c:v>
                </c:pt>
                <c:pt idx="8">
                  <c:v>* El procedio del Cuatrienio equivalente 100% de cumplimiento</c:v>
                </c:pt>
              </c:strCache>
            </c:strRef>
          </c:cat>
          <c:val>
            <c:numRef>
              <c:extLst>
                <c:ext xmlns:c15="http://schemas.microsoft.com/office/drawing/2012/chart" uri="{02D57815-91ED-43cb-92C2-25804820EDAC}">
                  <c15:fullRef>
                    <c15:sqref>'IN-PEI GES-MBI-001'!$C$31:$C$36</c15:sqref>
                  </c15:fullRef>
                </c:ext>
              </c:extLst>
              <c:f>'IN-PEI GES-MBI-001'!$C$31:$C$36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029-43B4-86EA-97B0338EF9D7}"/>
            </c:ext>
          </c:extLst>
        </c:ser>
        <c:dLbls>
          <c:showLegendKey val="0"/>
          <c:showVal val="0"/>
          <c:showCatName val="0"/>
          <c:showSerName val="0"/>
          <c:showPercent val="0"/>
          <c:showBubbleSize val="0"/>
        </c:dLbls>
        <c:gapWidth val="150"/>
        <c:axId val="259029768"/>
        <c:axId val="259030160"/>
      </c:barChart>
      <c:lineChart>
        <c:grouping val="standard"/>
        <c:varyColors val="0"/>
        <c:ser>
          <c:idx val="1"/>
          <c:order val="1"/>
          <c:tx>
            <c:strRef>
              <c:f>'IN-PEI GES-MBI-001'!$D$30</c:f>
              <c:strCache>
                <c:ptCount val="1"/>
                <c:pt idx="0">
                  <c:v>Resultado Meta Vigencia</c:v>
                </c:pt>
              </c:strCache>
            </c:strRef>
          </c:tx>
          <c:marker>
            <c:symbol val="none"/>
          </c:marker>
          <c:cat>
            <c:strRef>
              <c:extLst>
                <c:ext xmlns:c15="http://schemas.microsoft.com/office/drawing/2012/chart" uri="{02D57815-91ED-43cb-92C2-25804820EDAC}">
                  <c15:fullRef>
                    <c15:sqref>'IN-PEI GES-MBI-001'!$B$31:$B$42</c15:sqref>
                  </c15:fullRef>
                </c:ext>
              </c:extLst>
              <c:f>'IN-PEI GES-MBI-001'!$B$31:$B$36</c:f>
              <c:strCache>
                <c:ptCount val="6"/>
                <c:pt idx="0">
                  <c:v>Junio 2021</c:v>
                </c:pt>
                <c:pt idx="1">
                  <c:v>Diciembre 2021</c:v>
                </c:pt>
                <c:pt idx="2">
                  <c:v>Junio 2022</c:v>
                </c:pt>
                <c:pt idx="3">
                  <c:v>Diciembre 2022</c:v>
                </c:pt>
                <c:pt idx="4">
                  <c:v>Junio 2023</c:v>
                </c:pt>
                <c:pt idx="5">
                  <c:v>Diciembre 2023</c:v>
                </c:pt>
                <c:pt idx="6">
                  <c:v>Junio 2024</c:v>
                </c:pt>
                <c:pt idx="7">
                  <c:v>Diciembre 2024</c:v>
                </c:pt>
                <c:pt idx="8">
                  <c:v>* El procedio del Cuatrienio equivalente 100% de cumplimiento</c:v>
                </c:pt>
              </c:strCache>
            </c:strRef>
          </c:cat>
          <c:val>
            <c:numRef>
              <c:extLst>
                <c:ext xmlns:c15="http://schemas.microsoft.com/office/drawing/2012/chart" uri="{02D57815-91ED-43cb-92C2-25804820EDAC}">
                  <c15:fullRef>
                    <c15:sqref>'IN-PEI GES-MBI-001'!$D$31:$D$36</c15:sqref>
                  </c15:fullRef>
                </c:ext>
              </c:extLst>
              <c:f>'IN-PEI GES-MBI-001'!$D$31:$D$36</c:f>
              <c:numCache>
                <c:formatCode>0%</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1-9029-43B4-86EA-97B0338EF9D7}"/>
            </c:ext>
          </c:extLst>
        </c:ser>
        <c:ser>
          <c:idx val="0"/>
          <c:order val="2"/>
          <c:tx>
            <c:strRef>
              <c:f>'IN-PEI GES-MBI-001'!$E$30</c:f>
              <c:strCache>
                <c:ptCount val="1"/>
                <c:pt idx="0">
                  <c:v>Resultado Meta*</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 GES-MBI-001'!$B$31:$B$42</c15:sqref>
                  </c15:fullRef>
                </c:ext>
              </c:extLst>
              <c:f>'IN-PEI GES-MBI-001'!$B$31:$B$36</c:f>
              <c:strCache>
                <c:ptCount val="6"/>
                <c:pt idx="0">
                  <c:v>Junio 2021</c:v>
                </c:pt>
                <c:pt idx="1">
                  <c:v>Diciembre 2021</c:v>
                </c:pt>
                <c:pt idx="2">
                  <c:v>Junio 2022</c:v>
                </c:pt>
                <c:pt idx="3">
                  <c:v>Diciembre 2022</c:v>
                </c:pt>
                <c:pt idx="4">
                  <c:v>Junio 2023</c:v>
                </c:pt>
                <c:pt idx="5">
                  <c:v>Diciembre 2023</c:v>
                </c:pt>
              </c:strCache>
            </c:strRef>
          </c:cat>
          <c:val>
            <c:numRef>
              <c:extLst>
                <c:ext xmlns:c15="http://schemas.microsoft.com/office/drawing/2012/chart" uri="{02D57815-91ED-43cb-92C2-25804820EDAC}">
                  <c15:fullRef>
                    <c15:sqref>'IN-PEI GES-MBI-001'!$E$31:$E$42</c15:sqref>
                  </c15:fullRef>
                </c:ext>
              </c:extLst>
              <c:f>'IN-PEI GES-MBI-001'!$E$31:$E$36</c:f>
              <c:numCache>
                <c:formatCode>0%</c:formatCode>
                <c:ptCount val="6"/>
                <c:pt idx="0">
                  <c:v>0</c:v>
                </c:pt>
              </c:numCache>
            </c:numRef>
          </c:val>
          <c:smooth val="0"/>
          <c:extLst>
            <c:ext xmlns:c16="http://schemas.microsoft.com/office/drawing/2014/chart" uri="{C3380CC4-5D6E-409C-BE32-E72D297353CC}">
              <c16:uniqueId val="{00000002-9029-43B4-86EA-97B0338EF9D7}"/>
            </c:ext>
          </c:extLst>
        </c:ser>
        <c:dLbls>
          <c:showLegendKey val="0"/>
          <c:showVal val="0"/>
          <c:showCatName val="0"/>
          <c:showSerName val="0"/>
          <c:showPercent val="0"/>
          <c:showBubbleSize val="0"/>
        </c:dLbls>
        <c:marker val="1"/>
        <c:smooth val="0"/>
        <c:axId val="259029768"/>
        <c:axId val="259030160"/>
      </c:lineChart>
      <c:catAx>
        <c:axId val="25902976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59030160"/>
        <c:crossesAt val="0"/>
        <c:auto val="1"/>
        <c:lblAlgn val="ctr"/>
        <c:lblOffset val="100"/>
        <c:tickLblSkip val="1"/>
        <c:tickMarkSkip val="1"/>
        <c:noMultiLvlLbl val="0"/>
      </c:catAx>
      <c:valAx>
        <c:axId val="25903016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902976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09890068089315"/>
          <c:y val="3.2020225980202141E-2"/>
          <c:w val="0.8752504841069052"/>
          <c:h val="0.73875284020941046"/>
        </c:manualLayout>
      </c:layout>
      <c:barChart>
        <c:barDir val="col"/>
        <c:grouping val="clustered"/>
        <c:varyColors val="0"/>
        <c:ser>
          <c:idx val="0"/>
          <c:order val="0"/>
          <c:tx>
            <c:strRef>
              <c:f>'IN-PEI GES-MBI-002'!$C$30</c:f>
              <c:strCache>
                <c:ptCount val="1"/>
                <c:pt idx="0">
                  <c:v>Resultado monitoreo</c:v>
                </c:pt>
              </c:strCache>
            </c:strRef>
          </c:tx>
          <c:spPr>
            <a:solidFill>
              <a:srgbClr val="004586"/>
            </a:solidFill>
            <a:ln w="25400">
              <a:noFill/>
            </a:ln>
          </c:spPr>
          <c:invertIfNegative val="0"/>
          <c:cat>
            <c:strRef>
              <c:f>'IN-PEI GES-MBI-002'!$B$31:$B$42</c:f>
              <c:strCache>
                <c:ptCount val="5"/>
                <c:pt idx="0">
                  <c:v>2021</c:v>
                </c:pt>
                <c:pt idx="1">
                  <c:v>2022</c:v>
                </c:pt>
                <c:pt idx="2">
                  <c:v>2023</c:v>
                </c:pt>
                <c:pt idx="3">
                  <c:v>2024</c:v>
                </c:pt>
                <c:pt idx="4">
                  <c:v>* 90% anual equivale al 25% de la vigencia en comparacion del cuatrienio</c:v>
                </c:pt>
              </c:strCache>
            </c:strRef>
          </c:cat>
          <c:val>
            <c:numRef>
              <c:f>'IN-PEI GES-MBI-002'!$C$31:$C$34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FB1E-4C52-B1DE-C56535164CFD}"/>
            </c:ext>
          </c:extLst>
        </c:ser>
        <c:dLbls>
          <c:showLegendKey val="0"/>
          <c:showVal val="0"/>
          <c:showCatName val="0"/>
          <c:showSerName val="0"/>
          <c:showPercent val="0"/>
          <c:showBubbleSize val="0"/>
        </c:dLbls>
        <c:gapWidth val="150"/>
        <c:axId val="206691224"/>
        <c:axId val="206690832"/>
      </c:barChart>
      <c:lineChart>
        <c:grouping val="standard"/>
        <c:varyColors val="0"/>
        <c:ser>
          <c:idx val="1"/>
          <c:order val="1"/>
          <c:tx>
            <c:strRef>
              <c:f>'IN-PEI GES-MBI-002'!$D$30</c:f>
              <c:strCache>
                <c:ptCount val="1"/>
                <c:pt idx="0">
                  <c:v>Resultado Meta Vigencia</c:v>
                </c:pt>
              </c:strCache>
            </c:strRef>
          </c:tx>
          <c:marker>
            <c:symbol val="none"/>
          </c:marker>
          <c:cat>
            <c:strRef>
              <c:f>'IN-PEI GES-MBI-002'!$B$31:$B$42</c:f>
              <c:strCache>
                <c:ptCount val="5"/>
                <c:pt idx="0">
                  <c:v>2021</c:v>
                </c:pt>
                <c:pt idx="1">
                  <c:v>2022</c:v>
                </c:pt>
                <c:pt idx="2">
                  <c:v>2023</c:v>
                </c:pt>
                <c:pt idx="3">
                  <c:v>2024</c:v>
                </c:pt>
                <c:pt idx="4">
                  <c:v>* 90% anual equivale al 25% de la vigencia en comparacion del cuatrienio</c:v>
                </c:pt>
              </c:strCache>
            </c:strRef>
          </c:cat>
          <c:val>
            <c:numRef>
              <c:f>'IN-PEI GES-MBI-002'!$D$31:$D$34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FB1E-4C52-B1DE-C56535164CFD}"/>
            </c:ext>
          </c:extLst>
        </c:ser>
        <c:dLbls>
          <c:showLegendKey val="0"/>
          <c:showVal val="0"/>
          <c:showCatName val="0"/>
          <c:showSerName val="0"/>
          <c:showPercent val="0"/>
          <c:showBubbleSize val="0"/>
        </c:dLbls>
        <c:marker val="1"/>
        <c:smooth val="0"/>
        <c:axId val="206691224"/>
        <c:axId val="206690832"/>
      </c:lineChart>
      <c:catAx>
        <c:axId val="2066912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06690832"/>
        <c:crossesAt val="0"/>
        <c:auto val="1"/>
        <c:lblAlgn val="ctr"/>
        <c:lblOffset val="100"/>
        <c:tickLblSkip val="1"/>
        <c:tickMarkSkip val="1"/>
        <c:noMultiLvlLbl val="0"/>
      </c:catAx>
      <c:valAx>
        <c:axId val="2066908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0669122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drawings/drawing3.xml><?xml version="1.0" encoding="utf-8"?>
<xdr:wsDr xmlns:xdr="http://schemas.openxmlformats.org/drawingml/2006/spreadsheetDrawing" xmlns:a="http://schemas.openxmlformats.org/drawingml/2006/main">
  <xdr:absoluteAnchor>
    <xdr:pos x="6096449" y="10133368"/>
    <xdr:ext cx="7126492" cy="2784773"/>
    <xdr:graphicFrame macro="">
      <xdr:nvGraphicFramePr>
        <xdr:cNvPr id="2" name="Gráfico 3">
          <a:extLst>
            <a:ext uri="{FF2B5EF4-FFF2-40B4-BE49-F238E27FC236}">
              <a16:creationId xmlns:a16="http://schemas.microsoft.com/office/drawing/2014/main" id="{D32E070C-F929-4706-B27A-A8E7B8F7E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373380</xdr:colOff>
      <xdr:row>0</xdr:row>
      <xdr:rowOff>45720</xdr:rowOff>
    </xdr:from>
    <xdr:ext cx="715447" cy="595705"/>
    <xdr:pic>
      <xdr:nvPicPr>
        <xdr:cNvPr id="3" name="Imagen 22">
          <a:extLst>
            <a:ext uri="{FF2B5EF4-FFF2-40B4-BE49-F238E27FC236}">
              <a16:creationId xmlns:a16="http://schemas.microsoft.com/office/drawing/2014/main" id="{CAEE8976-B101-475E-859D-CDAB6D8BF5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5447" cy="595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6087484" y="10285768"/>
    <xdr:ext cx="6767904" cy="2856491"/>
    <xdr:graphicFrame macro="">
      <xdr:nvGraphicFramePr>
        <xdr:cNvPr id="2" name="Gráfico 3">
          <a:extLst>
            <a:ext uri="{FF2B5EF4-FFF2-40B4-BE49-F238E27FC236}">
              <a16:creationId xmlns:a16="http://schemas.microsoft.com/office/drawing/2014/main" id="{C6AE3368-4497-40BE-95BA-EB4911C7EB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8BF5BDCF-9676-4671-8C16-68DD67CC09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66"/>
  <sheetViews>
    <sheetView tabSelected="1" topLeftCell="A2" zoomScale="60" zoomScaleNormal="60" workbookViewId="0">
      <selection activeCell="E26" sqref="E26:E53"/>
    </sheetView>
  </sheetViews>
  <sheetFormatPr baseColWidth="10" defaultColWidth="11.44140625" defaultRowHeight="14.4"/>
  <cols>
    <col min="1" max="1" width="34" style="1" customWidth="1"/>
    <col min="2" max="2" width="22.109375" style="1" customWidth="1"/>
    <col min="3" max="3" width="38.33203125" style="1" customWidth="1"/>
    <col min="4" max="4" width="46.33203125" style="1" customWidth="1"/>
    <col min="5" max="9" width="53.33203125" style="1" customWidth="1"/>
    <col min="10" max="10" width="43.6640625" style="1" customWidth="1"/>
    <col min="11" max="11" width="39.33203125" style="1" customWidth="1"/>
    <col min="12" max="12" width="35.44140625" style="1" customWidth="1"/>
    <col min="13" max="13" width="25" style="1" customWidth="1"/>
    <col min="14" max="39" width="11.44140625" style="1"/>
    <col min="40" max="40" width="33.33203125" style="1" customWidth="1"/>
    <col min="41" max="41" width="37"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49" ht="24" customHeight="1">
      <c r="A1" s="161"/>
      <c r="B1" s="153" t="s">
        <v>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4" t="s">
        <v>1</v>
      </c>
      <c r="AS1" s="40" t="s">
        <v>2</v>
      </c>
      <c r="AT1" s="15"/>
      <c r="AU1" s="15"/>
      <c r="AV1" s="15"/>
      <c r="AW1" s="15"/>
    </row>
    <row r="2" spans="1:49" ht="24" customHeight="1">
      <c r="A2" s="162"/>
      <c r="B2" s="155"/>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4" t="s">
        <v>3</v>
      </c>
      <c r="AS2" s="40">
        <v>14</v>
      </c>
      <c r="AT2" s="15"/>
      <c r="AU2" s="15"/>
      <c r="AV2" s="15"/>
      <c r="AW2" s="15"/>
    </row>
    <row r="3" spans="1:49" ht="24" customHeight="1">
      <c r="A3" s="162"/>
      <c r="B3" s="157" t="s">
        <v>4</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4" t="s">
        <v>5</v>
      </c>
      <c r="AS3" s="40" t="s">
        <v>71</v>
      </c>
      <c r="AT3" s="15"/>
      <c r="AU3" s="15"/>
      <c r="AV3" s="15"/>
      <c r="AW3" s="15"/>
    </row>
    <row r="4" spans="1:49" ht="24" customHeight="1">
      <c r="A4" s="163"/>
      <c r="B4" s="159"/>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 t="s">
        <v>6</v>
      </c>
      <c r="AS4" s="41">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ht="15.6" thickBot="1">
      <c r="A7" s="22" t="s">
        <v>7</v>
      </c>
      <c r="B7" s="23"/>
      <c r="C7" s="11">
        <v>44769</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 thickBot="1">
      <c r="A9" s="26" t="s">
        <v>8</v>
      </c>
      <c r="B9" s="20"/>
      <c r="C9" s="12">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5" thickBot="1">
      <c r="A11" s="26" t="s">
        <v>9</v>
      </c>
      <c r="B11" s="23"/>
      <c r="C11" s="12" t="s">
        <v>265</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28.2" thickBot="1">
      <c r="A13" s="22" t="s">
        <v>10</v>
      </c>
      <c r="B13" s="20"/>
      <c r="C13" s="12" t="s">
        <v>271</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 thickBot="1">
      <c r="A15" s="22" t="s">
        <v>12</v>
      </c>
      <c r="B15" s="23"/>
      <c r="C15" s="12" t="s">
        <v>297</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15" thickBot="1">
      <c r="A17" s="38" t="s">
        <v>13</v>
      </c>
      <c r="B17"/>
      <c r="C17" s="12"/>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8">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17" t="s">
        <v>14</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 thickBot="1">
      <c r="A22" s="275" t="s">
        <v>15</v>
      </c>
      <c r="B22" s="276"/>
      <c r="C22" s="276"/>
      <c r="D22" s="276"/>
      <c r="E22" s="276"/>
      <c r="F22" s="276"/>
      <c r="G22" s="276"/>
      <c r="H22" s="276"/>
      <c r="I22" s="276"/>
      <c r="J22" s="276"/>
      <c r="K22" s="276"/>
      <c r="L22" s="276"/>
      <c r="M22" s="276"/>
      <c r="N22" s="277" t="s">
        <v>72</v>
      </c>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9"/>
      <c r="AO22" s="280" t="s">
        <v>50</v>
      </c>
      <c r="AP22" s="280"/>
      <c r="AQ22" s="280"/>
      <c r="AR22" s="280"/>
      <c r="AS22" s="281"/>
      <c r="AT22" s="15"/>
      <c r="AU22" s="15"/>
      <c r="AV22" s="15"/>
      <c r="AW22" s="15"/>
    </row>
    <row r="23" spans="1:49" ht="27.75" customHeight="1" thickBot="1">
      <c r="A23" s="272" t="s">
        <v>73</v>
      </c>
      <c r="B23" s="273"/>
      <c r="C23" s="273"/>
      <c r="D23" s="273"/>
      <c r="E23" s="274"/>
      <c r="F23" s="272" t="s">
        <v>74</v>
      </c>
      <c r="G23" s="273"/>
      <c r="H23" s="273"/>
      <c r="I23" s="273"/>
      <c r="J23" s="273"/>
      <c r="K23" s="273"/>
      <c r="L23" s="273"/>
      <c r="M23" s="274"/>
      <c r="N23" s="298" t="s">
        <v>22</v>
      </c>
      <c r="O23" s="232"/>
      <c r="P23" s="168" t="s">
        <v>23</v>
      </c>
      <c r="Q23" s="232"/>
      <c r="R23" s="168" t="s">
        <v>24</v>
      </c>
      <c r="S23" s="232"/>
      <c r="T23" s="168" t="s">
        <v>25</v>
      </c>
      <c r="U23" s="232"/>
      <c r="V23" s="168" t="s">
        <v>26</v>
      </c>
      <c r="W23" s="232"/>
      <c r="X23" s="168" t="s">
        <v>27</v>
      </c>
      <c r="Y23" s="232"/>
      <c r="Z23" s="168" t="s">
        <v>28</v>
      </c>
      <c r="AA23" s="232"/>
      <c r="AB23" s="168" t="s">
        <v>29</v>
      </c>
      <c r="AC23" s="232"/>
      <c r="AD23" s="168" t="s">
        <v>30</v>
      </c>
      <c r="AE23" s="232"/>
      <c r="AF23" s="168" t="s">
        <v>31</v>
      </c>
      <c r="AG23" s="232"/>
      <c r="AH23" s="168" t="s">
        <v>32</v>
      </c>
      <c r="AI23" s="232"/>
      <c r="AJ23" s="168" t="s">
        <v>33</v>
      </c>
      <c r="AK23" s="232"/>
      <c r="AL23" s="168" t="s">
        <v>34</v>
      </c>
      <c r="AM23" s="232"/>
      <c r="AN23" s="296" t="s">
        <v>35</v>
      </c>
      <c r="AO23" s="282"/>
      <c r="AP23" s="282"/>
      <c r="AQ23" s="283"/>
      <c r="AR23" s="282"/>
      <c r="AS23" s="284"/>
      <c r="AT23" s="15"/>
      <c r="AU23" s="15"/>
      <c r="AV23" s="15"/>
      <c r="AW23" s="15"/>
    </row>
    <row r="24" spans="1:49" ht="48.75" customHeight="1" thickBot="1">
      <c r="A24" s="168" t="s">
        <v>17</v>
      </c>
      <c r="B24" s="168" t="s">
        <v>18</v>
      </c>
      <c r="C24" s="168" t="s">
        <v>61</v>
      </c>
      <c r="D24" s="168" t="s">
        <v>468</v>
      </c>
      <c r="E24" s="168" t="s">
        <v>469</v>
      </c>
      <c r="F24" s="168" t="s">
        <v>466</v>
      </c>
      <c r="G24" s="168" t="s">
        <v>467</v>
      </c>
      <c r="H24" s="133" t="s">
        <v>464</v>
      </c>
      <c r="I24" s="133" t="s">
        <v>465</v>
      </c>
      <c r="J24" s="218" t="s">
        <v>62</v>
      </c>
      <c r="K24" s="218" t="s">
        <v>20</v>
      </c>
      <c r="L24" s="218" t="s">
        <v>21</v>
      </c>
      <c r="M24" s="218" t="s">
        <v>63</v>
      </c>
      <c r="N24" s="222"/>
      <c r="O24" s="234"/>
      <c r="P24" s="222"/>
      <c r="Q24" s="234"/>
      <c r="R24" s="222"/>
      <c r="S24" s="234"/>
      <c r="T24" s="222"/>
      <c r="U24" s="234"/>
      <c r="V24" s="222"/>
      <c r="W24" s="234"/>
      <c r="X24" s="222"/>
      <c r="Y24" s="234"/>
      <c r="Z24" s="222"/>
      <c r="AA24" s="234"/>
      <c r="AB24" s="222"/>
      <c r="AC24" s="234"/>
      <c r="AD24" s="222"/>
      <c r="AE24" s="234"/>
      <c r="AF24" s="222"/>
      <c r="AG24" s="234"/>
      <c r="AH24" s="222" t="s">
        <v>24</v>
      </c>
      <c r="AI24" s="234"/>
      <c r="AJ24" s="222"/>
      <c r="AK24" s="234"/>
      <c r="AL24" s="222" t="s">
        <v>24</v>
      </c>
      <c r="AM24" s="234"/>
      <c r="AN24" s="296"/>
      <c r="AO24" s="285" t="s">
        <v>64</v>
      </c>
      <c r="AP24" s="287" t="s">
        <v>367</v>
      </c>
      <c r="AQ24" s="223" t="s">
        <v>75</v>
      </c>
      <c r="AR24" s="289" t="s">
        <v>37</v>
      </c>
      <c r="AS24" s="291" t="s">
        <v>38</v>
      </c>
      <c r="AT24" s="15"/>
      <c r="AU24" s="15"/>
      <c r="AV24" s="15"/>
      <c r="AW24" s="15"/>
    </row>
    <row r="25" spans="1:49" ht="36.75" customHeight="1" thickBot="1">
      <c r="A25" s="222"/>
      <c r="B25" s="222"/>
      <c r="C25" s="222"/>
      <c r="D25" s="169"/>
      <c r="E25" s="169"/>
      <c r="F25" s="169"/>
      <c r="G25" s="169"/>
      <c r="H25" s="134"/>
      <c r="I25" s="134"/>
      <c r="J25" s="134"/>
      <c r="K25" s="134"/>
      <c r="L25" s="134"/>
      <c r="M25" s="134"/>
      <c r="N25" s="31" t="s">
        <v>39</v>
      </c>
      <c r="O25" s="31" t="s">
        <v>40</v>
      </c>
      <c r="P25" s="31" t="s">
        <v>41</v>
      </c>
      <c r="Q25" s="31" t="s">
        <v>42</v>
      </c>
      <c r="R25" s="31" t="s">
        <v>41</v>
      </c>
      <c r="S25" s="31" t="s">
        <v>42</v>
      </c>
      <c r="T25" s="31" t="s">
        <v>41</v>
      </c>
      <c r="U25" s="31" t="s">
        <v>42</v>
      </c>
      <c r="V25" s="31" t="s">
        <v>41</v>
      </c>
      <c r="W25" s="31" t="s">
        <v>42</v>
      </c>
      <c r="X25" s="31" t="s">
        <v>41</v>
      </c>
      <c r="Y25" s="31" t="s">
        <v>42</v>
      </c>
      <c r="Z25" s="31" t="s">
        <v>41</v>
      </c>
      <c r="AA25" s="31" t="s">
        <v>42</v>
      </c>
      <c r="AB25" s="31" t="s">
        <v>41</v>
      </c>
      <c r="AC25" s="31" t="s">
        <v>42</v>
      </c>
      <c r="AD25" s="31" t="s">
        <v>41</v>
      </c>
      <c r="AE25" s="31" t="s">
        <v>42</v>
      </c>
      <c r="AF25" s="31" t="s">
        <v>41</v>
      </c>
      <c r="AG25" s="31" t="s">
        <v>42</v>
      </c>
      <c r="AH25" s="31" t="s">
        <v>41</v>
      </c>
      <c r="AI25" s="31" t="s">
        <v>42</v>
      </c>
      <c r="AJ25" s="31" t="s">
        <v>41</v>
      </c>
      <c r="AK25" s="31" t="s">
        <v>42</v>
      </c>
      <c r="AL25" s="31" t="s">
        <v>41</v>
      </c>
      <c r="AM25" s="31" t="s">
        <v>42</v>
      </c>
      <c r="AN25" s="297"/>
      <c r="AO25" s="286"/>
      <c r="AP25" s="288"/>
      <c r="AQ25" s="224"/>
      <c r="AR25" s="290"/>
      <c r="AS25" s="292"/>
      <c r="AT25" s="15"/>
      <c r="AU25" s="15"/>
      <c r="AV25" s="15"/>
      <c r="AW25" s="15"/>
    </row>
    <row r="26" spans="1:49" ht="16.5" customHeight="1" thickBot="1">
      <c r="A26" s="225" t="s">
        <v>305</v>
      </c>
      <c r="B26" s="225" t="s">
        <v>319</v>
      </c>
      <c r="C26" s="294" t="s">
        <v>335</v>
      </c>
      <c r="D26" s="257" t="s">
        <v>470</v>
      </c>
      <c r="E26" s="257" t="s">
        <v>471</v>
      </c>
      <c r="F26" s="170" t="s">
        <v>472</v>
      </c>
      <c r="G26" s="173" t="s">
        <v>473</v>
      </c>
      <c r="H26" s="135">
        <v>1</v>
      </c>
      <c r="I26" s="138" t="s">
        <v>474</v>
      </c>
      <c r="J26" s="243" t="s">
        <v>494</v>
      </c>
      <c r="K26" s="226">
        <v>44621</v>
      </c>
      <c r="L26" s="227">
        <v>44650</v>
      </c>
      <c r="M26" s="189" t="s">
        <v>495</v>
      </c>
      <c r="N26" s="183">
        <v>0.1</v>
      </c>
      <c r="O26" s="183">
        <f>N26*(P26+R26+T26+V26+X26+Z26+AB26+AD26+AF26+AH26+AJ26+AL26)</f>
        <v>0.1</v>
      </c>
      <c r="P26" s="183"/>
      <c r="Q26" s="183"/>
      <c r="R26" s="183"/>
      <c r="S26" s="183"/>
      <c r="T26" s="183">
        <v>1</v>
      </c>
      <c r="U26" s="183"/>
      <c r="V26" s="183"/>
      <c r="W26" s="183"/>
      <c r="X26" s="183"/>
      <c r="Y26" s="183"/>
      <c r="Z26" s="183"/>
      <c r="AA26" s="183"/>
      <c r="AB26" s="183"/>
      <c r="AC26" s="183"/>
      <c r="AD26" s="183"/>
      <c r="AE26" s="183"/>
      <c r="AF26" s="183"/>
      <c r="AG26" s="183"/>
      <c r="AH26" s="183"/>
      <c r="AI26" s="183"/>
      <c r="AJ26" s="183"/>
      <c r="AK26" s="183"/>
      <c r="AL26" s="183"/>
      <c r="AM26" s="183"/>
      <c r="AN26" s="248">
        <f>N26*(Q26+S26+U26+W26+Y26+AA26+AC26+AE26+AG26+AI26+AK26+AM26)</f>
        <v>0</v>
      </c>
      <c r="AO26" s="5" t="s">
        <v>46</v>
      </c>
      <c r="AP26" s="6" t="s">
        <v>46</v>
      </c>
      <c r="AQ26" s="6" t="s">
        <v>46</v>
      </c>
      <c r="AR26" s="32">
        <f>Q26+S26+U26</f>
        <v>0</v>
      </c>
      <c r="AS26" s="235">
        <f>SUM(AR26:AR29)</f>
        <v>0</v>
      </c>
      <c r="AT26" s="15"/>
      <c r="AU26" s="15"/>
      <c r="AV26" s="15"/>
      <c r="AW26" s="15"/>
    </row>
    <row r="27" spans="1:49" ht="16.5" customHeight="1" thickBot="1">
      <c r="A27" s="225"/>
      <c r="B27" s="225"/>
      <c r="C27" s="294"/>
      <c r="D27" s="258"/>
      <c r="E27" s="258"/>
      <c r="F27" s="171"/>
      <c r="G27" s="174"/>
      <c r="H27" s="136"/>
      <c r="I27" s="139"/>
      <c r="J27" s="243"/>
      <c r="K27" s="226"/>
      <c r="L27" s="228"/>
      <c r="M27" s="190"/>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249"/>
      <c r="AO27" s="7" t="s">
        <v>43</v>
      </c>
      <c r="AP27" s="8" t="s">
        <v>43</v>
      </c>
      <c r="AQ27" s="8" t="s">
        <v>43</v>
      </c>
      <c r="AR27" s="33">
        <f>W26+Y26+AA26</f>
        <v>0</v>
      </c>
      <c r="AS27" s="236"/>
      <c r="AT27" s="15"/>
      <c r="AU27" s="15"/>
      <c r="AV27" s="15"/>
      <c r="AW27" s="15"/>
    </row>
    <row r="28" spans="1:49" ht="16.5" customHeight="1" thickBot="1">
      <c r="A28" s="225"/>
      <c r="B28" s="225"/>
      <c r="C28" s="294"/>
      <c r="D28" s="258"/>
      <c r="E28" s="258"/>
      <c r="F28" s="171"/>
      <c r="G28" s="174"/>
      <c r="H28" s="136"/>
      <c r="I28" s="139"/>
      <c r="J28" s="243"/>
      <c r="K28" s="226"/>
      <c r="L28" s="228"/>
      <c r="M28" s="190"/>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249"/>
      <c r="AO28" s="7" t="s">
        <v>44</v>
      </c>
      <c r="AP28" s="8" t="s">
        <v>44</v>
      </c>
      <c r="AQ28" s="8" t="s">
        <v>44</v>
      </c>
      <c r="AR28" s="33">
        <f>AC26+AE26+AG26</f>
        <v>0</v>
      </c>
      <c r="AS28" s="236"/>
      <c r="AT28" s="15"/>
      <c r="AU28" s="15"/>
      <c r="AV28" s="15"/>
      <c r="AW28" s="15"/>
    </row>
    <row r="29" spans="1:49" ht="16.5" customHeight="1" thickBot="1">
      <c r="A29" s="225"/>
      <c r="B29" s="225"/>
      <c r="C29" s="294"/>
      <c r="D29" s="258"/>
      <c r="E29" s="258"/>
      <c r="F29" s="172"/>
      <c r="G29" s="175"/>
      <c r="H29" s="137"/>
      <c r="I29" s="139"/>
      <c r="J29" s="243"/>
      <c r="K29" s="226"/>
      <c r="L29" s="229"/>
      <c r="M29" s="191"/>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250"/>
      <c r="AO29" s="9" t="s">
        <v>45</v>
      </c>
      <c r="AP29" s="10" t="s">
        <v>45</v>
      </c>
      <c r="AQ29" s="10" t="s">
        <v>45</v>
      </c>
      <c r="AR29" s="34">
        <f>AI26+AK26+AM26</f>
        <v>0</v>
      </c>
      <c r="AS29" s="237"/>
      <c r="AT29" s="15"/>
      <c r="AU29" s="15"/>
      <c r="AV29" s="15"/>
      <c r="AW29" s="15"/>
    </row>
    <row r="30" spans="1:49" ht="16.5" customHeight="1" thickBot="1">
      <c r="A30" s="225"/>
      <c r="B30" s="225"/>
      <c r="C30" s="294"/>
      <c r="D30" s="258"/>
      <c r="E30" s="258"/>
      <c r="F30" s="170" t="s">
        <v>475</v>
      </c>
      <c r="G30" s="176" t="s">
        <v>476</v>
      </c>
      <c r="H30" s="135">
        <v>1</v>
      </c>
      <c r="I30" s="140" t="s">
        <v>477</v>
      </c>
      <c r="J30" s="243" t="s">
        <v>494</v>
      </c>
      <c r="K30" s="226">
        <v>44621</v>
      </c>
      <c r="L30" s="227">
        <v>44925</v>
      </c>
      <c r="M30" s="189" t="s">
        <v>495</v>
      </c>
      <c r="N30" s="183">
        <v>0.1</v>
      </c>
      <c r="O30" s="183">
        <f t="shared" ref="O30" si="0">N30*(P30+R30+T30+V30+X30+Z30+AB30+AD30+AF30+AH30+AJ30+AL30)</f>
        <v>0.1</v>
      </c>
      <c r="P30" s="183"/>
      <c r="Q30" s="183"/>
      <c r="R30" s="183"/>
      <c r="S30" s="183"/>
      <c r="T30" s="183">
        <v>0.25</v>
      </c>
      <c r="U30" s="183"/>
      <c r="V30" s="183"/>
      <c r="W30" s="183"/>
      <c r="X30" s="183"/>
      <c r="Y30" s="183"/>
      <c r="Z30" s="183">
        <v>0.25</v>
      </c>
      <c r="AA30" s="183"/>
      <c r="AB30" s="183"/>
      <c r="AC30" s="183"/>
      <c r="AD30" s="183"/>
      <c r="AE30" s="183"/>
      <c r="AF30" s="183">
        <v>0.25</v>
      </c>
      <c r="AG30" s="183"/>
      <c r="AH30" s="183"/>
      <c r="AI30" s="183"/>
      <c r="AJ30" s="183"/>
      <c r="AK30" s="183"/>
      <c r="AL30" s="183">
        <v>0.25</v>
      </c>
      <c r="AM30" s="183"/>
      <c r="AN30" s="248">
        <f>N30*(Q30+S30+U30+W30+Y30+AA30+AC30+AE30+AG30+AI30+AK30+AM30)</f>
        <v>0</v>
      </c>
      <c r="AO30" s="5" t="s">
        <v>46</v>
      </c>
      <c r="AP30" s="6" t="s">
        <v>46</v>
      </c>
      <c r="AQ30" s="6" t="s">
        <v>46</v>
      </c>
      <c r="AR30" s="32">
        <f>Q30+S30+U30</f>
        <v>0</v>
      </c>
      <c r="AS30" s="235">
        <f t="shared" ref="AS30" si="1">SUM(AR30:AR33)</f>
        <v>0</v>
      </c>
      <c r="AT30" s="15"/>
      <c r="AU30" s="15"/>
      <c r="AV30" s="15"/>
      <c r="AW30" s="15"/>
    </row>
    <row r="31" spans="1:49" ht="16.5" customHeight="1" thickBot="1">
      <c r="A31" s="225"/>
      <c r="B31" s="225"/>
      <c r="C31" s="294"/>
      <c r="D31" s="258"/>
      <c r="E31" s="258"/>
      <c r="F31" s="171"/>
      <c r="G31" s="177"/>
      <c r="H31" s="136"/>
      <c r="I31" s="140"/>
      <c r="J31" s="243"/>
      <c r="K31" s="226"/>
      <c r="L31" s="228"/>
      <c r="M31" s="190"/>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249"/>
      <c r="AO31" s="7" t="s">
        <v>43</v>
      </c>
      <c r="AP31" s="8" t="s">
        <v>43</v>
      </c>
      <c r="AQ31" s="8" t="s">
        <v>43</v>
      </c>
      <c r="AR31" s="33">
        <f>W30+Y30+AA30</f>
        <v>0</v>
      </c>
      <c r="AS31" s="236"/>
      <c r="AT31" s="15"/>
      <c r="AU31" s="15"/>
      <c r="AV31" s="15"/>
      <c r="AW31" s="15"/>
    </row>
    <row r="32" spans="1:49" ht="16.5" customHeight="1" thickBot="1">
      <c r="A32" s="225"/>
      <c r="B32" s="225"/>
      <c r="C32" s="294"/>
      <c r="D32" s="258"/>
      <c r="E32" s="258"/>
      <c r="F32" s="171"/>
      <c r="G32" s="177"/>
      <c r="H32" s="136"/>
      <c r="I32" s="140"/>
      <c r="J32" s="243"/>
      <c r="K32" s="226"/>
      <c r="L32" s="228"/>
      <c r="M32" s="190"/>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249"/>
      <c r="AO32" s="7" t="s">
        <v>44</v>
      </c>
      <c r="AP32" s="8" t="s">
        <v>44</v>
      </c>
      <c r="AQ32" s="8" t="s">
        <v>44</v>
      </c>
      <c r="AR32" s="33">
        <f>AC30+AE30+AG30</f>
        <v>0</v>
      </c>
      <c r="AS32" s="236"/>
      <c r="AT32" s="15"/>
      <c r="AU32" s="15"/>
      <c r="AV32" s="15"/>
      <c r="AW32" s="15"/>
    </row>
    <row r="33" spans="1:49" ht="16.5" customHeight="1" thickBot="1">
      <c r="A33" s="225"/>
      <c r="B33" s="225"/>
      <c r="C33" s="294"/>
      <c r="D33" s="258"/>
      <c r="E33" s="258"/>
      <c r="F33" s="172"/>
      <c r="G33" s="178"/>
      <c r="H33" s="137"/>
      <c r="I33" s="140"/>
      <c r="J33" s="243"/>
      <c r="K33" s="226"/>
      <c r="L33" s="229"/>
      <c r="M33" s="191"/>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250"/>
      <c r="AO33" s="9" t="s">
        <v>45</v>
      </c>
      <c r="AP33" s="10" t="s">
        <v>45</v>
      </c>
      <c r="AQ33" s="10" t="s">
        <v>45</v>
      </c>
      <c r="AR33" s="34">
        <f>AI30+AK30+AM30</f>
        <v>0</v>
      </c>
      <c r="AS33" s="237"/>
      <c r="AT33" s="15"/>
      <c r="AU33" s="15"/>
      <c r="AV33" s="15"/>
      <c r="AW33" s="15"/>
    </row>
    <row r="34" spans="1:49" ht="16.5" customHeight="1" thickBot="1">
      <c r="A34" s="225"/>
      <c r="B34" s="225"/>
      <c r="C34" s="294"/>
      <c r="D34" s="258"/>
      <c r="E34" s="258"/>
      <c r="F34" s="170" t="s">
        <v>478</v>
      </c>
      <c r="G34" s="176" t="s">
        <v>479</v>
      </c>
      <c r="H34" s="141">
        <v>1</v>
      </c>
      <c r="I34" s="140" t="s">
        <v>480</v>
      </c>
      <c r="J34" s="243" t="s">
        <v>494</v>
      </c>
      <c r="K34" s="226">
        <v>44621</v>
      </c>
      <c r="L34" s="227">
        <v>44925</v>
      </c>
      <c r="M34" s="189" t="s">
        <v>495</v>
      </c>
      <c r="N34" s="183">
        <v>0.5</v>
      </c>
      <c r="O34" s="183">
        <f t="shared" ref="O34" si="2">N34*(P34+R34+T34+V34+X34+Z34+AB34+AD34+AF34+AH34+AJ34+AL34)</f>
        <v>0.5</v>
      </c>
      <c r="P34" s="183"/>
      <c r="Q34" s="183"/>
      <c r="R34" s="183"/>
      <c r="S34" s="183"/>
      <c r="T34" s="183">
        <v>0.25</v>
      </c>
      <c r="U34" s="183"/>
      <c r="V34" s="183"/>
      <c r="W34" s="183"/>
      <c r="X34" s="183"/>
      <c r="Y34" s="183"/>
      <c r="Z34" s="183">
        <v>0.25</v>
      </c>
      <c r="AA34" s="183"/>
      <c r="AB34" s="183"/>
      <c r="AC34" s="183"/>
      <c r="AD34" s="183"/>
      <c r="AE34" s="183"/>
      <c r="AF34" s="183">
        <v>0.25</v>
      </c>
      <c r="AG34" s="183"/>
      <c r="AH34" s="183"/>
      <c r="AI34" s="183"/>
      <c r="AJ34" s="183"/>
      <c r="AK34" s="183"/>
      <c r="AL34" s="183">
        <v>0.25</v>
      </c>
      <c r="AM34" s="183"/>
      <c r="AN34" s="248">
        <f>N34*(Q34+S34+U34+W34+Y34+AA34+AC34+AE34+AG34+AI34+AK34+AM34)</f>
        <v>0</v>
      </c>
      <c r="AO34" s="5" t="s">
        <v>46</v>
      </c>
      <c r="AP34" s="6" t="s">
        <v>46</v>
      </c>
      <c r="AQ34" s="6" t="s">
        <v>46</v>
      </c>
      <c r="AR34" s="32">
        <f>Q34+S34+U34</f>
        <v>0</v>
      </c>
      <c r="AS34" s="235">
        <f t="shared" ref="AS34" si="3">SUM(AR34:AR37)</f>
        <v>0</v>
      </c>
      <c r="AT34" s="15"/>
      <c r="AU34" s="15"/>
      <c r="AV34" s="15"/>
      <c r="AW34" s="15"/>
    </row>
    <row r="35" spans="1:49" ht="16.5" customHeight="1" thickBot="1">
      <c r="A35" s="225"/>
      <c r="B35" s="225"/>
      <c r="C35" s="294"/>
      <c r="D35" s="258"/>
      <c r="E35" s="258"/>
      <c r="F35" s="171"/>
      <c r="G35" s="177"/>
      <c r="H35" s="142"/>
      <c r="I35" s="140"/>
      <c r="J35" s="243"/>
      <c r="K35" s="226"/>
      <c r="L35" s="228"/>
      <c r="M35" s="190"/>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249"/>
      <c r="AO35" s="7" t="s">
        <v>43</v>
      </c>
      <c r="AP35" s="8" t="s">
        <v>43</v>
      </c>
      <c r="AQ35" s="8" t="s">
        <v>43</v>
      </c>
      <c r="AR35" s="33">
        <f>W34+Y34+AA34</f>
        <v>0</v>
      </c>
      <c r="AS35" s="236"/>
      <c r="AT35" s="15"/>
      <c r="AU35" s="15"/>
      <c r="AV35" s="15"/>
      <c r="AW35" s="15"/>
    </row>
    <row r="36" spans="1:49" ht="16.5" customHeight="1" thickBot="1">
      <c r="A36" s="225"/>
      <c r="B36" s="225"/>
      <c r="C36" s="294"/>
      <c r="D36" s="258"/>
      <c r="E36" s="258"/>
      <c r="F36" s="171"/>
      <c r="G36" s="177"/>
      <c r="H36" s="142"/>
      <c r="I36" s="140"/>
      <c r="J36" s="243"/>
      <c r="K36" s="226"/>
      <c r="L36" s="228"/>
      <c r="M36" s="190"/>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249"/>
      <c r="AO36" s="7" t="s">
        <v>44</v>
      </c>
      <c r="AP36" s="8" t="s">
        <v>44</v>
      </c>
      <c r="AQ36" s="8" t="s">
        <v>44</v>
      </c>
      <c r="AR36" s="33">
        <f>AC34+AE34+AG34</f>
        <v>0</v>
      </c>
      <c r="AS36" s="236"/>
      <c r="AT36" s="15"/>
      <c r="AU36" s="15"/>
      <c r="AV36" s="15"/>
      <c r="AW36" s="15"/>
    </row>
    <row r="37" spans="1:49" ht="16.5" customHeight="1" thickBot="1">
      <c r="A37" s="225"/>
      <c r="B37" s="225"/>
      <c r="C37" s="294"/>
      <c r="D37" s="258"/>
      <c r="E37" s="258"/>
      <c r="F37" s="172"/>
      <c r="G37" s="178"/>
      <c r="H37" s="143"/>
      <c r="I37" s="140"/>
      <c r="J37" s="243"/>
      <c r="K37" s="226"/>
      <c r="L37" s="229"/>
      <c r="M37" s="191"/>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250"/>
      <c r="AO37" s="9" t="s">
        <v>45</v>
      </c>
      <c r="AP37" s="10" t="s">
        <v>45</v>
      </c>
      <c r="AQ37" s="10" t="s">
        <v>45</v>
      </c>
      <c r="AR37" s="34">
        <f>AI34+AK34+AM34</f>
        <v>0</v>
      </c>
      <c r="AS37" s="237"/>
      <c r="AT37" s="15"/>
      <c r="AU37" s="15"/>
      <c r="AV37" s="15"/>
      <c r="AW37" s="15"/>
    </row>
    <row r="38" spans="1:49" ht="16.5" customHeight="1" thickBot="1">
      <c r="A38" s="225"/>
      <c r="B38" s="225"/>
      <c r="C38" s="294"/>
      <c r="D38" s="258"/>
      <c r="E38" s="258"/>
      <c r="F38" s="170" t="s">
        <v>481</v>
      </c>
      <c r="G38" s="176" t="s">
        <v>482</v>
      </c>
      <c r="H38" s="141">
        <v>1</v>
      </c>
      <c r="I38" s="140" t="s">
        <v>483</v>
      </c>
      <c r="J38" s="243" t="s">
        <v>494</v>
      </c>
      <c r="K38" s="226">
        <v>44621</v>
      </c>
      <c r="L38" s="227">
        <v>44650</v>
      </c>
      <c r="M38" s="189" t="s">
        <v>495</v>
      </c>
      <c r="N38" s="183">
        <v>0.1</v>
      </c>
      <c r="O38" s="183">
        <f t="shared" ref="O38" si="4">N38*(P38+R38+T38+V38+X38+Z38+AB38+AD38+AF38+AH38+AJ38+AL38)</f>
        <v>0.1</v>
      </c>
      <c r="P38" s="183"/>
      <c r="Q38" s="183"/>
      <c r="R38" s="183"/>
      <c r="S38" s="183"/>
      <c r="T38" s="183">
        <v>1</v>
      </c>
      <c r="U38" s="183"/>
      <c r="V38" s="183"/>
      <c r="W38" s="183"/>
      <c r="X38" s="183"/>
      <c r="Y38" s="183"/>
      <c r="Z38" s="183"/>
      <c r="AA38" s="183"/>
      <c r="AB38" s="183"/>
      <c r="AC38" s="183"/>
      <c r="AD38" s="183"/>
      <c r="AE38" s="183"/>
      <c r="AF38" s="183"/>
      <c r="AG38" s="183"/>
      <c r="AH38" s="183"/>
      <c r="AI38" s="183"/>
      <c r="AJ38" s="183"/>
      <c r="AK38" s="183"/>
      <c r="AL38" s="183"/>
      <c r="AM38" s="183"/>
      <c r="AN38" s="248">
        <f>N38*(Q38+S38+U38+W38+Y38+AA38+AC38+AE38+AG38+AI38+AK38+AM38)</f>
        <v>0</v>
      </c>
      <c r="AO38" s="5" t="s">
        <v>46</v>
      </c>
      <c r="AP38" s="6" t="s">
        <v>46</v>
      </c>
      <c r="AQ38" s="6" t="s">
        <v>46</v>
      </c>
      <c r="AR38" s="32">
        <f>Q38+S38+U38</f>
        <v>0</v>
      </c>
      <c r="AS38" s="235">
        <f t="shared" ref="AS38" si="5">SUM(AR38:AR41)</f>
        <v>0</v>
      </c>
      <c r="AT38" s="15"/>
      <c r="AU38" s="15"/>
      <c r="AV38" s="15"/>
      <c r="AW38" s="15"/>
    </row>
    <row r="39" spans="1:49" ht="16.5" customHeight="1" thickBot="1">
      <c r="A39" s="225"/>
      <c r="B39" s="225"/>
      <c r="C39" s="294"/>
      <c r="D39" s="258"/>
      <c r="E39" s="258"/>
      <c r="F39" s="171"/>
      <c r="G39" s="177"/>
      <c r="H39" s="142"/>
      <c r="I39" s="140"/>
      <c r="J39" s="243"/>
      <c r="K39" s="226"/>
      <c r="L39" s="228"/>
      <c r="M39" s="190"/>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249"/>
      <c r="AO39" s="7" t="s">
        <v>43</v>
      </c>
      <c r="AP39" s="8" t="s">
        <v>43</v>
      </c>
      <c r="AQ39" s="8" t="s">
        <v>43</v>
      </c>
      <c r="AR39" s="33">
        <f>W38+Y38+AA38</f>
        <v>0</v>
      </c>
      <c r="AS39" s="236"/>
      <c r="AT39" s="15"/>
      <c r="AU39" s="15"/>
      <c r="AV39" s="15"/>
      <c r="AW39" s="15"/>
    </row>
    <row r="40" spans="1:49" ht="16.5" customHeight="1" thickBot="1">
      <c r="A40" s="225"/>
      <c r="B40" s="225"/>
      <c r="C40" s="294"/>
      <c r="D40" s="258"/>
      <c r="E40" s="258"/>
      <c r="F40" s="171"/>
      <c r="G40" s="177"/>
      <c r="H40" s="142"/>
      <c r="I40" s="140"/>
      <c r="J40" s="243"/>
      <c r="K40" s="226"/>
      <c r="L40" s="228"/>
      <c r="M40" s="190"/>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249"/>
      <c r="AO40" s="7" t="s">
        <v>44</v>
      </c>
      <c r="AP40" s="8" t="s">
        <v>44</v>
      </c>
      <c r="AQ40" s="8" t="s">
        <v>44</v>
      </c>
      <c r="AR40" s="33">
        <f>AC38+AE38+AG38</f>
        <v>0</v>
      </c>
      <c r="AS40" s="236"/>
      <c r="AT40" s="15"/>
      <c r="AU40" s="15"/>
      <c r="AV40" s="15"/>
      <c r="AW40" s="15"/>
    </row>
    <row r="41" spans="1:49" ht="16.5" customHeight="1" thickBot="1">
      <c r="A41" s="225"/>
      <c r="B41" s="225"/>
      <c r="C41" s="294"/>
      <c r="D41" s="258"/>
      <c r="E41" s="258"/>
      <c r="F41" s="172"/>
      <c r="G41" s="178"/>
      <c r="H41" s="143"/>
      <c r="I41" s="140"/>
      <c r="J41" s="243"/>
      <c r="K41" s="226"/>
      <c r="L41" s="229"/>
      <c r="M41" s="191"/>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250"/>
      <c r="AO41" s="9" t="s">
        <v>45</v>
      </c>
      <c r="AP41" s="10" t="s">
        <v>45</v>
      </c>
      <c r="AQ41" s="10" t="s">
        <v>45</v>
      </c>
      <c r="AR41" s="34">
        <f>AI38+AK38+AM38</f>
        <v>0</v>
      </c>
      <c r="AS41" s="237"/>
      <c r="AT41" s="15"/>
      <c r="AU41" s="15"/>
      <c r="AV41" s="15"/>
      <c r="AW41" s="15"/>
    </row>
    <row r="42" spans="1:49" ht="16.5" customHeight="1" thickBot="1">
      <c r="A42" s="225"/>
      <c r="B42" s="225"/>
      <c r="C42" s="294"/>
      <c r="D42" s="258"/>
      <c r="E42" s="258"/>
      <c r="F42" s="170" t="s">
        <v>484</v>
      </c>
      <c r="G42" s="176" t="s">
        <v>485</v>
      </c>
      <c r="H42" s="141">
        <v>1</v>
      </c>
      <c r="I42" s="140" t="s">
        <v>480</v>
      </c>
      <c r="J42" s="243" t="s">
        <v>494</v>
      </c>
      <c r="K42" s="226">
        <v>44621</v>
      </c>
      <c r="L42" s="227">
        <v>44925</v>
      </c>
      <c r="M42" s="189" t="s">
        <v>495</v>
      </c>
      <c r="N42" s="183">
        <v>0.1</v>
      </c>
      <c r="O42" s="183">
        <f t="shared" ref="O42" si="6">N42*(P42+R42+T42+V42+X42+Z42+AB42+AD42+AF42+AH42+AJ42+AL42)</f>
        <v>0.1</v>
      </c>
      <c r="P42" s="183"/>
      <c r="Q42" s="183"/>
      <c r="R42" s="183"/>
      <c r="S42" s="183"/>
      <c r="T42" s="183">
        <v>0.25</v>
      </c>
      <c r="U42" s="183"/>
      <c r="V42" s="183"/>
      <c r="W42" s="183"/>
      <c r="X42" s="183"/>
      <c r="Y42" s="183"/>
      <c r="Z42" s="183">
        <v>0.25</v>
      </c>
      <c r="AA42" s="183"/>
      <c r="AB42" s="183"/>
      <c r="AC42" s="183"/>
      <c r="AD42" s="183"/>
      <c r="AE42" s="183"/>
      <c r="AF42" s="183">
        <v>0.25</v>
      </c>
      <c r="AG42" s="183"/>
      <c r="AH42" s="183"/>
      <c r="AI42" s="183"/>
      <c r="AJ42" s="183"/>
      <c r="AK42" s="183"/>
      <c r="AL42" s="183">
        <v>0.25</v>
      </c>
      <c r="AM42" s="183"/>
      <c r="AN42" s="248">
        <f>N42*(Q42+S42+U42+W42+Y42+AA42+AC42+AE42+AG42+AI42+AK42+AM42)</f>
        <v>0</v>
      </c>
      <c r="AO42" s="5" t="s">
        <v>46</v>
      </c>
      <c r="AP42" s="6" t="s">
        <v>46</v>
      </c>
      <c r="AQ42" s="6" t="s">
        <v>46</v>
      </c>
      <c r="AR42" s="32">
        <f>Q42+S42+U42</f>
        <v>0</v>
      </c>
      <c r="AS42" s="235">
        <f t="shared" ref="AS42" si="7">SUM(AR42:AR45)</f>
        <v>0</v>
      </c>
      <c r="AT42" s="15"/>
      <c r="AU42" s="15"/>
      <c r="AV42" s="15"/>
      <c r="AW42" s="15"/>
    </row>
    <row r="43" spans="1:49" ht="16.5" customHeight="1" thickBot="1">
      <c r="A43" s="225"/>
      <c r="B43" s="225"/>
      <c r="C43" s="294"/>
      <c r="D43" s="258"/>
      <c r="E43" s="258"/>
      <c r="F43" s="171"/>
      <c r="G43" s="177"/>
      <c r="H43" s="142"/>
      <c r="I43" s="140"/>
      <c r="J43" s="243"/>
      <c r="K43" s="226"/>
      <c r="L43" s="228"/>
      <c r="M43" s="190"/>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249"/>
      <c r="AO43" s="7" t="s">
        <v>43</v>
      </c>
      <c r="AP43" s="8" t="s">
        <v>43</v>
      </c>
      <c r="AQ43" s="8" t="s">
        <v>43</v>
      </c>
      <c r="AR43" s="33">
        <f>W42+Y42+AA42</f>
        <v>0</v>
      </c>
      <c r="AS43" s="236"/>
      <c r="AT43" s="15"/>
      <c r="AU43" s="15"/>
      <c r="AV43" s="15"/>
      <c r="AW43" s="15"/>
    </row>
    <row r="44" spans="1:49" ht="16.5" customHeight="1" thickBot="1">
      <c r="A44" s="225"/>
      <c r="B44" s="225"/>
      <c r="C44" s="294"/>
      <c r="D44" s="258"/>
      <c r="E44" s="258"/>
      <c r="F44" s="171"/>
      <c r="G44" s="177"/>
      <c r="H44" s="142"/>
      <c r="I44" s="140"/>
      <c r="J44" s="243"/>
      <c r="K44" s="226"/>
      <c r="L44" s="228"/>
      <c r="M44" s="190"/>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249"/>
      <c r="AO44" s="7" t="s">
        <v>44</v>
      </c>
      <c r="AP44" s="8" t="s">
        <v>44</v>
      </c>
      <c r="AQ44" s="8" t="s">
        <v>44</v>
      </c>
      <c r="AR44" s="33">
        <f>AC42+AE42+AG42</f>
        <v>0</v>
      </c>
      <c r="AS44" s="236"/>
      <c r="AT44" s="15"/>
      <c r="AU44" s="15"/>
      <c r="AV44" s="15"/>
      <c r="AW44" s="15"/>
    </row>
    <row r="45" spans="1:49" ht="16.5" customHeight="1" thickBot="1">
      <c r="A45" s="225"/>
      <c r="B45" s="225"/>
      <c r="C45" s="294"/>
      <c r="D45" s="258"/>
      <c r="E45" s="258"/>
      <c r="F45" s="172"/>
      <c r="G45" s="178"/>
      <c r="H45" s="143"/>
      <c r="I45" s="140"/>
      <c r="J45" s="243"/>
      <c r="K45" s="226"/>
      <c r="L45" s="229"/>
      <c r="M45" s="191"/>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250"/>
      <c r="AO45" s="9" t="s">
        <v>45</v>
      </c>
      <c r="AP45" s="10" t="s">
        <v>45</v>
      </c>
      <c r="AQ45" s="10" t="s">
        <v>45</v>
      </c>
      <c r="AR45" s="34">
        <f>AI42+AK42+AM42</f>
        <v>0</v>
      </c>
      <c r="AS45" s="237"/>
      <c r="AT45" s="15"/>
      <c r="AU45" s="15"/>
      <c r="AV45" s="15"/>
      <c r="AW45" s="15"/>
    </row>
    <row r="46" spans="1:49" ht="16.5" customHeight="1" thickBot="1">
      <c r="A46" s="225"/>
      <c r="B46" s="225"/>
      <c r="C46" s="294"/>
      <c r="D46" s="258"/>
      <c r="E46" s="258"/>
      <c r="F46" s="170" t="s">
        <v>486</v>
      </c>
      <c r="G46" s="176" t="s">
        <v>487</v>
      </c>
      <c r="H46" s="144" t="s">
        <v>488</v>
      </c>
      <c r="I46" s="140" t="s">
        <v>489</v>
      </c>
      <c r="J46" s="243" t="s">
        <v>494</v>
      </c>
      <c r="K46" s="226">
        <v>44713</v>
      </c>
      <c r="L46" s="227">
        <v>44925</v>
      </c>
      <c r="M46" s="189" t="s">
        <v>495</v>
      </c>
      <c r="N46" s="183">
        <v>0.05</v>
      </c>
      <c r="O46" s="183">
        <f t="shared" ref="O46" si="8">N46*(P46+R46+T46+V46+X46+Z46+AB46+AD46+AF46+AH46+AJ46+AL46)</f>
        <v>0.05</v>
      </c>
      <c r="P46" s="183"/>
      <c r="Q46" s="183"/>
      <c r="R46" s="183"/>
      <c r="S46" s="183"/>
      <c r="T46" s="183"/>
      <c r="U46" s="183"/>
      <c r="V46" s="183"/>
      <c r="W46" s="183"/>
      <c r="X46" s="183"/>
      <c r="Y46" s="183"/>
      <c r="Z46" s="183">
        <v>0.5</v>
      </c>
      <c r="AA46" s="183"/>
      <c r="AB46" s="183"/>
      <c r="AC46" s="183"/>
      <c r="AD46" s="183"/>
      <c r="AE46" s="183"/>
      <c r="AF46" s="183"/>
      <c r="AG46" s="183"/>
      <c r="AH46" s="183"/>
      <c r="AI46" s="183"/>
      <c r="AJ46" s="183"/>
      <c r="AK46" s="183"/>
      <c r="AL46" s="183">
        <v>0.5</v>
      </c>
      <c r="AM46" s="183"/>
      <c r="AN46" s="248">
        <f>N46*(Q46+S46+U46+W46+Y46+AA46+AC46+AE46+AG46+AI46+AK46+AM46)</f>
        <v>0</v>
      </c>
      <c r="AO46" s="5" t="s">
        <v>46</v>
      </c>
      <c r="AP46" s="6" t="s">
        <v>46</v>
      </c>
      <c r="AQ46" s="6" t="s">
        <v>46</v>
      </c>
      <c r="AR46" s="32">
        <f>Q46+S46+U46</f>
        <v>0</v>
      </c>
      <c r="AS46" s="235">
        <f t="shared" ref="AS46" si="9">SUM(AR46:AR49)</f>
        <v>0</v>
      </c>
      <c r="AT46" s="15"/>
      <c r="AU46" s="15"/>
      <c r="AV46" s="15"/>
      <c r="AW46" s="15"/>
    </row>
    <row r="47" spans="1:49" ht="16.5" customHeight="1" thickBot="1">
      <c r="A47" s="225"/>
      <c r="B47" s="225"/>
      <c r="C47" s="294"/>
      <c r="D47" s="258"/>
      <c r="E47" s="258"/>
      <c r="F47" s="171"/>
      <c r="G47" s="177"/>
      <c r="H47" s="145"/>
      <c r="I47" s="140"/>
      <c r="J47" s="243"/>
      <c r="K47" s="226"/>
      <c r="L47" s="228"/>
      <c r="M47" s="190"/>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249"/>
      <c r="AO47" s="7" t="s">
        <v>43</v>
      </c>
      <c r="AP47" s="8" t="s">
        <v>43</v>
      </c>
      <c r="AQ47" s="8" t="s">
        <v>43</v>
      </c>
      <c r="AR47" s="33">
        <f>W46+Y46+AA46</f>
        <v>0</v>
      </c>
      <c r="AS47" s="236"/>
      <c r="AT47" s="15"/>
      <c r="AU47" s="15"/>
      <c r="AV47" s="15"/>
      <c r="AW47" s="15"/>
    </row>
    <row r="48" spans="1:49" ht="16.5" customHeight="1" thickBot="1">
      <c r="A48" s="225"/>
      <c r="B48" s="225"/>
      <c r="C48" s="294"/>
      <c r="D48" s="258"/>
      <c r="E48" s="258"/>
      <c r="F48" s="171"/>
      <c r="G48" s="177"/>
      <c r="H48" s="145"/>
      <c r="I48" s="140"/>
      <c r="J48" s="243"/>
      <c r="K48" s="226"/>
      <c r="L48" s="228"/>
      <c r="M48" s="190"/>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249"/>
      <c r="AO48" s="7" t="s">
        <v>44</v>
      </c>
      <c r="AP48" s="8" t="s">
        <v>44</v>
      </c>
      <c r="AQ48" s="8" t="s">
        <v>44</v>
      </c>
      <c r="AR48" s="33">
        <f>AC46+AE46+AG46</f>
        <v>0</v>
      </c>
      <c r="AS48" s="236"/>
      <c r="AT48" s="15"/>
      <c r="AU48" s="15"/>
      <c r="AV48" s="15"/>
      <c r="AW48" s="15"/>
    </row>
    <row r="49" spans="1:49" ht="16.5" customHeight="1" thickBot="1">
      <c r="A49" s="225"/>
      <c r="B49" s="225"/>
      <c r="C49" s="294"/>
      <c r="D49" s="258"/>
      <c r="E49" s="258"/>
      <c r="F49" s="172"/>
      <c r="G49" s="178"/>
      <c r="H49" s="146"/>
      <c r="I49" s="140"/>
      <c r="J49" s="243"/>
      <c r="K49" s="226"/>
      <c r="L49" s="229"/>
      <c r="M49" s="191"/>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250"/>
      <c r="AO49" s="9" t="s">
        <v>45</v>
      </c>
      <c r="AP49" s="10" t="s">
        <v>45</v>
      </c>
      <c r="AQ49" s="10" t="s">
        <v>45</v>
      </c>
      <c r="AR49" s="34">
        <f>AI46+AK46+AM46</f>
        <v>0</v>
      </c>
      <c r="AS49" s="237"/>
      <c r="AT49" s="15"/>
      <c r="AU49" s="15"/>
      <c r="AV49" s="15"/>
      <c r="AW49" s="15"/>
    </row>
    <row r="50" spans="1:49" ht="16.5" customHeight="1" thickBot="1">
      <c r="A50" s="225"/>
      <c r="B50" s="225"/>
      <c r="C50" s="294"/>
      <c r="D50" s="258"/>
      <c r="E50" s="258"/>
      <c r="F50" s="170" t="s">
        <v>490</v>
      </c>
      <c r="G50" s="176" t="s">
        <v>491</v>
      </c>
      <c r="H50" s="147" t="s">
        <v>492</v>
      </c>
      <c r="I50" s="140" t="s">
        <v>493</v>
      </c>
      <c r="J50" s="243" t="s">
        <v>494</v>
      </c>
      <c r="K50" s="226">
        <v>44713</v>
      </c>
      <c r="L50" s="227">
        <v>44925</v>
      </c>
      <c r="M50" s="189" t="s">
        <v>495</v>
      </c>
      <c r="N50" s="183">
        <v>0.05</v>
      </c>
      <c r="O50" s="183">
        <f t="shared" ref="O50" si="10">N50*(P50+R50+T50+V50+X50+Z50+AB50+AD50+AF50+AH50+AJ50+AL50)</f>
        <v>0.05</v>
      </c>
      <c r="P50" s="183"/>
      <c r="Q50" s="183"/>
      <c r="R50" s="183"/>
      <c r="S50" s="183"/>
      <c r="T50" s="183"/>
      <c r="U50" s="183"/>
      <c r="V50" s="183"/>
      <c r="W50" s="183"/>
      <c r="X50" s="183"/>
      <c r="Y50" s="183"/>
      <c r="Z50" s="183">
        <v>0.5</v>
      </c>
      <c r="AA50" s="183"/>
      <c r="AB50" s="183"/>
      <c r="AC50" s="183"/>
      <c r="AD50" s="183"/>
      <c r="AE50" s="183"/>
      <c r="AF50" s="183"/>
      <c r="AG50" s="183"/>
      <c r="AH50" s="183"/>
      <c r="AI50" s="183"/>
      <c r="AJ50" s="183"/>
      <c r="AK50" s="183"/>
      <c r="AL50" s="183">
        <v>0.5</v>
      </c>
      <c r="AM50" s="183"/>
      <c r="AN50" s="248">
        <f>N50*(Q50+S50+U50+W50+Y50+AA50+AC50+AE50+AG50+AI50+AK50+AM50)</f>
        <v>0</v>
      </c>
      <c r="AO50" s="5" t="s">
        <v>46</v>
      </c>
      <c r="AP50" s="6" t="s">
        <v>46</v>
      </c>
      <c r="AQ50" s="6" t="s">
        <v>46</v>
      </c>
      <c r="AR50" s="32">
        <f>Q50+S50+U50</f>
        <v>0</v>
      </c>
      <c r="AS50" s="235">
        <f t="shared" ref="AS50" si="11">SUM(AR50:AR53)</f>
        <v>0</v>
      </c>
      <c r="AT50" s="15"/>
      <c r="AU50" s="15"/>
      <c r="AV50" s="15"/>
      <c r="AW50" s="15"/>
    </row>
    <row r="51" spans="1:49" ht="16.5" customHeight="1" thickBot="1">
      <c r="A51" s="225"/>
      <c r="B51" s="225"/>
      <c r="C51" s="294"/>
      <c r="D51" s="258"/>
      <c r="E51" s="258"/>
      <c r="F51" s="171"/>
      <c r="G51" s="177"/>
      <c r="H51" s="142"/>
      <c r="I51" s="140"/>
      <c r="J51" s="243"/>
      <c r="K51" s="226"/>
      <c r="L51" s="228"/>
      <c r="M51" s="190"/>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249"/>
      <c r="AO51" s="7" t="s">
        <v>43</v>
      </c>
      <c r="AP51" s="8" t="s">
        <v>43</v>
      </c>
      <c r="AQ51" s="8" t="s">
        <v>43</v>
      </c>
      <c r="AR51" s="33">
        <f>W50+Y50+AA50</f>
        <v>0</v>
      </c>
      <c r="AS51" s="236"/>
      <c r="AT51" s="15"/>
      <c r="AU51" s="15"/>
      <c r="AV51" s="15"/>
      <c r="AW51" s="15"/>
    </row>
    <row r="52" spans="1:49" ht="16.5" customHeight="1" thickBot="1">
      <c r="A52" s="225"/>
      <c r="B52" s="225"/>
      <c r="C52" s="294"/>
      <c r="D52" s="258"/>
      <c r="E52" s="258"/>
      <c r="F52" s="171"/>
      <c r="G52" s="177"/>
      <c r="H52" s="142"/>
      <c r="I52" s="140"/>
      <c r="J52" s="243"/>
      <c r="K52" s="226"/>
      <c r="L52" s="228"/>
      <c r="M52" s="190"/>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249"/>
      <c r="AO52" s="7" t="s">
        <v>44</v>
      </c>
      <c r="AP52" s="8" t="s">
        <v>44</v>
      </c>
      <c r="AQ52" s="8" t="s">
        <v>44</v>
      </c>
      <c r="AR52" s="33">
        <f>AC50+AE50+AG50</f>
        <v>0</v>
      </c>
      <c r="AS52" s="236"/>
      <c r="AT52" s="15"/>
      <c r="AU52" s="15"/>
      <c r="AV52" s="15"/>
      <c r="AW52" s="15"/>
    </row>
    <row r="53" spans="1:49" ht="16.5" customHeight="1" thickBot="1">
      <c r="A53" s="293"/>
      <c r="B53" s="293"/>
      <c r="C53" s="295"/>
      <c r="D53" s="259"/>
      <c r="E53" s="259"/>
      <c r="F53" s="172"/>
      <c r="G53" s="177"/>
      <c r="H53" s="142"/>
      <c r="I53" s="140"/>
      <c r="J53" s="243"/>
      <c r="K53" s="226"/>
      <c r="L53" s="229"/>
      <c r="M53" s="190"/>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250"/>
      <c r="AO53" s="9" t="s">
        <v>45</v>
      </c>
      <c r="AP53" s="10" t="s">
        <v>45</v>
      </c>
      <c r="AQ53" s="10" t="s">
        <v>45</v>
      </c>
      <c r="AR53" s="34">
        <f>AI50+AK50+AM50</f>
        <v>0</v>
      </c>
      <c r="AS53" s="237"/>
      <c r="AT53" s="15"/>
      <c r="AU53" s="15"/>
      <c r="AV53" s="15"/>
      <c r="AW53" s="15"/>
    </row>
    <row r="54" spans="1:49" ht="56.25" customHeight="1" thickBot="1">
      <c r="A54" s="225" t="s">
        <v>305</v>
      </c>
      <c r="B54" s="225" t="s">
        <v>324</v>
      </c>
      <c r="C54" s="225" t="s">
        <v>353</v>
      </c>
      <c r="D54" s="225" t="s">
        <v>510</v>
      </c>
      <c r="E54" s="225" t="s">
        <v>511</v>
      </c>
      <c r="F54" s="170" t="s">
        <v>507</v>
      </c>
      <c r="G54" s="148" t="s">
        <v>512</v>
      </c>
      <c r="H54" s="148" t="s">
        <v>697</v>
      </c>
      <c r="I54" s="149" t="s">
        <v>505</v>
      </c>
      <c r="J54" s="244" t="s">
        <v>513</v>
      </c>
      <c r="K54" s="201">
        <v>44621</v>
      </c>
      <c r="L54" s="201">
        <v>44915</v>
      </c>
      <c r="M54" s="271" t="s">
        <v>500</v>
      </c>
      <c r="N54" s="183">
        <v>1</v>
      </c>
      <c r="O54" s="183">
        <f t="shared" ref="O54" si="12">N54*(P54+R54+T54+V54+X54+Z54+AB54+AD54+AF54+AH54+AJ54+AL54)</f>
        <v>1</v>
      </c>
      <c r="P54" s="183"/>
      <c r="Q54" s="183"/>
      <c r="R54" s="183"/>
      <c r="S54" s="183"/>
      <c r="T54" s="183">
        <v>0.25</v>
      </c>
      <c r="U54" s="183"/>
      <c r="V54" s="183"/>
      <c r="W54" s="183"/>
      <c r="X54" s="183"/>
      <c r="Y54" s="183"/>
      <c r="Z54" s="183">
        <v>0.25</v>
      </c>
      <c r="AA54" s="183"/>
      <c r="AB54" s="183"/>
      <c r="AC54" s="183"/>
      <c r="AD54" s="183"/>
      <c r="AE54" s="183"/>
      <c r="AF54" s="183">
        <v>0.25</v>
      </c>
      <c r="AG54" s="183"/>
      <c r="AH54" s="183"/>
      <c r="AI54" s="183"/>
      <c r="AJ54" s="183"/>
      <c r="AK54" s="183"/>
      <c r="AL54" s="183">
        <v>0.25</v>
      </c>
      <c r="AM54" s="183"/>
      <c r="AN54" s="248">
        <f>N54*(Q54+S54+U54+W54+Y54+AA54+AC54+AE54+AG54+AI54+AK54+AM54)</f>
        <v>0</v>
      </c>
      <c r="AO54" s="5" t="s">
        <v>46</v>
      </c>
      <c r="AP54" s="6" t="s">
        <v>46</v>
      </c>
      <c r="AQ54" s="6" t="s">
        <v>46</v>
      </c>
      <c r="AR54" s="32">
        <f>Q54+S54+U54</f>
        <v>0</v>
      </c>
      <c r="AS54" s="235">
        <f>SUM(AR54:AR57)</f>
        <v>0</v>
      </c>
      <c r="AT54" s="15"/>
      <c r="AU54" s="15"/>
      <c r="AV54" s="15"/>
      <c r="AW54" s="15"/>
    </row>
    <row r="55" spans="1:49" ht="56.25" customHeight="1" thickBot="1">
      <c r="A55" s="225"/>
      <c r="B55" s="225"/>
      <c r="C55" s="225"/>
      <c r="D55" s="225"/>
      <c r="E55" s="225"/>
      <c r="F55" s="171"/>
      <c r="G55" s="136"/>
      <c r="H55" s="136"/>
      <c r="I55" s="150"/>
      <c r="J55" s="245"/>
      <c r="K55" s="202"/>
      <c r="L55" s="202"/>
      <c r="M55" s="271"/>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249"/>
      <c r="AO55" s="7" t="s">
        <v>43</v>
      </c>
      <c r="AP55" s="8" t="s">
        <v>43</v>
      </c>
      <c r="AQ55" s="8" t="s">
        <v>43</v>
      </c>
      <c r="AR55" s="33">
        <f>W54+Y54+AA54</f>
        <v>0</v>
      </c>
      <c r="AS55" s="236"/>
      <c r="AT55" s="15"/>
      <c r="AU55" s="15"/>
      <c r="AV55" s="15"/>
      <c r="AW55" s="15"/>
    </row>
    <row r="56" spans="1:49" ht="56.25" customHeight="1" thickBot="1">
      <c r="A56" s="225"/>
      <c r="B56" s="225"/>
      <c r="C56" s="225"/>
      <c r="D56" s="225"/>
      <c r="E56" s="225"/>
      <c r="F56" s="171"/>
      <c r="G56" s="136"/>
      <c r="H56" s="136"/>
      <c r="I56" s="150"/>
      <c r="J56" s="245"/>
      <c r="K56" s="202"/>
      <c r="L56" s="202"/>
      <c r="M56" s="271"/>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249"/>
      <c r="AO56" s="7" t="s">
        <v>44</v>
      </c>
      <c r="AP56" s="8" t="s">
        <v>44</v>
      </c>
      <c r="AQ56" s="8" t="s">
        <v>44</v>
      </c>
      <c r="AR56" s="33">
        <f>AC54+AE54+AG54</f>
        <v>0</v>
      </c>
      <c r="AS56" s="236"/>
      <c r="AT56" s="15"/>
      <c r="AU56" s="15"/>
      <c r="AV56" s="15"/>
      <c r="AW56" s="15"/>
    </row>
    <row r="57" spans="1:49" ht="56.25" customHeight="1" thickBot="1">
      <c r="A57" s="225"/>
      <c r="B57" s="225"/>
      <c r="C57" s="225"/>
      <c r="D57" s="225"/>
      <c r="E57" s="225"/>
      <c r="F57" s="172"/>
      <c r="G57" s="137"/>
      <c r="H57" s="137"/>
      <c r="I57" s="151"/>
      <c r="J57" s="246"/>
      <c r="K57" s="203"/>
      <c r="L57" s="203"/>
      <c r="M57" s="271"/>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250"/>
      <c r="AO57" s="9" t="s">
        <v>45</v>
      </c>
      <c r="AP57" s="10" t="s">
        <v>45</v>
      </c>
      <c r="AQ57" s="10" t="s">
        <v>45</v>
      </c>
      <c r="AR57" s="34">
        <f>AI54+AK54+AM54</f>
        <v>0</v>
      </c>
      <c r="AS57" s="237"/>
      <c r="AT57" s="15"/>
      <c r="AU57" s="15"/>
      <c r="AV57" s="15"/>
      <c r="AW57" s="15"/>
    </row>
    <row r="58" spans="1:49" ht="40.5" customHeight="1" thickBot="1">
      <c r="A58" s="225" t="s">
        <v>310</v>
      </c>
      <c r="B58" s="225" t="s">
        <v>327</v>
      </c>
      <c r="C58" s="225" t="s">
        <v>360</v>
      </c>
      <c r="D58" s="225" t="s">
        <v>496</v>
      </c>
      <c r="E58" s="225" t="s">
        <v>497</v>
      </c>
      <c r="F58" s="170" t="s">
        <v>508</v>
      </c>
      <c r="G58" s="238" t="s">
        <v>498</v>
      </c>
      <c r="H58" s="138" t="s">
        <v>693</v>
      </c>
      <c r="I58" s="138" t="s">
        <v>692</v>
      </c>
      <c r="J58" s="226" t="s">
        <v>499</v>
      </c>
      <c r="K58" s="226">
        <v>44743</v>
      </c>
      <c r="L58" s="226">
        <v>44915</v>
      </c>
      <c r="M58" s="269" t="s">
        <v>495</v>
      </c>
      <c r="N58" s="183">
        <v>1</v>
      </c>
      <c r="O58" s="183">
        <f>N58*(P58+R58+T58+V58+X58+Z58+AB58+AD58+AF58+AH58+AJ58+AL58)</f>
        <v>1</v>
      </c>
      <c r="P58" s="183"/>
      <c r="Q58" s="183"/>
      <c r="R58" s="183"/>
      <c r="S58" s="183"/>
      <c r="T58" s="183"/>
      <c r="U58" s="183"/>
      <c r="V58" s="183"/>
      <c r="W58" s="183"/>
      <c r="X58" s="183"/>
      <c r="Y58" s="183"/>
      <c r="Z58" s="183"/>
      <c r="AA58" s="183"/>
      <c r="AB58" s="183">
        <v>0.5</v>
      </c>
      <c r="AC58" s="183"/>
      <c r="AD58" s="183"/>
      <c r="AE58" s="183"/>
      <c r="AF58" s="183"/>
      <c r="AG58" s="183"/>
      <c r="AH58" s="183"/>
      <c r="AI58" s="183"/>
      <c r="AJ58" s="183"/>
      <c r="AK58" s="183"/>
      <c r="AL58" s="183">
        <v>0.5</v>
      </c>
      <c r="AM58" s="183"/>
      <c r="AN58" s="248">
        <f>N58*(Q58+S58+U58+W58+Y58+AA58+AC58+AE58+AG58+AI58+AK58+AM58)</f>
        <v>0</v>
      </c>
      <c r="AO58" s="5" t="s">
        <v>46</v>
      </c>
      <c r="AP58" s="6" t="s">
        <v>46</v>
      </c>
      <c r="AQ58" s="6" t="s">
        <v>46</v>
      </c>
      <c r="AR58" s="32">
        <f>Q58+S58+U58</f>
        <v>0</v>
      </c>
      <c r="AS58" s="235">
        <f>SUM(AR58:AR61)</f>
        <v>0</v>
      </c>
      <c r="AT58" s="15"/>
      <c r="AU58" s="15"/>
      <c r="AV58" s="15"/>
      <c r="AW58" s="15"/>
    </row>
    <row r="59" spans="1:49" ht="40.5" customHeight="1" thickBot="1">
      <c r="A59" s="225"/>
      <c r="B59" s="225"/>
      <c r="C59" s="225"/>
      <c r="D59" s="225"/>
      <c r="E59" s="225"/>
      <c r="F59" s="171"/>
      <c r="G59" s="239"/>
      <c r="H59" s="138"/>
      <c r="I59" s="138"/>
      <c r="J59" s="226"/>
      <c r="K59" s="226"/>
      <c r="L59" s="226"/>
      <c r="M59" s="270"/>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249"/>
      <c r="AO59" s="7" t="s">
        <v>43</v>
      </c>
      <c r="AP59" s="8" t="s">
        <v>43</v>
      </c>
      <c r="AQ59" s="8" t="s">
        <v>43</v>
      </c>
      <c r="AR59" s="33">
        <f>W58+Y58+AA58</f>
        <v>0</v>
      </c>
      <c r="AS59" s="236"/>
      <c r="AT59" s="15"/>
      <c r="AU59" s="15"/>
      <c r="AV59" s="15"/>
      <c r="AW59" s="15"/>
    </row>
    <row r="60" spans="1:49" ht="40.5" customHeight="1" thickBot="1">
      <c r="A60" s="225"/>
      <c r="B60" s="225"/>
      <c r="C60" s="225"/>
      <c r="D60" s="225"/>
      <c r="E60" s="225"/>
      <c r="F60" s="171"/>
      <c r="G60" s="239"/>
      <c r="H60" s="138"/>
      <c r="I60" s="138"/>
      <c r="J60" s="226"/>
      <c r="K60" s="226"/>
      <c r="L60" s="226"/>
      <c r="M60" s="270"/>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249"/>
      <c r="AO60" s="7" t="s">
        <v>44</v>
      </c>
      <c r="AP60" s="8" t="s">
        <v>44</v>
      </c>
      <c r="AQ60" s="8" t="s">
        <v>44</v>
      </c>
      <c r="AR60" s="33">
        <f>AC58+AE58+AG58</f>
        <v>0</v>
      </c>
      <c r="AS60" s="236"/>
      <c r="AT60" s="15"/>
      <c r="AU60" s="15"/>
      <c r="AV60" s="15"/>
      <c r="AW60" s="15"/>
    </row>
    <row r="61" spans="1:49" ht="40.5" customHeight="1" thickBot="1">
      <c r="A61" s="225"/>
      <c r="B61" s="225"/>
      <c r="C61" s="225"/>
      <c r="D61" s="225"/>
      <c r="E61" s="225"/>
      <c r="F61" s="172"/>
      <c r="G61" s="240"/>
      <c r="H61" s="138"/>
      <c r="I61" s="138"/>
      <c r="J61" s="226"/>
      <c r="K61" s="226"/>
      <c r="L61" s="226"/>
      <c r="M61" s="270"/>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250"/>
      <c r="AO61" s="9" t="s">
        <v>45</v>
      </c>
      <c r="AP61" s="10" t="s">
        <v>45</v>
      </c>
      <c r="AQ61" s="10" t="s">
        <v>45</v>
      </c>
      <c r="AR61" s="34">
        <f>AI58+AK58+AM58</f>
        <v>0</v>
      </c>
      <c r="AS61" s="237"/>
      <c r="AT61" s="15"/>
      <c r="AU61" s="15"/>
      <c r="AV61" s="15"/>
      <c r="AW61" s="15"/>
    </row>
    <row r="62" spans="1:49" ht="40.5" customHeight="1" thickBot="1">
      <c r="A62" s="225" t="s">
        <v>306</v>
      </c>
      <c r="B62" s="225" t="s">
        <v>328</v>
      </c>
      <c r="C62" s="225" t="s">
        <v>338</v>
      </c>
      <c r="D62" s="225" t="s">
        <v>501</v>
      </c>
      <c r="E62" s="225" t="s">
        <v>502</v>
      </c>
      <c r="F62" s="170" t="s">
        <v>509</v>
      </c>
      <c r="G62" s="148" t="s">
        <v>503</v>
      </c>
      <c r="H62" s="148" t="s">
        <v>504</v>
      </c>
      <c r="I62" s="149" t="s">
        <v>505</v>
      </c>
      <c r="J62" s="244" t="s">
        <v>506</v>
      </c>
      <c r="K62" s="201">
        <v>44682</v>
      </c>
      <c r="L62" s="260">
        <v>44926</v>
      </c>
      <c r="M62" s="263" t="s">
        <v>495</v>
      </c>
      <c r="N62" s="266">
        <v>1</v>
      </c>
      <c r="O62" s="183">
        <f>N62*(P62+R62+T62+V62+X62+Z62+AB62+AD62+AF62+AH62+AJ62+AL62)</f>
        <v>1</v>
      </c>
      <c r="P62" s="183"/>
      <c r="Q62" s="183"/>
      <c r="R62" s="183"/>
      <c r="S62" s="183"/>
      <c r="T62" s="183"/>
      <c r="U62" s="183"/>
      <c r="V62" s="183"/>
      <c r="W62" s="183"/>
      <c r="X62" s="183">
        <v>0.33</v>
      </c>
      <c r="Y62" s="183"/>
      <c r="Z62" s="183"/>
      <c r="AA62" s="183"/>
      <c r="AB62" s="183"/>
      <c r="AC62" s="183"/>
      <c r="AD62" s="183">
        <v>0.33</v>
      </c>
      <c r="AE62" s="183"/>
      <c r="AF62" s="183"/>
      <c r="AG62" s="183"/>
      <c r="AH62" s="183"/>
      <c r="AI62" s="183"/>
      <c r="AJ62" s="183"/>
      <c r="AK62" s="183"/>
      <c r="AL62" s="183">
        <v>0.34</v>
      </c>
      <c r="AM62" s="251"/>
      <c r="AN62" s="254">
        <f>N62*(Q62+S62+U62+W62+Y62+AA62+AC62+AE62+AG62+AI62+AK62+AM62)</f>
        <v>0</v>
      </c>
      <c r="AO62" s="60" t="s">
        <v>46</v>
      </c>
      <c r="AP62" s="6" t="s">
        <v>46</v>
      </c>
      <c r="AQ62" s="6" t="s">
        <v>46</v>
      </c>
      <c r="AR62" s="32">
        <f>Q62+S62+U62</f>
        <v>0</v>
      </c>
      <c r="AS62" s="235">
        <f>SUM(AR62:AR65)</f>
        <v>0</v>
      </c>
      <c r="AT62" s="15"/>
      <c r="AU62" s="15"/>
      <c r="AV62" s="15"/>
      <c r="AW62" s="15"/>
    </row>
    <row r="63" spans="1:49" ht="40.5" customHeight="1" thickBot="1">
      <c r="A63" s="225"/>
      <c r="B63" s="225"/>
      <c r="C63" s="225"/>
      <c r="D63" s="225"/>
      <c r="E63" s="225"/>
      <c r="F63" s="171"/>
      <c r="G63" s="136"/>
      <c r="H63" s="136"/>
      <c r="I63" s="150"/>
      <c r="J63" s="245"/>
      <c r="K63" s="202"/>
      <c r="L63" s="261"/>
      <c r="M63" s="264"/>
      <c r="N63" s="267"/>
      <c r="O63" s="184"/>
      <c r="P63" s="184"/>
      <c r="Q63" s="184"/>
      <c r="R63" s="184"/>
      <c r="S63" s="184"/>
      <c r="T63" s="184"/>
      <c r="U63" s="184"/>
      <c r="V63" s="184"/>
      <c r="W63" s="184"/>
      <c r="X63" s="184"/>
      <c r="Y63" s="184"/>
      <c r="Z63" s="184"/>
      <c r="AA63" s="184"/>
      <c r="AB63" s="184"/>
      <c r="AC63" s="184"/>
      <c r="AD63" s="184"/>
      <c r="AE63" s="184"/>
      <c r="AF63" s="184"/>
      <c r="AG63" s="184"/>
      <c r="AH63" s="184"/>
      <c r="AI63" s="184"/>
      <c r="AJ63" s="184"/>
      <c r="AK63" s="184"/>
      <c r="AL63" s="184"/>
      <c r="AM63" s="252"/>
      <c r="AN63" s="255"/>
      <c r="AO63" s="61" t="s">
        <v>43</v>
      </c>
      <c r="AP63" s="8" t="s">
        <v>43</v>
      </c>
      <c r="AQ63" s="8" t="s">
        <v>43</v>
      </c>
      <c r="AR63" s="33">
        <f>W62+Y62+AA62</f>
        <v>0</v>
      </c>
      <c r="AS63" s="236"/>
      <c r="AT63" s="15"/>
      <c r="AU63" s="15"/>
      <c r="AV63" s="15"/>
      <c r="AW63" s="15"/>
    </row>
    <row r="64" spans="1:49" ht="40.5" customHeight="1" thickBot="1">
      <c r="A64" s="225"/>
      <c r="B64" s="225"/>
      <c r="C64" s="225"/>
      <c r="D64" s="225"/>
      <c r="E64" s="225"/>
      <c r="F64" s="171"/>
      <c r="G64" s="136"/>
      <c r="H64" s="136"/>
      <c r="I64" s="150"/>
      <c r="J64" s="245"/>
      <c r="K64" s="202"/>
      <c r="L64" s="261"/>
      <c r="M64" s="264"/>
      <c r="N64" s="267"/>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252"/>
      <c r="AN64" s="255"/>
      <c r="AO64" s="61" t="s">
        <v>44</v>
      </c>
      <c r="AP64" s="8" t="s">
        <v>44</v>
      </c>
      <c r="AQ64" s="8" t="s">
        <v>44</v>
      </c>
      <c r="AR64" s="33">
        <f>AC62+AE62+AG62</f>
        <v>0</v>
      </c>
      <c r="AS64" s="236"/>
      <c r="AT64" s="15"/>
      <c r="AU64" s="15"/>
      <c r="AV64" s="15"/>
      <c r="AW64" s="15"/>
    </row>
    <row r="65" spans="1:49" ht="40.5" customHeight="1" thickBot="1">
      <c r="A65" s="225"/>
      <c r="B65" s="225"/>
      <c r="C65" s="225"/>
      <c r="D65" s="225"/>
      <c r="E65" s="225"/>
      <c r="F65" s="172"/>
      <c r="G65" s="137"/>
      <c r="H65" s="137"/>
      <c r="I65" s="151"/>
      <c r="J65" s="246"/>
      <c r="K65" s="203"/>
      <c r="L65" s="262"/>
      <c r="M65" s="265"/>
      <c r="N65" s="268"/>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253"/>
      <c r="AN65" s="256"/>
      <c r="AO65" s="62" t="s">
        <v>45</v>
      </c>
      <c r="AP65" s="10" t="s">
        <v>45</v>
      </c>
      <c r="AQ65" s="10" t="s">
        <v>45</v>
      </c>
      <c r="AR65" s="34">
        <f>AI62+AK62+AM62</f>
        <v>0</v>
      </c>
      <c r="AS65" s="237"/>
      <c r="AT65" s="15"/>
      <c r="AU65" s="15"/>
      <c r="AV65" s="15"/>
      <c r="AW65" s="15"/>
    </row>
    <row r="66" spans="1:49" ht="15.75" customHeight="1" thickBo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219" t="s">
        <v>47</v>
      </c>
      <c r="AQ66" s="220"/>
      <c r="AR66" s="221"/>
      <c r="AS66" s="13">
        <f>AVERAGE(AS26:AS65)</f>
        <v>0</v>
      </c>
      <c r="AT66" s="15"/>
      <c r="AU66" s="15"/>
      <c r="AV66" s="15"/>
      <c r="AW66" s="15"/>
    </row>
    <row r="67" spans="1:49">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row>
    <row r="68" spans="1:49">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row>
    <row r="69" spans="1:49" s="2" customFormat="1" ht="43.5" customHeight="1">
      <c r="A69" s="152" t="s">
        <v>48</v>
      </c>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c r="AS69" s="152"/>
      <c r="AT69" s="25"/>
      <c r="AU69" s="25"/>
      <c r="AV69" s="25"/>
      <c r="AW69" s="25"/>
    </row>
    <row r="70" spans="1:49">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row>
    <row r="71" spans="1:49">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row>
    <row r="72" spans="1:49" ht="15" thickBo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row>
    <row r="73" spans="1:49" ht="18.75" customHeight="1">
      <c r="A73" s="164" t="s">
        <v>49</v>
      </c>
      <c r="B73" s="164" t="s">
        <v>466</v>
      </c>
      <c r="C73" s="247" t="s">
        <v>19</v>
      </c>
      <c r="D73" s="299"/>
      <c r="E73" s="164" t="s">
        <v>464</v>
      </c>
      <c r="F73" s="164" t="s">
        <v>465</v>
      </c>
      <c r="G73" s="164" t="s">
        <v>20</v>
      </c>
      <c r="H73" s="164" t="s">
        <v>21</v>
      </c>
      <c r="I73" s="247" t="s">
        <v>63</v>
      </c>
      <c r="J73" s="230" t="s">
        <v>72</v>
      </c>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309" t="s">
        <v>16</v>
      </c>
      <c r="AL73" s="310"/>
      <c r="AM73" s="310"/>
      <c r="AN73" s="310"/>
      <c r="AO73" s="310"/>
      <c r="AP73" s="310"/>
      <c r="AQ73" s="311"/>
      <c r="AT73" s="15"/>
      <c r="AU73" s="15"/>
      <c r="AV73" s="15"/>
      <c r="AW73" s="15"/>
    </row>
    <row r="74" spans="1:49" ht="48" customHeight="1" thickBot="1">
      <c r="A74" s="165"/>
      <c r="B74" s="165"/>
      <c r="C74" s="231"/>
      <c r="D74" s="300"/>
      <c r="E74" s="165"/>
      <c r="F74" s="165"/>
      <c r="G74" s="165"/>
      <c r="H74" s="165"/>
      <c r="I74" s="165"/>
      <c r="J74" s="231" t="s">
        <v>22</v>
      </c>
      <c r="K74" s="232"/>
      <c r="L74" s="168" t="s">
        <v>23</v>
      </c>
      <c r="M74" s="232"/>
      <c r="N74" s="168" t="s">
        <v>24</v>
      </c>
      <c r="O74" s="232"/>
      <c r="P74" s="168" t="s">
        <v>25</v>
      </c>
      <c r="Q74" s="232"/>
      <c r="R74" s="168" t="s">
        <v>26</v>
      </c>
      <c r="S74" s="232"/>
      <c r="T74" s="168" t="s">
        <v>27</v>
      </c>
      <c r="U74" s="232"/>
      <c r="V74" s="168" t="s">
        <v>28</v>
      </c>
      <c r="W74" s="232"/>
      <c r="X74" s="168" t="s">
        <v>29</v>
      </c>
      <c r="Y74" s="232"/>
      <c r="Z74" s="168" t="s">
        <v>30</v>
      </c>
      <c r="AA74" s="232"/>
      <c r="AB74" s="168" t="s">
        <v>31</v>
      </c>
      <c r="AC74" s="232"/>
      <c r="AD74" s="168" t="s">
        <v>32</v>
      </c>
      <c r="AE74" s="232"/>
      <c r="AF74" s="168" t="s">
        <v>33</v>
      </c>
      <c r="AG74" s="232"/>
      <c r="AH74" s="168" t="s">
        <v>34</v>
      </c>
      <c r="AI74" s="232"/>
      <c r="AJ74" s="306" t="s">
        <v>35</v>
      </c>
      <c r="AK74" s="312"/>
      <c r="AL74" s="313"/>
      <c r="AM74" s="313"/>
      <c r="AN74" s="313"/>
      <c r="AO74" s="313"/>
      <c r="AP74" s="313"/>
      <c r="AQ74" s="314"/>
      <c r="AT74" s="15"/>
      <c r="AU74" s="15"/>
      <c r="AV74" s="15"/>
      <c r="AW74" s="15"/>
    </row>
    <row r="75" spans="1:49" ht="44.25" customHeight="1" thickBot="1">
      <c r="A75" s="165"/>
      <c r="B75" s="165"/>
      <c r="C75" s="231"/>
      <c r="D75" s="300"/>
      <c r="E75" s="165"/>
      <c r="F75" s="165"/>
      <c r="G75" s="165"/>
      <c r="H75" s="165"/>
      <c r="I75" s="165"/>
      <c r="J75" s="233"/>
      <c r="K75" s="234"/>
      <c r="L75" s="222"/>
      <c r="M75" s="234"/>
      <c r="N75" s="222"/>
      <c r="O75" s="234"/>
      <c r="P75" s="222"/>
      <c r="Q75" s="234"/>
      <c r="R75" s="222"/>
      <c r="S75" s="234"/>
      <c r="T75" s="222"/>
      <c r="U75" s="234"/>
      <c r="V75" s="222"/>
      <c r="W75" s="234"/>
      <c r="X75" s="222"/>
      <c r="Y75" s="234"/>
      <c r="Z75" s="222"/>
      <c r="AA75" s="234"/>
      <c r="AB75" s="222"/>
      <c r="AC75" s="234"/>
      <c r="AD75" s="222"/>
      <c r="AE75" s="234"/>
      <c r="AF75" s="222"/>
      <c r="AG75" s="234"/>
      <c r="AH75" s="222"/>
      <c r="AI75" s="234"/>
      <c r="AJ75" s="307"/>
      <c r="AK75" s="315" t="s">
        <v>64</v>
      </c>
      <c r="AL75" s="316"/>
      <c r="AM75" s="317"/>
      <c r="AN75" s="131" t="s">
        <v>36</v>
      </c>
      <c r="AO75" s="223" t="s">
        <v>75</v>
      </c>
      <c r="AP75" s="322" t="s">
        <v>37</v>
      </c>
      <c r="AQ75" s="131" t="s">
        <v>38</v>
      </c>
      <c r="AT75" s="15"/>
      <c r="AU75" s="15"/>
      <c r="AV75" s="15"/>
      <c r="AW75" s="15"/>
    </row>
    <row r="76" spans="1:49" ht="48" customHeight="1" thickBot="1">
      <c r="A76" s="166"/>
      <c r="B76" s="166"/>
      <c r="C76" s="301"/>
      <c r="D76" s="302"/>
      <c r="E76" s="166"/>
      <c r="F76" s="166"/>
      <c r="G76" s="166"/>
      <c r="H76" s="166"/>
      <c r="I76" s="166"/>
      <c r="J76" s="35" t="s">
        <v>39</v>
      </c>
      <c r="K76" s="31" t="s">
        <v>40</v>
      </c>
      <c r="L76" s="31" t="s">
        <v>41</v>
      </c>
      <c r="M76" s="31" t="s">
        <v>42</v>
      </c>
      <c r="N76" s="31" t="s">
        <v>41</v>
      </c>
      <c r="O76" s="31" t="s">
        <v>42</v>
      </c>
      <c r="P76" s="31" t="s">
        <v>41</v>
      </c>
      <c r="Q76" s="31" t="s">
        <v>42</v>
      </c>
      <c r="R76" s="31" t="s">
        <v>41</v>
      </c>
      <c r="S76" s="31" t="s">
        <v>42</v>
      </c>
      <c r="T76" s="31" t="s">
        <v>41</v>
      </c>
      <c r="U76" s="31" t="s">
        <v>42</v>
      </c>
      <c r="V76" s="31" t="s">
        <v>41</v>
      </c>
      <c r="W76" s="31" t="s">
        <v>42</v>
      </c>
      <c r="X76" s="31" t="s">
        <v>41</v>
      </c>
      <c r="Y76" s="31" t="s">
        <v>42</v>
      </c>
      <c r="Z76" s="31" t="s">
        <v>41</v>
      </c>
      <c r="AA76" s="31" t="s">
        <v>42</v>
      </c>
      <c r="AB76" s="31" t="s">
        <v>41</v>
      </c>
      <c r="AC76" s="31" t="s">
        <v>42</v>
      </c>
      <c r="AD76" s="31" t="s">
        <v>41</v>
      </c>
      <c r="AE76" s="31" t="s">
        <v>42</v>
      </c>
      <c r="AF76" s="31" t="s">
        <v>41</v>
      </c>
      <c r="AG76" s="31" t="s">
        <v>42</v>
      </c>
      <c r="AH76" s="31" t="s">
        <v>41</v>
      </c>
      <c r="AI76" s="31" t="s">
        <v>42</v>
      </c>
      <c r="AJ76" s="308"/>
      <c r="AK76" s="318"/>
      <c r="AL76" s="319"/>
      <c r="AM76" s="320"/>
      <c r="AN76" s="132"/>
      <c r="AO76" s="321"/>
      <c r="AP76" s="323"/>
      <c r="AQ76" s="132"/>
      <c r="AT76" s="15"/>
      <c r="AU76" s="15"/>
      <c r="AV76" s="15"/>
      <c r="AW76" s="15"/>
    </row>
    <row r="77" spans="1:49" ht="34.5" customHeight="1" thickBot="1">
      <c r="A77" s="212" t="s">
        <v>519</v>
      </c>
      <c r="B77" s="149" t="s">
        <v>522</v>
      </c>
      <c r="C77" s="148" t="s">
        <v>514</v>
      </c>
      <c r="D77" s="303"/>
      <c r="E77" s="204" t="s">
        <v>518</v>
      </c>
      <c r="F77" s="149" t="s">
        <v>505</v>
      </c>
      <c r="G77" s="167">
        <v>44621</v>
      </c>
      <c r="H77" s="167">
        <v>44915</v>
      </c>
      <c r="I77" s="189" t="s">
        <v>515</v>
      </c>
      <c r="J77" s="241">
        <v>0.33</v>
      </c>
      <c r="K77" s="241">
        <f>J77*(L77+N77+P77+R77+T77+V77+X77+Z77+AB77+AD77+AF77+AH77)</f>
        <v>0.33</v>
      </c>
      <c r="L77" s="266"/>
      <c r="M77" s="183"/>
      <c r="N77" s="183"/>
      <c r="O77" s="183"/>
      <c r="P77" s="183">
        <v>0.25</v>
      </c>
      <c r="Q77" s="183"/>
      <c r="R77" s="183"/>
      <c r="S77" s="183"/>
      <c r="T77" s="183"/>
      <c r="U77" s="183"/>
      <c r="V77" s="183">
        <v>0.25</v>
      </c>
      <c r="W77" s="183"/>
      <c r="X77" s="183"/>
      <c r="Y77" s="183"/>
      <c r="Z77" s="183"/>
      <c r="AA77" s="183"/>
      <c r="AB77" s="183">
        <v>0.25</v>
      </c>
      <c r="AC77" s="183"/>
      <c r="AD77" s="183"/>
      <c r="AE77" s="183"/>
      <c r="AF77" s="183"/>
      <c r="AG77" s="183"/>
      <c r="AH77" s="183">
        <v>0.25</v>
      </c>
      <c r="AI77" s="183"/>
      <c r="AJ77" s="186">
        <f>J77*(M77+O77+Q77+S77+U77+W77+Y77+AA77+AC77+AE77+AG77+AI77)</f>
        <v>0</v>
      </c>
      <c r="AK77" s="192" t="s">
        <v>46</v>
      </c>
      <c r="AL77" s="193"/>
      <c r="AM77" s="194"/>
      <c r="AN77" s="5" t="s">
        <v>46</v>
      </c>
      <c r="AO77" s="5" t="s">
        <v>46</v>
      </c>
      <c r="AP77" s="54">
        <f>M77+O77+Q77</f>
        <v>0</v>
      </c>
      <c r="AQ77" s="235">
        <f>SUM(AP77:AP80)</f>
        <v>0</v>
      </c>
      <c r="AT77" s="15"/>
      <c r="AU77" s="15"/>
      <c r="AV77" s="15"/>
      <c r="AW77" s="15"/>
    </row>
    <row r="78" spans="1:49" ht="15.75" customHeight="1" thickBot="1">
      <c r="A78" s="213"/>
      <c r="B78" s="150"/>
      <c r="C78" s="136"/>
      <c r="D78" s="304"/>
      <c r="E78" s="150"/>
      <c r="F78" s="150"/>
      <c r="G78" s="138"/>
      <c r="H78" s="138"/>
      <c r="I78" s="190"/>
      <c r="J78" s="241"/>
      <c r="K78" s="241"/>
      <c r="L78" s="267"/>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7"/>
      <c r="AK78" s="195" t="s">
        <v>43</v>
      </c>
      <c r="AL78" s="196"/>
      <c r="AM78" s="197"/>
      <c r="AN78" s="52" t="s">
        <v>43</v>
      </c>
      <c r="AO78" s="52" t="s">
        <v>43</v>
      </c>
      <c r="AP78" s="53">
        <f>S77+U77+W77</f>
        <v>0</v>
      </c>
      <c r="AQ78" s="236"/>
      <c r="AT78" s="15"/>
      <c r="AU78" s="15"/>
      <c r="AV78" s="15"/>
      <c r="AW78" s="15"/>
    </row>
    <row r="79" spans="1:49" ht="15.75" customHeight="1" thickBot="1">
      <c r="A79" s="213"/>
      <c r="B79" s="150"/>
      <c r="C79" s="136"/>
      <c r="D79" s="304"/>
      <c r="E79" s="150"/>
      <c r="F79" s="150"/>
      <c r="G79" s="138"/>
      <c r="H79" s="138"/>
      <c r="I79" s="190"/>
      <c r="J79" s="241"/>
      <c r="K79" s="241"/>
      <c r="L79" s="267"/>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7"/>
      <c r="AK79" s="195" t="s">
        <v>44</v>
      </c>
      <c r="AL79" s="196"/>
      <c r="AM79" s="197"/>
      <c r="AN79" s="52" t="s">
        <v>44</v>
      </c>
      <c r="AO79" s="52" t="s">
        <v>44</v>
      </c>
      <c r="AP79" s="53">
        <f>Y77+AA77+AC77</f>
        <v>0</v>
      </c>
      <c r="AQ79" s="236"/>
      <c r="AT79" s="15"/>
      <c r="AU79" s="15"/>
      <c r="AV79" s="15"/>
      <c r="AW79" s="15"/>
    </row>
    <row r="80" spans="1:49" ht="15.75" customHeight="1" thickBot="1">
      <c r="A80" s="213"/>
      <c r="B80" s="151"/>
      <c r="C80" s="137"/>
      <c r="D80" s="305"/>
      <c r="E80" s="151"/>
      <c r="F80" s="151"/>
      <c r="G80" s="138"/>
      <c r="H80" s="138"/>
      <c r="I80" s="191"/>
      <c r="J80" s="241"/>
      <c r="K80" s="241"/>
      <c r="L80" s="268"/>
      <c r="M80" s="185"/>
      <c r="N80" s="185"/>
      <c r="O80" s="185"/>
      <c r="P80" s="185"/>
      <c r="Q80" s="185"/>
      <c r="R80" s="185"/>
      <c r="S80" s="185"/>
      <c r="T80" s="185"/>
      <c r="U80" s="185"/>
      <c r="V80" s="185"/>
      <c r="W80" s="185"/>
      <c r="X80" s="185"/>
      <c r="Y80" s="185"/>
      <c r="Z80" s="185"/>
      <c r="AA80" s="185"/>
      <c r="AB80" s="185"/>
      <c r="AC80" s="185"/>
      <c r="AD80" s="185"/>
      <c r="AE80" s="185"/>
      <c r="AF80" s="185"/>
      <c r="AG80" s="185"/>
      <c r="AH80" s="185"/>
      <c r="AI80" s="185"/>
      <c r="AJ80" s="188"/>
      <c r="AK80" s="198" t="s">
        <v>45</v>
      </c>
      <c r="AL80" s="199"/>
      <c r="AM80" s="200"/>
      <c r="AN80" s="55" t="s">
        <v>45</v>
      </c>
      <c r="AO80" s="55" t="s">
        <v>45</v>
      </c>
      <c r="AP80" s="56">
        <f>AE77+AG77+AI77</f>
        <v>0</v>
      </c>
      <c r="AQ80" s="237"/>
      <c r="AT80" s="15"/>
      <c r="AU80" s="15"/>
      <c r="AV80" s="15"/>
      <c r="AW80" s="15"/>
    </row>
    <row r="81" spans="1:49" ht="15.75" customHeight="1" thickBot="1">
      <c r="A81" s="213"/>
      <c r="B81" s="149" t="s">
        <v>523</v>
      </c>
      <c r="C81" s="148" t="s">
        <v>516</v>
      </c>
      <c r="D81" s="303"/>
      <c r="E81" s="149" t="s">
        <v>504</v>
      </c>
      <c r="F81" s="149" t="s">
        <v>505</v>
      </c>
      <c r="G81" s="242">
        <v>44743</v>
      </c>
      <c r="H81" s="167">
        <v>44915</v>
      </c>
      <c r="I81" s="189" t="s">
        <v>515</v>
      </c>
      <c r="J81" s="183">
        <v>0.33</v>
      </c>
      <c r="K81" s="183">
        <f t="shared" ref="K81" si="13">J81*(L81+N81+P81+R81+T81+V81+X81+Z81+AB81+AD81+AF81+AH81)</f>
        <v>0.33</v>
      </c>
      <c r="L81" s="183"/>
      <c r="M81" s="183"/>
      <c r="N81" s="183"/>
      <c r="O81" s="183"/>
      <c r="P81" s="183"/>
      <c r="Q81" s="183"/>
      <c r="R81" s="183"/>
      <c r="S81" s="183"/>
      <c r="T81" s="183"/>
      <c r="U81" s="183"/>
      <c r="V81" s="183"/>
      <c r="W81" s="183"/>
      <c r="X81" s="183">
        <v>0.5</v>
      </c>
      <c r="Y81" s="183"/>
      <c r="Z81" s="183"/>
      <c r="AA81" s="183"/>
      <c r="AB81" s="183"/>
      <c r="AC81" s="183"/>
      <c r="AD81" s="183">
        <v>0.25</v>
      </c>
      <c r="AE81" s="183"/>
      <c r="AF81" s="183"/>
      <c r="AG81" s="183"/>
      <c r="AH81" s="183">
        <v>0.25</v>
      </c>
      <c r="AI81" s="183"/>
      <c r="AJ81" s="186">
        <f>J81*(M81+O81+Q81+S81+U81+W81+Y81+AA81+AC81+AE81+AG81+AI81)</f>
        <v>0</v>
      </c>
      <c r="AK81" s="192" t="s">
        <v>46</v>
      </c>
      <c r="AL81" s="193"/>
      <c r="AM81" s="194"/>
      <c r="AN81" s="5" t="s">
        <v>46</v>
      </c>
      <c r="AO81" s="5" t="s">
        <v>46</v>
      </c>
      <c r="AP81" s="54">
        <f>M81+O81+Q81</f>
        <v>0</v>
      </c>
      <c r="AQ81" s="235">
        <f t="shared" ref="AQ81" si="14">SUM(AP81:AP84)</f>
        <v>0</v>
      </c>
      <c r="AT81" s="15"/>
      <c r="AU81" s="15"/>
      <c r="AV81" s="15"/>
      <c r="AW81" s="15"/>
    </row>
    <row r="82" spans="1:49" ht="15.75" customHeight="1" thickBot="1">
      <c r="A82" s="213"/>
      <c r="B82" s="150"/>
      <c r="C82" s="136"/>
      <c r="D82" s="304"/>
      <c r="E82" s="150"/>
      <c r="F82" s="150"/>
      <c r="G82" s="150"/>
      <c r="H82" s="138"/>
      <c r="I82" s="190"/>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7"/>
      <c r="AK82" s="195" t="s">
        <v>43</v>
      </c>
      <c r="AL82" s="196"/>
      <c r="AM82" s="197"/>
      <c r="AN82" s="52" t="s">
        <v>43</v>
      </c>
      <c r="AO82" s="52" t="s">
        <v>43</v>
      </c>
      <c r="AP82" s="53">
        <f>S81+U81+W81</f>
        <v>0</v>
      </c>
      <c r="AQ82" s="236"/>
      <c r="AT82" s="15"/>
      <c r="AU82" s="15"/>
      <c r="AV82" s="15"/>
      <c r="AW82" s="15"/>
    </row>
    <row r="83" spans="1:49" ht="15.75" customHeight="1" thickBot="1">
      <c r="A83" s="213"/>
      <c r="B83" s="150"/>
      <c r="C83" s="136"/>
      <c r="D83" s="304"/>
      <c r="E83" s="150"/>
      <c r="F83" s="150"/>
      <c r="G83" s="150"/>
      <c r="H83" s="138"/>
      <c r="I83" s="190"/>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7"/>
      <c r="AK83" s="195" t="s">
        <v>44</v>
      </c>
      <c r="AL83" s="196"/>
      <c r="AM83" s="197"/>
      <c r="AN83" s="52" t="s">
        <v>44</v>
      </c>
      <c r="AO83" s="52" t="s">
        <v>44</v>
      </c>
      <c r="AP83" s="53">
        <f>Y81+AA81+AC81</f>
        <v>0</v>
      </c>
      <c r="AQ83" s="236"/>
      <c r="AT83" s="15"/>
      <c r="AU83" s="15"/>
      <c r="AV83" s="15"/>
      <c r="AW83" s="15"/>
    </row>
    <row r="84" spans="1:49" ht="15.75" customHeight="1" thickBot="1">
      <c r="A84" s="213"/>
      <c r="B84" s="151"/>
      <c r="C84" s="137"/>
      <c r="D84" s="305"/>
      <c r="E84" s="151"/>
      <c r="F84" s="151"/>
      <c r="G84" s="151"/>
      <c r="H84" s="138"/>
      <c r="I84" s="191"/>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8"/>
      <c r="AK84" s="198" t="s">
        <v>45</v>
      </c>
      <c r="AL84" s="199"/>
      <c r="AM84" s="200"/>
      <c r="AN84" s="55" t="s">
        <v>45</v>
      </c>
      <c r="AO84" s="55" t="s">
        <v>45</v>
      </c>
      <c r="AP84" s="56">
        <f>AE81+AG81+AI81</f>
        <v>0</v>
      </c>
      <c r="AQ84" s="237"/>
      <c r="AT84" s="15"/>
      <c r="AU84" s="15"/>
      <c r="AV84" s="15"/>
      <c r="AW84" s="15"/>
    </row>
    <row r="85" spans="1:49" ht="15.75" customHeight="1" thickBot="1">
      <c r="A85" s="213"/>
      <c r="B85" s="149" t="s">
        <v>524</v>
      </c>
      <c r="C85" s="148" t="s">
        <v>517</v>
      </c>
      <c r="D85" s="303"/>
      <c r="E85" s="149" t="s">
        <v>504</v>
      </c>
      <c r="F85" s="149" t="s">
        <v>505</v>
      </c>
      <c r="G85" s="242">
        <v>44682</v>
      </c>
      <c r="H85" s="167">
        <v>44915</v>
      </c>
      <c r="I85" s="189" t="s">
        <v>515</v>
      </c>
      <c r="J85" s="183">
        <v>0.34</v>
      </c>
      <c r="K85" s="183">
        <f t="shared" ref="K85" si="15">J85*(L85+N85+P85+R85+T85+V85+X85+Z85+AB85+AD85+AF85+AH85)</f>
        <v>0.33996600000000005</v>
      </c>
      <c r="L85" s="183"/>
      <c r="M85" s="183"/>
      <c r="N85" s="183"/>
      <c r="O85" s="183"/>
      <c r="P85" s="183"/>
      <c r="Q85" s="183"/>
      <c r="R85" s="183"/>
      <c r="S85" s="183"/>
      <c r="T85" s="183">
        <v>0.33329999999999999</v>
      </c>
      <c r="U85" s="183"/>
      <c r="V85" s="183"/>
      <c r="W85" s="183"/>
      <c r="X85" s="183"/>
      <c r="Y85" s="183"/>
      <c r="Z85" s="183">
        <v>0.33329999999999999</v>
      </c>
      <c r="AA85" s="183"/>
      <c r="AB85" s="183"/>
      <c r="AC85" s="183"/>
      <c r="AD85" s="183"/>
      <c r="AE85" s="183"/>
      <c r="AF85" s="183"/>
      <c r="AG85" s="183"/>
      <c r="AH85" s="183">
        <v>0.33329999999999999</v>
      </c>
      <c r="AI85" s="183"/>
      <c r="AJ85" s="186">
        <f>J85*(M85+O85+Q85+S85+U85+W85+Y85+AA85+AC85+AE85+AG85+AI85)</f>
        <v>0</v>
      </c>
      <c r="AK85" s="192" t="s">
        <v>46</v>
      </c>
      <c r="AL85" s="193"/>
      <c r="AM85" s="194"/>
      <c r="AN85" s="5" t="s">
        <v>46</v>
      </c>
      <c r="AO85" s="5" t="s">
        <v>46</v>
      </c>
      <c r="AP85" s="54">
        <f>M85+O85+Q85</f>
        <v>0</v>
      </c>
      <c r="AQ85" s="235">
        <f t="shared" ref="AQ85" si="16">SUM(AP85:AP88)</f>
        <v>0</v>
      </c>
      <c r="AT85" s="15"/>
      <c r="AU85" s="15"/>
      <c r="AV85" s="15"/>
      <c r="AW85" s="15"/>
    </row>
    <row r="86" spans="1:49" ht="15" customHeight="1" thickBot="1">
      <c r="A86" s="213"/>
      <c r="B86" s="150"/>
      <c r="C86" s="136"/>
      <c r="D86" s="304"/>
      <c r="E86" s="150"/>
      <c r="F86" s="150"/>
      <c r="G86" s="150"/>
      <c r="H86" s="138"/>
      <c r="I86" s="190"/>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7"/>
      <c r="AK86" s="195" t="s">
        <v>43</v>
      </c>
      <c r="AL86" s="196"/>
      <c r="AM86" s="197"/>
      <c r="AN86" s="52" t="s">
        <v>43</v>
      </c>
      <c r="AO86" s="52" t="s">
        <v>43</v>
      </c>
      <c r="AP86" s="53">
        <f>S85+U85+W85</f>
        <v>0</v>
      </c>
      <c r="AQ86" s="236"/>
      <c r="AT86" s="15"/>
      <c r="AU86" s="15"/>
      <c r="AV86" s="15"/>
      <c r="AW86" s="15"/>
    </row>
    <row r="87" spans="1:49" ht="15" customHeight="1" thickBot="1">
      <c r="A87" s="213"/>
      <c r="B87" s="150"/>
      <c r="C87" s="136"/>
      <c r="D87" s="304"/>
      <c r="E87" s="150"/>
      <c r="F87" s="150"/>
      <c r="G87" s="150"/>
      <c r="H87" s="138"/>
      <c r="I87" s="190"/>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7"/>
      <c r="AK87" s="195" t="s">
        <v>44</v>
      </c>
      <c r="AL87" s="196"/>
      <c r="AM87" s="197"/>
      <c r="AN87" s="52" t="s">
        <v>44</v>
      </c>
      <c r="AO87" s="52" t="s">
        <v>44</v>
      </c>
      <c r="AP87" s="53">
        <f>Y85+AA85+AC85</f>
        <v>0</v>
      </c>
      <c r="AQ87" s="236"/>
      <c r="AT87" s="15"/>
      <c r="AU87" s="15"/>
      <c r="AV87" s="15"/>
      <c r="AW87" s="15"/>
    </row>
    <row r="88" spans="1:49" ht="15.75" customHeight="1" thickBot="1">
      <c r="A88" s="213"/>
      <c r="B88" s="151"/>
      <c r="C88" s="137"/>
      <c r="D88" s="305"/>
      <c r="E88" s="151"/>
      <c r="F88" s="151"/>
      <c r="G88" s="151"/>
      <c r="H88" s="138"/>
      <c r="I88" s="191"/>
      <c r="J88" s="185"/>
      <c r="K88" s="185"/>
      <c r="L88" s="185"/>
      <c r="M88" s="185"/>
      <c r="N88" s="185"/>
      <c r="O88" s="185"/>
      <c r="P88" s="185"/>
      <c r="Q88" s="185"/>
      <c r="R88" s="185"/>
      <c r="S88" s="185"/>
      <c r="T88" s="185"/>
      <c r="U88" s="185"/>
      <c r="V88" s="185"/>
      <c r="W88" s="185"/>
      <c r="X88" s="185"/>
      <c r="Y88" s="185"/>
      <c r="Z88" s="185"/>
      <c r="AA88" s="185"/>
      <c r="AB88" s="185"/>
      <c r="AC88" s="185"/>
      <c r="AD88" s="185"/>
      <c r="AE88" s="185"/>
      <c r="AF88" s="185"/>
      <c r="AG88" s="185"/>
      <c r="AH88" s="185"/>
      <c r="AI88" s="185"/>
      <c r="AJ88" s="188"/>
      <c r="AK88" s="198" t="s">
        <v>45</v>
      </c>
      <c r="AL88" s="199"/>
      <c r="AM88" s="200"/>
      <c r="AN88" s="55" t="s">
        <v>45</v>
      </c>
      <c r="AO88" s="55" t="s">
        <v>45</v>
      </c>
      <c r="AP88" s="56">
        <f>AE85+AG85+AI85</f>
        <v>0</v>
      </c>
      <c r="AQ88" s="237"/>
      <c r="AT88" s="15"/>
      <c r="AU88" s="15"/>
      <c r="AV88" s="15"/>
      <c r="AW88" s="15"/>
    </row>
    <row r="89" spans="1:49" ht="33.75" customHeight="1" thickBot="1">
      <c r="A89" s="214" t="s">
        <v>520</v>
      </c>
      <c r="B89" s="149" t="s">
        <v>525</v>
      </c>
      <c r="C89" s="148" t="s">
        <v>521</v>
      </c>
      <c r="D89" s="303"/>
      <c r="E89" s="149" t="s">
        <v>694</v>
      </c>
      <c r="F89" s="149" t="s">
        <v>692</v>
      </c>
      <c r="G89" s="242">
        <v>44743</v>
      </c>
      <c r="H89" s="167">
        <v>44854</v>
      </c>
      <c r="I89" s="189" t="s">
        <v>515</v>
      </c>
      <c r="J89" s="183">
        <v>1</v>
      </c>
      <c r="K89" s="183">
        <v>1</v>
      </c>
      <c r="L89" s="183"/>
      <c r="M89" s="183"/>
      <c r="N89" s="183"/>
      <c r="O89" s="183"/>
      <c r="P89" s="183"/>
      <c r="Q89" s="183"/>
      <c r="R89" s="183"/>
      <c r="S89" s="183"/>
      <c r="T89" s="183"/>
      <c r="U89" s="183"/>
      <c r="V89" s="183"/>
      <c r="W89" s="183"/>
      <c r="X89" s="183">
        <v>0.5</v>
      </c>
      <c r="Y89" s="183"/>
      <c r="Z89" s="183"/>
      <c r="AA89" s="183"/>
      <c r="AB89" s="183"/>
      <c r="AC89" s="183"/>
      <c r="AD89" s="183">
        <v>0.5</v>
      </c>
      <c r="AE89" s="183"/>
      <c r="AF89" s="183"/>
      <c r="AG89" s="183"/>
      <c r="AH89" s="183"/>
      <c r="AI89" s="183"/>
      <c r="AJ89" s="186">
        <f>J89*(M89+O89+Q89+S89+U89+W89+Y89+AA89+AC89+AE89+AG89+AI89)</f>
        <v>0</v>
      </c>
      <c r="AK89" s="192" t="s">
        <v>46</v>
      </c>
      <c r="AL89" s="193"/>
      <c r="AM89" s="194"/>
      <c r="AN89" s="5" t="s">
        <v>46</v>
      </c>
      <c r="AO89" s="5" t="s">
        <v>46</v>
      </c>
      <c r="AP89" s="54">
        <f>M89+O89+Q89</f>
        <v>0</v>
      </c>
      <c r="AQ89" s="235">
        <f>SUM(AP89:AP92)</f>
        <v>0</v>
      </c>
      <c r="AT89" s="15"/>
      <c r="AU89" s="15"/>
      <c r="AV89" s="15"/>
      <c r="AW89" s="15"/>
    </row>
    <row r="90" spans="1:49" ht="33.75" customHeight="1" thickBot="1">
      <c r="A90" s="215"/>
      <c r="B90" s="150"/>
      <c r="C90" s="136"/>
      <c r="D90" s="304"/>
      <c r="E90" s="150"/>
      <c r="F90" s="150"/>
      <c r="G90" s="150"/>
      <c r="H90" s="138"/>
      <c r="I90" s="190"/>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7"/>
      <c r="AK90" s="195" t="s">
        <v>43</v>
      </c>
      <c r="AL90" s="196"/>
      <c r="AM90" s="197"/>
      <c r="AN90" s="52" t="s">
        <v>43</v>
      </c>
      <c r="AO90" s="52" t="s">
        <v>43</v>
      </c>
      <c r="AP90" s="53">
        <f>S89+U89+W89</f>
        <v>0</v>
      </c>
      <c r="AQ90" s="236"/>
      <c r="AT90" s="15"/>
      <c r="AU90" s="15"/>
      <c r="AV90" s="15"/>
      <c r="AW90" s="15"/>
    </row>
    <row r="91" spans="1:49" ht="33.75" customHeight="1" thickBot="1">
      <c r="A91" s="215"/>
      <c r="B91" s="150"/>
      <c r="C91" s="136"/>
      <c r="D91" s="304"/>
      <c r="E91" s="150"/>
      <c r="F91" s="150"/>
      <c r="G91" s="150"/>
      <c r="H91" s="138"/>
      <c r="I91" s="190"/>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7"/>
      <c r="AK91" s="195" t="s">
        <v>44</v>
      </c>
      <c r="AL91" s="196"/>
      <c r="AM91" s="197"/>
      <c r="AN91" s="52" t="s">
        <v>44</v>
      </c>
      <c r="AO91" s="52" t="s">
        <v>44</v>
      </c>
      <c r="AP91" s="53">
        <f>Y89+AA89+AC89</f>
        <v>0</v>
      </c>
      <c r="AQ91" s="236"/>
      <c r="AT91" s="15"/>
      <c r="AU91" s="15"/>
      <c r="AV91" s="15"/>
      <c r="AW91" s="15"/>
    </row>
    <row r="92" spans="1:49" ht="33.75" customHeight="1" thickBot="1">
      <c r="A92" s="216"/>
      <c r="B92" s="151"/>
      <c r="C92" s="137"/>
      <c r="D92" s="305"/>
      <c r="E92" s="151"/>
      <c r="F92" s="151"/>
      <c r="G92" s="151"/>
      <c r="H92" s="138"/>
      <c r="I92" s="191"/>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8"/>
      <c r="AK92" s="198" t="s">
        <v>45</v>
      </c>
      <c r="AL92" s="199"/>
      <c r="AM92" s="200"/>
      <c r="AN92" s="55" t="s">
        <v>45</v>
      </c>
      <c r="AO92" s="55" t="s">
        <v>45</v>
      </c>
      <c r="AP92" s="56">
        <f>AE89+AG89+AI89</f>
        <v>0</v>
      </c>
      <c r="AQ92" s="237"/>
      <c r="AT92" s="15"/>
      <c r="AU92" s="15"/>
      <c r="AV92" s="15"/>
      <c r="AW92" s="15"/>
    </row>
    <row r="93" spans="1:49" ht="33.75" customHeight="1">
      <c r="A93" s="212" t="s">
        <v>531</v>
      </c>
      <c r="B93" s="149" t="s">
        <v>526</v>
      </c>
      <c r="C93" s="326" t="s">
        <v>532</v>
      </c>
      <c r="D93" s="327"/>
      <c r="E93" s="332">
        <v>1</v>
      </c>
      <c r="F93" s="335" t="s">
        <v>533</v>
      </c>
      <c r="G93" s="201">
        <v>44621</v>
      </c>
      <c r="H93" s="201">
        <v>44925</v>
      </c>
      <c r="I93" s="189" t="s">
        <v>495</v>
      </c>
      <c r="J93" s="183">
        <v>0.3</v>
      </c>
      <c r="K93" s="183">
        <f>J93*(L93+N93+P93+R93+T93+V93+X93+Z93+AB93+AD93+AF93+AH93)</f>
        <v>0.3</v>
      </c>
      <c r="L93" s="183"/>
      <c r="M93" s="183"/>
      <c r="N93" s="183"/>
      <c r="O93" s="183"/>
      <c r="P93" s="183">
        <v>0.25</v>
      </c>
      <c r="Q93" s="183"/>
      <c r="R93" s="183"/>
      <c r="S93" s="183"/>
      <c r="T93" s="183"/>
      <c r="U93" s="183"/>
      <c r="V93" s="183">
        <v>0.25</v>
      </c>
      <c r="W93" s="183"/>
      <c r="X93" s="183"/>
      <c r="Y93" s="183"/>
      <c r="Z93" s="183"/>
      <c r="AA93" s="183"/>
      <c r="AB93" s="183">
        <v>0.25</v>
      </c>
      <c r="AC93" s="183"/>
      <c r="AD93" s="183"/>
      <c r="AE93" s="183"/>
      <c r="AF93" s="183"/>
      <c r="AG93" s="183"/>
      <c r="AH93" s="183">
        <v>0.25</v>
      </c>
      <c r="AI93" s="183"/>
      <c r="AJ93" s="186">
        <f>J93*(M93+O93+Q93+S93+U93+W93+Y93+AA93+AC93+AE93+AG93+AI93)</f>
        <v>0</v>
      </c>
      <c r="AK93" s="192" t="s">
        <v>46</v>
      </c>
      <c r="AL93" s="193"/>
      <c r="AM93" s="194"/>
      <c r="AN93" s="5" t="s">
        <v>46</v>
      </c>
      <c r="AO93" s="5" t="s">
        <v>46</v>
      </c>
      <c r="AP93" s="54">
        <f>M93+O93+Q93</f>
        <v>0</v>
      </c>
      <c r="AQ93" s="235">
        <f>SUM(AP93:AP96)</f>
        <v>0</v>
      </c>
      <c r="AT93" s="15"/>
      <c r="AU93" s="15"/>
      <c r="AV93" s="15"/>
      <c r="AW93" s="15"/>
    </row>
    <row r="94" spans="1:49" ht="33.75" customHeight="1">
      <c r="A94" s="213"/>
      <c r="B94" s="150"/>
      <c r="C94" s="328"/>
      <c r="D94" s="329"/>
      <c r="E94" s="333"/>
      <c r="F94" s="333"/>
      <c r="G94" s="202"/>
      <c r="H94" s="202"/>
      <c r="I94" s="190"/>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7"/>
      <c r="AK94" s="195" t="s">
        <v>43</v>
      </c>
      <c r="AL94" s="196"/>
      <c r="AM94" s="197"/>
      <c r="AN94" s="52" t="s">
        <v>43</v>
      </c>
      <c r="AO94" s="52" t="s">
        <v>43</v>
      </c>
      <c r="AP94" s="53">
        <f>S93+U93+W93</f>
        <v>0</v>
      </c>
      <c r="AQ94" s="236"/>
      <c r="AT94" s="15"/>
      <c r="AU94" s="15"/>
      <c r="AV94" s="15"/>
      <c r="AW94" s="15"/>
    </row>
    <row r="95" spans="1:49" ht="33.75" customHeight="1">
      <c r="A95" s="213"/>
      <c r="B95" s="150"/>
      <c r="C95" s="328"/>
      <c r="D95" s="329"/>
      <c r="E95" s="333"/>
      <c r="F95" s="333"/>
      <c r="G95" s="202"/>
      <c r="H95" s="202"/>
      <c r="I95" s="190"/>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7"/>
      <c r="AK95" s="195" t="s">
        <v>44</v>
      </c>
      <c r="AL95" s="196"/>
      <c r="AM95" s="197"/>
      <c r="AN95" s="52" t="s">
        <v>44</v>
      </c>
      <c r="AO95" s="52" t="s">
        <v>44</v>
      </c>
      <c r="AP95" s="53">
        <f>Y93+AA93+AC93</f>
        <v>0</v>
      </c>
      <c r="AQ95" s="236"/>
      <c r="AT95" s="15"/>
      <c r="AU95" s="15"/>
      <c r="AV95" s="15"/>
      <c r="AW95" s="15"/>
    </row>
    <row r="96" spans="1:49" ht="33.75" customHeight="1" thickBot="1">
      <c r="A96" s="213"/>
      <c r="B96" s="151"/>
      <c r="C96" s="330"/>
      <c r="D96" s="331"/>
      <c r="E96" s="334"/>
      <c r="F96" s="334"/>
      <c r="G96" s="203"/>
      <c r="H96" s="203"/>
      <c r="I96" s="191"/>
      <c r="J96" s="185"/>
      <c r="K96" s="185"/>
      <c r="L96" s="185"/>
      <c r="M96" s="185"/>
      <c r="N96" s="185"/>
      <c r="O96" s="185"/>
      <c r="P96" s="185"/>
      <c r="Q96" s="185"/>
      <c r="R96" s="185"/>
      <c r="S96" s="185"/>
      <c r="T96" s="185"/>
      <c r="U96" s="185"/>
      <c r="V96" s="185"/>
      <c r="W96" s="185"/>
      <c r="X96" s="185"/>
      <c r="Y96" s="185"/>
      <c r="Z96" s="185"/>
      <c r="AA96" s="185"/>
      <c r="AB96" s="185"/>
      <c r="AC96" s="185"/>
      <c r="AD96" s="185"/>
      <c r="AE96" s="185"/>
      <c r="AF96" s="185"/>
      <c r="AG96" s="185"/>
      <c r="AH96" s="185"/>
      <c r="AI96" s="185"/>
      <c r="AJ96" s="188"/>
      <c r="AK96" s="198" t="s">
        <v>45</v>
      </c>
      <c r="AL96" s="199"/>
      <c r="AM96" s="200"/>
      <c r="AN96" s="55" t="s">
        <v>45</v>
      </c>
      <c r="AO96" s="55" t="s">
        <v>45</v>
      </c>
      <c r="AP96" s="56">
        <f>AE93+AG93+AI93</f>
        <v>0</v>
      </c>
      <c r="AQ96" s="237"/>
      <c r="AT96" s="15"/>
      <c r="AU96" s="15"/>
      <c r="AV96" s="15"/>
      <c r="AW96" s="15"/>
    </row>
    <row r="97" spans="1:49" ht="33.75" customHeight="1">
      <c r="A97" s="213"/>
      <c r="B97" s="149" t="s">
        <v>527</v>
      </c>
      <c r="C97" s="173" t="s">
        <v>534</v>
      </c>
      <c r="D97" s="209"/>
      <c r="E97" s="204">
        <v>1</v>
      </c>
      <c r="F97" s="149" t="s">
        <v>535</v>
      </c>
      <c r="G97" s="201">
        <v>44621</v>
      </c>
      <c r="H97" s="201">
        <v>44925</v>
      </c>
      <c r="I97" s="189" t="s">
        <v>495</v>
      </c>
      <c r="J97" s="183">
        <v>0.3</v>
      </c>
      <c r="K97" s="183">
        <f t="shared" ref="K97" si="17">J97*(L97+N97+P97+R97+T97+V97+X97+Z97+AB97+AD97+AF97+AH97)</f>
        <v>0.3</v>
      </c>
      <c r="L97" s="183"/>
      <c r="M97" s="183"/>
      <c r="N97" s="183"/>
      <c r="O97" s="183"/>
      <c r="P97" s="183">
        <v>0.25</v>
      </c>
      <c r="Q97" s="183"/>
      <c r="R97" s="183"/>
      <c r="S97" s="183"/>
      <c r="T97" s="183"/>
      <c r="U97" s="183"/>
      <c r="V97" s="183">
        <v>0.25</v>
      </c>
      <c r="W97" s="183"/>
      <c r="X97" s="183"/>
      <c r="Y97" s="183"/>
      <c r="Z97" s="183"/>
      <c r="AA97" s="183"/>
      <c r="AB97" s="183">
        <v>0.25</v>
      </c>
      <c r="AC97" s="183"/>
      <c r="AD97" s="183"/>
      <c r="AE97" s="183"/>
      <c r="AF97" s="183"/>
      <c r="AG97" s="183"/>
      <c r="AH97" s="183">
        <v>0.25</v>
      </c>
      <c r="AI97" s="183"/>
      <c r="AJ97" s="186">
        <f>J97*(M97+O97+Q97+S97+U97+W97+Y97+AA97+AC97+AE97+AG97+AI97)</f>
        <v>0</v>
      </c>
      <c r="AK97" s="192" t="s">
        <v>46</v>
      </c>
      <c r="AL97" s="193"/>
      <c r="AM97" s="194"/>
      <c r="AN97" s="5" t="s">
        <v>46</v>
      </c>
      <c r="AO97" s="5" t="s">
        <v>46</v>
      </c>
      <c r="AP97" s="54">
        <f>M97+O97+Q97</f>
        <v>0</v>
      </c>
      <c r="AQ97" s="235">
        <f t="shared" ref="AQ97" si="18">SUM(AP97:AP100)</f>
        <v>0</v>
      </c>
      <c r="AT97" s="15"/>
      <c r="AU97" s="15"/>
      <c r="AV97" s="15"/>
      <c r="AW97" s="15"/>
    </row>
    <row r="98" spans="1:49" ht="33.75" customHeight="1">
      <c r="A98" s="213"/>
      <c r="B98" s="150"/>
      <c r="C98" s="174"/>
      <c r="D98" s="210"/>
      <c r="E98" s="150"/>
      <c r="F98" s="150"/>
      <c r="G98" s="202"/>
      <c r="H98" s="202"/>
      <c r="I98" s="190"/>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7"/>
      <c r="AK98" s="195" t="s">
        <v>43</v>
      </c>
      <c r="AL98" s="196"/>
      <c r="AM98" s="197"/>
      <c r="AN98" s="52" t="s">
        <v>43</v>
      </c>
      <c r="AO98" s="52" t="s">
        <v>43</v>
      </c>
      <c r="AP98" s="53">
        <f>S97+U97+W97</f>
        <v>0</v>
      </c>
      <c r="AQ98" s="236"/>
      <c r="AT98" s="15"/>
      <c r="AU98" s="15"/>
      <c r="AV98" s="15"/>
      <c r="AW98" s="15"/>
    </row>
    <row r="99" spans="1:49" ht="33.75" customHeight="1">
      <c r="A99" s="213"/>
      <c r="B99" s="150"/>
      <c r="C99" s="174"/>
      <c r="D99" s="210"/>
      <c r="E99" s="150"/>
      <c r="F99" s="150"/>
      <c r="G99" s="202"/>
      <c r="H99" s="202"/>
      <c r="I99" s="190"/>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7"/>
      <c r="AK99" s="195" t="s">
        <v>44</v>
      </c>
      <c r="AL99" s="196"/>
      <c r="AM99" s="197"/>
      <c r="AN99" s="52" t="s">
        <v>44</v>
      </c>
      <c r="AO99" s="52" t="s">
        <v>44</v>
      </c>
      <c r="AP99" s="53">
        <f>Y97+AA97+AC97</f>
        <v>0</v>
      </c>
      <c r="AQ99" s="236"/>
      <c r="AT99" s="15"/>
      <c r="AU99" s="15"/>
      <c r="AV99" s="15"/>
      <c r="AW99" s="15"/>
    </row>
    <row r="100" spans="1:49" ht="33.75" customHeight="1" thickBot="1">
      <c r="A100" s="213"/>
      <c r="B100" s="151"/>
      <c r="C100" s="175"/>
      <c r="D100" s="211"/>
      <c r="E100" s="151"/>
      <c r="F100" s="151"/>
      <c r="G100" s="203"/>
      <c r="H100" s="203"/>
      <c r="I100" s="191"/>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8"/>
      <c r="AK100" s="198" t="s">
        <v>45</v>
      </c>
      <c r="AL100" s="199"/>
      <c r="AM100" s="200"/>
      <c r="AN100" s="55" t="s">
        <v>45</v>
      </c>
      <c r="AO100" s="55" t="s">
        <v>45</v>
      </c>
      <c r="AP100" s="56">
        <f>AE97+AG97+AI97</f>
        <v>0</v>
      </c>
      <c r="AQ100" s="237"/>
      <c r="AT100" s="15"/>
      <c r="AU100" s="15"/>
      <c r="AV100" s="15"/>
      <c r="AW100" s="15"/>
    </row>
    <row r="101" spans="1:49" ht="33.75" customHeight="1">
      <c r="A101" s="213"/>
      <c r="B101" s="149" t="s">
        <v>528</v>
      </c>
      <c r="C101" s="173" t="s">
        <v>536</v>
      </c>
      <c r="D101" s="209"/>
      <c r="E101" s="204">
        <v>1</v>
      </c>
      <c r="F101" s="149" t="s">
        <v>537</v>
      </c>
      <c r="G101" s="201">
        <v>44621</v>
      </c>
      <c r="H101" s="201">
        <v>44925</v>
      </c>
      <c r="I101" s="189" t="s">
        <v>495</v>
      </c>
      <c r="J101" s="183">
        <v>0.2</v>
      </c>
      <c r="K101" s="183">
        <f t="shared" ref="K101" si="19">J101*(L101+N101+P101+R101+T101+V101+X101+Z101+AB101+AD101+AF101+AH101)</f>
        <v>0.2</v>
      </c>
      <c r="L101" s="183"/>
      <c r="M101" s="183"/>
      <c r="N101" s="183"/>
      <c r="O101" s="183"/>
      <c r="P101" s="183">
        <v>0.25</v>
      </c>
      <c r="Q101" s="183"/>
      <c r="R101" s="183"/>
      <c r="S101" s="183"/>
      <c r="T101" s="183"/>
      <c r="U101" s="183"/>
      <c r="V101" s="183">
        <v>0.25</v>
      </c>
      <c r="W101" s="183"/>
      <c r="X101" s="183"/>
      <c r="Y101" s="183"/>
      <c r="Z101" s="183"/>
      <c r="AA101" s="183"/>
      <c r="AB101" s="183">
        <v>0.25</v>
      </c>
      <c r="AC101" s="183"/>
      <c r="AD101" s="183"/>
      <c r="AE101" s="183"/>
      <c r="AF101" s="183"/>
      <c r="AG101" s="183"/>
      <c r="AH101" s="183">
        <v>0.25</v>
      </c>
      <c r="AI101" s="183"/>
      <c r="AJ101" s="186">
        <f>J101*(M101+O101+Q101+S101+U101+W101+Y101+AA101+AC101+AE101+AG101+AI101)</f>
        <v>0</v>
      </c>
      <c r="AK101" s="192" t="s">
        <v>46</v>
      </c>
      <c r="AL101" s="193"/>
      <c r="AM101" s="194"/>
      <c r="AN101" s="5" t="s">
        <v>46</v>
      </c>
      <c r="AO101" s="5" t="s">
        <v>46</v>
      </c>
      <c r="AP101" s="54">
        <f>M101+O101+Q101</f>
        <v>0</v>
      </c>
      <c r="AQ101" s="235">
        <f t="shared" ref="AQ101" si="20">SUM(AP101:AP104)</f>
        <v>0</v>
      </c>
      <c r="AT101" s="15"/>
      <c r="AU101" s="15"/>
      <c r="AV101" s="15"/>
      <c r="AW101" s="15"/>
    </row>
    <row r="102" spans="1:49" ht="33.75" customHeight="1">
      <c r="A102" s="213"/>
      <c r="B102" s="150"/>
      <c r="C102" s="174"/>
      <c r="D102" s="210"/>
      <c r="E102" s="150"/>
      <c r="F102" s="150"/>
      <c r="G102" s="202"/>
      <c r="H102" s="202"/>
      <c r="I102" s="190"/>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7"/>
      <c r="AK102" s="195" t="s">
        <v>43</v>
      </c>
      <c r="AL102" s="196"/>
      <c r="AM102" s="197"/>
      <c r="AN102" s="52" t="s">
        <v>43</v>
      </c>
      <c r="AO102" s="52" t="s">
        <v>43</v>
      </c>
      <c r="AP102" s="53">
        <f>S101+U101+W101</f>
        <v>0</v>
      </c>
      <c r="AQ102" s="236"/>
      <c r="AT102" s="15"/>
      <c r="AU102" s="15"/>
      <c r="AV102" s="15"/>
      <c r="AW102" s="15"/>
    </row>
    <row r="103" spans="1:49" ht="33.75" customHeight="1">
      <c r="A103" s="213"/>
      <c r="B103" s="150"/>
      <c r="C103" s="174"/>
      <c r="D103" s="210"/>
      <c r="E103" s="150"/>
      <c r="F103" s="150"/>
      <c r="G103" s="202"/>
      <c r="H103" s="202"/>
      <c r="I103" s="190"/>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7"/>
      <c r="AK103" s="195" t="s">
        <v>44</v>
      </c>
      <c r="AL103" s="196"/>
      <c r="AM103" s="197"/>
      <c r="AN103" s="52" t="s">
        <v>44</v>
      </c>
      <c r="AO103" s="52" t="s">
        <v>44</v>
      </c>
      <c r="AP103" s="53">
        <f>Y101+AA101+AC101</f>
        <v>0</v>
      </c>
      <c r="AQ103" s="236"/>
      <c r="AT103" s="15"/>
      <c r="AU103" s="15"/>
      <c r="AV103" s="15"/>
      <c r="AW103" s="15"/>
    </row>
    <row r="104" spans="1:49" ht="33.75" customHeight="1" thickBot="1">
      <c r="A104" s="213"/>
      <c r="B104" s="151"/>
      <c r="C104" s="175"/>
      <c r="D104" s="211"/>
      <c r="E104" s="151"/>
      <c r="F104" s="151"/>
      <c r="G104" s="203"/>
      <c r="H104" s="203"/>
      <c r="I104" s="191"/>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8"/>
      <c r="AK104" s="198" t="s">
        <v>45</v>
      </c>
      <c r="AL104" s="199"/>
      <c r="AM104" s="200"/>
      <c r="AN104" s="55" t="s">
        <v>45</v>
      </c>
      <c r="AO104" s="55" t="s">
        <v>45</v>
      </c>
      <c r="AP104" s="56">
        <f>AE101+AG101+AI101</f>
        <v>0</v>
      </c>
      <c r="AQ104" s="237"/>
      <c r="AT104" s="15"/>
      <c r="AU104" s="15"/>
      <c r="AV104" s="15"/>
      <c r="AW104" s="15"/>
    </row>
    <row r="105" spans="1:49" ht="33.75" customHeight="1">
      <c r="A105" s="213"/>
      <c r="B105" s="149" t="s">
        <v>529</v>
      </c>
      <c r="C105" s="173" t="s">
        <v>538</v>
      </c>
      <c r="D105" s="209"/>
      <c r="E105" s="149" t="s">
        <v>539</v>
      </c>
      <c r="F105" s="149" t="s">
        <v>540</v>
      </c>
      <c r="G105" s="324">
        <v>44564</v>
      </c>
      <c r="H105" s="201">
        <v>44925</v>
      </c>
      <c r="I105" s="189" t="s">
        <v>495</v>
      </c>
      <c r="J105" s="183">
        <v>0.1</v>
      </c>
      <c r="K105" s="183">
        <f t="shared" ref="K105" si="21">J105*(L105+N105+P105+R105+T105+V105+X105+Z105+AB105+AD105+AF105+AH105)</f>
        <v>0.1</v>
      </c>
      <c r="L105" s="183">
        <f>100%/12</f>
        <v>8.3333333333333329E-2</v>
      </c>
      <c r="M105" s="183"/>
      <c r="N105" s="183">
        <f>100%/12</f>
        <v>8.3333333333333329E-2</v>
      </c>
      <c r="O105" s="183"/>
      <c r="P105" s="183">
        <f>100%/12</f>
        <v>8.3333333333333329E-2</v>
      </c>
      <c r="Q105" s="183"/>
      <c r="R105" s="183">
        <f>100%/12</f>
        <v>8.3333333333333329E-2</v>
      </c>
      <c r="S105" s="183"/>
      <c r="T105" s="183">
        <f>100%/12</f>
        <v>8.3333333333333329E-2</v>
      </c>
      <c r="U105" s="183"/>
      <c r="V105" s="183">
        <f>100%/12</f>
        <v>8.3333333333333329E-2</v>
      </c>
      <c r="W105" s="183"/>
      <c r="X105" s="183">
        <f>100%/12</f>
        <v>8.3333333333333329E-2</v>
      </c>
      <c r="Y105" s="183"/>
      <c r="Z105" s="183">
        <f>100%/12</f>
        <v>8.3333333333333329E-2</v>
      </c>
      <c r="AA105" s="183"/>
      <c r="AB105" s="183">
        <f>100%/12</f>
        <v>8.3333333333333329E-2</v>
      </c>
      <c r="AC105" s="183"/>
      <c r="AD105" s="183">
        <f>100%/12</f>
        <v>8.3333333333333329E-2</v>
      </c>
      <c r="AE105" s="183"/>
      <c r="AF105" s="183">
        <f>100%/12</f>
        <v>8.3333333333333329E-2</v>
      </c>
      <c r="AG105" s="183"/>
      <c r="AH105" s="183">
        <f>100%/12</f>
        <v>8.3333333333333329E-2</v>
      </c>
      <c r="AI105" s="183"/>
      <c r="AJ105" s="186">
        <f>J105*(M105+O105+Q105+S105+U105+W105+Y105+AA105+AC105+AE105+AG105+AI105)</f>
        <v>0</v>
      </c>
      <c r="AK105" s="192" t="s">
        <v>46</v>
      </c>
      <c r="AL105" s="193"/>
      <c r="AM105" s="194"/>
      <c r="AN105" s="5" t="s">
        <v>46</v>
      </c>
      <c r="AO105" s="5" t="s">
        <v>46</v>
      </c>
      <c r="AP105" s="54">
        <f>M105+O105+Q105</f>
        <v>0</v>
      </c>
      <c r="AQ105" s="235">
        <f t="shared" ref="AQ105" si="22">SUM(AP105:AP108)</f>
        <v>0</v>
      </c>
      <c r="AT105" s="15"/>
      <c r="AU105" s="15"/>
      <c r="AV105" s="15"/>
      <c r="AW105" s="15"/>
    </row>
    <row r="106" spans="1:49" ht="33.75" customHeight="1">
      <c r="A106" s="213"/>
      <c r="B106" s="150"/>
      <c r="C106" s="174"/>
      <c r="D106" s="210"/>
      <c r="E106" s="150"/>
      <c r="F106" s="150"/>
      <c r="G106" s="136"/>
      <c r="H106" s="202"/>
      <c r="I106" s="190"/>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7"/>
      <c r="AK106" s="195" t="s">
        <v>43</v>
      </c>
      <c r="AL106" s="196"/>
      <c r="AM106" s="197"/>
      <c r="AN106" s="52" t="s">
        <v>43</v>
      </c>
      <c r="AO106" s="52" t="s">
        <v>43</v>
      </c>
      <c r="AP106" s="53">
        <f>S105+U105+W105</f>
        <v>0</v>
      </c>
      <c r="AQ106" s="236"/>
      <c r="AT106" s="15"/>
      <c r="AU106" s="15"/>
      <c r="AV106" s="15"/>
      <c r="AW106" s="15"/>
    </row>
    <row r="107" spans="1:49" ht="33.75" customHeight="1">
      <c r="A107" s="213"/>
      <c r="B107" s="150"/>
      <c r="C107" s="174"/>
      <c r="D107" s="210"/>
      <c r="E107" s="150"/>
      <c r="F107" s="150"/>
      <c r="G107" s="136"/>
      <c r="H107" s="202"/>
      <c r="I107" s="190"/>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7"/>
      <c r="AK107" s="195" t="s">
        <v>44</v>
      </c>
      <c r="AL107" s="196"/>
      <c r="AM107" s="197"/>
      <c r="AN107" s="52" t="s">
        <v>44</v>
      </c>
      <c r="AO107" s="52" t="s">
        <v>44</v>
      </c>
      <c r="AP107" s="53">
        <f>Y105+AA105+AC105</f>
        <v>0</v>
      </c>
      <c r="AQ107" s="236"/>
      <c r="AT107" s="15"/>
      <c r="AU107" s="15"/>
      <c r="AV107" s="15"/>
      <c r="AW107" s="15"/>
    </row>
    <row r="108" spans="1:49" ht="33.75" customHeight="1" thickBot="1">
      <c r="A108" s="213"/>
      <c r="B108" s="151"/>
      <c r="C108" s="175"/>
      <c r="D108" s="211"/>
      <c r="E108" s="151"/>
      <c r="F108" s="151"/>
      <c r="G108" s="137"/>
      <c r="H108" s="203"/>
      <c r="I108" s="191"/>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c r="AJ108" s="188"/>
      <c r="AK108" s="198" t="s">
        <v>45</v>
      </c>
      <c r="AL108" s="199"/>
      <c r="AM108" s="200"/>
      <c r="AN108" s="55" t="s">
        <v>45</v>
      </c>
      <c r="AO108" s="55" t="s">
        <v>45</v>
      </c>
      <c r="AP108" s="56">
        <f>AE105+AG105+AI105</f>
        <v>0</v>
      </c>
      <c r="AQ108" s="237"/>
      <c r="AT108" s="15"/>
      <c r="AU108" s="15"/>
      <c r="AV108" s="15"/>
      <c r="AW108" s="15"/>
    </row>
    <row r="109" spans="1:49" ht="33.75" customHeight="1">
      <c r="A109" s="213"/>
      <c r="B109" s="149" t="s">
        <v>530</v>
      </c>
      <c r="C109" s="173" t="s">
        <v>541</v>
      </c>
      <c r="D109" s="209"/>
      <c r="E109" s="149" t="s">
        <v>695</v>
      </c>
      <c r="F109" s="149" t="s">
        <v>542</v>
      </c>
      <c r="G109" s="201">
        <v>44621</v>
      </c>
      <c r="H109" s="201">
        <v>44742</v>
      </c>
      <c r="I109" s="189" t="s">
        <v>495</v>
      </c>
      <c r="J109" s="183">
        <v>0.1</v>
      </c>
      <c r="K109" s="183">
        <f>J109*(L109+N109+P109+R109+T109+V109+X109+Z109+AB109+AD109+AF109+AH109)</f>
        <v>0.1</v>
      </c>
      <c r="L109" s="183"/>
      <c r="M109" s="183"/>
      <c r="N109" s="183"/>
      <c r="O109" s="183"/>
      <c r="P109" s="183">
        <v>0.5</v>
      </c>
      <c r="Q109" s="183"/>
      <c r="R109" s="183"/>
      <c r="S109" s="183"/>
      <c r="T109" s="183"/>
      <c r="U109" s="183"/>
      <c r="V109" s="183">
        <v>0.5</v>
      </c>
      <c r="W109" s="183"/>
      <c r="X109" s="183"/>
      <c r="Y109" s="183"/>
      <c r="Z109" s="183"/>
      <c r="AA109" s="183"/>
      <c r="AB109" s="183"/>
      <c r="AC109" s="183"/>
      <c r="AD109" s="183"/>
      <c r="AE109" s="183"/>
      <c r="AF109" s="183"/>
      <c r="AG109" s="183"/>
      <c r="AH109" s="183"/>
      <c r="AI109" s="183"/>
      <c r="AJ109" s="186">
        <f>J109*(M109+O109+Q109+S109+U109+W109+Y109+AA109+AC109+AE109+AG109+AI109)</f>
        <v>0</v>
      </c>
      <c r="AK109" s="192" t="s">
        <v>46</v>
      </c>
      <c r="AL109" s="193"/>
      <c r="AM109" s="194"/>
      <c r="AN109" s="5" t="s">
        <v>46</v>
      </c>
      <c r="AO109" s="5" t="s">
        <v>46</v>
      </c>
      <c r="AP109" s="54">
        <f>M109+O109+Q109</f>
        <v>0</v>
      </c>
      <c r="AQ109" s="235">
        <f t="shared" ref="AQ109" si="23">SUM(AP109:AP112)</f>
        <v>0</v>
      </c>
      <c r="AT109" s="15"/>
      <c r="AU109" s="15"/>
      <c r="AV109" s="15"/>
      <c r="AW109" s="15"/>
    </row>
    <row r="110" spans="1:49" ht="33.75" customHeight="1">
      <c r="A110" s="213"/>
      <c r="B110" s="150"/>
      <c r="C110" s="174"/>
      <c r="D110" s="210"/>
      <c r="E110" s="150"/>
      <c r="F110" s="150"/>
      <c r="G110" s="202"/>
      <c r="H110" s="202"/>
      <c r="I110" s="190"/>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7"/>
      <c r="AK110" s="195" t="s">
        <v>43</v>
      </c>
      <c r="AL110" s="196"/>
      <c r="AM110" s="197"/>
      <c r="AN110" s="52" t="s">
        <v>43</v>
      </c>
      <c r="AO110" s="52" t="s">
        <v>43</v>
      </c>
      <c r="AP110" s="53">
        <f>S109+U109+W109</f>
        <v>0</v>
      </c>
      <c r="AQ110" s="236"/>
      <c r="AT110" s="15"/>
      <c r="AU110" s="15"/>
      <c r="AV110" s="15"/>
      <c r="AW110" s="15"/>
    </row>
    <row r="111" spans="1:49" ht="33.75" customHeight="1">
      <c r="A111" s="213"/>
      <c r="B111" s="150"/>
      <c r="C111" s="174"/>
      <c r="D111" s="210"/>
      <c r="E111" s="150"/>
      <c r="F111" s="150"/>
      <c r="G111" s="202"/>
      <c r="H111" s="202"/>
      <c r="I111" s="190"/>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7"/>
      <c r="AK111" s="195" t="s">
        <v>44</v>
      </c>
      <c r="AL111" s="196"/>
      <c r="AM111" s="197"/>
      <c r="AN111" s="52" t="s">
        <v>44</v>
      </c>
      <c r="AO111" s="52" t="s">
        <v>44</v>
      </c>
      <c r="AP111" s="53">
        <f>Y109+AA109+AC109</f>
        <v>0</v>
      </c>
      <c r="AQ111" s="236"/>
      <c r="AT111" s="15"/>
      <c r="AU111" s="15"/>
      <c r="AV111" s="15"/>
      <c r="AW111" s="15"/>
    </row>
    <row r="112" spans="1:49" ht="33.75" customHeight="1" thickBot="1">
      <c r="A112" s="325"/>
      <c r="B112" s="151"/>
      <c r="C112" s="175"/>
      <c r="D112" s="211"/>
      <c r="E112" s="151"/>
      <c r="F112" s="151"/>
      <c r="G112" s="203"/>
      <c r="H112" s="203"/>
      <c r="I112" s="191"/>
      <c r="J112" s="185"/>
      <c r="K112" s="185"/>
      <c r="L112" s="185"/>
      <c r="M112" s="185"/>
      <c r="N112" s="185"/>
      <c r="O112" s="185"/>
      <c r="P112" s="185"/>
      <c r="Q112" s="185"/>
      <c r="R112" s="185"/>
      <c r="S112" s="185"/>
      <c r="T112" s="185"/>
      <c r="U112" s="185"/>
      <c r="V112" s="185"/>
      <c r="W112" s="185"/>
      <c r="X112" s="185"/>
      <c r="Y112" s="185"/>
      <c r="Z112" s="185"/>
      <c r="AA112" s="185"/>
      <c r="AB112" s="185"/>
      <c r="AC112" s="185"/>
      <c r="AD112" s="185"/>
      <c r="AE112" s="185"/>
      <c r="AF112" s="185"/>
      <c r="AG112" s="185"/>
      <c r="AH112" s="185"/>
      <c r="AI112" s="185"/>
      <c r="AJ112" s="188"/>
      <c r="AK112" s="198" t="s">
        <v>45</v>
      </c>
      <c r="AL112" s="199"/>
      <c r="AM112" s="200"/>
      <c r="AN112" s="55" t="s">
        <v>45</v>
      </c>
      <c r="AO112" s="55" t="s">
        <v>45</v>
      </c>
      <c r="AP112" s="56">
        <f>AE109+AG109+AI109</f>
        <v>0</v>
      </c>
      <c r="AQ112" s="237"/>
      <c r="AT112" s="15"/>
      <c r="AU112" s="15"/>
      <c r="AV112" s="15"/>
      <c r="AW112" s="15"/>
    </row>
    <row r="113" spans="1:49" ht="15" customHeight="1" thickBo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57" t="s">
        <v>47</v>
      </c>
      <c r="AO113" s="58"/>
      <c r="AP113" s="59"/>
      <c r="AQ113" s="13">
        <f>AVERAGE(AQ77:AQ112)</f>
        <v>0</v>
      </c>
      <c r="AT113" s="15"/>
      <c r="AU113" s="15"/>
      <c r="AV113" s="15"/>
      <c r="AW113" s="15"/>
    </row>
    <row r="114" spans="1:49" ht="1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row>
    <row r="115" spans="1:49" ht="1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row>
    <row r="116" spans="1:49" ht="15.75" customHeight="1" thickBo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row>
    <row r="117" spans="1:49" ht="18" thickBot="1">
      <c r="A117" s="205" t="s">
        <v>51</v>
      </c>
      <c r="B117" s="206"/>
      <c r="C117" s="206"/>
      <c r="D117" s="206"/>
      <c r="E117" s="206"/>
      <c r="F117" s="206"/>
      <c r="G117" s="206"/>
      <c r="H117" s="206"/>
      <c r="I117" s="206"/>
      <c r="J117" s="206"/>
      <c r="K117" s="206"/>
      <c r="L117" s="206"/>
      <c r="M117" s="206"/>
      <c r="N117" s="206"/>
      <c r="O117" s="206"/>
      <c r="P117" s="206"/>
      <c r="Q117" s="36"/>
      <c r="R117" s="207">
        <f>AVERAGE(AQ113+AS66)</f>
        <v>0</v>
      </c>
      <c r="S117" s="207"/>
      <c r="T117" s="207"/>
      <c r="U117" s="207"/>
      <c r="V117" s="207"/>
      <c r="W117" s="207"/>
      <c r="X117" s="207"/>
      <c r="Y117" s="207"/>
      <c r="Z117" s="207"/>
      <c r="AA117" s="207"/>
      <c r="AB117" s="207"/>
      <c r="AC117" s="207"/>
      <c r="AD117" s="207"/>
      <c r="AE117" s="207"/>
      <c r="AF117" s="207"/>
      <c r="AG117" s="207"/>
      <c r="AH117" s="207"/>
      <c r="AI117" s="208"/>
      <c r="AJ117" s="23"/>
      <c r="AK117" s="20"/>
      <c r="AL117" s="21"/>
      <c r="AM117" s="21"/>
      <c r="AN117" s="21"/>
      <c r="AO117" s="21"/>
      <c r="AP117" s="21"/>
      <c r="AQ117" s="21"/>
      <c r="AR117" s="21"/>
      <c r="AS117" s="28"/>
      <c r="AT117" s="15"/>
      <c r="AU117" s="15"/>
      <c r="AV117" s="15"/>
      <c r="AW117" s="15"/>
    </row>
    <row r="118" spans="1:49">
      <c r="A118" s="20"/>
      <c r="B118" s="129"/>
      <c r="C118" s="129"/>
      <c r="D118" s="129"/>
      <c r="E118" s="51"/>
      <c r="F118" s="43"/>
      <c r="G118" s="43"/>
      <c r="H118" s="39"/>
      <c r="I118" s="39"/>
      <c r="J118" s="129"/>
      <c r="K118" s="129"/>
      <c r="L118" s="129"/>
      <c r="M118" s="129"/>
      <c r="N118" s="129"/>
      <c r="O118" s="129"/>
      <c r="P118" s="129"/>
      <c r="Q118" s="129"/>
      <c r="R118" s="129"/>
      <c r="S118" s="129"/>
      <c r="T118" s="129"/>
      <c r="U118" s="129"/>
      <c r="V118" s="129"/>
      <c r="W118" s="182"/>
      <c r="X118" s="182"/>
      <c r="Y118" s="182"/>
      <c r="Z118" s="182"/>
      <c r="AA118" s="182"/>
      <c r="AB118" s="182"/>
      <c r="AC118" s="182"/>
      <c r="AD118" s="182"/>
      <c r="AE118" s="182"/>
      <c r="AF118" s="182"/>
      <c r="AG118" s="15"/>
      <c r="AH118" s="15"/>
      <c r="AI118" s="15"/>
      <c r="AJ118" s="15"/>
      <c r="AK118" s="27"/>
      <c r="AL118" s="21"/>
      <c r="AM118" s="21"/>
      <c r="AN118" s="21"/>
      <c r="AO118" s="21"/>
      <c r="AP118" s="21"/>
      <c r="AQ118" s="21"/>
      <c r="AR118" s="21"/>
      <c r="AS118" s="28"/>
      <c r="AT118" s="15"/>
      <c r="AU118" s="15"/>
      <c r="AV118" s="15"/>
      <c r="AW118" s="15"/>
    </row>
    <row r="119" spans="1:4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1"/>
      <c r="AM119" s="21"/>
      <c r="AN119" s="21"/>
      <c r="AO119" s="21"/>
      <c r="AP119" s="21"/>
      <c r="AQ119" s="21"/>
      <c r="AR119" s="21"/>
      <c r="AS119" s="20"/>
      <c r="AT119" s="15"/>
      <c r="AU119" s="15"/>
      <c r="AV119" s="15"/>
      <c r="AW119" s="15"/>
    </row>
    <row r="120" spans="1:49" ht="17.399999999999999">
      <c r="A120" s="179" t="s">
        <v>65</v>
      </c>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20"/>
      <c r="AM120" s="20"/>
      <c r="AN120" s="20"/>
      <c r="AO120" s="20"/>
      <c r="AP120" s="20"/>
      <c r="AQ120" s="20"/>
      <c r="AR120" s="20"/>
      <c r="AS120" s="20"/>
      <c r="AT120" s="15"/>
      <c r="AU120" s="15"/>
      <c r="AV120" s="15"/>
      <c r="AW120" s="15"/>
    </row>
    <row r="121" spans="1:49" ht="18" thickBot="1">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20"/>
      <c r="AM121" s="20"/>
      <c r="AN121" s="20"/>
      <c r="AO121" s="20"/>
      <c r="AP121" s="20"/>
      <c r="AQ121" s="20"/>
      <c r="AR121" s="20"/>
      <c r="AS121" s="20"/>
      <c r="AT121" s="15"/>
      <c r="AU121" s="15"/>
      <c r="AV121" s="15"/>
      <c r="AW121" s="15"/>
    </row>
    <row r="122" spans="1:49" ht="35.4" thickBot="1">
      <c r="A122" s="109" t="s">
        <v>52</v>
      </c>
      <c r="B122" s="109" t="s">
        <v>53</v>
      </c>
      <c r="C122" s="114" t="s">
        <v>54</v>
      </c>
      <c r="D122" s="181" t="s">
        <v>66</v>
      </c>
      <c r="E122" s="181"/>
      <c r="F122" s="110" t="s">
        <v>67</v>
      </c>
      <c r="G122" s="115" t="s">
        <v>55</v>
      </c>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20"/>
      <c r="AM122" s="20"/>
      <c r="AN122" s="20"/>
      <c r="AO122" s="20"/>
      <c r="AP122" s="20"/>
      <c r="AQ122" s="20"/>
      <c r="AR122" s="20"/>
      <c r="AS122" s="20"/>
      <c r="AT122" s="15"/>
      <c r="AU122" s="15"/>
      <c r="AV122" s="15"/>
      <c r="AW122" s="15"/>
    </row>
    <row r="123" spans="1:49" ht="18" thickBot="1">
      <c r="A123" s="105">
        <v>1</v>
      </c>
      <c r="B123" s="116">
        <v>44592</v>
      </c>
      <c r="C123" s="117" t="s">
        <v>703</v>
      </c>
      <c r="D123" s="128" t="s">
        <v>506</v>
      </c>
      <c r="E123" s="128"/>
      <c r="F123" s="106" t="s">
        <v>506</v>
      </c>
      <c r="G123" s="118" t="s">
        <v>506</v>
      </c>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20"/>
      <c r="AM123" s="20"/>
      <c r="AN123" s="20"/>
      <c r="AO123" s="20"/>
      <c r="AP123" s="20"/>
      <c r="AQ123" s="20"/>
      <c r="AR123" s="20"/>
      <c r="AS123" s="20"/>
      <c r="AT123" s="15"/>
      <c r="AU123" s="15"/>
      <c r="AV123" s="15"/>
      <c r="AW123" s="15"/>
    </row>
    <row r="124" spans="1:49" ht="207.6" thickBot="1">
      <c r="A124" s="105">
        <v>2</v>
      </c>
      <c r="B124" s="116">
        <v>44764</v>
      </c>
      <c r="C124" s="117" t="s">
        <v>704</v>
      </c>
      <c r="D124" s="128" t="s">
        <v>705</v>
      </c>
      <c r="E124" s="128"/>
      <c r="F124" s="106" t="s">
        <v>706</v>
      </c>
      <c r="G124" s="119">
        <v>44592</v>
      </c>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20"/>
      <c r="AM124" s="20"/>
      <c r="AN124" s="20"/>
      <c r="AO124" s="20"/>
      <c r="AP124" s="20"/>
      <c r="AQ124" s="20"/>
      <c r="AR124" s="20"/>
      <c r="AS124" s="20"/>
      <c r="AT124" s="15"/>
      <c r="AU124" s="15"/>
      <c r="AV124" s="15"/>
      <c r="AW124" s="15"/>
    </row>
    <row r="125" spans="1:49" ht="18" thickBot="1">
      <c r="A125" s="37"/>
      <c r="B125" s="105"/>
      <c r="C125" s="117"/>
      <c r="D125" s="128" t="s">
        <v>578</v>
      </c>
      <c r="E125" s="128"/>
      <c r="F125" s="106"/>
      <c r="G125" s="11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20"/>
      <c r="AM125" s="20"/>
      <c r="AN125" s="20"/>
      <c r="AO125" s="20"/>
      <c r="AP125" s="20"/>
      <c r="AQ125" s="20"/>
      <c r="AR125" s="20"/>
      <c r="AS125" s="20"/>
      <c r="AT125" s="15"/>
      <c r="AU125" s="15"/>
      <c r="AV125" s="15"/>
      <c r="AW125" s="15"/>
    </row>
    <row r="126" spans="1:49" ht="18" thickBot="1">
      <c r="A126" s="37"/>
      <c r="B126" s="105"/>
      <c r="C126" s="117"/>
      <c r="D126" s="128"/>
      <c r="E126" s="128"/>
      <c r="F126" s="106"/>
      <c r="G126" s="11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20"/>
      <c r="AM126" s="20"/>
      <c r="AN126" s="20"/>
      <c r="AO126" s="20"/>
      <c r="AP126" s="20"/>
      <c r="AQ126" s="20"/>
      <c r="AR126" s="20"/>
      <c r="AS126" s="20"/>
      <c r="AT126" s="15"/>
      <c r="AU126" s="15"/>
      <c r="AV126" s="15"/>
      <c r="AW126" s="15"/>
    </row>
    <row r="127" spans="1:49" ht="18" thickBot="1">
      <c r="A127" s="37"/>
      <c r="B127" s="105"/>
      <c r="C127" s="117"/>
      <c r="D127" s="128"/>
      <c r="E127" s="128"/>
      <c r="F127" s="106"/>
      <c r="G127" s="11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20"/>
      <c r="AM127" s="20"/>
      <c r="AN127" s="20"/>
      <c r="AO127" s="20"/>
      <c r="AP127" s="20"/>
      <c r="AQ127" s="20"/>
      <c r="AR127" s="20"/>
      <c r="AS127" s="20"/>
      <c r="AT127" s="15"/>
      <c r="AU127" s="15"/>
      <c r="AV127" s="15"/>
      <c r="AW127" s="15"/>
    </row>
    <row r="128" spans="1:49" ht="18" thickBot="1">
      <c r="A128" s="37"/>
      <c r="B128" s="105"/>
      <c r="C128" s="117"/>
      <c r="D128" s="128"/>
      <c r="E128" s="128"/>
      <c r="F128" s="106"/>
      <c r="G128" s="11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20"/>
      <c r="AM128" s="20"/>
      <c r="AN128" s="20"/>
      <c r="AO128" s="20"/>
      <c r="AP128" s="20"/>
      <c r="AQ128" s="20"/>
      <c r="AR128" s="20"/>
      <c r="AS128" s="20"/>
      <c r="AT128" s="15"/>
      <c r="AU128" s="15"/>
      <c r="AV128" s="15"/>
      <c r="AW128" s="15"/>
    </row>
    <row r="129" spans="1:49" ht="18" thickBot="1">
      <c r="A129" s="37"/>
      <c r="B129" s="105"/>
      <c r="C129" s="117"/>
      <c r="D129" s="128"/>
      <c r="E129" s="128"/>
      <c r="F129" s="106"/>
      <c r="G129" s="11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20"/>
      <c r="AM129" s="20"/>
      <c r="AN129" s="20"/>
      <c r="AO129" s="20"/>
      <c r="AP129" s="20"/>
      <c r="AQ129" s="20"/>
      <c r="AR129" s="20"/>
      <c r="AS129" s="20"/>
      <c r="AT129" s="15"/>
      <c r="AU129" s="15"/>
      <c r="AV129" s="15"/>
      <c r="AW129" s="15"/>
    </row>
    <row r="130" spans="1:49" ht="18" thickBot="1">
      <c r="A130" s="37"/>
      <c r="B130" s="105"/>
      <c r="C130" s="117"/>
      <c r="D130" s="128"/>
      <c r="E130" s="128"/>
      <c r="F130" s="106"/>
      <c r="G130" s="11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20"/>
      <c r="AM130" s="20"/>
      <c r="AN130" s="20"/>
      <c r="AO130" s="20"/>
      <c r="AP130" s="20"/>
      <c r="AQ130" s="20"/>
      <c r="AR130" s="20"/>
      <c r="AS130" s="20"/>
      <c r="AT130" s="15"/>
      <c r="AU130" s="15"/>
      <c r="AV130" s="15"/>
      <c r="AW130" s="15"/>
    </row>
    <row r="131" spans="1:49" ht="18" thickBot="1">
      <c r="A131" s="37"/>
      <c r="B131" s="37"/>
      <c r="C131" s="117"/>
      <c r="D131" s="128"/>
      <c r="E131" s="128"/>
      <c r="F131" s="106"/>
      <c r="G131" s="11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20"/>
      <c r="AM131" s="20"/>
      <c r="AN131" s="20"/>
      <c r="AO131" s="20"/>
      <c r="AP131" s="20"/>
      <c r="AQ131" s="20"/>
      <c r="AR131" s="20"/>
      <c r="AS131" s="20"/>
      <c r="AT131" s="15"/>
      <c r="AU131" s="15"/>
      <c r="AV131" s="15"/>
      <c r="AW131" s="15"/>
    </row>
    <row r="132" spans="1:49" ht="17.399999999999999">
      <c r="A132" s="20"/>
      <c r="B132" s="129"/>
      <c r="C132" s="129"/>
      <c r="D132" s="129"/>
      <c r="E132" s="107"/>
      <c r="F132" s="107"/>
      <c r="G132"/>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20"/>
      <c r="AM132" s="20"/>
      <c r="AN132" s="20"/>
      <c r="AO132" s="20"/>
      <c r="AP132" s="20"/>
      <c r="AQ132" s="20"/>
      <c r="AR132" s="20"/>
      <c r="AS132" s="20"/>
      <c r="AT132" s="15"/>
      <c r="AU132" s="15"/>
      <c r="AV132" s="15"/>
      <c r="AW132" s="15"/>
    </row>
    <row r="133" spans="1:49" ht="18" thickBot="1">
      <c r="A133" s="20"/>
      <c r="B133" s="20"/>
      <c r="C133" s="20"/>
      <c r="D133" s="20"/>
      <c r="F133" s="20"/>
      <c r="G133" s="20"/>
      <c r="I133"/>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20"/>
      <c r="AM133" s="20"/>
      <c r="AN133" s="20"/>
      <c r="AO133" s="20"/>
      <c r="AP133" s="20"/>
      <c r="AQ133" s="20"/>
      <c r="AR133" s="20"/>
      <c r="AS133" s="20"/>
      <c r="AT133" s="15"/>
      <c r="AU133" s="15"/>
      <c r="AV133" s="15"/>
      <c r="AW133" s="15"/>
    </row>
    <row r="134" spans="1:49" ht="18.600000000000001" thickTop="1" thickBot="1">
      <c r="A134" s="130" t="s">
        <v>56</v>
      </c>
      <c r="B134" s="130"/>
      <c r="C134" s="130"/>
      <c r="D134" s="130"/>
      <c r="E134" s="130" t="s">
        <v>707</v>
      </c>
      <c r="F134" s="130"/>
      <c r="G134" s="130"/>
      <c r="H134" s="130"/>
      <c r="I134" s="130" t="s">
        <v>60</v>
      </c>
      <c r="J134" s="130"/>
      <c r="K134" s="130"/>
      <c r="L134" s="130"/>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20"/>
      <c r="AM134" s="20"/>
      <c r="AN134" s="20"/>
      <c r="AO134" s="20"/>
      <c r="AP134" s="20"/>
      <c r="AQ134" s="20"/>
      <c r="AR134" s="20"/>
      <c r="AS134" s="20"/>
      <c r="AT134" s="15"/>
      <c r="AU134" s="15"/>
      <c r="AV134" s="15"/>
      <c r="AW134" s="15"/>
    </row>
    <row r="135" spans="1:49" ht="18.600000000000001" thickTop="1" thickBot="1">
      <c r="A135" s="130"/>
      <c r="B135" s="130"/>
      <c r="C135" s="130"/>
      <c r="D135" s="130"/>
      <c r="E135" s="130"/>
      <c r="F135" s="130"/>
      <c r="G135" s="130"/>
      <c r="H135" s="130"/>
      <c r="I135" s="130"/>
      <c r="J135" s="130"/>
      <c r="K135" s="130"/>
      <c r="L135" s="130"/>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20"/>
      <c r="AM135" s="20"/>
      <c r="AN135" s="20"/>
      <c r="AO135" s="20"/>
      <c r="AP135" s="20"/>
      <c r="AQ135" s="20"/>
      <c r="AR135" s="20"/>
      <c r="AS135" s="20"/>
      <c r="AT135" s="15"/>
      <c r="AU135" s="15"/>
      <c r="AV135" s="15"/>
      <c r="AW135" s="15"/>
    </row>
    <row r="136" spans="1:49" ht="18.600000000000001" thickTop="1" thickBot="1">
      <c r="A136" s="130"/>
      <c r="B136" s="130"/>
      <c r="C136" s="130"/>
      <c r="D136" s="130"/>
      <c r="E136" s="130"/>
      <c r="F136" s="130"/>
      <c r="G136" s="130"/>
      <c r="H136" s="130"/>
      <c r="I136" s="130"/>
      <c r="J136" s="130"/>
      <c r="K136" s="130"/>
      <c r="L136" s="130"/>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20"/>
      <c r="AM136" s="20"/>
      <c r="AN136" s="20"/>
      <c r="AO136" s="20"/>
      <c r="AP136" s="20"/>
      <c r="AQ136" s="20"/>
      <c r="AR136" s="20"/>
      <c r="AS136" s="20"/>
      <c r="AT136" s="15"/>
      <c r="AU136" s="15"/>
      <c r="AV136" s="15"/>
      <c r="AW136" s="15"/>
    </row>
    <row r="137" spans="1:49" ht="18.600000000000001" thickTop="1" thickBot="1">
      <c r="A137" s="127" t="s">
        <v>57</v>
      </c>
      <c r="B137" s="127"/>
      <c r="C137" s="127"/>
      <c r="D137" s="127"/>
      <c r="E137" s="127" t="s">
        <v>68</v>
      </c>
      <c r="F137" s="127"/>
      <c r="G137" s="127"/>
      <c r="H137" s="127"/>
      <c r="I137" s="120" t="s">
        <v>59</v>
      </c>
      <c r="J137" s="122" t="s">
        <v>699</v>
      </c>
      <c r="K137" s="122"/>
      <c r="L137" s="122"/>
      <c r="M137" s="121"/>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20"/>
      <c r="AM137" s="20"/>
      <c r="AN137" s="20"/>
      <c r="AO137" s="20"/>
      <c r="AP137" s="20"/>
      <c r="AQ137" s="20"/>
      <c r="AR137" s="20"/>
      <c r="AS137" s="20"/>
      <c r="AT137" s="15"/>
      <c r="AU137" s="15"/>
      <c r="AV137" s="15"/>
      <c r="AW137" s="15"/>
    </row>
    <row r="138" spans="1:49" ht="18.600000000000001" thickTop="1" thickBot="1">
      <c r="A138" s="120" t="s">
        <v>59</v>
      </c>
      <c r="B138" s="122" t="s">
        <v>708</v>
      </c>
      <c r="C138" s="122"/>
      <c r="D138" s="122"/>
      <c r="E138" s="120" t="s">
        <v>59</v>
      </c>
      <c r="F138" s="122" t="s">
        <v>709</v>
      </c>
      <c r="G138" s="122"/>
      <c r="H138" s="122"/>
      <c r="I138" s="120" t="s">
        <v>59</v>
      </c>
      <c r="J138" s="122"/>
      <c r="K138" s="122"/>
      <c r="L138" s="122"/>
      <c r="M138" s="121"/>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20"/>
      <c r="AM138" s="20"/>
      <c r="AN138" s="20"/>
      <c r="AO138" s="20"/>
      <c r="AP138" s="20"/>
      <c r="AQ138" s="20"/>
      <c r="AR138" s="20"/>
      <c r="AS138" s="20"/>
      <c r="AT138" s="15"/>
      <c r="AU138" s="15"/>
      <c r="AV138" s="15"/>
      <c r="AW138" s="15"/>
    </row>
    <row r="139" spans="1:49" ht="18.600000000000001" thickTop="1" thickBot="1">
      <c r="A139" s="120" t="s">
        <v>69</v>
      </c>
      <c r="B139" s="126">
        <v>44754</v>
      </c>
      <c r="C139" s="126"/>
      <c r="D139" s="126"/>
      <c r="E139" s="120" t="s">
        <v>70</v>
      </c>
      <c r="F139" s="126">
        <v>44764</v>
      </c>
      <c r="G139" s="126"/>
      <c r="H139" s="126"/>
      <c r="I139" s="120" t="s">
        <v>59</v>
      </c>
      <c r="J139" s="123"/>
      <c r="K139" s="124"/>
      <c r="L139" s="125"/>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20"/>
      <c r="AM139" s="20"/>
      <c r="AN139" s="20"/>
      <c r="AO139" s="20"/>
      <c r="AP139" s="20"/>
      <c r="AQ139" s="20"/>
      <c r="AR139" s="20"/>
      <c r="AS139" s="20"/>
      <c r="AT139" s="15"/>
      <c r="AU139" s="15"/>
      <c r="AV139" s="15"/>
      <c r="AW139" s="15"/>
    </row>
    <row r="140" spans="1:49" ht="18.600000000000001" thickTop="1" thickBot="1">
      <c r="A140" s="127" t="s">
        <v>58</v>
      </c>
      <c r="B140" s="127"/>
      <c r="C140" s="127"/>
      <c r="D140" s="127"/>
      <c r="E140" s="127" t="s">
        <v>68</v>
      </c>
      <c r="F140" s="127"/>
      <c r="G140" s="127"/>
      <c r="H140" s="127"/>
      <c r="I140" s="120" t="s">
        <v>59</v>
      </c>
      <c r="J140" s="123"/>
      <c r="K140" s="124"/>
      <c r="L140" s="125"/>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20"/>
      <c r="AM140" s="20"/>
      <c r="AN140" s="20"/>
      <c r="AO140" s="20"/>
      <c r="AP140" s="20"/>
      <c r="AQ140" s="20"/>
      <c r="AR140" s="20"/>
      <c r="AS140" s="20"/>
      <c r="AT140" s="15"/>
      <c r="AU140" s="15"/>
      <c r="AV140" s="15"/>
      <c r="AW140" s="15"/>
    </row>
    <row r="141" spans="1:49" ht="18.600000000000001" thickTop="1" thickBot="1">
      <c r="A141" s="120" t="s">
        <v>59</v>
      </c>
      <c r="B141" s="122" t="s">
        <v>698</v>
      </c>
      <c r="C141" s="122"/>
      <c r="D141" s="122"/>
      <c r="E141" s="120" t="s">
        <v>59</v>
      </c>
      <c r="F141" s="122" t="s">
        <v>710</v>
      </c>
      <c r="G141" s="122"/>
      <c r="H141" s="122"/>
      <c r="I141" s="120" t="s">
        <v>59</v>
      </c>
      <c r="J141" s="123"/>
      <c r="K141" s="124"/>
      <c r="L141" s="125"/>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20"/>
      <c r="AM141" s="20"/>
      <c r="AN141" s="20"/>
      <c r="AO141" s="20"/>
      <c r="AP141" s="20"/>
      <c r="AQ141" s="20"/>
      <c r="AR141" s="20"/>
      <c r="AS141" s="20"/>
      <c r="AT141" s="15"/>
      <c r="AU141" s="15"/>
      <c r="AV141" s="15"/>
      <c r="AW141" s="15"/>
    </row>
    <row r="142" spans="1:49" ht="18.600000000000001" thickTop="1" thickBot="1">
      <c r="A142" s="120" t="s">
        <v>69</v>
      </c>
      <c r="B142" s="126">
        <v>44769</v>
      </c>
      <c r="C142" s="126"/>
      <c r="D142" s="126"/>
      <c r="E142" s="120" t="s">
        <v>70</v>
      </c>
      <c r="F142" s="126">
        <v>44764</v>
      </c>
      <c r="G142" s="126"/>
      <c r="H142" s="126"/>
      <c r="I142" s="120" t="s">
        <v>59</v>
      </c>
      <c r="J142" s="123"/>
      <c r="K142" s="124"/>
      <c r="L142" s="125"/>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20"/>
      <c r="AM142" s="20"/>
      <c r="AN142" s="20"/>
      <c r="AO142" s="20"/>
      <c r="AP142" s="20"/>
      <c r="AQ142" s="20"/>
      <c r="AR142" s="20"/>
      <c r="AS142" s="20"/>
      <c r="AT142" s="15"/>
      <c r="AU142" s="15"/>
      <c r="AV142" s="15"/>
      <c r="AW142" s="15"/>
    </row>
    <row r="143" spans="1:49" ht="18.600000000000001" thickTop="1" thickBot="1">
      <c r="A143" s="127"/>
      <c r="B143" s="127"/>
      <c r="C143" s="127"/>
      <c r="D143" s="127"/>
      <c r="E143" s="127" t="s">
        <v>711</v>
      </c>
      <c r="F143" s="127"/>
      <c r="G143" s="127"/>
      <c r="H143" s="127"/>
      <c r="I143" s="120" t="s">
        <v>59</v>
      </c>
      <c r="J143" s="123"/>
      <c r="K143" s="124"/>
      <c r="L143" s="125"/>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20"/>
      <c r="AM143" s="20"/>
      <c r="AN143" s="20"/>
      <c r="AO143" s="20"/>
      <c r="AP143" s="20"/>
      <c r="AQ143" s="20"/>
      <c r="AR143" s="20"/>
      <c r="AS143" s="20"/>
      <c r="AT143" s="15"/>
      <c r="AU143" s="15"/>
      <c r="AV143" s="15"/>
      <c r="AW143" s="15"/>
    </row>
    <row r="144" spans="1:49" ht="18.600000000000001" thickTop="1" thickBot="1">
      <c r="A144" s="120" t="s">
        <v>59</v>
      </c>
      <c r="B144" s="122"/>
      <c r="C144" s="122"/>
      <c r="D144" s="122"/>
      <c r="E144" s="120" t="s">
        <v>59</v>
      </c>
      <c r="F144" s="122" t="s">
        <v>712</v>
      </c>
      <c r="G144" s="122"/>
      <c r="H144" s="122"/>
      <c r="I144" s="120" t="s">
        <v>59</v>
      </c>
      <c r="J144" s="123"/>
      <c r="K144" s="124"/>
      <c r="L144" s="125"/>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20"/>
      <c r="AM144" s="20"/>
      <c r="AN144" s="20"/>
      <c r="AO144" s="20"/>
      <c r="AP144" s="20"/>
      <c r="AQ144" s="20"/>
      <c r="AR144" s="20"/>
      <c r="AS144" s="20"/>
      <c r="AT144" s="15"/>
      <c r="AU144" s="15"/>
      <c r="AV144" s="15"/>
      <c r="AW144" s="15"/>
    </row>
    <row r="145" spans="1:49" ht="18.600000000000001" thickTop="1" thickBot="1">
      <c r="A145" s="120" t="s">
        <v>69</v>
      </c>
      <c r="B145" s="126"/>
      <c r="C145" s="126"/>
      <c r="D145" s="126"/>
      <c r="E145" s="120" t="s">
        <v>70</v>
      </c>
      <c r="F145" s="126">
        <v>44763</v>
      </c>
      <c r="G145" s="126"/>
      <c r="H145" s="126"/>
      <c r="I145" s="120" t="s">
        <v>59</v>
      </c>
      <c r="J145" s="123"/>
      <c r="K145" s="124"/>
      <c r="L145" s="125"/>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20"/>
      <c r="AM145" s="20"/>
      <c r="AN145" s="20"/>
      <c r="AO145" s="20"/>
      <c r="AP145" s="20"/>
      <c r="AQ145" s="20"/>
      <c r="AR145" s="20"/>
      <c r="AS145" s="20"/>
      <c r="AT145" s="15"/>
      <c r="AU145" s="15"/>
      <c r="AV145" s="15"/>
      <c r="AW145" s="15"/>
    </row>
    <row r="146" spans="1:49" ht="18.600000000000001" thickTop="1" thickBot="1">
      <c r="A146" s="120" t="s">
        <v>59</v>
      </c>
      <c r="B146" s="122"/>
      <c r="C146" s="122"/>
      <c r="D146" s="122"/>
      <c r="E146" s="120" t="s">
        <v>59</v>
      </c>
      <c r="F146" s="122" t="s">
        <v>713</v>
      </c>
      <c r="G146" s="122"/>
      <c r="H146" s="122"/>
      <c r="I146" s="120" t="s">
        <v>59</v>
      </c>
      <c r="J146" s="123"/>
      <c r="K146" s="124"/>
      <c r="L146" s="125"/>
      <c r="M146" s="25"/>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20"/>
      <c r="AM146" s="20"/>
      <c r="AN146" s="20"/>
      <c r="AO146" s="20"/>
      <c r="AP146" s="20"/>
      <c r="AQ146" s="20"/>
      <c r="AR146" s="20"/>
      <c r="AS146" s="20"/>
      <c r="AT146" s="15"/>
      <c r="AU146" s="15"/>
      <c r="AV146" s="15"/>
      <c r="AW146" s="15"/>
    </row>
    <row r="147" spans="1:49" ht="18.600000000000001" thickTop="1" thickBot="1">
      <c r="A147" s="120" t="s">
        <v>69</v>
      </c>
      <c r="B147" s="126"/>
      <c r="C147" s="126"/>
      <c r="D147" s="126"/>
      <c r="E147" s="120" t="s">
        <v>70</v>
      </c>
      <c r="F147" s="126">
        <v>44769</v>
      </c>
      <c r="G147" s="126"/>
      <c r="H147" s="126"/>
      <c r="I147" s="120" t="s">
        <v>59</v>
      </c>
      <c r="J147" s="123"/>
      <c r="K147" s="124"/>
      <c r="L147" s="125"/>
      <c r="M147" s="25"/>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20"/>
      <c r="AM147" s="20"/>
      <c r="AN147" s="20"/>
      <c r="AO147" s="20"/>
      <c r="AP147" s="20"/>
      <c r="AQ147" s="20"/>
      <c r="AR147" s="20"/>
      <c r="AS147" s="20"/>
      <c r="AT147" s="15"/>
      <c r="AU147" s="15"/>
      <c r="AV147" s="15"/>
      <c r="AW147" s="15"/>
    </row>
    <row r="148" spans="1:49" ht="18" thickTop="1">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20"/>
      <c r="AM148" s="20"/>
      <c r="AN148" s="20"/>
      <c r="AO148" s="20"/>
      <c r="AP148" s="20"/>
      <c r="AQ148" s="20"/>
      <c r="AR148" s="20"/>
      <c r="AS148" s="20"/>
      <c r="AT148" s="15"/>
      <c r="AU148" s="15"/>
      <c r="AV148" s="15"/>
      <c r="AW148" s="15"/>
    </row>
    <row r="149" spans="1:49" ht="17.399999999999999">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20"/>
      <c r="AM149" s="20"/>
      <c r="AN149" s="20"/>
      <c r="AO149" s="20"/>
      <c r="AP149" s="20"/>
      <c r="AQ149" s="20"/>
      <c r="AR149" s="20"/>
      <c r="AS149" s="20"/>
      <c r="AT149" s="15"/>
      <c r="AU149" s="15"/>
      <c r="AV149" s="15"/>
      <c r="AW149" s="15"/>
    </row>
    <row r="150" spans="1:49">
      <c r="A150" s="180"/>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20"/>
      <c r="AM150" s="20"/>
      <c r="AN150" s="20"/>
      <c r="AO150" s="20"/>
      <c r="AP150" s="20"/>
      <c r="AQ150" s="20"/>
      <c r="AR150" s="20"/>
      <c r="AS150" s="21"/>
      <c r="AT150" s="15"/>
      <c r="AU150" s="15"/>
      <c r="AV150" s="15"/>
      <c r="AW150" s="15"/>
    </row>
    <row r="151" spans="1:49">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1"/>
      <c r="AM151" s="21"/>
      <c r="AN151" s="21"/>
      <c r="AO151" s="21"/>
      <c r="AP151" s="21"/>
      <c r="AQ151" s="21"/>
      <c r="AR151" s="21"/>
      <c r="AS151" s="21"/>
      <c r="AT151" s="15"/>
      <c r="AU151" s="15"/>
      <c r="AV151" s="15"/>
      <c r="AW151" s="15"/>
    </row>
    <row r="152" spans="1:49">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1"/>
      <c r="AM152" s="21"/>
      <c r="AN152" s="21"/>
      <c r="AO152" s="21"/>
      <c r="AP152" s="21"/>
      <c r="AQ152" s="21"/>
      <c r="AR152" s="21"/>
      <c r="AS152" s="21"/>
      <c r="AT152" s="15"/>
      <c r="AU152" s="15"/>
      <c r="AV152" s="15"/>
      <c r="AW152" s="15"/>
    </row>
    <row r="153" spans="1:49">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1"/>
      <c r="AM153" s="21"/>
      <c r="AN153" s="21"/>
      <c r="AO153" s="21"/>
      <c r="AP153" s="21"/>
      <c r="AQ153" s="21"/>
      <c r="AR153" s="21"/>
      <c r="AS153" s="21"/>
      <c r="AT153" s="15"/>
      <c r="AU153" s="15"/>
      <c r="AV153" s="15"/>
      <c r="AW153" s="15"/>
    </row>
    <row r="154" spans="1:49">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1"/>
      <c r="AM154" s="21"/>
      <c r="AN154" s="21"/>
      <c r="AO154" s="21"/>
      <c r="AP154" s="21"/>
      <c r="AQ154" s="21"/>
      <c r="AR154" s="21"/>
      <c r="AS154" s="21"/>
      <c r="AT154" s="15"/>
      <c r="AU154" s="15"/>
      <c r="AV154" s="15"/>
      <c r="AW154" s="15"/>
    </row>
    <row r="155" spans="1:49">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1"/>
      <c r="AM155" s="21"/>
      <c r="AN155" s="21"/>
      <c r="AO155" s="21"/>
      <c r="AP155" s="21"/>
      <c r="AQ155" s="21"/>
      <c r="AR155" s="21"/>
      <c r="AS155" s="21"/>
      <c r="AT155" s="15"/>
      <c r="AU155" s="15"/>
      <c r="AV155" s="15"/>
      <c r="AW155" s="15"/>
    </row>
    <row r="156" spans="1:49">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1"/>
      <c r="AM156" s="21"/>
      <c r="AN156" s="21"/>
      <c r="AO156" s="21"/>
      <c r="AP156" s="21"/>
      <c r="AQ156" s="21"/>
      <c r="AR156" s="21"/>
      <c r="AS156" s="21"/>
      <c r="AT156" s="15"/>
      <c r="AU156" s="15"/>
      <c r="AV156" s="15"/>
      <c r="AW156" s="15"/>
    </row>
    <row r="157" spans="1:49">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1"/>
      <c r="AM157" s="21"/>
      <c r="AN157" s="21"/>
      <c r="AO157" s="21"/>
      <c r="AP157" s="21"/>
      <c r="AQ157" s="21"/>
      <c r="AR157" s="21"/>
      <c r="AS157" s="21"/>
      <c r="AT157" s="15"/>
      <c r="AU157" s="15"/>
      <c r="AV157" s="15"/>
      <c r="AW157" s="15"/>
    </row>
    <row r="158" spans="1:49">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row>
    <row r="159" spans="1:4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row>
    <row r="160" spans="1:49">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row>
    <row r="161" spans="1:49">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row>
    <row r="162" spans="1:49">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row>
    <row r="163" spans="1:49">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row>
    <row r="164" spans="1:49">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row>
    <row r="165" spans="1:49">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row>
    <row r="166" spans="1:49">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row>
  </sheetData>
  <sheetProtection formatCells="0" formatColumns="0" formatRows="0" insertColumns="0" insertHyperlinks="0" deleteColumns="0" deleteRows="0" sort="0" autoFilter="0" pivotTables="0"/>
  <mergeCells count="861">
    <mergeCell ref="M109:M112"/>
    <mergeCell ref="N109:N112"/>
    <mergeCell ref="O109:O112"/>
    <mergeCell ref="P109:P112"/>
    <mergeCell ref="Q109:Q112"/>
    <mergeCell ref="R109:R112"/>
    <mergeCell ref="K109:K112"/>
    <mergeCell ref="S109:S112"/>
    <mergeCell ref="A93:A112"/>
    <mergeCell ref="B109:B112"/>
    <mergeCell ref="C109:D112"/>
    <mergeCell ref="E109:E112"/>
    <mergeCell ref="F109:F112"/>
    <mergeCell ref="G109:G112"/>
    <mergeCell ref="H109:H112"/>
    <mergeCell ref="I109:I112"/>
    <mergeCell ref="J109:J112"/>
    <mergeCell ref="B101:B104"/>
    <mergeCell ref="C101:D104"/>
    <mergeCell ref="H101:H104"/>
    <mergeCell ref="B93:B96"/>
    <mergeCell ref="C93:D96"/>
    <mergeCell ref="E93:E96"/>
    <mergeCell ref="F93:F96"/>
    <mergeCell ref="J97:J100"/>
    <mergeCell ref="K97:K100"/>
    <mergeCell ref="K101:K104"/>
    <mergeCell ref="H97:H100"/>
    <mergeCell ref="I97:I100"/>
    <mergeCell ref="L109:L112"/>
    <mergeCell ref="AQ101:AQ104"/>
    <mergeCell ref="B105:B108"/>
    <mergeCell ref="C105:D108"/>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T105:T108"/>
    <mergeCell ref="U105:U108"/>
    <mergeCell ref="V105:V108"/>
    <mergeCell ref="W105:W108"/>
    <mergeCell ref="X105:X108"/>
    <mergeCell ref="Y105:Y108"/>
    <mergeCell ref="Z105:Z108"/>
    <mergeCell ref="AA105:AA108"/>
    <mergeCell ref="AB105:AB108"/>
    <mergeCell ref="AA101:AA104"/>
    <mergeCell ref="Y81:Y84"/>
    <mergeCell ref="AF89:AF92"/>
    <mergeCell ref="AG89:AG92"/>
    <mergeCell ref="AC81:AC84"/>
    <mergeCell ref="AD81:AD84"/>
    <mergeCell ref="AE81:AE84"/>
    <mergeCell ref="AF81:AF84"/>
    <mergeCell ref="AG81:AG84"/>
    <mergeCell ref="AD89:AD92"/>
    <mergeCell ref="AE89:AE92"/>
    <mergeCell ref="AE97:AE100"/>
    <mergeCell ref="AF97:AF100"/>
    <mergeCell ref="AG97:AG100"/>
    <mergeCell ref="AC85:AC88"/>
    <mergeCell ref="AD85:AD88"/>
    <mergeCell ref="AE85:AE88"/>
    <mergeCell ref="AF85:AF88"/>
    <mergeCell ref="AA85:AA88"/>
    <mergeCell ref="O77:O80"/>
    <mergeCell ref="N81:N84"/>
    <mergeCell ref="O81:O84"/>
    <mergeCell ref="N85:N88"/>
    <mergeCell ref="O85:O88"/>
    <mergeCell ref="AK89:AM89"/>
    <mergeCell ref="AK90:AM90"/>
    <mergeCell ref="AK91:AM91"/>
    <mergeCell ref="AI81:AI84"/>
    <mergeCell ref="P85:P88"/>
    <mergeCell ref="Q85:Q88"/>
    <mergeCell ref="R85:R88"/>
    <mergeCell ref="S85:S88"/>
    <mergeCell ref="T85:T88"/>
    <mergeCell ref="U85:U88"/>
    <mergeCell ref="AG85:AG88"/>
    <mergeCell ref="AH85:AH88"/>
    <mergeCell ref="AI85:AI88"/>
    <mergeCell ref="Z81:Z84"/>
    <mergeCell ref="AA81:AA84"/>
    <mergeCell ref="AB81:AB84"/>
    <mergeCell ref="T81:T84"/>
    <mergeCell ref="AH89:AH92"/>
    <mergeCell ref="AH74:AI75"/>
    <mergeCell ref="AJ74:AJ76"/>
    <mergeCell ref="AJ81:AJ84"/>
    <mergeCell ref="AJ85:AJ88"/>
    <mergeCell ref="AK73:AQ74"/>
    <mergeCell ref="AK75:AM76"/>
    <mergeCell ref="AN75:AN76"/>
    <mergeCell ref="AO75:AO76"/>
    <mergeCell ref="AK77:AM77"/>
    <mergeCell ref="AK78:AM78"/>
    <mergeCell ref="AK79:AM79"/>
    <mergeCell ref="AK80:AM80"/>
    <mergeCell ref="AK81:AM81"/>
    <mergeCell ref="AK82:AM82"/>
    <mergeCell ref="AK83:AM83"/>
    <mergeCell ref="AK84:AM84"/>
    <mergeCell ref="AK85:AM85"/>
    <mergeCell ref="AK86:AM86"/>
    <mergeCell ref="AK87:AM87"/>
    <mergeCell ref="AK88:AM88"/>
    <mergeCell ref="AJ77:AJ80"/>
    <mergeCell ref="AP75:AP76"/>
    <mergeCell ref="AQ77:AQ80"/>
    <mergeCell ref="AQ81:AQ84"/>
    <mergeCell ref="B73:B76"/>
    <mergeCell ref="B77:B80"/>
    <mergeCell ref="B81:B84"/>
    <mergeCell ref="B85:B88"/>
    <mergeCell ref="B89:B92"/>
    <mergeCell ref="C73:D76"/>
    <mergeCell ref="C77:D80"/>
    <mergeCell ref="C81:D84"/>
    <mergeCell ref="C85:D88"/>
    <mergeCell ref="C89:D92"/>
    <mergeCell ref="A22:M22"/>
    <mergeCell ref="N22:AN22"/>
    <mergeCell ref="AO22:AS23"/>
    <mergeCell ref="AO24:AO25"/>
    <mergeCell ref="AP24:AP25"/>
    <mergeCell ref="AR24:AR25"/>
    <mergeCell ref="AS24:AS25"/>
    <mergeCell ref="A26:A53"/>
    <mergeCell ref="B26:B53"/>
    <mergeCell ref="C26:C53"/>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Z26:Z29"/>
    <mergeCell ref="AA26:AA29"/>
    <mergeCell ref="AB26:AB29"/>
    <mergeCell ref="AC26:AC29"/>
    <mergeCell ref="E26:E53"/>
    <mergeCell ref="W46:W49"/>
    <mergeCell ref="X46:X49"/>
    <mergeCell ref="O50:O53"/>
    <mergeCell ref="T30:T33"/>
    <mergeCell ref="N50:N53"/>
    <mergeCell ref="S50:S53"/>
    <mergeCell ref="O38:O41"/>
    <mergeCell ref="P50:P53"/>
    <mergeCell ref="Q50:Q53"/>
    <mergeCell ref="P38:P41"/>
    <mergeCell ref="Q38:Q41"/>
    <mergeCell ref="O30:O33"/>
    <mergeCell ref="P30:P33"/>
    <mergeCell ref="Q30:Q33"/>
    <mergeCell ref="O46:O49"/>
    <mergeCell ref="P46:P49"/>
    <mergeCell ref="Q46:Q49"/>
    <mergeCell ref="O34:O37"/>
    <mergeCell ref="P34:P37"/>
    <mergeCell ref="Q34:Q37"/>
    <mergeCell ref="R34:R37"/>
    <mergeCell ref="S34:S37"/>
    <mergeCell ref="AL26:AL29"/>
    <mergeCell ref="AM26:AM29"/>
    <mergeCell ref="AN26:AN29"/>
    <mergeCell ref="AS26:AS29"/>
    <mergeCell ref="AF26:AF29"/>
    <mergeCell ref="AG26:AG29"/>
    <mergeCell ref="AH26:AH29"/>
    <mergeCell ref="AI26:AI29"/>
    <mergeCell ref="AJ26:AJ29"/>
    <mergeCell ref="AK26:AK29"/>
    <mergeCell ref="AD26:AD29"/>
    <mergeCell ref="AE26:AE29"/>
    <mergeCell ref="R26:R29"/>
    <mergeCell ref="S26:S29"/>
    <mergeCell ref="X26:X29"/>
    <mergeCell ref="Y26:Y29"/>
    <mergeCell ref="X30:X33"/>
    <mergeCell ref="Y30:Y33"/>
    <mergeCell ref="Z30:Z33"/>
    <mergeCell ref="AM34:AM37"/>
    <mergeCell ref="AN34:AN37"/>
    <mergeCell ref="S54:S57"/>
    <mergeCell ref="T54:T57"/>
    <mergeCell ref="U54:U57"/>
    <mergeCell ref="V54:V57"/>
    <mergeCell ref="X50:X53"/>
    <mergeCell ref="Y50:Y53"/>
    <mergeCell ref="Z50:Z53"/>
    <mergeCell ref="T50:T53"/>
    <mergeCell ref="U50:U53"/>
    <mergeCell ref="V50:V53"/>
    <mergeCell ref="W50:W53"/>
    <mergeCell ref="R50:R53"/>
    <mergeCell ref="R30:R33"/>
    <mergeCell ref="S30:S33"/>
    <mergeCell ref="S46:S49"/>
    <mergeCell ref="T58:T61"/>
    <mergeCell ref="U58:U61"/>
    <mergeCell ref="J58:J61"/>
    <mergeCell ref="K58:K61"/>
    <mergeCell ref="L58:L61"/>
    <mergeCell ref="M58:M61"/>
    <mergeCell ref="N58:N61"/>
    <mergeCell ref="O58:O61"/>
    <mergeCell ref="M54:M57"/>
    <mergeCell ref="N54:N57"/>
    <mergeCell ref="O54:O57"/>
    <mergeCell ref="P54:P57"/>
    <mergeCell ref="T34:T37"/>
    <mergeCell ref="J34:J37"/>
    <mergeCell ref="K34:K37"/>
    <mergeCell ref="L34:L37"/>
    <mergeCell ref="M34:M37"/>
    <mergeCell ref="N34:N37"/>
    <mergeCell ref="R38:R41"/>
    <mergeCell ref="S38:S41"/>
    <mergeCell ref="AJ58:AJ61"/>
    <mergeCell ref="AK58:AK61"/>
    <mergeCell ref="AL58:AL61"/>
    <mergeCell ref="AM58:AM61"/>
    <mergeCell ref="Y58:Y61"/>
    <mergeCell ref="Z58:Z61"/>
    <mergeCell ref="AA58:AA61"/>
    <mergeCell ref="AB58:AB61"/>
    <mergeCell ref="AC58:AC61"/>
    <mergeCell ref="AD58:AD61"/>
    <mergeCell ref="AE58:AE61"/>
    <mergeCell ref="AF58:AF61"/>
    <mergeCell ref="AG58:AG61"/>
    <mergeCell ref="AH58:AH61"/>
    <mergeCell ref="AI58:AI61"/>
    <mergeCell ref="V58:V61"/>
    <mergeCell ref="W58:W61"/>
    <mergeCell ref="X58:X61"/>
    <mergeCell ref="S62:S65"/>
    <mergeCell ref="T62:T65"/>
    <mergeCell ref="U62:U65"/>
    <mergeCell ref="V62:V65"/>
    <mergeCell ref="W62:W65"/>
    <mergeCell ref="L62:L65"/>
    <mergeCell ref="M62:M65"/>
    <mergeCell ref="N62:N65"/>
    <mergeCell ref="O62:O65"/>
    <mergeCell ref="K62:K65"/>
    <mergeCell ref="D26:D53"/>
    <mergeCell ref="T46:T49"/>
    <mergeCell ref="J46:J49"/>
    <mergeCell ref="K46:K49"/>
    <mergeCell ref="L46:L49"/>
    <mergeCell ref="M46:M49"/>
    <mergeCell ref="N46:N49"/>
    <mergeCell ref="J30:J33"/>
    <mergeCell ref="K30:K33"/>
    <mergeCell ref="L30:L33"/>
    <mergeCell ref="M30:M33"/>
    <mergeCell ref="N30:N33"/>
    <mergeCell ref="J50:J53"/>
    <mergeCell ref="K50:K53"/>
    <mergeCell ref="L50:L53"/>
    <mergeCell ref="M50:M53"/>
    <mergeCell ref="P58:P61"/>
    <mergeCell ref="Q58:Q61"/>
    <mergeCell ref="R58:R61"/>
    <mergeCell ref="S58:S61"/>
    <mergeCell ref="K54:K57"/>
    <mergeCell ref="L54:L57"/>
    <mergeCell ref="R62:R65"/>
    <mergeCell ref="A54:A57"/>
    <mergeCell ref="B54:B57"/>
    <mergeCell ref="C54:C57"/>
    <mergeCell ref="J54:J57"/>
    <mergeCell ref="AS54:AS57"/>
    <mergeCell ref="AN54:AN57"/>
    <mergeCell ref="W54:W57"/>
    <mergeCell ref="X54:X57"/>
    <mergeCell ref="AK54:AK57"/>
    <mergeCell ref="AL54:AL57"/>
    <mergeCell ref="AM54:AM57"/>
    <mergeCell ref="AI54:AI57"/>
    <mergeCell ref="AJ54:AJ57"/>
    <mergeCell ref="E54:E57"/>
    <mergeCell ref="AH54:AH57"/>
    <mergeCell ref="Y54:Y57"/>
    <mergeCell ref="Z54:Z57"/>
    <mergeCell ref="AA54:AA57"/>
    <mergeCell ref="AB54:AB57"/>
    <mergeCell ref="AC54:AC57"/>
    <mergeCell ref="AD54:AD57"/>
    <mergeCell ref="AE54:AE57"/>
    <mergeCell ref="AF54:AF57"/>
    <mergeCell ref="AG54:AG57"/>
    <mergeCell ref="AH97:AH100"/>
    <mergeCell ref="AI97:AI100"/>
    <mergeCell ref="AK97:AM97"/>
    <mergeCell ref="V93:V96"/>
    <mergeCell ref="W93:W96"/>
    <mergeCell ref="X93:X96"/>
    <mergeCell ref="Y93:Y96"/>
    <mergeCell ref="Z93:Z96"/>
    <mergeCell ref="AA93:AA96"/>
    <mergeCell ref="AB93:AB96"/>
    <mergeCell ref="AC93:AC96"/>
    <mergeCell ref="AD93:AD96"/>
    <mergeCell ref="AE93:AE96"/>
    <mergeCell ref="AF93:AF96"/>
    <mergeCell ref="AG93:AG96"/>
    <mergeCell ref="AH93:AH96"/>
    <mergeCell ref="AI93:AI96"/>
    <mergeCell ref="AJ93:AJ96"/>
    <mergeCell ref="AK93:AM93"/>
    <mergeCell ref="A58:A61"/>
    <mergeCell ref="B58:B61"/>
    <mergeCell ref="C58:C61"/>
    <mergeCell ref="AS58:AS61"/>
    <mergeCell ref="AN58:AN61"/>
    <mergeCell ref="AC105:AC108"/>
    <mergeCell ref="AD105:AD108"/>
    <mergeCell ref="AE105:AE108"/>
    <mergeCell ref="AF105:AF108"/>
    <mergeCell ref="AG105:AG108"/>
    <mergeCell ref="AH105:AH108"/>
    <mergeCell ref="AI105:AI108"/>
    <mergeCell ref="AJ105:AJ108"/>
    <mergeCell ref="AK105:AM105"/>
    <mergeCell ref="AQ105:AQ108"/>
    <mergeCell ref="AK106:AM106"/>
    <mergeCell ref="AK107:AM107"/>
    <mergeCell ref="AS62:AS65"/>
    <mergeCell ref="AL62:AL65"/>
    <mergeCell ref="AM62:AM65"/>
    <mergeCell ref="AN62:AN65"/>
    <mergeCell ref="AH62:AH65"/>
    <mergeCell ref="AI62:AI65"/>
    <mergeCell ref="F58:F61"/>
    <mergeCell ref="U109:U112"/>
    <mergeCell ref="V109:V112"/>
    <mergeCell ref="W109:W112"/>
    <mergeCell ref="X109:X112"/>
    <mergeCell ref="Y109:Y112"/>
    <mergeCell ref="Z109:Z112"/>
    <mergeCell ref="AA109:AA112"/>
    <mergeCell ref="AB109:AB112"/>
    <mergeCell ref="AC109:AC112"/>
    <mergeCell ref="AD109:AD112"/>
    <mergeCell ref="AE109:AE112"/>
    <mergeCell ref="AF109:AF112"/>
    <mergeCell ref="AG109:AG112"/>
    <mergeCell ref="P62:P65"/>
    <mergeCell ref="Q62:Q65"/>
    <mergeCell ref="A62:A65"/>
    <mergeCell ref="B62:B65"/>
    <mergeCell ref="C62:C65"/>
    <mergeCell ref="AD62:AD65"/>
    <mergeCell ref="AE62:AE65"/>
    <mergeCell ref="AF62:AF65"/>
    <mergeCell ref="AG62:AG65"/>
    <mergeCell ref="X62:X65"/>
    <mergeCell ref="Y62:Y65"/>
    <mergeCell ref="Z62:Z65"/>
    <mergeCell ref="AA62:AA65"/>
    <mergeCell ref="AB62:AB65"/>
    <mergeCell ref="AC62:AC65"/>
    <mergeCell ref="K93:K96"/>
    <mergeCell ref="L93:L96"/>
    <mergeCell ref="M93:M96"/>
    <mergeCell ref="N93:N96"/>
    <mergeCell ref="U93:U96"/>
    <mergeCell ref="AS50:AS53"/>
    <mergeCell ref="AG50:AG53"/>
    <mergeCell ref="AH50:AH53"/>
    <mergeCell ref="AI50:AI53"/>
    <mergeCell ref="AJ50:AJ53"/>
    <mergeCell ref="AK50:AK53"/>
    <mergeCell ref="AL50:AL53"/>
    <mergeCell ref="AA50:AA53"/>
    <mergeCell ref="AB50:AB53"/>
    <mergeCell ref="AC50:AC53"/>
    <mergeCell ref="AD50:AD53"/>
    <mergeCell ref="AE50:AE53"/>
    <mergeCell ref="AF50:AF53"/>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T38:T41"/>
    <mergeCell ref="J38:J41"/>
    <mergeCell ref="K38:K41"/>
    <mergeCell ref="L38:L41"/>
    <mergeCell ref="M38:M41"/>
    <mergeCell ref="N38:N41"/>
    <mergeCell ref="AM30:AM33"/>
    <mergeCell ref="AN30:AN33"/>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U30:U33"/>
    <mergeCell ref="V30:V33"/>
    <mergeCell ref="W30:W33"/>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X38:X41"/>
    <mergeCell ref="Y38:Y41"/>
    <mergeCell ref="Z38:Z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N42:N45"/>
    <mergeCell ref="AM50:AM53"/>
    <mergeCell ref="AN50:AN53"/>
    <mergeCell ref="R46:R49"/>
    <mergeCell ref="Q54:Q57"/>
    <mergeCell ref="Y46:Y49"/>
    <mergeCell ref="Z46:Z49"/>
    <mergeCell ref="R54:R57"/>
    <mergeCell ref="U42:U45"/>
    <mergeCell ref="V42:V45"/>
    <mergeCell ref="W42:W45"/>
    <mergeCell ref="X42:X45"/>
    <mergeCell ref="Y42:Y45"/>
    <mergeCell ref="Z42:Z45"/>
    <mergeCell ref="AM42:AM45"/>
    <mergeCell ref="AN42:AN45"/>
    <mergeCell ref="O42:O45"/>
    <mergeCell ref="P42:P45"/>
    <mergeCell ref="Q42:Q45"/>
    <mergeCell ref="R42:R45"/>
    <mergeCell ref="S42:S45"/>
    <mergeCell ref="T42:T45"/>
    <mergeCell ref="U46:U49"/>
    <mergeCell ref="V46:V49"/>
    <mergeCell ref="AD97:AD100"/>
    <mergeCell ref="G77:G80"/>
    <mergeCell ref="G81:G84"/>
    <mergeCell ref="G85:G88"/>
    <mergeCell ref="G89:G92"/>
    <mergeCell ref="J42:J45"/>
    <mergeCell ref="H93:H96"/>
    <mergeCell ref="J62:J65"/>
    <mergeCell ref="E62:E65"/>
    <mergeCell ref="E58:E61"/>
    <mergeCell ref="I73:I76"/>
    <mergeCell ref="H73:H76"/>
    <mergeCell ref="G73:G76"/>
    <mergeCell ref="E89:E92"/>
    <mergeCell ref="H89:H92"/>
    <mergeCell ref="F89:F92"/>
    <mergeCell ref="E73:E76"/>
    <mergeCell ref="E77:E80"/>
    <mergeCell ref="E81:E84"/>
    <mergeCell ref="E85:E88"/>
    <mergeCell ref="F73:F76"/>
    <mergeCell ref="F77:F80"/>
    <mergeCell ref="F81:F84"/>
    <mergeCell ref="F85:F88"/>
    <mergeCell ref="AH81:AH84"/>
    <mergeCell ref="AQ97:AQ100"/>
    <mergeCell ref="AK98:AM98"/>
    <mergeCell ref="AK99:AM99"/>
    <mergeCell ref="AK100:AM100"/>
    <mergeCell ref="AJ97:AJ100"/>
    <mergeCell ref="G58:G61"/>
    <mergeCell ref="F62:F65"/>
    <mergeCell ref="G62:G65"/>
    <mergeCell ref="H62:H65"/>
    <mergeCell ref="I62:I65"/>
    <mergeCell ref="I93:I96"/>
    <mergeCell ref="J93:J96"/>
    <mergeCell ref="I85:I88"/>
    <mergeCell ref="J77:J80"/>
    <mergeCell ref="I77:I80"/>
    <mergeCell ref="AJ62:AJ65"/>
    <mergeCell ref="AK62:AK65"/>
    <mergeCell ref="X97:X100"/>
    <mergeCell ref="Y97:Y100"/>
    <mergeCell ref="Z97:Z100"/>
    <mergeCell ref="AA97:AA100"/>
    <mergeCell ref="AB97:AB100"/>
    <mergeCell ref="AC97:AC100"/>
    <mergeCell ref="V77:V80"/>
    <mergeCell ref="W77:W80"/>
    <mergeCell ref="AB77:AB80"/>
    <mergeCell ref="AC77:AC80"/>
    <mergeCell ref="S81:S84"/>
    <mergeCell ref="U81:U84"/>
    <mergeCell ref="V81:V84"/>
    <mergeCell ref="W81:W84"/>
    <mergeCell ref="X81:X84"/>
    <mergeCell ref="X77:X80"/>
    <mergeCell ref="Y77:Y80"/>
    <mergeCell ref="Z77:Z80"/>
    <mergeCell ref="AA77:AA80"/>
    <mergeCell ref="AH109:AH112"/>
    <mergeCell ref="AI109:AI112"/>
    <mergeCell ref="AJ109:AJ112"/>
    <mergeCell ref="AK109:AM109"/>
    <mergeCell ref="AQ109:AQ112"/>
    <mergeCell ref="AK110:AM110"/>
    <mergeCell ref="AK111:AM111"/>
    <mergeCell ref="AK112:AM112"/>
    <mergeCell ref="AK108:AM108"/>
    <mergeCell ref="AQ93:AQ96"/>
    <mergeCell ref="AK94:AM94"/>
    <mergeCell ref="AK95:AM95"/>
    <mergeCell ref="AK96:AM96"/>
    <mergeCell ref="AK92:AM92"/>
    <mergeCell ref="AQ85:AQ88"/>
    <mergeCell ref="AQ89:AQ92"/>
    <mergeCell ref="AI89:AI92"/>
    <mergeCell ref="AJ89:AJ92"/>
    <mergeCell ref="AH77:AH80"/>
    <mergeCell ref="AI77:AI80"/>
    <mergeCell ref="D58:D61"/>
    <mergeCell ref="K42:K45"/>
    <mergeCell ref="L42:L45"/>
    <mergeCell ref="M42:M45"/>
    <mergeCell ref="T109:T112"/>
    <mergeCell ref="I81:I84"/>
    <mergeCell ref="H81:H84"/>
    <mergeCell ref="J73:AJ73"/>
    <mergeCell ref="J74:K75"/>
    <mergeCell ref="L74:M75"/>
    <mergeCell ref="N74:O75"/>
    <mergeCell ref="P74:Q75"/>
    <mergeCell ref="R74:S75"/>
    <mergeCell ref="T74:U75"/>
    <mergeCell ref="V74:W75"/>
    <mergeCell ref="X74:Y75"/>
    <mergeCell ref="Z74:AA75"/>
    <mergeCell ref="AB74:AC75"/>
    <mergeCell ref="AD74:AE75"/>
    <mergeCell ref="AF74:AG75"/>
    <mergeCell ref="AD77:AD80"/>
    <mergeCell ref="AE77:AE80"/>
    <mergeCell ref="AF77:AF80"/>
    <mergeCell ref="AG77:AG80"/>
    <mergeCell ref="AC89:AC92"/>
    <mergeCell ref="P89:P92"/>
    <mergeCell ref="Q89:Q92"/>
    <mergeCell ref="R89:R92"/>
    <mergeCell ref="S89:S92"/>
    <mergeCell ref="T89:T92"/>
    <mergeCell ref="AB89:AB92"/>
    <mergeCell ref="A19:AS19"/>
    <mergeCell ref="J24:J25"/>
    <mergeCell ref="K24:K25"/>
    <mergeCell ref="L24:L25"/>
    <mergeCell ref="M24:M25"/>
    <mergeCell ref="AP66:AR66"/>
    <mergeCell ref="A24:A25"/>
    <mergeCell ref="B24:B25"/>
    <mergeCell ref="C24:C25"/>
    <mergeCell ref="E24:E25"/>
    <mergeCell ref="AQ24:AQ25"/>
    <mergeCell ref="F46:F49"/>
    <mergeCell ref="G46:G49"/>
    <mergeCell ref="F50:F53"/>
    <mergeCell ref="G50:G53"/>
    <mergeCell ref="F54:F57"/>
    <mergeCell ref="G54:G57"/>
    <mergeCell ref="AB85:AB88"/>
    <mergeCell ref="W85:W88"/>
    <mergeCell ref="X85:X88"/>
    <mergeCell ref="Y85:Y88"/>
    <mergeCell ref="Z85:Z88"/>
    <mergeCell ref="N101:N104"/>
    <mergeCell ref="O101:O104"/>
    <mergeCell ref="P101:P104"/>
    <mergeCell ref="Q101:Q104"/>
    <mergeCell ref="R101:R104"/>
    <mergeCell ref="O97:O100"/>
    <mergeCell ref="P97:P100"/>
    <mergeCell ref="Q97:Q100"/>
    <mergeCell ref="W89:W92"/>
    <mergeCell ref="X89:X92"/>
    <mergeCell ref="Y89:Y92"/>
    <mergeCell ref="Z89:Z92"/>
    <mergeCell ref="AA89:AA92"/>
    <mergeCell ref="J85:J88"/>
    <mergeCell ref="J81:J84"/>
    <mergeCell ref="Q77:Q80"/>
    <mergeCell ref="P81:P84"/>
    <mergeCell ref="Q81:Q84"/>
    <mergeCell ref="N89:N92"/>
    <mergeCell ref="O89:O92"/>
    <mergeCell ref="U89:U92"/>
    <mergeCell ref="R81:R84"/>
    <mergeCell ref="U77:U80"/>
    <mergeCell ref="K77:K80"/>
    <mergeCell ref="K81:K84"/>
    <mergeCell ref="K85:K88"/>
    <mergeCell ref="J89:J92"/>
    <mergeCell ref="K89:K92"/>
    <mergeCell ref="L77:L80"/>
    <mergeCell ref="M77:M80"/>
    <mergeCell ref="L81:L84"/>
    <mergeCell ref="M81:M84"/>
    <mergeCell ref="L85:L88"/>
    <mergeCell ref="M85:M88"/>
    <mergeCell ref="L89:L92"/>
    <mergeCell ref="M89:M92"/>
    <mergeCell ref="N77:N80"/>
    <mergeCell ref="A89:A92"/>
    <mergeCell ref="I89:I92"/>
    <mergeCell ref="V89:V92"/>
    <mergeCell ref="O93:O96"/>
    <mergeCell ref="P93:P96"/>
    <mergeCell ref="Q93:Q96"/>
    <mergeCell ref="R93:R96"/>
    <mergeCell ref="S93:S96"/>
    <mergeCell ref="T93:T96"/>
    <mergeCell ref="G93:G96"/>
    <mergeCell ref="AK101:AM101"/>
    <mergeCell ref="AK102:AM102"/>
    <mergeCell ref="AK103:AM103"/>
    <mergeCell ref="AK104:AM104"/>
    <mergeCell ref="F101:F104"/>
    <mergeCell ref="G101:G104"/>
    <mergeCell ref="E97:E100"/>
    <mergeCell ref="E101:E104"/>
    <mergeCell ref="A117:P117"/>
    <mergeCell ref="R117:AI117"/>
    <mergeCell ref="B97:B100"/>
    <mergeCell ref="C97:D100"/>
    <mergeCell ref="F97:F100"/>
    <mergeCell ref="G97:G100"/>
    <mergeCell ref="R97:R100"/>
    <mergeCell ref="S97:S100"/>
    <mergeCell ref="T97:T100"/>
    <mergeCell ref="U97:U100"/>
    <mergeCell ref="V97:V100"/>
    <mergeCell ref="W97:W100"/>
    <mergeCell ref="L97:L100"/>
    <mergeCell ref="M97:M100"/>
    <mergeCell ref="N97:N100"/>
    <mergeCell ref="S101:S104"/>
    <mergeCell ref="B118:D118"/>
    <mergeCell ref="J118:O118"/>
    <mergeCell ref="P118:V118"/>
    <mergeCell ref="W118:AF118"/>
    <mergeCell ref="AH101:AH104"/>
    <mergeCell ref="AI101:AI104"/>
    <mergeCell ref="AJ101:AJ104"/>
    <mergeCell ref="AB101:AB104"/>
    <mergeCell ref="AC101:AC104"/>
    <mergeCell ref="AD101:AD104"/>
    <mergeCell ref="AE101:AE104"/>
    <mergeCell ref="AF101:AF104"/>
    <mergeCell ref="AG101:AG104"/>
    <mergeCell ref="V101:V104"/>
    <mergeCell ref="W101:W104"/>
    <mergeCell ref="X101:X104"/>
    <mergeCell ref="Y101:Y104"/>
    <mergeCell ref="Z101:Z104"/>
    <mergeCell ref="T101:T104"/>
    <mergeCell ref="U101:U104"/>
    <mergeCell ref="J101:J104"/>
    <mergeCell ref="I101:I104"/>
    <mergeCell ref="L101:L104"/>
    <mergeCell ref="M101:M104"/>
    <mergeCell ref="A120:AK120"/>
    <mergeCell ref="A150:AK150"/>
    <mergeCell ref="D122:E122"/>
    <mergeCell ref="D123:E123"/>
    <mergeCell ref="D124:E124"/>
    <mergeCell ref="D125:E125"/>
    <mergeCell ref="D126:E126"/>
    <mergeCell ref="D127:E127"/>
    <mergeCell ref="D128:E128"/>
    <mergeCell ref="B1:AQ2"/>
    <mergeCell ref="B3:AQ4"/>
    <mergeCell ref="A1:A4"/>
    <mergeCell ref="A73:A76"/>
    <mergeCell ref="H77:H80"/>
    <mergeCell ref="H85:H88"/>
    <mergeCell ref="G24:G25"/>
    <mergeCell ref="H24:H25"/>
    <mergeCell ref="F26:F29"/>
    <mergeCell ref="G26:G29"/>
    <mergeCell ref="F30:F33"/>
    <mergeCell ref="G30:G33"/>
    <mergeCell ref="F34:F37"/>
    <mergeCell ref="G34:G37"/>
    <mergeCell ref="F38:F41"/>
    <mergeCell ref="G38:G41"/>
    <mergeCell ref="F42:F45"/>
    <mergeCell ref="G42:G45"/>
    <mergeCell ref="A77:A88"/>
    <mergeCell ref="V85:V88"/>
    <mergeCell ref="P77:P80"/>
    <mergeCell ref="R77:R80"/>
    <mergeCell ref="S77:S80"/>
    <mergeCell ref="T77:T80"/>
    <mergeCell ref="AQ75:AQ76"/>
    <mergeCell ref="I24:I25"/>
    <mergeCell ref="H26:H29"/>
    <mergeCell ref="I26:I29"/>
    <mergeCell ref="H30:H33"/>
    <mergeCell ref="I30:I33"/>
    <mergeCell ref="H34:H37"/>
    <mergeCell ref="I34:I37"/>
    <mergeCell ref="H38:H41"/>
    <mergeCell ref="I38:I41"/>
    <mergeCell ref="H42:H45"/>
    <mergeCell ref="I42:I45"/>
    <mergeCell ref="H46:H49"/>
    <mergeCell ref="I46:I49"/>
    <mergeCell ref="H50:H53"/>
    <mergeCell ref="I50:I53"/>
    <mergeCell ref="H54:H57"/>
    <mergeCell ref="I54:I57"/>
    <mergeCell ref="H58:H61"/>
    <mergeCell ref="I58:I61"/>
    <mergeCell ref="A69:AS69"/>
    <mergeCell ref="F24:F25"/>
    <mergeCell ref="D62:D65"/>
    <mergeCell ref="D54:D57"/>
    <mergeCell ref="D129:E129"/>
    <mergeCell ref="D130:E130"/>
    <mergeCell ref="D131:E131"/>
    <mergeCell ref="B132:D132"/>
    <mergeCell ref="A134:D136"/>
    <mergeCell ref="E134:H136"/>
    <mergeCell ref="I134:L136"/>
    <mergeCell ref="A137:D137"/>
    <mergeCell ref="E137:H137"/>
    <mergeCell ref="J137:L137"/>
    <mergeCell ref="B138:D138"/>
    <mergeCell ref="F138:H138"/>
    <mergeCell ref="J138:L138"/>
    <mergeCell ref="B139:D139"/>
    <mergeCell ref="F139:H139"/>
    <mergeCell ref="J139:L139"/>
    <mergeCell ref="A140:D140"/>
    <mergeCell ref="E140:H140"/>
    <mergeCell ref="J140:L140"/>
    <mergeCell ref="B141:D141"/>
    <mergeCell ref="F141:H141"/>
    <mergeCell ref="J141:L141"/>
    <mergeCell ref="B142:D142"/>
    <mergeCell ref="F142:H142"/>
    <mergeCell ref="J142:L142"/>
    <mergeCell ref="A143:D143"/>
    <mergeCell ref="E143:H143"/>
    <mergeCell ref="J143:L143"/>
    <mergeCell ref="B144:D144"/>
    <mergeCell ref="F144:H144"/>
    <mergeCell ref="J144:L144"/>
    <mergeCell ref="B145:D145"/>
    <mergeCell ref="F145:H145"/>
    <mergeCell ref="J145:L145"/>
    <mergeCell ref="F146:H146"/>
    <mergeCell ref="F147:H147"/>
    <mergeCell ref="B146:D146"/>
    <mergeCell ref="B147:D147"/>
    <mergeCell ref="J146:L146"/>
    <mergeCell ref="J147:L147"/>
  </mergeCells>
  <phoneticPr fontId="25" type="noConversion"/>
  <conditionalFormatting sqref="P26:Q26">
    <cfRule type="colorScale" priority="54">
      <colorScale>
        <cfvo type="min"/>
        <cfvo type="max"/>
        <color rgb="FFFFDB75"/>
        <color theme="9" tint="0.39997558519241921"/>
      </colorScale>
    </cfRule>
  </conditionalFormatting>
  <conditionalFormatting sqref="R26:AM26">
    <cfRule type="colorScale" priority="53">
      <colorScale>
        <cfvo type="min"/>
        <cfvo type="max"/>
        <color rgb="FFFFDB75"/>
        <color theme="9" tint="0.39997558519241921"/>
      </colorScale>
    </cfRule>
  </conditionalFormatting>
  <conditionalFormatting sqref="P46:Q46 P50:Q50">
    <cfRule type="colorScale" priority="52">
      <colorScale>
        <cfvo type="min"/>
        <cfvo type="max"/>
        <color rgb="FFFFDB75"/>
        <color theme="9" tint="0.39997558519241921"/>
      </colorScale>
    </cfRule>
  </conditionalFormatting>
  <conditionalFormatting sqref="R46:AM46 R50:Z50 AC50:AM50">
    <cfRule type="colorScale" priority="51">
      <colorScale>
        <cfvo type="min"/>
        <cfvo type="max"/>
        <color rgb="FFFFDB75"/>
        <color theme="9" tint="0.39997558519241921"/>
      </colorScale>
    </cfRule>
  </conditionalFormatting>
  <conditionalFormatting sqref="P38:Q38">
    <cfRule type="colorScale" priority="50">
      <colorScale>
        <cfvo type="min"/>
        <cfvo type="max"/>
        <color rgb="FFFFDB75"/>
        <color theme="9" tint="0.39997558519241921"/>
      </colorScale>
    </cfRule>
  </conditionalFormatting>
  <conditionalFormatting sqref="R38:AM38">
    <cfRule type="colorScale" priority="49">
      <colorScale>
        <cfvo type="min"/>
        <cfvo type="max"/>
        <color rgb="FFFFDB75"/>
        <color theme="9" tint="0.39997558519241921"/>
      </colorScale>
    </cfRule>
  </conditionalFormatting>
  <conditionalFormatting sqref="P30:Q30">
    <cfRule type="colorScale" priority="48">
      <colorScale>
        <cfvo type="min"/>
        <cfvo type="max"/>
        <color rgb="FFFFDB75"/>
        <color theme="9" tint="0.39997558519241921"/>
      </colorScale>
    </cfRule>
  </conditionalFormatting>
  <conditionalFormatting sqref="R30:AM30">
    <cfRule type="colorScale" priority="47">
      <colorScale>
        <cfvo type="min"/>
        <cfvo type="max"/>
        <color rgb="FFFFDB75"/>
        <color theme="9" tint="0.39997558519241921"/>
      </colorScale>
    </cfRule>
  </conditionalFormatting>
  <conditionalFormatting sqref="P34:Q34">
    <cfRule type="colorScale" priority="46">
      <colorScale>
        <cfvo type="min"/>
        <cfvo type="max"/>
        <color rgb="FFFFDB75"/>
        <color theme="9" tint="0.39997558519241921"/>
      </colorScale>
    </cfRule>
  </conditionalFormatting>
  <conditionalFormatting sqref="R34:AM34">
    <cfRule type="colorScale" priority="45">
      <colorScale>
        <cfvo type="min"/>
        <cfvo type="max"/>
        <color rgb="FFFFDB75"/>
        <color theme="9" tint="0.39997558519241921"/>
      </colorScale>
    </cfRule>
  </conditionalFormatting>
  <conditionalFormatting sqref="P42:Q42">
    <cfRule type="colorScale" priority="44">
      <colorScale>
        <cfvo type="min"/>
        <cfvo type="max"/>
        <color rgb="FFFFDB75"/>
        <color theme="9" tint="0.39997558519241921"/>
      </colorScale>
    </cfRule>
  </conditionalFormatting>
  <conditionalFormatting sqref="R42:AM42">
    <cfRule type="colorScale" priority="43">
      <colorScale>
        <cfvo type="min"/>
        <cfvo type="max"/>
        <color rgb="FFFFDB75"/>
        <color theme="9" tint="0.39997558519241921"/>
      </colorScale>
    </cfRule>
  </conditionalFormatting>
  <conditionalFormatting sqref="AA50:AB50">
    <cfRule type="colorScale" priority="42">
      <colorScale>
        <cfvo type="min"/>
        <cfvo type="max"/>
        <color rgb="FFFFDB75"/>
        <color theme="9" tint="0.39997558519241921"/>
      </colorScale>
    </cfRule>
  </conditionalFormatting>
  <conditionalFormatting sqref="P58:Q58">
    <cfRule type="colorScale" priority="41">
      <colorScale>
        <cfvo type="min"/>
        <cfvo type="max"/>
        <color rgb="FFFFDB75"/>
        <color theme="9" tint="0.39997558519241921"/>
      </colorScale>
    </cfRule>
  </conditionalFormatting>
  <conditionalFormatting sqref="R58:AM58">
    <cfRule type="colorScale" priority="40">
      <colorScale>
        <cfvo type="min"/>
        <cfvo type="max"/>
        <color rgb="FFFFDB75"/>
        <color theme="9" tint="0.39997558519241921"/>
      </colorScale>
    </cfRule>
  </conditionalFormatting>
  <conditionalFormatting sqref="P62:Q62">
    <cfRule type="colorScale" priority="39">
      <colorScale>
        <cfvo type="min"/>
        <cfvo type="max"/>
        <color rgb="FFFFDB75"/>
        <color theme="9" tint="0.39997558519241921"/>
      </colorScale>
    </cfRule>
  </conditionalFormatting>
  <conditionalFormatting sqref="R62:AM62">
    <cfRule type="colorScale" priority="38">
      <colorScale>
        <cfvo type="min"/>
        <cfvo type="max"/>
        <color rgb="FFFFDB75"/>
        <color theme="9" tint="0.39997558519241921"/>
      </colorScale>
    </cfRule>
  </conditionalFormatting>
  <conditionalFormatting sqref="P54:AM54">
    <cfRule type="colorScale" priority="37">
      <colorScale>
        <cfvo type="min"/>
        <cfvo type="max"/>
        <color rgb="FFFFDB75"/>
        <color theme="9" tint="0.39997558519241921"/>
      </colorScale>
    </cfRule>
  </conditionalFormatting>
  <conditionalFormatting sqref="L77:M77 L81:M81 L85:M85">
    <cfRule type="colorScale" priority="35">
      <colorScale>
        <cfvo type="min"/>
        <cfvo type="max"/>
        <color rgb="FFFFDB75"/>
        <color theme="9" tint="0.39997558519241921"/>
      </colorScale>
    </cfRule>
  </conditionalFormatting>
  <conditionalFormatting sqref="N77:AI77 N81:AI81 N85:AA85 AC85:AI85">
    <cfRule type="colorScale" priority="36">
      <colorScale>
        <cfvo type="min"/>
        <cfvo type="max"/>
        <color rgb="FFFFDB75"/>
        <color theme="9" tint="0.39997558519241921"/>
      </colorScale>
    </cfRule>
  </conditionalFormatting>
  <conditionalFormatting sqref="AB85">
    <cfRule type="colorScale" priority="33">
      <colorScale>
        <cfvo type="min"/>
        <cfvo type="max"/>
        <color rgb="FFFFDB75"/>
        <color theme="9" tint="0.39997558519241921"/>
      </colorScale>
    </cfRule>
  </conditionalFormatting>
  <conditionalFormatting sqref="L89:M89">
    <cfRule type="colorScale" priority="135">
      <colorScale>
        <cfvo type="min"/>
        <cfvo type="max"/>
        <color rgb="FFFFDB75"/>
        <color theme="9" tint="0.39997558519241921"/>
      </colorScale>
    </cfRule>
  </conditionalFormatting>
  <conditionalFormatting sqref="N89:AI89">
    <cfRule type="colorScale" priority="136">
      <colorScale>
        <cfvo type="min"/>
        <cfvo type="max"/>
        <color rgb="FFFFDB75"/>
        <color theme="9" tint="0.39997558519241921"/>
      </colorScale>
    </cfRule>
  </conditionalFormatting>
  <conditionalFormatting sqref="L93:M93">
    <cfRule type="colorScale" priority="21">
      <colorScale>
        <cfvo type="min"/>
        <cfvo type="max"/>
        <color rgb="FFFFDB75"/>
        <color theme="9" tint="0.39997558519241921"/>
      </colorScale>
    </cfRule>
  </conditionalFormatting>
  <conditionalFormatting sqref="N93:AI93">
    <cfRule type="colorScale" priority="20">
      <colorScale>
        <cfvo type="min"/>
        <cfvo type="max"/>
        <color rgb="FFFFDB75"/>
        <color theme="9" tint="0.39997558519241921"/>
      </colorScale>
    </cfRule>
  </conditionalFormatting>
  <conditionalFormatting sqref="L105:M105">
    <cfRule type="colorScale" priority="19">
      <colorScale>
        <cfvo type="min"/>
        <cfvo type="max"/>
        <color rgb="FFFFDB75"/>
        <color theme="9" tint="0.39997558519241921"/>
      </colorScale>
    </cfRule>
  </conditionalFormatting>
  <conditionalFormatting sqref="Q105 O105 S105 U105 W105 Y105 AA105 AC105 AE105 AG105 AI105">
    <cfRule type="colorScale" priority="18">
      <colorScale>
        <cfvo type="min"/>
        <cfvo type="max"/>
        <color rgb="FFFFDB75"/>
        <color theme="9" tint="0.39997558519241921"/>
      </colorScale>
    </cfRule>
  </conditionalFormatting>
  <conditionalFormatting sqref="L97:M97">
    <cfRule type="colorScale" priority="17">
      <colorScale>
        <cfvo type="min"/>
        <cfvo type="max"/>
        <color rgb="FFFFDB75"/>
        <color theme="9" tint="0.39997558519241921"/>
      </colorScale>
    </cfRule>
  </conditionalFormatting>
  <conditionalFormatting sqref="N97:AI97">
    <cfRule type="colorScale" priority="16">
      <colorScale>
        <cfvo type="min"/>
        <cfvo type="max"/>
        <color rgb="FFFFDB75"/>
        <color theme="9" tint="0.39997558519241921"/>
      </colorScale>
    </cfRule>
  </conditionalFormatting>
  <conditionalFormatting sqref="L101:M101">
    <cfRule type="colorScale" priority="15">
      <colorScale>
        <cfvo type="min"/>
        <cfvo type="max"/>
        <color rgb="FFFFDB75"/>
        <color theme="9" tint="0.39997558519241921"/>
      </colorScale>
    </cfRule>
  </conditionalFormatting>
  <conditionalFormatting sqref="N101:AI101">
    <cfRule type="colorScale" priority="14">
      <colorScale>
        <cfvo type="min"/>
        <cfvo type="max"/>
        <color rgb="FFFFDB75"/>
        <color theme="9" tint="0.39997558519241921"/>
      </colorScale>
    </cfRule>
  </conditionalFormatting>
  <conditionalFormatting sqref="N105">
    <cfRule type="colorScale" priority="13">
      <colorScale>
        <cfvo type="min"/>
        <cfvo type="max"/>
        <color rgb="FFFFDB75"/>
        <color theme="9" tint="0.39997558519241921"/>
      </colorScale>
    </cfRule>
  </conditionalFormatting>
  <conditionalFormatting sqref="P105">
    <cfRule type="colorScale" priority="12">
      <colorScale>
        <cfvo type="min"/>
        <cfvo type="max"/>
        <color rgb="FFFFDB75"/>
        <color theme="9" tint="0.39997558519241921"/>
      </colorScale>
    </cfRule>
  </conditionalFormatting>
  <conditionalFormatting sqref="R105">
    <cfRule type="colorScale" priority="11">
      <colorScale>
        <cfvo type="min"/>
        <cfvo type="max"/>
        <color rgb="FFFFDB75"/>
        <color theme="9" tint="0.39997558519241921"/>
      </colorScale>
    </cfRule>
  </conditionalFormatting>
  <conditionalFormatting sqref="T105">
    <cfRule type="colorScale" priority="10">
      <colorScale>
        <cfvo type="min"/>
        <cfvo type="max"/>
        <color rgb="FFFFDB75"/>
        <color theme="9" tint="0.39997558519241921"/>
      </colorScale>
    </cfRule>
  </conditionalFormatting>
  <conditionalFormatting sqref="V105">
    <cfRule type="colorScale" priority="9">
      <colorScale>
        <cfvo type="min"/>
        <cfvo type="max"/>
        <color rgb="FFFFDB75"/>
        <color theme="9" tint="0.39997558519241921"/>
      </colorScale>
    </cfRule>
  </conditionalFormatting>
  <conditionalFormatting sqref="X105">
    <cfRule type="colorScale" priority="8">
      <colorScale>
        <cfvo type="min"/>
        <cfvo type="max"/>
        <color rgb="FFFFDB75"/>
        <color theme="9" tint="0.39997558519241921"/>
      </colorScale>
    </cfRule>
  </conditionalFormatting>
  <conditionalFormatting sqref="Z105">
    <cfRule type="colorScale" priority="7">
      <colorScale>
        <cfvo type="min"/>
        <cfvo type="max"/>
        <color rgb="FFFFDB75"/>
        <color theme="9" tint="0.39997558519241921"/>
      </colorScale>
    </cfRule>
  </conditionalFormatting>
  <conditionalFormatting sqref="AB105">
    <cfRule type="colorScale" priority="6">
      <colorScale>
        <cfvo type="min"/>
        <cfvo type="max"/>
        <color rgb="FFFFDB75"/>
        <color theme="9" tint="0.39997558519241921"/>
      </colorScale>
    </cfRule>
  </conditionalFormatting>
  <conditionalFormatting sqref="AD105">
    <cfRule type="colorScale" priority="5">
      <colorScale>
        <cfvo type="min"/>
        <cfvo type="max"/>
        <color rgb="FFFFDB75"/>
        <color theme="9" tint="0.39997558519241921"/>
      </colorScale>
    </cfRule>
  </conditionalFormatting>
  <conditionalFormatting sqref="AF105">
    <cfRule type="colorScale" priority="4">
      <colorScale>
        <cfvo type="min"/>
        <cfvo type="max"/>
        <color rgb="FFFFDB75"/>
        <color theme="9" tint="0.39997558519241921"/>
      </colorScale>
    </cfRule>
  </conditionalFormatting>
  <conditionalFormatting sqref="AH105">
    <cfRule type="colorScale" priority="3">
      <colorScale>
        <cfvo type="min"/>
        <cfvo type="max"/>
        <color rgb="FFFFDB75"/>
        <color theme="9" tint="0.39997558519241921"/>
      </colorScale>
    </cfRule>
  </conditionalFormatting>
  <conditionalFormatting sqref="L109:M109">
    <cfRule type="colorScale" priority="2">
      <colorScale>
        <cfvo type="min"/>
        <cfvo type="max"/>
        <color rgb="FFFFDB75"/>
        <color theme="9" tint="0.39997558519241921"/>
      </colorScale>
    </cfRule>
  </conditionalFormatting>
  <conditionalFormatting sqref="N109:AI109">
    <cfRule type="colorScale" priority="1">
      <colorScale>
        <cfvo type="min"/>
        <cfvo type="max"/>
        <color rgb="FFFFDB75"/>
        <color theme="9" tint="0.39997558519241921"/>
      </colorScale>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RowHeight="14.4"/>
  <cols>
    <col min="3" max="3" width="65.88671875" style="4" customWidth="1"/>
    <col min="4" max="4" width="48.44140625" style="4" customWidth="1"/>
    <col min="7" max="7" width="46.109375" customWidth="1"/>
    <col min="11" max="11" width="34.88671875" customWidth="1"/>
  </cols>
  <sheetData>
    <row r="3" spans="3:11">
      <c r="C3" s="49" t="s">
        <v>77</v>
      </c>
      <c r="D3" s="42" t="s">
        <v>78</v>
      </c>
      <c r="G3" s="46" t="s">
        <v>267</v>
      </c>
      <c r="K3" s="48" t="s">
        <v>284</v>
      </c>
    </row>
    <row r="4" spans="3:11" ht="19.2">
      <c r="C4" s="49" t="s">
        <v>76</v>
      </c>
      <c r="D4" s="44" t="s">
        <v>79</v>
      </c>
      <c r="G4" s="46" t="s">
        <v>11</v>
      </c>
      <c r="K4" s="48" t="s">
        <v>285</v>
      </c>
    </row>
    <row r="5" spans="3:11" ht="19.2">
      <c r="C5" s="49" t="s">
        <v>86</v>
      </c>
      <c r="D5" s="45" t="s">
        <v>80</v>
      </c>
      <c r="G5" s="46" t="s">
        <v>268</v>
      </c>
      <c r="K5" s="48" t="s">
        <v>286</v>
      </c>
    </row>
    <row r="6" spans="3:11" ht="19.2">
      <c r="C6" s="49" t="s">
        <v>95</v>
      </c>
      <c r="D6" s="45" t="s">
        <v>81</v>
      </c>
      <c r="G6" s="46" t="s">
        <v>269</v>
      </c>
      <c r="K6" s="48" t="s">
        <v>287</v>
      </c>
    </row>
    <row r="7" spans="3:11" ht="38.4">
      <c r="C7" s="49" t="s">
        <v>109</v>
      </c>
      <c r="D7" s="45" t="s">
        <v>82</v>
      </c>
      <c r="G7" s="46" t="s">
        <v>283</v>
      </c>
      <c r="K7" s="48" t="s">
        <v>288</v>
      </c>
    </row>
    <row r="8" spans="3:11" ht="38.4">
      <c r="C8" s="49" t="s">
        <v>120</v>
      </c>
      <c r="D8" s="45" t="s">
        <v>83</v>
      </c>
      <c r="G8" s="46" t="s">
        <v>270</v>
      </c>
      <c r="K8" s="48" t="s">
        <v>289</v>
      </c>
    </row>
    <row r="9" spans="3:11" ht="38.4">
      <c r="C9" s="49" t="s">
        <v>130</v>
      </c>
      <c r="D9" s="45" t="s">
        <v>84</v>
      </c>
      <c r="G9" s="46" t="s">
        <v>272</v>
      </c>
      <c r="K9" s="48" t="s">
        <v>290</v>
      </c>
    </row>
    <row r="10" spans="3:11" ht="57.6">
      <c r="C10" s="49" t="s">
        <v>139</v>
      </c>
      <c r="D10" s="45" t="s">
        <v>85</v>
      </c>
      <c r="G10" s="46" t="s">
        <v>271</v>
      </c>
      <c r="K10" s="48" t="s">
        <v>291</v>
      </c>
    </row>
    <row r="11" spans="3:11" ht="38.4">
      <c r="C11" s="49" t="s">
        <v>145</v>
      </c>
      <c r="D11" s="45" t="s">
        <v>87</v>
      </c>
      <c r="G11" s="46" t="s">
        <v>273</v>
      </c>
      <c r="K11" s="48" t="s">
        <v>292</v>
      </c>
    </row>
    <row r="12" spans="3:11" ht="38.4">
      <c r="C12" s="49" t="s">
        <v>158</v>
      </c>
      <c r="D12" s="45" t="s">
        <v>88</v>
      </c>
      <c r="G12" s="46" t="s">
        <v>274</v>
      </c>
      <c r="K12" s="48" t="s">
        <v>293</v>
      </c>
    </row>
    <row r="13" spans="3:11" ht="38.4">
      <c r="C13" s="49" t="s">
        <v>167</v>
      </c>
      <c r="D13" s="45" t="s">
        <v>89</v>
      </c>
      <c r="G13" s="46" t="s">
        <v>275</v>
      </c>
      <c r="K13" s="48" t="s">
        <v>294</v>
      </c>
    </row>
    <row r="14" spans="3:11" ht="38.4">
      <c r="C14" s="49" t="s">
        <v>178</v>
      </c>
      <c r="D14" s="45" t="s">
        <v>90</v>
      </c>
      <c r="G14" s="46" t="s">
        <v>276</v>
      </c>
      <c r="K14" s="48" t="s">
        <v>295</v>
      </c>
    </row>
    <row r="15" spans="3:11" ht="38.4">
      <c r="C15" s="49" t="s">
        <v>189</v>
      </c>
      <c r="D15" s="45" t="s">
        <v>91</v>
      </c>
      <c r="G15" s="46" t="s">
        <v>277</v>
      </c>
      <c r="K15" s="48" t="s">
        <v>296</v>
      </c>
    </row>
    <row r="16" spans="3:11" ht="57.6">
      <c r="C16" s="49" t="s">
        <v>201</v>
      </c>
      <c r="D16" s="45" t="s">
        <v>92</v>
      </c>
      <c r="G16" s="46" t="s">
        <v>278</v>
      </c>
      <c r="K16" s="48" t="s">
        <v>297</v>
      </c>
    </row>
    <row r="17" spans="3:11" ht="57.6">
      <c r="C17" s="49" t="s">
        <v>207</v>
      </c>
      <c r="D17" s="45" t="s">
        <v>93</v>
      </c>
      <c r="G17" s="47" t="s">
        <v>279</v>
      </c>
      <c r="K17" s="48" t="s">
        <v>298</v>
      </c>
    </row>
    <row r="18" spans="3:11" ht="57.6">
      <c r="C18" s="49" t="s">
        <v>218</v>
      </c>
      <c r="D18" s="45" t="s">
        <v>94</v>
      </c>
      <c r="G18" s="47" t="s">
        <v>280</v>
      </c>
      <c r="K18" s="48" t="s">
        <v>299</v>
      </c>
    </row>
    <row r="19" spans="3:11" ht="19.2">
      <c r="C19" s="49" t="s">
        <v>231</v>
      </c>
      <c r="D19" s="45" t="s">
        <v>96</v>
      </c>
      <c r="G19" s="46" t="s">
        <v>281</v>
      </c>
      <c r="K19" s="48" t="s">
        <v>300</v>
      </c>
    </row>
    <row r="20" spans="3:11" ht="38.4">
      <c r="C20" s="49" t="s">
        <v>244</v>
      </c>
      <c r="D20" s="45" t="s">
        <v>97</v>
      </c>
      <c r="G20" s="46" t="s">
        <v>282</v>
      </c>
      <c r="K20" s="48" t="s">
        <v>301</v>
      </c>
    </row>
    <row r="21" spans="3:11" ht="38.4">
      <c r="D21" s="45" t="s">
        <v>98</v>
      </c>
    </row>
    <row r="22" spans="3:11" ht="38.4">
      <c r="C22" s="4" t="s">
        <v>264</v>
      </c>
      <c r="D22" s="45" t="s">
        <v>99</v>
      </c>
    </row>
    <row r="23" spans="3:11" ht="19.2">
      <c r="C23" s="4" t="s">
        <v>265</v>
      </c>
      <c r="D23" s="45" t="s">
        <v>100</v>
      </c>
      <c r="G23" s="46"/>
    </row>
    <row r="24" spans="3:11" ht="19.2">
      <c r="C24" s="4" t="s">
        <v>266</v>
      </c>
      <c r="D24" s="45" t="s">
        <v>101</v>
      </c>
    </row>
    <row r="25" spans="3:11" ht="38.4">
      <c r="D25" s="45" t="s">
        <v>102</v>
      </c>
    </row>
    <row r="26" spans="3:11" ht="19.2">
      <c r="D26" s="45" t="s">
        <v>103</v>
      </c>
    </row>
    <row r="27" spans="3:11" ht="57.6">
      <c r="C27" s="50" t="s">
        <v>302</v>
      </c>
      <c r="D27" s="45" t="s">
        <v>104</v>
      </c>
    </row>
    <row r="28" spans="3:11" ht="38.4">
      <c r="C28" s="50" t="s">
        <v>303</v>
      </c>
      <c r="D28" s="45" t="s">
        <v>105</v>
      </c>
      <c r="G28" s="46"/>
    </row>
    <row r="29" spans="3:11" ht="57.6">
      <c r="C29" s="50" t="s">
        <v>304</v>
      </c>
      <c r="D29" s="45" t="s">
        <v>106</v>
      </c>
      <c r="G29" s="46"/>
    </row>
    <row r="30" spans="3:11" ht="57.6">
      <c r="C30" s="50" t="s">
        <v>305</v>
      </c>
      <c r="D30" s="45" t="s">
        <v>107</v>
      </c>
      <c r="G30" s="46"/>
    </row>
    <row r="31" spans="3:11" ht="38.4">
      <c r="C31" s="50" t="s">
        <v>306</v>
      </c>
      <c r="D31" s="45" t="s">
        <v>108</v>
      </c>
      <c r="G31" s="46"/>
    </row>
    <row r="32" spans="3:11" ht="28.8">
      <c r="C32" s="50" t="s">
        <v>307</v>
      </c>
      <c r="D32" s="45" t="s">
        <v>110</v>
      </c>
      <c r="G32" s="46"/>
    </row>
    <row r="33" spans="3:7" ht="38.4">
      <c r="C33" s="50" t="s">
        <v>308</v>
      </c>
      <c r="D33" s="45" t="s">
        <v>111</v>
      </c>
    </row>
    <row r="34" spans="3:7" ht="43.2">
      <c r="C34" s="50" t="s">
        <v>309</v>
      </c>
      <c r="D34" s="45" t="s">
        <v>112</v>
      </c>
      <c r="G34" s="46"/>
    </row>
    <row r="35" spans="3:7" ht="38.4">
      <c r="C35" s="50" t="s">
        <v>310</v>
      </c>
      <c r="D35" s="45" t="s">
        <v>113</v>
      </c>
      <c r="G35" s="46"/>
    </row>
    <row r="36" spans="3:7" ht="19.2">
      <c r="C36" s="50"/>
      <c r="D36" s="45" t="s">
        <v>114</v>
      </c>
      <c r="G36" s="46"/>
    </row>
    <row r="37" spans="3:7" ht="38.4">
      <c r="C37" s="50"/>
      <c r="D37" s="45" t="s">
        <v>115</v>
      </c>
      <c r="G37" s="46"/>
    </row>
    <row r="38" spans="3:7" ht="19.2">
      <c r="C38" s="50"/>
      <c r="D38" s="45" t="s">
        <v>116</v>
      </c>
      <c r="G38" s="46"/>
    </row>
    <row r="39" spans="3:7" ht="43.2">
      <c r="C39" s="50" t="s">
        <v>311</v>
      </c>
      <c r="D39" s="45" t="s">
        <v>117</v>
      </c>
      <c r="G39" s="46"/>
    </row>
    <row r="40" spans="3:7" ht="38.4">
      <c r="C40" s="50" t="s">
        <v>312</v>
      </c>
      <c r="D40" s="45" t="s">
        <v>118</v>
      </c>
      <c r="G40" s="46"/>
    </row>
    <row r="41" spans="3:7" ht="38.4">
      <c r="C41" s="50" t="s">
        <v>313</v>
      </c>
      <c r="D41" s="45" t="s">
        <v>119</v>
      </c>
    </row>
    <row r="42" spans="3:7" ht="38.4">
      <c r="C42" s="50" t="s">
        <v>314</v>
      </c>
      <c r="D42" s="45" t="s">
        <v>121</v>
      </c>
    </row>
    <row r="43" spans="3:7" ht="38.4">
      <c r="C43" s="50" t="s">
        <v>315</v>
      </c>
      <c r="D43" s="45" t="s">
        <v>122</v>
      </c>
    </row>
    <row r="44" spans="3:7" ht="38.4">
      <c r="C44" s="50" t="s">
        <v>316</v>
      </c>
      <c r="D44" s="45" t="s">
        <v>123</v>
      </c>
    </row>
    <row r="45" spans="3:7" ht="57.6">
      <c r="C45" s="50" t="s">
        <v>317</v>
      </c>
      <c r="D45" s="45" t="s">
        <v>124</v>
      </c>
    </row>
    <row r="46" spans="3:7" ht="38.4">
      <c r="C46" s="50" t="s">
        <v>318</v>
      </c>
      <c r="D46" s="45" t="s">
        <v>125</v>
      </c>
    </row>
    <row r="47" spans="3:7" ht="38.4">
      <c r="C47" s="50" t="s">
        <v>319</v>
      </c>
      <c r="D47" s="45" t="s">
        <v>126</v>
      </c>
    </row>
    <row r="48" spans="3:7" ht="38.4">
      <c r="C48" s="50" t="s">
        <v>320</v>
      </c>
      <c r="D48" s="45" t="s">
        <v>127</v>
      </c>
    </row>
    <row r="49" spans="3:4" ht="38.4">
      <c r="C49" s="50" t="s">
        <v>321</v>
      </c>
      <c r="D49" s="45" t="s">
        <v>128</v>
      </c>
    </row>
    <row r="50" spans="3:4" ht="38.4">
      <c r="C50" s="50" t="s">
        <v>322</v>
      </c>
      <c r="D50" s="45" t="s">
        <v>129</v>
      </c>
    </row>
    <row r="51" spans="3:4" ht="28.8">
      <c r="C51" s="50" t="s">
        <v>323</v>
      </c>
      <c r="D51" s="45" t="s">
        <v>131</v>
      </c>
    </row>
    <row r="52" spans="3:4" ht="38.4">
      <c r="C52" s="50" t="s">
        <v>324</v>
      </c>
      <c r="D52" s="45" t="s">
        <v>132</v>
      </c>
    </row>
    <row r="53" spans="3:4" ht="38.4">
      <c r="C53" s="50" t="s">
        <v>325</v>
      </c>
      <c r="D53" s="45" t="s">
        <v>133</v>
      </c>
    </row>
    <row r="54" spans="3:4" ht="38.4">
      <c r="C54" s="50" t="s">
        <v>326</v>
      </c>
      <c r="D54" s="45" t="s">
        <v>134</v>
      </c>
    </row>
    <row r="55" spans="3:4" ht="38.4">
      <c r="C55" s="50" t="s">
        <v>327</v>
      </c>
      <c r="D55" s="45" t="s">
        <v>135</v>
      </c>
    </row>
    <row r="56" spans="3:4" ht="38.4">
      <c r="C56" s="50" t="s">
        <v>328</v>
      </c>
      <c r="D56" s="45" t="s">
        <v>136</v>
      </c>
    </row>
    <row r="57" spans="3:4" ht="38.4">
      <c r="D57" s="45" t="s">
        <v>137</v>
      </c>
    </row>
    <row r="58" spans="3:4" ht="86.4">
      <c r="C58" s="50" t="s">
        <v>329</v>
      </c>
      <c r="D58" s="45" t="s">
        <v>138</v>
      </c>
    </row>
    <row r="59" spans="3:4" ht="43.2">
      <c r="C59" s="50" t="s">
        <v>330</v>
      </c>
      <c r="D59" s="45" t="s">
        <v>140</v>
      </c>
    </row>
    <row r="60" spans="3:4" ht="43.2">
      <c r="C60" s="50" t="s">
        <v>331</v>
      </c>
      <c r="D60" s="45" t="s">
        <v>141</v>
      </c>
    </row>
    <row r="61" spans="3:4" ht="57.6">
      <c r="C61" s="50" t="s">
        <v>332</v>
      </c>
      <c r="D61" s="45" t="s">
        <v>142</v>
      </c>
    </row>
    <row r="62" spans="3:4" ht="57.6">
      <c r="C62" s="50" t="s">
        <v>333</v>
      </c>
      <c r="D62" s="45" t="s">
        <v>143</v>
      </c>
    </row>
    <row r="63" spans="3:4" ht="38.4">
      <c r="C63" s="50" t="s">
        <v>334</v>
      </c>
      <c r="D63" s="45" t="s">
        <v>144</v>
      </c>
    </row>
    <row r="64" spans="3:4" ht="28.8">
      <c r="C64" s="50" t="s">
        <v>335</v>
      </c>
      <c r="D64" s="45" t="s">
        <v>146</v>
      </c>
    </row>
    <row r="65" spans="3:4" ht="38.4">
      <c r="C65" s="50" t="s">
        <v>336</v>
      </c>
      <c r="D65" s="45" t="s">
        <v>147</v>
      </c>
    </row>
    <row r="66" spans="3:4" ht="38.4">
      <c r="C66" s="50" t="s">
        <v>337</v>
      </c>
      <c r="D66" s="45" t="s">
        <v>148</v>
      </c>
    </row>
    <row r="67" spans="3:4" ht="38.4">
      <c r="C67" s="50" t="s">
        <v>338</v>
      </c>
      <c r="D67" s="45" t="s">
        <v>149</v>
      </c>
    </row>
    <row r="68" spans="3:4" ht="43.2">
      <c r="C68" s="50" t="s">
        <v>339</v>
      </c>
      <c r="D68" s="45" t="s">
        <v>150</v>
      </c>
    </row>
    <row r="69" spans="3:4" ht="28.8">
      <c r="C69" s="50" t="s">
        <v>340</v>
      </c>
      <c r="D69" s="45" t="s">
        <v>151</v>
      </c>
    </row>
    <row r="70" spans="3:4" ht="57.6">
      <c r="C70" s="50" t="s">
        <v>341</v>
      </c>
      <c r="D70" s="45" t="s">
        <v>152</v>
      </c>
    </row>
    <row r="71" spans="3:4" ht="38.4">
      <c r="C71" s="50" t="s">
        <v>342</v>
      </c>
      <c r="D71" s="45" t="s">
        <v>153</v>
      </c>
    </row>
    <row r="72" spans="3:4" ht="28.8">
      <c r="C72" s="50" t="s">
        <v>343</v>
      </c>
      <c r="D72" s="45" t="s">
        <v>154</v>
      </c>
    </row>
    <row r="73" spans="3:4" ht="38.4">
      <c r="C73" s="50" t="s">
        <v>366</v>
      </c>
      <c r="D73" s="45" t="s">
        <v>155</v>
      </c>
    </row>
    <row r="74" spans="3:4" ht="38.4">
      <c r="C74" s="50" t="s">
        <v>344</v>
      </c>
      <c r="D74" s="45" t="s">
        <v>156</v>
      </c>
    </row>
    <row r="75" spans="3:4" ht="57.6">
      <c r="C75" s="50" t="s">
        <v>345</v>
      </c>
      <c r="D75" s="45" t="s">
        <v>157</v>
      </c>
    </row>
    <row r="76" spans="3:4" ht="57.6">
      <c r="C76" s="50" t="s">
        <v>346</v>
      </c>
      <c r="D76" s="45" t="s">
        <v>159</v>
      </c>
    </row>
    <row r="77" spans="3:4" ht="38.4">
      <c r="C77" s="50" t="s">
        <v>347</v>
      </c>
      <c r="D77" s="45" t="s">
        <v>160</v>
      </c>
    </row>
    <row r="78" spans="3:4" ht="38.4">
      <c r="C78" s="50" t="s">
        <v>348</v>
      </c>
      <c r="D78" s="45" t="s">
        <v>161</v>
      </c>
    </row>
    <row r="79" spans="3:4" ht="43.2">
      <c r="C79" s="50" t="s">
        <v>349</v>
      </c>
      <c r="D79" s="45" t="s">
        <v>162</v>
      </c>
    </row>
    <row r="80" spans="3:4" ht="38.4">
      <c r="C80" s="50" t="s">
        <v>350</v>
      </c>
      <c r="D80" s="45" t="s">
        <v>163</v>
      </c>
    </row>
    <row r="81" spans="3:4" ht="38.4">
      <c r="C81" s="50" t="s">
        <v>351</v>
      </c>
      <c r="D81" s="45" t="s">
        <v>164</v>
      </c>
    </row>
    <row r="82" spans="3:4" ht="43.2">
      <c r="C82" s="50" t="s">
        <v>352</v>
      </c>
      <c r="D82" s="45" t="s">
        <v>165</v>
      </c>
    </row>
    <row r="83" spans="3:4" ht="38.4">
      <c r="C83" s="50" t="s">
        <v>353</v>
      </c>
      <c r="D83" s="45" t="s">
        <v>166</v>
      </c>
    </row>
    <row r="84" spans="3:4" ht="28.8">
      <c r="C84" s="50" t="s">
        <v>354</v>
      </c>
      <c r="D84" s="45" t="s">
        <v>168</v>
      </c>
    </row>
    <row r="85" spans="3:4" ht="38.4">
      <c r="C85" s="50" t="s">
        <v>355</v>
      </c>
      <c r="D85" s="45" t="s">
        <v>169</v>
      </c>
    </row>
    <row r="86" spans="3:4" ht="43.2">
      <c r="C86" s="50" t="s">
        <v>356</v>
      </c>
      <c r="D86" s="45" t="s">
        <v>170</v>
      </c>
    </row>
    <row r="87" spans="3:4" ht="38.4">
      <c r="C87" s="50" t="s">
        <v>357</v>
      </c>
      <c r="D87" s="45" t="s">
        <v>171</v>
      </c>
    </row>
    <row r="88" spans="3:4" ht="38.4">
      <c r="C88" s="50" t="s">
        <v>358</v>
      </c>
      <c r="D88" s="45" t="s">
        <v>172</v>
      </c>
    </row>
    <row r="89" spans="3:4" ht="38.4">
      <c r="C89" s="50" t="s">
        <v>359</v>
      </c>
      <c r="D89" s="45" t="s">
        <v>173</v>
      </c>
    </row>
    <row r="90" spans="3:4" ht="43.2">
      <c r="C90" s="50" t="s">
        <v>360</v>
      </c>
      <c r="D90" s="45" t="s">
        <v>174</v>
      </c>
    </row>
    <row r="91" spans="3:4" ht="43.2">
      <c r="C91" s="50" t="s">
        <v>361</v>
      </c>
      <c r="D91" s="45" t="s">
        <v>175</v>
      </c>
    </row>
    <row r="92" spans="3:4" ht="43.2">
      <c r="C92" s="50" t="s">
        <v>362</v>
      </c>
      <c r="D92" s="45" t="s">
        <v>176</v>
      </c>
    </row>
    <row r="93" spans="3:4" ht="43.2">
      <c r="C93" s="50" t="s">
        <v>363</v>
      </c>
      <c r="D93" s="45" t="s">
        <v>177</v>
      </c>
    </row>
    <row r="94" spans="3:4" ht="28.8">
      <c r="C94" s="50" t="s">
        <v>364</v>
      </c>
      <c r="D94" s="45" t="s">
        <v>179</v>
      </c>
    </row>
    <row r="95" spans="3:4" ht="38.4">
      <c r="C95" s="50" t="s">
        <v>365</v>
      </c>
      <c r="D95" s="45" t="s">
        <v>180</v>
      </c>
    </row>
    <row r="96" spans="3:4" ht="19.2">
      <c r="D96" s="45" t="s">
        <v>181</v>
      </c>
    </row>
    <row r="97" spans="3:4" ht="38.4">
      <c r="D97" s="45" t="s">
        <v>182</v>
      </c>
    </row>
    <row r="98" spans="3:4" ht="38.4">
      <c r="C98" s="48" t="s">
        <v>368</v>
      </c>
      <c r="D98" s="45" t="s">
        <v>183</v>
      </c>
    </row>
    <row r="99" spans="3:4" ht="38.4">
      <c r="C99" s="48" t="s">
        <v>369</v>
      </c>
      <c r="D99" s="45" t="s">
        <v>184</v>
      </c>
    </row>
    <row r="100" spans="3:4" ht="38.4">
      <c r="C100" s="48" t="s">
        <v>370</v>
      </c>
      <c r="D100" s="45" t="s">
        <v>185</v>
      </c>
    </row>
    <row r="101" spans="3:4" ht="38.4">
      <c r="C101" s="48" t="s">
        <v>371</v>
      </c>
      <c r="D101" s="45" t="s">
        <v>186</v>
      </c>
    </row>
    <row r="102" spans="3:4" ht="57.6">
      <c r="C102" s="48" t="s">
        <v>372</v>
      </c>
      <c r="D102" s="45" t="s">
        <v>187</v>
      </c>
    </row>
    <row r="103" spans="3:4" ht="38.4">
      <c r="C103" s="48" t="s">
        <v>373</v>
      </c>
      <c r="D103" s="45" t="s">
        <v>188</v>
      </c>
    </row>
    <row r="104" spans="3:4" ht="38.4">
      <c r="C104" s="48" t="s">
        <v>374</v>
      </c>
      <c r="D104" s="45" t="s">
        <v>190</v>
      </c>
    </row>
    <row r="105" spans="3:4" ht="38.4">
      <c r="C105" s="48" t="s">
        <v>375</v>
      </c>
      <c r="D105" s="45" t="s">
        <v>191</v>
      </c>
    </row>
    <row r="106" spans="3:4" ht="38.4">
      <c r="C106" s="48" t="s">
        <v>376</v>
      </c>
      <c r="D106" s="45" t="s">
        <v>192</v>
      </c>
    </row>
    <row r="107" spans="3:4" ht="38.4">
      <c r="C107" s="48" t="s">
        <v>377</v>
      </c>
      <c r="D107" s="45" t="s">
        <v>193</v>
      </c>
    </row>
    <row r="108" spans="3:4" ht="38.4">
      <c r="C108" s="48" t="s">
        <v>378</v>
      </c>
      <c r="D108" s="45" t="s">
        <v>194</v>
      </c>
    </row>
    <row r="109" spans="3:4" ht="38.4">
      <c r="C109" s="48" t="s">
        <v>379</v>
      </c>
      <c r="D109" s="45" t="s">
        <v>195</v>
      </c>
    </row>
    <row r="110" spans="3:4" ht="38.4">
      <c r="C110" s="48" t="s">
        <v>380</v>
      </c>
      <c r="D110" s="45" t="s">
        <v>196</v>
      </c>
    </row>
    <row r="111" spans="3:4" ht="38.4">
      <c r="C111" s="48" t="s">
        <v>381</v>
      </c>
      <c r="D111" s="45" t="s">
        <v>197</v>
      </c>
    </row>
    <row r="112" spans="3:4" ht="38.4">
      <c r="C112" s="48" t="s">
        <v>382</v>
      </c>
      <c r="D112" s="45" t="s">
        <v>198</v>
      </c>
    </row>
    <row r="113" spans="3:4" ht="38.4">
      <c r="C113" s="48" t="s">
        <v>383</v>
      </c>
      <c r="D113" s="45" t="s">
        <v>199</v>
      </c>
    </row>
    <row r="114" spans="3:4" ht="38.4">
      <c r="C114" s="48" t="s">
        <v>384</v>
      </c>
      <c r="D114" s="45" t="s">
        <v>200</v>
      </c>
    </row>
    <row r="115" spans="3:4" ht="57.6">
      <c r="C115" s="48" t="s">
        <v>385</v>
      </c>
      <c r="D115" s="45" t="s">
        <v>202</v>
      </c>
    </row>
    <row r="116" spans="3:4" ht="19.2">
      <c r="C116" s="48" t="s">
        <v>386</v>
      </c>
      <c r="D116" s="45" t="s">
        <v>203</v>
      </c>
    </row>
    <row r="117" spans="3:4" ht="38.4">
      <c r="C117" s="48" t="s">
        <v>387</v>
      </c>
      <c r="D117" s="45" t="s">
        <v>204</v>
      </c>
    </row>
    <row r="118" spans="3:4" ht="38.4">
      <c r="C118" s="48" t="s">
        <v>388</v>
      </c>
      <c r="D118" s="45" t="s">
        <v>205</v>
      </c>
    </row>
    <row r="119" spans="3:4" ht="38.4">
      <c r="C119" s="48" t="s">
        <v>389</v>
      </c>
      <c r="D119" s="45" t="s">
        <v>206</v>
      </c>
    </row>
    <row r="120" spans="3:4" ht="19.2">
      <c r="C120" s="48" t="s">
        <v>390</v>
      </c>
      <c r="D120" s="45" t="s">
        <v>208</v>
      </c>
    </row>
    <row r="121" spans="3:4" ht="19.2">
      <c r="C121" s="48" t="s">
        <v>391</v>
      </c>
      <c r="D121" s="45" t="s">
        <v>209</v>
      </c>
    </row>
    <row r="122" spans="3:4" ht="19.2">
      <c r="C122" s="48" t="s">
        <v>392</v>
      </c>
      <c r="D122" s="45" t="s">
        <v>210</v>
      </c>
    </row>
    <row r="123" spans="3:4" ht="19.2">
      <c r="C123" s="48" t="s">
        <v>393</v>
      </c>
      <c r="D123" s="45" t="s">
        <v>211</v>
      </c>
    </row>
    <row r="124" spans="3:4" ht="19.2">
      <c r="C124" s="48" t="s">
        <v>394</v>
      </c>
      <c r="D124" s="45" t="s">
        <v>212</v>
      </c>
    </row>
    <row r="125" spans="3:4" ht="38.4">
      <c r="C125" s="48" t="s">
        <v>395</v>
      </c>
      <c r="D125" s="45" t="s">
        <v>213</v>
      </c>
    </row>
    <row r="126" spans="3:4" ht="38.4">
      <c r="C126" s="48" t="s">
        <v>396</v>
      </c>
      <c r="D126" s="45" t="s">
        <v>214</v>
      </c>
    </row>
    <row r="127" spans="3:4" ht="57.6">
      <c r="C127" s="48" t="s">
        <v>397</v>
      </c>
      <c r="D127" s="45" t="s">
        <v>215</v>
      </c>
    </row>
    <row r="128" spans="3:4" ht="19.2">
      <c r="C128" s="48" t="s">
        <v>398</v>
      </c>
      <c r="D128" s="45" t="s">
        <v>216</v>
      </c>
    </row>
    <row r="129" spans="3:4" ht="38.4">
      <c r="C129" s="48" t="s">
        <v>399</v>
      </c>
      <c r="D129" s="45" t="s">
        <v>217</v>
      </c>
    </row>
    <row r="130" spans="3:4" ht="38.4">
      <c r="C130" s="48" t="s">
        <v>400</v>
      </c>
      <c r="D130" s="45" t="s">
        <v>219</v>
      </c>
    </row>
    <row r="131" spans="3:4" ht="38.4">
      <c r="C131" s="48" t="s">
        <v>401</v>
      </c>
      <c r="D131" s="45" t="s">
        <v>220</v>
      </c>
    </row>
    <row r="132" spans="3:4" ht="38.4">
      <c r="C132" s="48" t="s">
        <v>402</v>
      </c>
      <c r="D132" s="45" t="s">
        <v>221</v>
      </c>
    </row>
    <row r="133" spans="3:4" ht="38.4">
      <c r="C133" s="48" t="s">
        <v>403</v>
      </c>
      <c r="D133" s="45" t="s">
        <v>222</v>
      </c>
    </row>
    <row r="134" spans="3:4" ht="38.4">
      <c r="C134" s="48" t="s">
        <v>404</v>
      </c>
      <c r="D134" s="45" t="s">
        <v>223</v>
      </c>
    </row>
    <row r="135" spans="3:4" ht="57.6">
      <c r="C135" s="48" t="s">
        <v>405</v>
      </c>
      <c r="D135" s="45" t="s">
        <v>224</v>
      </c>
    </row>
    <row r="136" spans="3:4" ht="38.4">
      <c r="C136" s="48" t="s">
        <v>406</v>
      </c>
      <c r="D136" s="45" t="s">
        <v>225</v>
      </c>
    </row>
    <row r="137" spans="3:4" ht="38.4">
      <c r="C137" s="48" t="s">
        <v>407</v>
      </c>
      <c r="D137" s="45" t="s">
        <v>226</v>
      </c>
    </row>
    <row r="138" spans="3:4" ht="38.4">
      <c r="C138" s="48" t="s">
        <v>408</v>
      </c>
      <c r="D138" s="45" t="s">
        <v>227</v>
      </c>
    </row>
    <row r="139" spans="3:4" ht="57.6">
      <c r="C139" s="48" t="s">
        <v>409</v>
      </c>
      <c r="D139" s="45" t="s">
        <v>228</v>
      </c>
    </row>
    <row r="140" spans="3:4" ht="38.4">
      <c r="C140" s="48" t="s">
        <v>410</v>
      </c>
      <c r="D140" s="45" t="s">
        <v>229</v>
      </c>
    </row>
    <row r="141" spans="3:4" ht="19.2">
      <c r="C141" s="48" t="s">
        <v>411</v>
      </c>
      <c r="D141" s="45" t="s">
        <v>230</v>
      </c>
    </row>
    <row r="142" spans="3:4" ht="19.2">
      <c r="C142" s="48" t="s">
        <v>412</v>
      </c>
      <c r="D142" s="45" t="s">
        <v>232</v>
      </c>
    </row>
    <row r="143" spans="3:4" ht="38.4">
      <c r="C143" s="48" t="s">
        <v>413</v>
      </c>
      <c r="D143" s="45" t="s">
        <v>233</v>
      </c>
    </row>
    <row r="144" spans="3:4" ht="38.4">
      <c r="C144" s="48" t="s">
        <v>414</v>
      </c>
      <c r="D144" s="45" t="s">
        <v>234</v>
      </c>
    </row>
    <row r="145" spans="3:4" ht="38.4">
      <c r="C145" s="48" t="s">
        <v>415</v>
      </c>
      <c r="D145" s="45" t="s">
        <v>235</v>
      </c>
    </row>
    <row r="146" spans="3:4" ht="19.2">
      <c r="C146" s="48" t="s">
        <v>416</v>
      </c>
      <c r="D146" s="45" t="s">
        <v>236</v>
      </c>
    </row>
    <row r="147" spans="3:4" ht="38.4">
      <c r="C147" s="48" t="s">
        <v>417</v>
      </c>
      <c r="D147" s="45" t="s">
        <v>237</v>
      </c>
    </row>
    <row r="148" spans="3:4" ht="38.4">
      <c r="C148" s="48" t="s">
        <v>418</v>
      </c>
      <c r="D148" s="45" t="s">
        <v>238</v>
      </c>
    </row>
    <row r="149" spans="3:4" ht="38.4">
      <c r="C149" s="48" t="s">
        <v>419</v>
      </c>
      <c r="D149" s="45" t="s">
        <v>239</v>
      </c>
    </row>
    <row r="150" spans="3:4" ht="38.4">
      <c r="C150" s="48" t="s">
        <v>420</v>
      </c>
      <c r="D150" s="45" t="s">
        <v>240</v>
      </c>
    </row>
    <row r="151" spans="3:4" ht="57.6">
      <c r="C151" s="48" t="s">
        <v>421</v>
      </c>
      <c r="D151" s="45" t="s">
        <v>241</v>
      </c>
    </row>
    <row r="152" spans="3:4" ht="38.4">
      <c r="C152" s="48" t="s">
        <v>422</v>
      </c>
      <c r="D152" s="45" t="s">
        <v>242</v>
      </c>
    </row>
    <row r="153" spans="3:4" ht="38.4">
      <c r="C153" s="48" t="s">
        <v>423</v>
      </c>
      <c r="D153" s="45" t="s">
        <v>243</v>
      </c>
    </row>
    <row r="154" spans="3:4" ht="38.4">
      <c r="C154" s="48" t="s">
        <v>424</v>
      </c>
      <c r="D154" s="45" t="s">
        <v>245</v>
      </c>
    </row>
    <row r="155" spans="3:4" ht="38.4">
      <c r="C155" s="48" t="s">
        <v>425</v>
      </c>
      <c r="D155" s="45" t="s">
        <v>246</v>
      </c>
    </row>
    <row r="156" spans="3:4" ht="38.4">
      <c r="C156" s="48" t="s">
        <v>426</v>
      </c>
      <c r="D156" s="45" t="s">
        <v>247</v>
      </c>
    </row>
    <row r="157" spans="3:4" ht="38.4">
      <c r="C157" s="48" t="s">
        <v>427</v>
      </c>
      <c r="D157" s="45" t="s">
        <v>248</v>
      </c>
    </row>
    <row r="158" spans="3:4" ht="38.4">
      <c r="C158" s="48" t="s">
        <v>428</v>
      </c>
      <c r="D158" s="45" t="s">
        <v>249</v>
      </c>
    </row>
    <row r="159" spans="3:4" ht="38.4">
      <c r="C159" s="48" t="s">
        <v>429</v>
      </c>
      <c r="D159" s="45" t="s">
        <v>250</v>
      </c>
    </row>
    <row r="160" spans="3:4" ht="38.4">
      <c r="C160" s="48" t="s">
        <v>430</v>
      </c>
      <c r="D160" s="45" t="s">
        <v>251</v>
      </c>
    </row>
    <row r="161" spans="3:4" ht="57.6">
      <c r="C161" s="48" t="s">
        <v>431</v>
      </c>
      <c r="D161" s="45" t="s">
        <v>252</v>
      </c>
    </row>
    <row r="162" spans="3:4" ht="38.4">
      <c r="C162" s="48" t="s">
        <v>432</v>
      </c>
      <c r="D162" s="45" t="s">
        <v>253</v>
      </c>
    </row>
    <row r="163" spans="3:4" ht="38.4">
      <c r="C163" s="48" t="s">
        <v>433</v>
      </c>
      <c r="D163" s="45" t="s">
        <v>254</v>
      </c>
    </row>
    <row r="164" spans="3:4" ht="38.4">
      <c r="C164" s="48" t="s">
        <v>434</v>
      </c>
      <c r="D164" s="45" t="s">
        <v>255</v>
      </c>
    </row>
    <row r="165" spans="3:4" ht="38.4">
      <c r="C165" s="48" t="s">
        <v>435</v>
      </c>
      <c r="D165" s="45" t="s">
        <v>256</v>
      </c>
    </row>
    <row r="166" spans="3:4" ht="38.4">
      <c r="C166" s="48" t="s">
        <v>436</v>
      </c>
      <c r="D166" s="45" t="s">
        <v>257</v>
      </c>
    </row>
    <row r="167" spans="3:4" ht="38.4">
      <c r="C167" s="48" t="s">
        <v>437</v>
      </c>
      <c r="D167" s="45" t="s">
        <v>258</v>
      </c>
    </row>
    <row r="168" spans="3:4" ht="57.6">
      <c r="C168" s="48" t="s">
        <v>438</v>
      </c>
      <c r="D168" s="45" t="s">
        <v>259</v>
      </c>
    </row>
    <row r="169" spans="3:4" ht="38.4">
      <c r="C169" s="48" t="s">
        <v>439</v>
      </c>
      <c r="D169" s="45" t="s">
        <v>260</v>
      </c>
    </row>
    <row r="170" spans="3:4" ht="19.2">
      <c r="C170" s="48" t="s">
        <v>440</v>
      </c>
      <c r="D170" s="45" t="s">
        <v>261</v>
      </c>
    </row>
    <row r="171" spans="3:4" ht="38.4">
      <c r="C171" s="48" t="s">
        <v>441</v>
      </c>
      <c r="D171" s="45" t="s">
        <v>262</v>
      </c>
    </row>
    <row r="172" spans="3:4" ht="19.2">
      <c r="C172" s="48" t="s">
        <v>442</v>
      </c>
      <c r="D172" s="45" t="s">
        <v>263</v>
      </c>
    </row>
    <row r="173" spans="3:4">
      <c r="C173" s="48" t="s">
        <v>443</v>
      </c>
    </row>
    <row r="174" spans="3:4">
      <c r="C174" s="48" t="s">
        <v>444</v>
      </c>
    </row>
    <row r="175" spans="3:4">
      <c r="C175" s="48" t="s">
        <v>445</v>
      </c>
    </row>
    <row r="176" spans="3:4">
      <c r="C176" s="48" t="s">
        <v>446</v>
      </c>
    </row>
    <row r="177" spans="3:3">
      <c r="C177" s="48" t="s">
        <v>447</v>
      </c>
    </row>
    <row r="178" spans="3:3">
      <c r="C178" s="48" t="s">
        <v>448</v>
      </c>
    </row>
    <row r="179" spans="3:3">
      <c r="C179" s="48" t="s">
        <v>449</v>
      </c>
    </row>
    <row r="180" spans="3:3">
      <c r="C180" s="48" t="s">
        <v>450</v>
      </c>
    </row>
    <row r="181" spans="3:3">
      <c r="C181" s="48" t="s">
        <v>451</v>
      </c>
    </row>
    <row r="182" spans="3:3">
      <c r="C182" s="48" t="s">
        <v>452</v>
      </c>
    </row>
    <row r="183" spans="3:3">
      <c r="C183" s="48" t="s">
        <v>453</v>
      </c>
    </row>
    <row r="184" spans="3:3">
      <c r="C184" s="48" t="s">
        <v>454</v>
      </c>
    </row>
    <row r="185" spans="3:3">
      <c r="C185" s="48" t="s">
        <v>455</v>
      </c>
    </row>
    <row r="186" spans="3:3">
      <c r="C186" s="48" t="s">
        <v>456</v>
      </c>
    </row>
    <row r="187" spans="3:3">
      <c r="C187" s="48" t="s">
        <v>457</v>
      </c>
    </row>
    <row r="188" spans="3:3">
      <c r="C188" s="48" t="s">
        <v>458</v>
      </c>
    </row>
    <row r="189" spans="3:3">
      <c r="C189" s="48" t="s">
        <v>459</v>
      </c>
    </row>
    <row r="190" spans="3:3">
      <c r="C190" s="48" t="s">
        <v>460</v>
      </c>
    </row>
    <row r="191" spans="3:3">
      <c r="C191" s="48" t="s">
        <v>461</v>
      </c>
    </row>
    <row r="192" spans="3:3">
      <c r="C192" s="48" t="s">
        <v>462</v>
      </c>
    </row>
    <row r="193" spans="3:3">
      <c r="C193" s="48" t="s">
        <v>463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60"/>
  <sheetViews>
    <sheetView showGridLines="0" view="pageBreakPreview" zoomScaleNormal="85" zoomScaleSheetLayoutView="100" workbookViewId="0">
      <selection activeCell="B11" sqref="B11:F11"/>
    </sheetView>
  </sheetViews>
  <sheetFormatPr baseColWidth="10" defaultColWidth="5.33203125" defaultRowHeight="13.5" customHeight="1"/>
  <cols>
    <col min="1" max="1" width="5.33203125" style="63"/>
    <col min="2" max="2" width="16.109375" style="63" customWidth="1"/>
    <col min="3" max="3" width="12.109375" style="63" customWidth="1"/>
    <col min="4" max="4" width="13.109375" style="85" customWidth="1"/>
    <col min="5" max="5" width="9.44140625" style="85" customWidth="1"/>
    <col min="6" max="12" width="7.6640625" style="63" customWidth="1"/>
    <col min="13" max="13" width="12.44140625" style="63" customWidth="1"/>
    <col min="14" max="23" width="7.6640625" style="63" customWidth="1"/>
    <col min="24" max="24" width="10.88671875" style="63" customWidth="1"/>
    <col min="25" max="25" width="42.33203125" style="63" customWidth="1"/>
    <col min="26" max="26" width="12.109375" style="63" customWidth="1"/>
    <col min="27" max="27" width="30.6640625" style="63" customWidth="1"/>
    <col min="28" max="28" width="16.88671875" style="64" customWidth="1"/>
    <col min="29" max="29" width="5.33203125" style="64"/>
    <col min="30" max="16384" width="5.33203125" style="63"/>
  </cols>
  <sheetData>
    <row r="1" spans="2:27" ht="15.6" customHeight="1">
      <c r="B1" s="347"/>
      <c r="C1" s="347"/>
      <c r="D1" s="347" t="s">
        <v>0</v>
      </c>
      <c r="E1" s="347"/>
      <c r="F1" s="347"/>
      <c r="G1" s="347"/>
      <c r="H1" s="347"/>
      <c r="I1" s="347"/>
      <c r="J1" s="347"/>
      <c r="K1" s="347"/>
      <c r="L1" s="347"/>
      <c r="M1" s="347"/>
      <c r="N1" s="347"/>
      <c r="O1" s="347"/>
      <c r="P1" s="347"/>
      <c r="Q1" s="347"/>
      <c r="R1" s="347"/>
      <c r="S1" s="348" t="s">
        <v>1</v>
      </c>
      <c r="T1" s="348"/>
      <c r="U1" s="348"/>
      <c r="V1" s="349" t="s">
        <v>686</v>
      </c>
      <c r="W1" s="349"/>
      <c r="X1" s="349"/>
    </row>
    <row r="2" spans="2:27" ht="13.2">
      <c r="B2" s="347"/>
      <c r="C2" s="347"/>
      <c r="D2" s="347"/>
      <c r="E2" s="347"/>
      <c r="F2" s="347"/>
      <c r="G2" s="347"/>
      <c r="H2" s="347"/>
      <c r="I2" s="347"/>
      <c r="J2" s="347"/>
      <c r="K2" s="347"/>
      <c r="L2" s="347"/>
      <c r="M2" s="347"/>
      <c r="N2" s="347"/>
      <c r="O2" s="347"/>
      <c r="P2" s="347"/>
      <c r="Q2" s="347"/>
      <c r="R2" s="347"/>
      <c r="S2" s="348" t="s">
        <v>3</v>
      </c>
      <c r="T2" s="348"/>
      <c r="U2" s="348"/>
      <c r="V2" s="350" t="s">
        <v>687</v>
      </c>
      <c r="W2" s="350"/>
      <c r="X2" s="350"/>
    </row>
    <row r="3" spans="2:27" ht="13.2">
      <c r="B3" s="347"/>
      <c r="C3" s="347"/>
      <c r="D3" s="347" t="s">
        <v>543</v>
      </c>
      <c r="E3" s="347"/>
      <c r="F3" s="347"/>
      <c r="G3" s="347"/>
      <c r="H3" s="347"/>
      <c r="I3" s="347"/>
      <c r="J3" s="347"/>
      <c r="K3" s="347"/>
      <c r="L3" s="347"/>
      <c r="M3" s="347"/>
      <c r="N3" s="347"/>
      <c r="O3" s="347"/>
      <c r="P3" s="347"/>
      <c r="Q3" s="347"/>
      <c r="R3" s="347"/>
      <c r="S3" s="348" t="s">
        <v>5</v>
      </c>
      <c r="T3" s="348"/>
      <c r="U3" s="348"/>
      <c r="V3" s="349" t="s">
        <v>71</v>
      </c>
      <c r="W3" s="349"/>
      <c r="X3" s="349"/>
    </row>
    <row r="4" spans="2:27" ht="15.6" customHeight="1">
      <c r="B4" s="347"/>
      <c r="C4" s="347"/>
      <c r="D4" s="347"/>
      <c r="E4" s="347"/>
      <c r="F4" s="347"/>
      <c r="G4" s="347"/>
      <c r="H4" s="347"/>
      <c r="I4" s="347"/>
      <c r="J4" s="347"/>
      <c r="K4" s="347"/>
      <c r="L4" s="347"/>
      <c r="M4" s="347"/>
      <c r="N4" s="347"/>
      <c r="O4" s="347"/>
      <c r="P4" s="347"/>
      <c r="Q4" s="347"/>
      <c r="R4" s="347"/>
      <c r="S4" s="348" t="s">
        <v>544</v>
      </c>
      <c r="T4" s="348"/>
      <c r="U4" s="348"/>
      <c r="V4" s="339">
        <v>44725</v>
      </c>
      <c r="W4" s="340"/>
      <c r="X4" s="340"/>
    </row>
    <row r="5" spans="2:27" ht="9" customHeight="1">
      <c r="B5" s="341"/>
      <c r="C5" s="342"/>
      <c r="D5" s="342"/>
      <c r="E5" s="342"/>
      <c r="F5" s="342"/>
      <c r="G5" s="342"/>
      <c r="H5" s="342"/>
      <c r="I5" s="342"/>
      <c r="J5" s="342"/>
      <c r="K5" s="342"/>
      <c r="L5" s="342"/>
      <c r="M5" s="342"/>
      <c r="N5" s="342"/>
      <c r="O5" s="342"/>
      <c r="P5" s="342"/>
      <c r="Q5" s="342"/>
      <c r="R5" s="342"/>
      <c r="S5" s="342"/>
      <c r="T5" s="342"/>
      <c r="U5" s="342"/>
      <c r="V5" s="342"/>
      <c r="W5" s="342"/>
      <c r="X5" s="343"/>
    </row>
    <row r="6" spans="2:27" ht="18.600000000000001" customHeight="1">
      <c r="B6" s="344" t="s">
        <v>545</v>
      </c>
      <c r="C6" s="345"/>
      <c r="D6" s="345"/>
      <c r="E6" s="345"/>
      <c r="F6" s="345"/>
      <c r="G6" s="345"/>
      <c r="H6" s="345"/>
      <c r="I6" s="345"/>
      <c r="J6" s="345"/>
      <c r="K6" s="345"/>
      <c r="L6" s="345"/>
      <c r="M6" s="345"/>
      <c r="N6" s="345"/>
      <c r="O6" s="345"/>
      <c r="P6" s="345"/>
      <c r="Q6" s="345"/>
      <c r="R6" s="345"/>
      <c r="S6" s="345"/>
      <c r="T6" s="345"/>
      <c r="U6" s="345"/>
      <c r="V6" s="345"/>
      <c r="W6" s="345"/>
      <c r="X6" s="346"/>
    </row>
    <row r="7" spans="2:27" ht="16.95" customHeight="1">
      <c r="B7" s="341" t="s">
        <v>546</v>
      </c>
      <c r="C7" s="342"/>
      <c r="D7" s="342"/>
      <c r="E7" s="342"/>
      <c r="F7" s="342"/>
      <c r="G7" s="342"/>
      <c r="H7" s="343"/>
      <c r="I7" s="341" t="s">
        <v>547</v>
      </c>
      <c r="J7" s="342"/>
      <c r="K7" s="342"/>
      <c r="L7" s="342"/>
      <c r="M7" s="342"/>
      <c r="N7" s="342"/>
      <c r="O7" s="342"/>
      <c r="P7" s="342"/>
      <c r="Q7" s="342"/>
      <c r="R7" s="342"/>
      <c r="S7" s="342"/>
      <c r="T7" s="343"/>
      <c r="U7" s="341" t="s">
        <v>548</v>
      </c>
      <c r="V7" s="342"/>
      <c r="W7" s="342"/>
      <c r="X7" s="343"/>
    </row>
    <row r="8" spans="2:27" ht="26.4" customHeight="1">
      <c r="B8" s="336" t="s">
        <v>549</v>
      </c>
      <c r="C8" s="337"/>
      <c r="D8" s="337"/>
      <c r="E8" s="337"/>
      <c r="F8" s="337"/>
      <c r="G8" s="337"/>
      <c r="H8" s="338"/>
      <c r="I8" s="336" t="s">
        <v>550</v>
      </c>
      <c r="J8" s="337"/>
      <c r="K8" s="337"/>
      <c r="L8" s="337"/>
      <c r="M8" s="337"/>
      <c r="N8" s="337"/>
      <c r="O8" s="337"/>
      <c r="P8" s="337"/>
      <c r="Q8" s="337"/>
      <c r="R8" s="337"/>
      <c r="S8" s="337"/>
      <c r="T8" s="338"/>
      <c r="U8" s="336" t="s">
        <v>551</v>
      </c>
      <c r="V8" s="337"/>
      <c r="W8" s="337"/>
      <c r="X8" s="338"/>
    </row>
    <row r="9" spans="2:27" ht="19.2" customHeight="1">
      <c r="B9" s="344" t="s">
        <v>552</v>
      </c>
      <c r="C9" s="345"/>
      <c r="D9" s="345"/>
      <c r="E9" s="345"/>
      <c r="F9" s="345"/>
      <c r="G9" s="345"/>
      <c r="H9" s="345"/>
      <c r="I9" s="345"/>
      <c r="J9" s="345"/>
      <c r="K9" s="345"/>
      <c r="L9" s="345"/>
      <c r="M9" s="345"/>
      <c r="N9" s="345"/>
      <c r="O9" s="345"/>
      <c r="P9" s="345"/>
      <c r="Q9" s="345"/>
      <c r="R9" s="345"/>
      <c r="S9" s="345"/>
      <c r="T9" s="345"/>
      <c r="U9" s="345"/>
      <c r="V9" s="345"/>
      <c r="W9" s="345"/>
      <c r="X9" s="346"/>
    </row>
    <row r="10" spans="2:27" ht="15" customHeight="1">
      <c r="B10" s="347" t="s">
        <v>553</v>
      </c>
      <c r="C10" s="347"/>
      <c r="D10" s="347"/>
      <c r="E10" s="347"/>
      <c r="F10" s="347"/>
      <c r="G10" s="341" t="s">
        <v>554</v>
      </c>
      <c r="H10" s="342"/>
      <c r="I10" s="342"/>
      <c r="J10" s="342"/>
      <c r="K10" s="342"/>
      <c r="L10" s="342"/>
      <c r="M10" s="342"/>
      <c r="N10" s="342"/>
      <c r="O10" s="343"/>
      <c r="P10" s="341" t="s">
        <v>555</v>
      </c>
      <c r="Q10" s="342"/>
      <c r="R10" s="342"/>
      <c r="S10" s="342"/>
      <c r="T10" s="342"/>
      <c r="U10" s="343"/>
      <c r="V10" s="341" t="s">
        <v>3</v>
      </c>
      <c r="W10" s="342"/>
      <c r="X10" s="343"/>
    </row>
    <row r="11" spans="2:27" ht="34.950000000000003" customHeight="1">
      <c r="B11" s="351" t="s">
        <v>556</v>
      </c>
      <c r="C11" s="351"/>
      <c r="D11" s="351"/>
      <c r="E11" s="351"/>
      <c r="F11" s="351"/>
      <c r="G11" s="352" t="s">
        <v>670</v>
      </c>
      <c r="H11" s="353"/>
      <c r="I11" s="353"/>
      <c r="J11" s="353"/>
      <c r="K11" s="353"/>
      <c r="L11" s="353"/>
      <c r="M11" s="353"/>
      <c r="N11" s="353"/>
      <c r="O11" s="354"/>
      <c r="P11" s="336" t="s">
        <v>730</v>
      </c>
      <c r="Q11" s="337"/>
      <c r="R11" s="337"/>
      <c r="S11" s="337"/>
      <c r="T11" s="337"/>
      <c r="U11" s="338"/>
      <c r="V11" s="457" t="s">
        <v>731</v>
      </c>
      <c r="W11" s="458"/>
      <c r="X11" s="459"/>
    </row>
    <row r="12" spans="2:27" ht="49.95" customHeight="1">
      <c r="B12" s="347" t="s">
        <v>557</v>
      </c>
      <c r="C12" s="347"/>
      <c r="D12" s="347"/>
      <c r="E12" s="347"/>
      <c r="F12" s="347" t="s">
        <v>558</v>
      </c>
      <c r="G12" s="347"/>
      <c r="H12" s="347"/>
      <c r="I12" s="347"/>
      <c r="J12" s="347"/>
      <c r="K12" s="347"/>
      <c r="L12" s="347"/>
      <c r="M12" s="347"/>
      <c r="N12" s="355" t="s">
        <v>559</v>
      </c>
      <c r="O12" s="355"/>
      <c r="P12" s="355"/>
      <c r="Q12" s="355"/>
      <c r="R12" s="355"/>
      <c r="S12" s="347" t="s">
        <v>560</v>
      </c>
      <c r="T12" s="347"/>
      <c r="U12" s="347"/>
      <c r="V12" s="347"/>
      <c r="W12" s="347"/>
      <c r="X12" s="347"/>
    </row>
    <row r="13" spans="2:27" ht="74.400000000000006" customHeight="1">
      <c r="B13" s="351" t="s">
        <v>561</v>
      </c>
      <c r="C13" s="351"/>
      <c r="D13" s="351"/>
      <c r="E13" s="351"/>
      <c r="F13" s="351" t="s">
        <v>335</v>
      </c>
      <c r="G13" s="351"/>
      <c r="H13" s="351"/>
      <c r="I13" s="351"/>
      <c r="J13" s="351"/>
      <c r="K13" s="351"/>
      <c r="L13" s="351"/>
      <c r="M13" s="351"/>
      <c r="N13" s="351" t="s">
        <v>562</v>
      </c>
      <c r="O13" s="351"/>
      <c r="P13" s="351"/>
      <c r="Q13" s="351"/>
      <c r="R13" s="351"/>
      <c r="S13" s="351" t="s">
        <v>562</v>
      </c>
      <c r="T13" s="351"/>
      <c r="U13" s="351"/>
      <c r="V13" s="351"/>
      <c r="W13" s="351"/>
      <c r="X13" s="351"/>
    </row>
    <row r="14" spans="2:27" ht="12" customHeight="1">
      <c r="B14" s="377" t="s">
        <v>563</v>
      </c>
      <c r="C14" s="378"/>
      <c r="D14" s="378"/>
      <c r="E14" s="378"/>
      <c r="F14" s="379"/>
      <c r="G14" s="371" t="s">
        <v>564</v>
      </c>
      <c r="H14" s="372"/>
      <c r="I14" s="372"/>
      <c r="J14" s="373"/>
      <c r="K14" s="377" t="s">
        <v>565</v>
      </c>
      <c r="L14" s="378"/>
      <c r="M14" s="378"/>
      <c r="N14" s="379"/>
      <c r="O14" s="341" t="s">
        <v>566</v>
      </c>
      <c r="P14" s="342"/>
      <c r="Q14" s="342"/>
      <c r="R14" s="342"/>
      <c r="S14" s="342"/>
      <c r="T14" s="342"/>
      <c r="U14" s="342"/>
      <c r="V14" s="342"/>
      <c r="W14" s="342"/>
      <c r="X14" s="343"/>
      <c r="Y14" s="65"/>
      <c r="Z14" s="65"/>
      <c r="AA14" s="65"/>
    </row>
    <row r="15" spans="2:27" ht="64.95" customHeight="1">
      <c r="B15" s="380"/>
      <c r="C15" s="381"/>
      <c r="D15" s="381"/>
      <c r="E15" s="381"/>
      <c r="F15" s="382"/>
      <c r="G15" s="374"/>
      <c r="H15" s="375"/>
      <c r="I15" s="375"/>
      <c r="J15" s="376"/>
      <c r="K15" s="380"/>
      <c r="L15" s="381"/>
      <c r="M15" s="381"/>
      <c r="N15" s="382"/>
      <c r="O15" s="341" t="s">
        <v>567</v>
      </c>
      <c r="P15" s="342"/>
      <c r="Q15" s="342"/>
      <c r="R15" s="343"/>
      <c r="S15" s="356" t="s">
        <v>568</v>
      </c>
      <c r="T15" s="357"/>
      <c r="U15" s="358"/>
      <c r="V15" s="356" t="s">
        <v>569</v>
      </c>
      <c r="W15" s="357"/>
      <c r="X15" s="358"/>
      <c r="Y15" s="65"/>
      <c r="Z15" s="65"/>
      <c r="AA15" s="65"/>
    </row>
    <row r="16" spans="2:27" ht="30.6" customHeight="1">
      <c r="B16" s="359" t="s">
        <v>570</v>
      </c>
      <c r="C16" s="360"/>
      <c r="D16" s="360"/>
      <c r="E16" s="360"/>
      <c r="F16" s="361"/>
      <c r="G16" s="359" t="s">
        <v>571</v>
      </c>
      <c r="H16" s="360"/>
      <c r="I16" s="360"/>
      <c r="J16" s="361"/>
      <c r="K16" s="365">
        <v>1</v>
      </c>
      <c r="L16" s="366"/>
      <c r="M16" s="366"/>
      <c r="N16" s="367"/>
      <c r="O16" s="103" t="s">
        <v>572</v>
      </c>
      <c r="P16" s="103" t="s">
        <v>573</v>
      </c>
      <c r="Q16" s="103" t="s">
        <v>574</v>
      </c>
      <c r="R16" s="103" t="s">
        <v>575</v>
      </c>
      <c r="S16" s="371" t="s">
        <v>576</v>
      </c>
      <c r="T16" s="372"/>
      <c r="U16" s="373"/>
      <c r="V16" s="371">
        <v>2022</v>
      </c>
      <c r="W16" s="372"/>
      <c r="X16" s="373"/>
      <c r="Y16" s="65"/>
      <c r="Z16" s="65"/>
      <c r="AA16" s="65"/>
    </row>
    <row r="17" spans="2:29" ht="61.95" customHeight="1">
      <c r="B17" s="362"/>
      <c r="C17" s="363"/>
      <c r="D17" s="363"/>
      <c r="E17" s="363"/>
      <c r="F17" s="364"/>
      <c r="G17" s="362"/>
      <c r="H17" s="363"/>
      <c r="I17" s="363"/>
      <c r="J17" s="364"/>
      <c r="K17" s="368"/>
      <c r="L17" s="369"/>
      <c r="M17" s="369"/>
      <c r="N17" s="370"/>
      <c r="O17" s="66">
        <v>1</v>
      </c>
      <c r="P17" s="66">
        <v>1</v>
      </c>
      <c r="Q17" s="66">
        <v>1</v>
      </c>
      <c r="R17" s="66">
        <v>1</v>
      </c>
      <c r="S17" s="374"/>
      <c r="T17" s="375"/>
      <c r="U17" s="376"/>
      <c r="V17" s="374"/>
      <c r="W17" s="375"/>
      <c r="X17" s="376"/>
    </row>
    <row r="18" spans="2:29" ht="18" customHeight="1">
      <c r="B18" s="344" t="s">
        <v>577</v>
      </c>
      <c r="C18" s="345"/>
      <c r="D18" s="345"/>
      <c r="E18" s="345"/>
      <c r="F18" s="345"/>
      <c r="G18" s="345"/>
      <c r="H18" s="345"/>
      <c r="I18" s="345"/>
      <c r="J18" s="345"/>
      <c r="K18" s="345"/>
      <c r="L18" s="345"/>
      <c r="M18" s="345"/>
      <c r="N18" s="345"/>
      <c r="O18" s="345"/>
      <c r="P18" s="345"/>
      <c r="Q18" s="345"/>
      <c r="R18" s="345"/>
      <c r="S18" s="345"/>
      <c r="T18" s="345"/>
      <c r="U18" s="345"/>
      <c r="V18" s="345"/>
      <c r="W18" s="345"/>
      <c r="X18" s="346"/>
      <c r="Z18" s="63" t="s">
        <v>578</v>
      </c>
    </row>
    <row r="19" spans="2:29" ht="34.950000000000003" customHeight="1">
      <c r="B19" s="383" t="s">
        <v>579</v>
      </c>
      <c r="C19" s="371" t="s">
        <v>580</v>
      </c>
      <c r="D19" s="373"/>
      <c r="E19" s="371" t="s">
        <v>581</v>
      </c>
      <c r="F19" s="373"/>
      <c r="G19" s="385" t="s">
        <v>582</v>
      </c>
      <c r="H19" s="386"/>
      <c r="I19" s="386"/>
      <c r="J19" s="386"/>
      <c r="K19" s="386"/>
      <c r="L19" s="386"/>
      <c r="M19" s="386"/>
      <c r="N19" s="386"/>
      <c r="O19" s="386"/>
      <c r="P19" s="386"/>
      <c r="Q19" s="386"/>
      <c r="R19" s="387"/>
      <c r="S19" s="371" t="s">
        <v>583</v>
      </c>
      <c r="T19" s="372"/>
      <c r="U19" s="372"/>
      <c r="V19" s="372"/>
      <c r="W19" s="372"/>
      <c r="X19" s="373"/>
    </row>
    <row r="20" spans="2:29" ht="28.5" customHeight="1">
      <c r="B20" s="384"/>
      <c r="C20" s="374"/>
      <c r="D20" s="376"/>
      <c r="E20" s="374"/>
      <c r="F20" s="376"/>
      <c r="G20" s="341" t="s">
        <v>584</v>
      </c>
      <c r="H20" s="342"/>
      <c r="I20" s="343"/>
      <c r="J20" s="341" t="s">
        <v>585</v>
      </c>
      <c r="K20" s="342"/>
      <c r="L20" s="343"/>
      <c r="M20" s="356" t="s">
        <v>586</v>
      </c>
      <c r="N20" s="357"/>
      <c r="O20" s="358"/>
      <c r="P20" s="356" t="s">
        <v>587</v>
      </c>
      <c r="Q20" s="357"/>
      <c r="R20" s="358"/>
      <c r="S20" s="374"/>
      <c r="T20" s="375"/>
      <c r="U20" s="375"/>
      <c r="V20" s="375"/>
      <c r="W20" s="375"/>
      <c r="X20" s="376"/>
    </row>
    <row r="21" spans="2:29" ht="43.95" customHeight="1">
      <c r="B21" s="67" t="s">
        <v>588</v>
      </c>
      <c r="C21" s="352" t="s">
        <v>589</v>
      </c>
      <c r="D21" s="354"/>
      <c r="E21" s="388">
        <v>1</v>
      </c>
      <c r="F21" s="389"/>
      <c r="G21" s="388">
        <v>1</v>
      </c>
      <c r="H21" s="353"/>
      <c r="I21" s="354"/>
      <c r="J21" s="388" t="s">
        <v>733</v>
      </c>
      <c r="K21" s="353"/>
      <c r="L21" s="354"/>
      <c r="M21" s="388" t="s">
        <v>734</v>
      </c>
      <c r="N21" s="353"/>
      <c r="O21" s="354"/>
      <c r="P21" s="352" t="s">
        <v>590</v>
      </c>
      <c r="Q21" s="353"/>
      <c r="R21" s="354"/>
      <c r="S21" s="352" t="s">
        <v>591</v>
      </c>
      <c r="T21" s="353"/>
      <c r="U21" s="353"/>
      <c r="V21" s="353"/>
      <c r="W21" s="353"/>
      <c r="X21" s="354"/>
    </row>
    <row r="22" spans="2:29" ht="25.2" customHeight="1">
      <c r="B22" s="347" t="s">
        <v>592</v>
      </c>
      <c r="C22" s="347"/>
      <c r="D22" s="347"/>
      <c r="E22" s="347"/>
      <c r="F22" s="347"/>
      <c r="G22" s="347"/>
      <c r="H22" s="347"/>
      <c r="I22" s="347"/>
      <c r="J22" s="347"/>
      <c r="K22" s="347"/>
      <c r="L22" s="347"/>
      <c r="M22" s="347"/>
      <c r="N22" s="347" t="s">
        <v>593</v>
      </c>
      <c r="O22" s="347"/>
      <c r="P22" s="347"/>
      <c r="Q22" s="347"/>
      <c r="R22" s="347"/>
      <c r="S22" s="347"/>
      <c r="T22" s="347"/>
      <c r="U22" s="347"/>
      <c r="V22" s="347"/>
      <c r="W22" s="347"/>
      <c r="X22" s="347"/>
    </row>
    <row r="23" spans="2:29" ht="45.45" customHeight="1">
      <c r="B23" s="351" t="s">
        <v>594</v>
      </c>
      <c r="C23" s="351"/>
      <c r="D23" s="351"/>
      <c r="E23" s="351"/>
      <c r="F23" s="351"/>
      <c r="G23" s="351"/>
      <c r="H23" s="351"/>
      <c r="I23" s="351"/>
      <c r="J23" s="351"/>
      <c r="K23" s="351"/>
      <c r="L23" s="351"/>
      <c r="M23" s="351"/>
      <c r="N23" s="351" t="s">
        <v>696</v>
      </c>
      <c r="O23" s="351"/>
      <c r="P23" s="351"/>
      <c r="Q23" s="351"/>
      <c r="R23" s="351"/>
      <c r="S23" s="351"/>
      <c r="T23" s="351"/>
      <c r="U23" s="351"/>
      <c r="V23" s="351"/>
      <c r="W23" s="351"/>
      <c r="X23" s="351"/>
      <c r="AA23" s="68"/>
    </row>
    <row r="24" spans="2:29" ht="18.899999999999999" customHeight="1">
      <c r="B24" s="344" t="s">
        <v>595</v>
      </c>
      <c r="C24" s="345"/>
      <c r="D24" s="345"/>
      <c r="E24" s="345"/>
      <c r="F24" s="345"/>
      <c r="G24" s="345"/>
      <c r="H24" s="345"/>
      <c r="I24" s="345"/>
      <c r="J24" s="345"/>
      <c r="K24" s="345"/>
      <c r="L24" s="345"/>
      <c r="M24" s="345"/>
      <c r="N24" s="345"/>
      <c r="O24" s="345"/>
      <c r="P24" s="345"/>
      <c r="Q24" s="345"/>
      <c r="R24" s="345"/>
      <c r="S24" s="345"/>
      <c r="T24" s="345"/>
      <c r="U24" s="345"/>
      <c r="V24" s="345"/>
      <c r="W24" s="345"/>
      <c r="X24" s="346"/>
    </row>
    <row r="25" spans="2:29" ht="18.899999999999999" customHeight="1">
      <c r="B25" s="433" t="s">
        <v>596</v>
      </c>
      <c r="C25" s="433"/>
      <c r="D25" s="434" t="s">
        <v>720</v>
      </c>
      <c r="E25" s="434"/>
      <c r="F25" s="435" t="s">
        <v>721</v>
      </c>
      <c r="G25" s="435"/>
      <c r="H25" s="436"/>
      <c r="I25" s="434" t="s">
        <v>722</v>
      </c>
      <c r="J25" s="434"/>
      <c r="K25" s="434"/>
      <c r="L25" s="437" t="s">
        <v>723</v>
      </c>
      <c r="M25" s="436"/>
      <c r="N25" s="434" t="s">
        <v>724</v>
      </c>
      <c r="O25" s="434"/>
      <c r="P25" s="434"/>
      <c r="Q25" s="437" t="s">
        <v>725</v>
      </c>
      <c r="R25" s="435"/>
      <c r="S25" s="436"/>
      <c r="T25" s="434" t="s">
        <v>726</v>
      </c>
      <c r="U25" s="434"/>
      <c r="V25" s="434"/>
      <c r="W25" s="438" t="s">
        <v>727</v>
      </c>
      <c r="X25" s="439"/>
    </row>
    <row r="26" spans="2:29" ht="18.899999999999999" customHeight="1">
      <c r="B26" s="433" t="s">
        <v>597</v>
      </c>
      <c r="C26" s="433"/>
      <c r="D26" s="440"/>
      <c r="E26" s="441"/>
      <c r="F26" s="440"/>
      <c r="G26" s="442"/>
      <c r="H26" s="441"/>
      <c r="I26" s="443"/>
      <c r="J26" s="444"/>
      <c r="K26" s="445"/>
      <c r="L26" s="443"/>
      <c r="M26" s="445"/>
      <c r="N26" s="443"/>
      <c r="O26" s="444"/>
      <c r="P26" s="445"/>
      <c r="Q26" s="443"/>
      <c r="R26" s="444"/>
      <c r="S26" s="445"/>
      <c r="T26" s="443"/>
      <c r="U26" s="444"/>
      <c r="V26" s="445"/>
      <c r="W26" s="443"/>
      <c r="X26" s="445"/>
      <c r="Z26" s="70"/>
      <c r="AA26" s="70"/>
    </row>
    <row r="27" spans="2:29" ht="18.899999999999999" customHeight="1">
      <c r="B27" s="433" t="s">
        <v>598</v>
      </c>
      <c r="C27" s="433"/>
      <c r="D27" s="440"/>
      <c r="E27" s="441"/>
      <c r="F27" s="440"/>
      <c r="G27" s="442"/>
      <c r="H27" s="441"/>
      <c r="I27" s="443"/>
      <c r="J27" s="444"/>
      <c r="K27" s="445"/>
      <c r="L27" s="443"/>
      <c r="M27" s="445"/>
      <c r="N27" s="443"/>
      <c r="O27" s="444"/>
      <c r="P27" s="445"/>
      <c r="Q27" s="443"/>
      <c r="R27" s="444"/>
      <c r="S27" s="445"/>
      <c r="T27" s="443"/>
      <c r="U27" s="444"/>
      <c r="V27" s="445"/>
      <c r="W27" s="443"/>
      <c r="X27" s="445"/>
      <c r="Y27" s="68"/>
    </row>
    <row r="28" spans="2:29" ht="19.649999999999999" customHeight="1">
      <c r="B28" s="396" t="s">
        <v>599</v>
      </c>
      <c r="C28" s="397"/>
      <c r="D28" s="397"/>
      <c r="E28" s="397"/>
      <c r="F28" s="397"/>
      <c r="G28" s="397"/>
      <c r="H28" s="397"/>
      <c r="I28" s="397"/>
      <c r="J28" s="397"/>
      <c r="K28" s="397"/>
      <c r="L28" s="397"/>
      <c r="M28" s="397"/>
      <c r="N28" s="397"/>
      <c r="O28" s="397"/>
      <c r="P28" s="397"/>
      <c r="Q28" s="397"/>
      <c r="R28" s="397"/>
      <c r="S28" s="397"/>
      <c r="T28" s="397"/>
      <c r="U28" s="397"/>
      <c r="V28" s="397"/>
      <c r="W28" s="397"/>
      <c r="X28" s="398"/>
    </row>
    <row r="29" spans="2:29" s="73" customFormat="1" ht="19.649999999999999" customHeight="1">
      <c r="B29" s="101"/>
      <c r="C29" s="100"/>
      <c r="D29" s="100"/>
      <c r="E29" s="100"/>
      <c r="F29" s="100"/>
      <c r="G29" s="100"/>
      <c r="H29" s="100"/>
      <c r="I29" s="100"/>
      <c r="J29" s="100"/>
      <c r="K29" s="100"/>
      <c r="L29" s="100"/>
      <c r="M29" s="100"/>
      <c r="N29" s="100"/>
      <c r="O29" s="100"/>
      <c r="P29" s="100"/>
      <c r="Q29" s="100"/>
      <c r="R29" s="100"/>
      <c r="S29" s="100"/>
      <c r="T29" s="100"/>
      <c r="U29" s="100"/>
      <c r="V29" s="100"/>
      <c r="W29" s="100"/>
      <c r="X29" s="102"/>
      <c r="AB29" s="64"/>
      <c r="AC29" s="64"/>
    </row>
    <row r="30" spans="2:29" ht="26.4">
      <c r="B30" s="113" t="s">
        <v>600</v>
      </c>
      <c r="C30" s="446" t="s">
        <v>601</v>
      </c>
      <c r="D30" s="446" t="s">
        <v>602</v>
      </c>
      <c r="E30" s="447" t="s">
        <v>728</v>
      </c>
      <c r="F30" s="90"/>
      <c r="G30" s="90"/>
      <c r="H30" s="399"/>
      <c r="I30" s="399"/>
      <c r="J30" s="399"/>
      <c r="K30" s="399"/>
      <c r="L30" s="399"/>
      <c r="M30" s="399"/>
      <c r="N30" s="399"/>
      <c r="O30" s="399"/>
      <c r="P30" s="399"/>
      <c r="Q30" s="399"/>
      <c r="R30" s="399"/>
      <c r="S30" s="401"/>
      <c r="T30" s="401"/>
      <c r="U30" s="401"/>
      <c r="V30" s="401"/>
      <c r="W30" s="401"/>
      <c r="X30" s="402"/>
    </row>
    <row r="31" spans="2:29" ht="17.7" customHeight="1">
      <c r="B31" s="448" t="s">
        <v>720</v>
      </c>
      <c r="C31" s="449">
        <f>IF(ISERROR($D$26/$D$27),0,$D$26/$D$27)</f>
        <v>0</v>
      </c>
      <c r="D31" s="450">
        <f t="shared" ref="D31:D38" si="0">$E$21</f>
        <v>1</v>
      </c>
      <c r="E31" s="451">
        <f>AVERAGE(C31:C38)</f>
        <v>0</v>
      </c>
      <c r="F31" s="90"/>
      <c r="G31" s="90"/>
      <c r="H31" s="400"/>
      <c r="I31" s="400"/>
      <c r="J31" s="399"/>
      <c r="K31" s="399"/>
      <c r="L31" s="91"/>
      <c r="M31" s="92"/>
      <c r="N31" s="400"/>
      <c r="O31" s="400"/>
      <c r="P31" s="400"/>
      <c r="Q31" s="400"/>
      <c r="R31" s="400"/>
      <c r="S31" s="403"/>
      <c r="T31" s="403"/>
      <c r="U31" s="403"/>
      <c r="V31" s="403"/>
      <c r="W31" s="403"/>
      <c r="X31" s="404"/>
    </row>
    <row r="32" spans="2:29" ht="17.7" customHeight="1">
      <c r="B32" s="448" t="s">
        <v>721</v>
      </c>
      <c r="C32" s="449">
        <f>IF(ISERROR($F$26/$F$27),0,$F$26/$F$27)</f>
        <v>0</v>
      </c>
      <c r="D32" s="450">
        <f t="shared" si="0"/>
        <v>1</v>
      </c>
      <c r="E32" s="452"/>
      <c r="F32" s="90"/>
      <c r="G32" s="90"/>
      <c r="H32" s="399"/>
      <c r="I32" s="399"/>
      <c r="J32" s="399"/>
      <c r="K32" s="399"/>
      <c r="L32" s="93"/>
      <c r="M32" s="91"/>
      <c r="N32" s="399"/>
      <c r="O32" s="399"/>
      <c r="P32" s="399"/>
      <c r="Q32" s="399"/>
      <c r="R32" s="399"/>
      <c r="S32" s="403"/>
      <c r="T32" s="403"/>
      <c r="U32" s="403"/>
      <c r="V32" s="403"/>
      <c r="W32" s="403"/>
      <c r="X32" s="404"/>
    </row>
    <row r="33" spans="2:27" ht="17.7" customHeight="1">
      <c r="B33" s="448" t="s">
        <v>722</v>
      </c>
      <c r="C33" s="449">
        <f>IF(ISERROR($I$26/$I$27),0,$I$26/$I$27)</f>
        <v>0</v>
      </c>
      <c r="D33" s="450">
        <f t="shared" si="0"/>
        <v>1</v>
      </c>
      <c r="E33" s="452"/>
      <c r="F33" s="90"/>
      <c r="G33" s="90"/>
      <c r="H33" s="399"/>
      <c r="I33" s="399"/>
      <c r="J33" s="399"/>
      <c r="K33" s="399"/>
      <c r="L33" s="93"/>
      <c r="M33" s="91"/>
      <c r="N33" s="399"/>
      <c r="O33" s="399"/>
      <c r="P33" s="399"/>
      <c r="Q33" s="399"/>
      <c r="R33" s="399"/>
      <c r="S33" s="403"/>
      <c r="T33" s="403"/>
      <c r="U33" s="403"/>
      <c r="V33" s="403"/>
      <c r="W33" s="403"/>
      <c r="X33" s="404"/>
    </row>
    <row r="34" spans="2:27" ht="17.7" customHeight="1">
      <c r="B34" s="448" t="s">
        <v>723</v>
      </c>
      <c r="C34" s="449">
        <f>IF(ISERROR($L$26/$L$27),0,$L$26/$L$27)</f>
        <v>0</v>
      </c>
      <c r="D34" s="450">
        <f t="shared" si="0"/>
        <v>1</v>
      </c>
      <c r="E34" s="452"/>
      <c r="F34" s="90"/>
      <c r="G34" s="90"/>
      <c r="H34" s="399"/>
      <c r="I34" s="399"/>
      <c r="J34" s="399"/>
      <c r="K34" s="399"/>
      <c r="L34" s="93"/>
      <c r="M34" s="91"/>
      <c r="N34" s="399"/>
      <c r="O34" s="399"/>
      <c r="P34" s="399"/>
      <c r="Q34" s="399"/>
      <c r="R34" s="399"/>
      <c r="S34" s="403"/>
      <c r="T34" s="403"/>
      <c r="U34" s="403"/>
      <c r="V34" s="403"/>
      <c r="W34" s="403"/>
      <c r="X34" s="404"/>
    </row>
    <row r="35" spans="2:27" ht="17.7" customHeight="1">
      <c r="B35" s="448" t="s">
        <v>724</v>
      </c>
      <c r="C35" s="449">
        <f>IF(ISERROR($N$26/$N$27),0,$N$26/$N$27)</f>
        <v>0</v>
      </c>
      <c r="D35" s="450">
        <f t="shared" si="0"/>
        <v>1</v>
      </c>
      <c r="E35" s="452"/>
      <c r="F35" s="90"/>
      <c r="G35" s="90"/>
      <c r="H35" s="399"/>
      <c r="I35" s="399"/>
      <c r="J35" s="399"/>
      <c r="K35" s="399"/>
      <c r="L35" s="93"/>
      <c r="M35" s="91"/>
      <c r="N35" s="399"/>
      <c r="O35" s="399"/>
      <c r="P35" s="399"/>
      <c r="Q35" s="399"/>
      <c r="R35" s="399"/>
      <c r="S35" s="403"/>
      <c r="T35" s="403"/>
      <c r="U35" s="403"/>
      <c r="V35" s="403"/>
      <c r="W35" s="403"/>
      <c r="X35" s="404"/>
    </row>
    <row r="36" spans="2:27" ht="17.7" customHeight="1">
      <c r="B36" s="448" t="s">
        <v>725</v>
      </c>
      <c r="C36" s="449">
        <f>IF(ISERROR($Q$26/$Q$27),0,$Q$26/$Q$27)</f>
        <v>0</v>
      </c>
      <c r="D36" s="450">
        <f t="shared" si="0"/>
        <v>1</v>
      </c>
      <c r="E36" s="452"/>
      <c r="F36" s="90"/>
      <c r="G36" s="90"/>
      <c r="H36" s="399"/>
      <c r="I36" s="399"/>
      <c r="J36" s="399"/>
      <c r="K36" s="399"/>
      <c r="L36" s="93"/>
      <c r="M36" s="91"/>
      <c r="N36" s="399"/>
      <c r="O36" s="399"/>
      <c r="P36" s="399"/>
      <c r="Q36" s="399"/>
      <c r="R36" s="399"/>
      <c r="S36" s="403"/>
      <c r="T36" s="403"/>
      <c r="U36" s="403"/>
      <c r="V36" s="403"/>
      <c r="W36" s="403"/>
      <c r="X36" s="404"/>
    </row>
    <row r="37" spans="2:27" ht="17.7" customHeight="1">
      <c r="B37" s="448" t="s">
        <v>726</v>
      </c>
      <c r="C37" s="449">
        <f>IF(ISERROR($T$26/$T$27),0,$T$26/$T$27)</f>
        <v>0</v>
      </c>
      <c r="D37" s="450">
        <f t="shared" si="0"/>
        <v>1</v>
      </c>
      <c r="E37" s="452"/>
      <c r="F37" s="90"/>
      <c r="G37" s="90"/>
      <c r="H37" s="399"/>
      <c r="I37" s="399"/>
      <c r="J37" s="399"/>
      <c r="K37" s="399"/>
      <c r="L37" s="93"/>
      <c r="M37" s="91"/>
      <c r="N37" s="399"/>
      <c r="O37" s="399"/>
      <c r="P37" s="399"/>
      <c r="Q37" s="399"/>
      <c r="R37" s="399"/>
      <c r="S37" s="403"/>
      <c r="T37" s="403"/>
      <c r="U37" s="403"/>
      <c r="V37" s="403"/>
      <c r="W37" s="403"/>
      <c r="X37" s="404"/>
    </row>
    <row r="38" spans="2:27" ht="17.7" customHeight="1">
      <c r="B38" s="448" t="s">
        <v>727</v>
      </c>
      <c r="C38" s="449">
        <f>IF(ISERROR($W$26/$W$27),0,$W$26/$W$27)</f>
        <v>0</v>
      </c>
      <c r="D38" s="450">
        <f t="shared" si="0"/>
        <v>1</v>
      </c>
      <c r="E38" s="453"/>
      <c r="F38" s="90"/>
      <c r="G38" s="90"/>
      <c r="H38" s="399"/>
      <c r="I38" s="399"/>
      <c r="J38" s="399"/>
      <c r="K38" s="399"/>
      <c r="L38" s="93"/>
      <c r="M38" s="91"/>
      <c r="N38" s="399"/>
      <c r="O38" s="399"/>
      <c r="P38" s="399"/>
      <c r="Q38" s="399"/>
      <c r="R38" s="399"/>
      <c r="S38" s="403"/>
      <c r="T38" s="403"/>
      <c r="U38" s="403"/>
      <c r="V38" s="403"/>
      <c r="W38" s="403"/>
      <c r="X38" s="404"/>
    </row>
    <row r="39" spans="2:27" ht="17.7" customHeight="1">
      <c r="B39" s="454" t="s">
        <v>729</v>
      </c>
      <c r="C39" s="455"/>
      <c r="D39" s="455"/>
      <c r="E39" s="456"/>
      <c r="F39" s="90"/>
      <c r="G39" s="90"/>
      <c r="H39" s="399"/>
      <c r="I39" s="399"/>
      <c r="J39" s="399"/>
      <c r="K39" s="399"/>
      <c r="L39" s="93"/>
      <c r="M39" s="91"/>
      <c r="N39" s="399"/>
      <c r="O39" s="399"/>
      <c r="P39" s="399"/>
      <c r="Q39" s="399"/>
      <c r="R39" s="399"/>
      <c r="S39" s="403"/>
      <c r="T39" s="403"/>
      <c r="U39" s="403"/>
      <c r="V39" s="403"/>
      <c r="W39" s="403"/>
      <c r="X39" s="404"/>
    </row>
    <row r="40" spans="2:27" ht="17.7" customHeight="1">
      <c r="B40" s="94"/>
      <c r="C40" s="88"/>
      <c r="D40" s="89"/>
      <c r="E40" s="89"/>
      <c r="F40" s="90"/>
      <c r="G40" s="90"/>
      <c r="H40" s="399"/>
      <c r="I40" s="399"/>
      <c r="J40" s="399"/>
      <c r="K40" s="399"/>
      <c r="L40" s="93"/>
      <c r="M40" s="91"/>
      <c r="N40" s="399"/>
      <c r="O40" s="399"/>
      <c r="P40" s="399"/>
      <c r="Q40" s="399"/>
      <c r="R40" s="399"/>
      <c r="S40" s="403"/>
      <c r="T40" s="403"/>
      <c r="U40" s="403"/>
      <c r="V40" s="403"/>
      <c r="W40" s="403"/>
      <c r="X40" s="404"/>
    </row>
    <row r="41" spans="2:27" ht="17.7" customHeight="1">
      <c r="B41" s="94"/>
      <c r="C41" s="88"/>
      <c r="D41" s="89"/>
      <c r="E41" s="89"/>
      <c r="F41" s="90"/>
      <c r="G41" s="90"/>
      <c r="H41" s="399"/>
      <c r="I41" s="399"/>
      <c r="J41" s="399"/>
      <c r="K41" s="399"/>
      <c r="L41" s="93"/>
      <c r="M41" s="91"/>
      <c r="N41" s="399"/>
      <c r="O41" s="399"/>
      <c r="P41" s="399"/>
      <c r="Q41" s="399"/>
      <c r="R41" s="399"/>
      <c r="S41" s="403"/>
      <c r="T41" s="403"/>
      <c r="U41" s="403"/>
      <c r="V41" s="403"/>
      <c r="W41" s="403"/>
      <c r="X41" s="404"/>
    </row>
    <row r="42" spans="2:27" ht="17.25" customHeight="1">
      <c r="B42" s="95"/>
      <c r="C42" s="96"/>
      <c r="D42" s="97"/>
      <c r="E42" s="97"/>
      <c r="F42" s="76"/>
      <c r="G42" s="76"/>
      <c r="H42" s="414"/>
      <c r="I42" s="414"/>
      <c r="J42" s="414"/>
      <c r="K42" s="414"/>
      <c r="L42" s="77"/>
      <c r="M42" s="78"/>
      <c r="N42" s="414"/>
      <c r="O42" s="414"/>
      <c r="P42" s="414"/>
      <c r="Q42" s="414"/>
      <c r="R42" s="414"/>
      <c r="S42" s="405"/>
      <c r="T42" s="405"/>
      <c r="U42" s="405"/>
      <c r="V42" s="405"/>
      <c r="W42" s="405"/>
      <c r="X42" s="406"/>
    </row>
    <row r="43" spans="2:27" ht="15.75" customHeight="1">
      <c r="B43" s="415" t="s">
        <v>603</v>
      </c>
      <c r="C43" s="415"/>
      <c r="D43" s="415"/>
      <c r="E43" s="415"/>
      <c r="F43" s="415"/>
      <c r="G43" s="415"/>
      <c r="H43" s="415"/>
      <c r="I43" s="415"/>
      <c r="J43" s="415"/>
      <c r="K43" s="415"/>
      <c r="L43" s="415"/>
      <c r="M43" s="415"/>
      <c r="N43" s="415"/>
      <c r="O43" s="415"/>
      <c r="P43" s="415"/>
      <c r="Q43" s="415"/>
      <c r="R43" s="415"/>
      <c r="S43" s="415"/>
      <c r="T43" s="415"/>
      <c r="U43" s="415"/>
      <c r="V43" s="415"/>
      <c r="W43" s="415"/>
      <c r="X43" s="415"/>
      <c r="Z43" s="79"/>
    </row>
    <row r="44" spans="2:27" ht="69" customHeight="1">
      <c r="B44" s="416"/>
      <c r="C44" s="417"/>
      <c r="D44" s="417"/>
      <c r="E44" s="417"/>
      <c r="F44" s="417"/>
      <c r="G44" s="417"/>
      <c r="H44" s="417"/>
      <c r="I44" s="417"/>
      <c r="J44" s="417"/>
      <c r="K44" s="417"/>
      <c r="L44" s="417"/>
      <c r="M44" s="417"/>
      <c r="N44" s="417"/>
      <c r="O44" s="417"/>
      <c r="P44" s="417"/>
      <c r="Q44" s="417"/>
      <c r="R44" s="417"/>
      <c r="S44" s="417"/>
      <c r="T44" s="417"/>
      <c r="U44" s="417"/>
      <c r="V44" s="417"/>
      <c r="W44" s="417"/>
      <c r="X44" s="418"/>
      <c r="Y44" s="74"/>
      <c r="Z44" s="74"/>
      <c r="AA44" s="74"/>
    </row>
    <row r="45" spans="2:27" ht="19.95" customHeight="1">
      <c r="B45" s="407" t="s">
        <v>604</v>
      </c>
      <c r="C45" s="407"/>
      <c r="D45" s="407"/>
      <c r="E45" s="407"/>
      <c r="F45" s="407"/>
      <c r="G45" s="407"/>
      <c r="H45" s="407"/>
      <c r="I45" s="407"/>
      <c r="J45" s="407"/>
      <c r="K45" s="407"/>
      <c r="L45" s="407"/>
      <c r="M45" s="407"/>
      <c r="N45" s="407"/>
      <c r="O45" s="407"/>
      <c r="P45" s="407"/>
      <c r="Q45" s="407"/>
      <c r="R45" s="407"/>
      <c r="S45" s="407"/>
      <c r="T45" s="407"/>
      <c r="U45" s="407"/>
      <c r="V45" s="407"/>
      <c r="W45" s="407"/>
      <c r="X45" s="407"/>
      <c r="Y45" s="80"/>
      <c r="Z45" s="81"/>
      <c r="AA45" s="75"/>
    </row>
    <row r="46" spans="2:27" ht="56.4" customHeight="1">
      <c r="B46" s="408"/>
      <c r="C46" s="409"/>
      <c r="D46" s="409"/>
      <c r="E46" s="409"/>
      <c r="F46" s="409"/>
      <c r="G46" s="409"/>
      <c r="H46" s="409"/>
      <c r="I46" s="409"/>
      <c r="J46" s="409"/>
      <c r="K46" s="409"/>
      <c r="L46" s="409"/>
      <c r="M46" s="409"/>
      <c r="N46" s="409"/>
      <c r="O46" s="409"/>
      <c r="P46" s="409"/>
      <c r="Q46" s="409"/>
      <c r="R46" s="409"/>
      <c r="S46" s="409"/>
      <c r="T46" s="409"/>
      <c r="U46" s="409"/>
      <c r="V46" s="409"/>
      <c r="W46" s="409"/>
      <c r="X46" s="410"/>
      <c r="Y46" s="80"/>
      <c r="Z46" s="81"/>
      <c r="AA46" s="75"/>
    </row>
    <row r="47" spans="2:27" ht="16.2" customHeight="1">
      <c r="B47" s="407" t="s">
        <v>605</v>
      </c>
      <c r="C47" s="407"/>
      <c r="D47" s="407"/>
      <c r="E47" s="407"/>
      <c r="F47" s="407"/>
      <c r="G47" s="407"/>
      <c r="H47" s="407"/>
      <c r="I47" s="407"/>
      <c r="J47" s="407"/>
      <c r="K47" s="407"/>
      <c r="L47" s="407"/>
      <c r="M47" s="407"/>
      <c r="N47" s="407"/>
      <c r="O47" s="407"/>
      <c r="P47" s="407"/>
      <c r="Q47" s="407"/>
      <c r="R47" s="407"/>
      <c r="S47" s="407"/>
      <c r="T47" s="407"/>
      <c r="U47" s="407"/>
      <c r="V47" s="407"/>
      <c r="W47" s="407"/>
      <c r="X47" s="407"/>
      <c r="Y47" s="80"/>
      <c r="Z47" s="81"/>
      <c r="AA47" s="75"/>
    </row>
    <row r="48" spans="2:27" ht="15.6" customHeight="1">
      <c r="B48" s="82" t="s">
        <v>3</v>
      </c>
      <c r="C48" s="411" t="s">
        <v>606</v>
      </c>
      <c r="D48" s="412"/>
      <c r="E48" s="413" t="s">
        <v>607</v>
      </c>
      <c r="F48" s="411"/>
      <c r="G48" s="411"/>
      <c r="H48" s="411"/>
      <c r="I48" s="411"/>
      <c r="J48" s="411"/>
      <c r="K48" s="412"/>
      <c r="L48" s="413" t="s">
        <v>608</v>
      </c>
      <c r="M48" s="411"/>
      <c r="N48" s="411"/>
      <c r="O48" s="411"/>
      <c r="P48" s="411"/>
      <c r="Q48" s="411"/>
      <c r="R48" s="411"/>
      <c r="S48" s="412"/>
      <c r="T48" s="413" t="s">
        <v>609</v>
      </c>
      <c r="U48" s="411"/>
      <c r="V48" s="411"/>
      <c r="W48" s="411"/>
      <c r="X48" s="412"/>
      <c r="Y48" s="80"/>
      <c r="Z48" s="81"/>
      <c r="AA48" s="75"/>
    </row>
    <row r="49" spans="2:27" ht="15" customHeight="1">
      <c r="B49" s="83">
        <v>1</v>
      </c>
      <c r="C49" s="419">
        <v>44305</v>
      </c>
      <c r="D49" s="351"/>
      <c r="E49" s="351" t="s">
        <v>688</v>
      </c>
      <c r="F49" s="351"/>
      <c r="G49" s="351"/>
      <c r="H49" s="351"/>
      <c r="I49" s="351"/>
      <c r="J49" s="351"/>
      <c r="K49" s="351"/>
      <c r="L49" s="351" t="s">
        <v>689</v>
      </c>
      <c r="M49" s="351"/>
      <c r="N49" s="351"/>
      <c r="O49" s="351"/>
      <c r="P49" s="351"/>
      <c r="Q49" s="351"/>
      <c r="R49" s="351"/>
      <c r="S49" s="351"/>
      <c r="T49" s="419">
        <v>44305</v>
      </c>
      <c r="U49" s="351"/>
      <c r="V49" s="351"/>
      <c r="W49" s="351"/>
      <c r="X49" s="351"/>
      <c r="Y49" s="80"/>
      <c r="Z49" s="81"/>
      <c r="AA49" s="75"/>
    </row>
    <row r="50" spans="2:27" ht="31.2" customHeight="1">
      <c r="B50" s="83">
        <v>2</v>
      </c>
      <c r="C50" s="419">
        <v>44715</v>
      </c>
      <c r="D50" s="351"/>
      <c r="E50" s="351" t="s">
        <v>690</v>
      </c>
      <c r="F50" s="351"/>
      <c r="G50" s="351"/>
      <c r="H50" s="351"/>
      <c r="I50" s="351"/>
      <c r="J50" s="351"/>
      <c r="K50" s="351"/>
      <c r="L50" s="351" t="s">
        <v>691</v>
      </c>
      <c r="M50" s="351"/>
      <c r="N50" s="351"/>
      <c r="O50" s="351"/>
      <c r="P50" s="351"/>
      <c r="Q50" s="351"/>
      <c r="R50" s="351"/>
      <c r="S50" s="351"/>
      <c r="T50" s="419">
        <v>44785</v>
      </c>
      <c r="U50" s="351"/>
      <c r="V50" s="351"/>
      <c r="W50" s="351"/>
      <c r="X50" s="351"/>
      <c r="Y50" s="80"/>
      <c r="Z50" s="81"/>
      <c r="AA50" s="75"/>
    </row>
    <row r="51" spans="2:27" ht="15" customHeight="1">
      <c r="B51" s="83"/>
      <c r="C51" s="351"/>
      <c r="D51" s="351"/>
      <c r="E51" s="351"/>
      <c r="F51" s="351"/>
      <c r="G51" s="351"/>
      <c r="H51" s="351"/>
      <c r="I51" s="351"/>
      <c r="J51" s="351"/>
      <c r="K51" s="351"/>
      <c r="L51" s="351"/>
      <c r="M51" s="351"/>
      <c r="N51" s="351"/>
      <c r="O51" s="351"/>
      <c r="P51" s="351"/>
      <c r="Q51" s="351"/>
      <c r="R51" s="351"/>
      <c r="S51" s="351"/>
      <c r="T51" s="351"/>
      <c r="U51" s="351"/>
      <c r="V51" s="351"/>
      <c r="W51" s="351"/>
      <c r="X51" s="351"/>
      <c r="Y51" s="80"/>
      <c r="Z51" s="81"/>
      <c r="AA51" s="75"/>
    </row>
    <row r="52" spans="2:27" ht="15" customHeight="1">
      <c r="B52" s="83"/>
      <c r="C52" s="351"/>
      <c r="D52" s="351"/>
      <c r="E52" s="351"/>
      <c r="F52" s="351"/>
      <c r="G52" s="351"/>
      <c r="H52" s="351"/>
      <c r="I52" s="351"/>
      <c r="J52" s="351"/>
      <c r="K52" s="351"/>
      <c r="L52" s="351"/>
      <c r="M52" s="351"/>
      <c r="N52" s="351"/>
      <c r="O52" s="351"/>
      <c r="P52" s="351"/>
      <c r="Q52" s="351"/>
      <c r="R52" s="351"/>
      <c r="S52" s="351"/>
      <c r="T52" s="351"/>
      <c r="U52" s="351"/>
      <c r="V52" s="351"/>
      <c r="W52" s="351"/>
      <c r="X52" s="351"/>
      <c r="Y52" s="80"/>
      <c r="Z52" s="81"/>
      <c r="AA52" s="75"/>
    </row>
    <row r="53" spans="2:27" ht="15" customHeight="1">
      <c r="B53" s="83"/>
      <c r="C53" s="351"/>
      <c r="D53" s="351"/>
      <c r="E53" s="351"/>
      <c r="F53" s="351"/>
      <c r="G53" s="351"/>
      <c r="H53" s="351"/>
      <c r="I53" s="351"/>
      <c r="J53" s="351"/>
      <c r="K53" s="351"/>
      <c r="L53" s="351"/>
      <c r="M53" s="351"/>
      <c r="N53" s="351"/>
      <c r="O53" s="351"/>
      <c r="P53" s="351"/>
      <c r="Q53" s="351"/>
      <c r="R53" s="351"/>
      <c r="S53" s="351"/>
      <c r="T53" s="351"/>
      <c r="U53" s="351"/>
      <c r="V53" s="351"/>
      <c r="W53" s="351"/>
      <c r="X53" s="351"/>
      <c r="Y53" s="80"/>
      <c r="Z53" s="81"/>
      <c r="AA53" s="75"/>
    </row>
    <row r="54" spans="2:27" ht="15.6" customHeight="1">
      <c r="B54" s="422" t="s">
        <v>610</v>
      </c>
      <c r="C54" s="423"/>
      <c r="D54" s="423"/>
      <c r="E54" s="423"/>
      <c r="F54" s="423"/>
      <c r="G54" s="423"/>
      <c r="H54" s="423"/>
      <c r="I54" s="423"/>
      <c r="J54" s="423"/>
      <c r="K54" s="423"/>
      <c r="L54" s="423"/>
      <c r="M54" s="423"/>
      <c r="N54" s="423"/>
      <c r="O54" s="423"/>
      <c r="P54" s="423"/>
      <c r="Q54" s="423"/>
      <c r="R54" s="423"/>
      <c r="S54" s="423"/>
      <c r="T54" s="423"/>
      <c r="U54" s="423"/>
      <c r="V54" s="423"/>
      <c r="W54" s="423"/>
      <c r="X54" s="424"/>
      <c r="Y54" s="80"/>
      <c r="Z54" s="81"/>
      <c r="AA54" s="75"/>
    </row>
    <row r="55" spans="2:27" ht="26.4" customHeight="1">
      <c r="B55" s="84" t="s">
        <v>611</v>
      </c>
      <c r="C55" s="352" t="s">
        <v>612</v>
      </c>
      <c r="D55" s="353"/>
      <c r="E55" s="353"/>
      <c r="F55" s="353"/>
      <c r="G55" s="353"/>
      <c r="H55" s="353"/>
      <c r="I55" s="353"/>
      <c r="J55" s="353"/>
      <c r="K55" s="353"/>
      <c r="L55" s="353"/>
      <c r="M55" s="354"/>
      <c r="N55" s="420" t="s">
        <v>613</v>
      </c>
      <c r="O55" s="421"/>
      <c r="P55" s="352" t="s">
        <v>614</v>
      </c>
      <c r="Q55" s="353"/>
      <c r="R55" s="353"/>
      <c r="S55" s="353"/>
      <c r="T55" s="353"/>
      <c r="U55" s="353"/>
      <c r="V55" s="353"/>
      <c r="W55" s="353"/>
      <c r="X55" s="354"/>
    </row>
    <row r="56" spans="2:27" ht="24.6" customHeight="1">
      <c r="B56" s="84" t="s">
        <v>615</v>
      </c>
      <c r="C56" s="352" t="s">
        <v>700</v>
      </c>
      <c r="D56" s="353"/>
      <c r="E56" s="353"/>
      <c r="F56" s="353"/>
      <c r="G56" s="353"/>
      <c r="H56" s="353"/>
      <c r="I56" s="353"/>
      <c r="J56" s="353"/>
      <c r="K56" s="353"/>
      <c r="L56" s="353"/>
      <c r="M56" s="354"/>
      <c r="N56" s="420" t="s">
        <v>613</v>
      </c>
      <c r="O56" s="421"/>
      <c r="P56" s="352" t="s">
        <v>701</v>
      </c>
      <c r="Q56" s="353"/>
      <c r="R56" s="353"/>
      <c r="S56" s="353"/>
      <c r="T56" s="353"/>
      <c r="U56" s="353"/>
      <c r="V56" s="353"/>
      <c r="W56" s="353"/>
      <c r="X56" s="354"/>
    </row>
    <row r="57" spans="2:27" ht="27.6" customHeight="1">
      <c r="B57" s="84" t="s">
        <v>616</v>
      </c>
      <c r="C57" s="352" t="s">
        <v>702</v>
      </c>
      <c r="D57" s="353"/>
      <c r="E57" s="353"/>
      <c r="F57" s="353"/>
      <c r="G57" s="353"/>
      <c r="H57" s="353"/>
      <c r="I57" s="353"/>
      <c r="J57" s="353"/>
      <c r="K57" s="353"/>
      <c r="L57" s="353"/>
      <c r="M57" s="354"/>
      <c r="N57" s="420" t="s">
        <v>613</v>
      </c>
      <c r="O57" s="421"/>
      <c r="P57" s="352" t="s">
        <v>617</v>
      </c>
      <c r="Q57" s="353"/>
      <c r="R57" s="353"/>
      <c r="S57" s="353"/>
      <c r="T57" s="353"/>
      <c r="U57" s="353"/>
      <c r="V57" s="353"/>
      <c r="W57" s="353"/>
      <c r="X57" s="354"/>
    </row>
    <row r="58" spans="2:27" ht="13.5" customHeight="1">
      <c r="B58" s="422" t="s">
        <v>714</v>
      </c>
      <c r="C58" s="423"/>
      <c r="D58" s="423"/>
      <c r="E58" s="423"/>
      <c r="F58" s="423"/>
      <c r="G58" s="423"/>
      <c r="H58" s="423"/>
      <c r="I58" s="423"/>
      <c r="J58" s="423"/>
      <c r="K58" s="423"/>
      <c r="L58" s="423"/>
      <c r="M58" s="423"/>
      <c r="N58" s="423"/>
      <c r="O58" s="423"/>
      <c r="P58" s="423"/>
      <c r="Q58" s="423"/>
      <c r="R58" s="423"/>
      <c r="S58" s="423"/>
      <c r="T58" s="423"/>
      <c r="U58" s="423"/>
      <c r="V58" s="423"/>
      <c r="W58" s="423"/>
      <c r="X58" s="424"/>
    </row>
    <row r="59" spans="2:27" ht="19.8" customHeight="1">
      <c r="B59" s="432" t="s">
        <v>715</v>
      </c>
      <c r="C59" s="352" t="s">
        <v>716</v>
      </c>
      <c r="D59" s="353"/>
      <c r="E59" s="353"/>
      <c r="F59" s="353"/>
      <c r="G59" s="353"/>
      <c r="H59" s="353"/>
      <c r="I59" s="353"/>
      <c r="J59" s="353"/>
      <c r="K59" s="353"/>
      <c r="L59" s="353"/>
      <c r="M59" s="354"/>
      <c r="N59" s="420" t="s">
        <v>613</v>
      </c>
      <c r="O59" s="421"/>
      <c r="P59" s="352" t="s">
        <v>717</v>
      </c>
      <c r="Q59" s="353"/>
      <c r="R59" s="353"/>
      <c r="S59" s="353"/>
      <c r="T59" s="353"/>
      <c r="U59" s="353"/>
      <c r="V59" s="353"/>
      <c r="W59" s="353"/>
      <c r="X59" s="354"/>
    </row>
    <row r="60" spans="2:27" ht="19.8" customHeight="1">
      <c r="B60" s="432" t="s">
        <v>718</v>
      </c>
      <c r="C60" s="352" t="s">
        <v>719</v>
      </c>
      <c r="D60" s="353"/>
      <c r="E60" s="353"/>
      <c r="F60" s="353"/>
      <c r="G60" s="353"/>
      <c r="H60" s="353"/>
      <c r="I60" s="353"/>
      <c r="J60" s="353"/>
      <c r="K60" s="353"/>
      <c r="L60" s="353"/>
      <c r="M60" s="354"/>
      <c r="N60" s="420" t="s">
        <v>613</v>
      </c>
      <c r="O60" s="421"/>
      <c r="P60" s="352" t="s">
        <v>717</v>
      </c>
      <c r="Q60" s="353"/>
      <c r="R60" s="353"/>
      <c r="S60" s="353"/>
      <c r="T60" s="353"/>
      <c r="U60" s="353"/>
      <c r="V60" s="353"/>
      <c r="W60" s="353"/>
      <c r="X60" s="354"/>
    </row>
  </sheetData>
  <sheetProtection selectLockedCells="1" selectUnlockedCells="1"/>
  <mergeCells count="197">
    <mergeCell ref="F27:H27"/>
    <mergeCell ref="I27:K27"/>
    <mergeCell ref="L27:M27"/>
    <mergeCell ref="N27:P27"/>
    <mergeCell ref="Q27:S27"/>
    <mergeCell ref="T27:V27"/>
    <mergeCell ref="W27:X27"/>
    <mergeCell ref="E31:E38"/>
    <mergeCell ref="B39:E39"/>
    <mergeCell ref="B58:X58"/>
    <mergeCell ref="C59:M59"/>
    <mergeCell ref="N59:O59"/>
    <mergeCell ref="P59:X59"/>
    <mergeCell ref="C60:M60"/>
    <mergeCell ref="N60:O60"/>
    <mergeCell ref="P60:X60"/>
    <mergeCell ref="D25:E25"/>
    <mergeCell ref="F25:H25"/>
    <mergeCell ref="I25:K25"/>
    <mergeCell ref="L25:M25"/>
    <mergeCell ref="N25:P25"/>
    <mergeCell ref="Q25:S25"/>
    <mergeCell ref="T25:V25"/>
    <mergeCell ref="W25:X25"/>
    <mergeCell ref="D26:E26"/>
    <mergeCell ref="F26:H26"/>
    <mergeCell ref="I26:K26"/>
    <mergeCell ref="L26:M26"/>
    <mergeCell ref="N26:P26"/>
    <mergeCell ref="Q26:S26"/>
    <mergeCell ref="T26:V26"/>
    <mergeCell ref="W26:X26"/>
    <mergeCell ref="D27:E27"/>
    <mergeCell ref="C56:M56"/>
    <mergeCell ref="N56:O56"/>
    <mergeCell ref="P56:X56"/>
    <mergeCell ref="C57:M57"/>
    <mergeCell ref="N57:O57"/>
    <mergeCell ref="P57:X57"/>
    <mergeCell ref="C53:D53"/>
    <mergeCell ref="E53:K53"/>
    <mergeCell ref="L53:S53"/>
    <mergeCell ref="T53:X53"/>
    <mergeCell ref="B54:X54"/>
    <mergeCell ref="C55:M55"/>
    <mergeCell ref="N55:O55"/>
    <mergeCell ref="P55:X55"/>
    <mergeCell ref="C51:D51"/>
    <mergeCell ref="E51:K51"/>
    <mergeCell ref="L51:S51"/>
    <mergeCell ref="T51:X51"/>
    <mergeCell ref="C52:D52"/>
    <mergeCell ref="E52:K52"/>
    <mergeCell ref="L52:S52"/>
    <mergeCell ref="T52:X52"/>
    <mergeCell ref="C49:D49"/>
    <mergeCell ref="E49:K49"/>
    <mergeCell ref="L49:S49"/>
    <mergeCell ref="T49:X49"/>
    <mergeCell ref="C50:D50"/>
    <mergeCell ref="E50:K50"/>
    <mergeCell ref="L50:S50"/>
    <mergeCell ref="T50:X50"/>
    <mergeCell ref="B45:X45"/>
    <mergeCell ref="B46:X46"/>
    <mergeCell ref="B47:X47"/>
    <mergeCell ref="C48:D48"/>
    <mergeCell ref="E48:K48"/>
    <mergeCell ref="L48:S48"/>
    <mergeCell ref="T48:X48"/>
    <mergeCell ref="H42:I42"/>
    <mergeCell ref="J42:K42"/>
    <mergeCell ref="N42:O42"/>
    <mergeCell ref="P42:R42"/>
    <mergeCell ref="B43:X43"/>
    <mergeCell ref="B44:X44"/>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P36:R36"/>
    <mergeCell ref="H37:I37"/>
    <mergeCell ref="J37:K37"/>
    <mergeCell ref="N37:O37"/>
    <mergeCell ref="P37:R37"/>
    <mergeCell ref="H34:I34"/>
    <mergeCell ref="J34:K34"/>
    <mergeCell ref="N34:O34"/>
    <mergeCell ref="P34:R34"/>
    <mergeCell ref="H35:I35"/>
    <mergeCell ref="J35:K35"/>
    <mergeCell ref="N35:O35"/>
    <mergeCell ref="P35:R35"/>
    <mergeCell ref="B27:C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B26:C26"/>
    <mergeCell ref="B25:C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0000000}">
          <x14:formula1>
            <xm:f>'lista indicadores'!$H$1:$H$4</xm:f>
          </x14:formula1>
          <xm:sqref>B8:H8</xm:sqref>
        </x14:dataValidation>
        <x14:dataValidation type="list" allowBlank="1" showInputMessage="1" showErrorMessage="1" xr:uid="{00000000-0002-0000-0200-000001000000}">
          <x14:formula1>
            <xm:f>'lista indicadores'!$F$1:$F$18</xm:f>
          </x14:formula1>
          <xm:sqref>I8:T8</xm:sqref>
        </x14:dataValidation>
        <x14:dataValidation type="list" allowBlank="1" showInputMessage="1" showErrorMessage="1" xr:uid="{00000000-0002-0000-0200-000002000000}">
          <x14:formula1>
            <xm:f>'lista indicadores'!$G$1:$G$18</xm:f>
          </x14:formula1>
          <xm:sqref>U8:X8</xm:sqref>
        </x14:dataValidation>
        <x14:dataValidation type="list" allowBlank="1" showInputMessage="1" showErrorMessage="1" xr:uid="{00000000-0002-0000-0200-000003000000}">
          <x14:formula1>
            <xm:f>'lista indicadores'!$A$1:$A$8</xm:f>
          </x14:formula1>
          <xm:sqref>G11:O11</xm:sqref>
        </x14:dataValidation>
        <x14:dataValidation type="list" allowBlank="1" showInputMessage="1" showErrorMessage="1" xr:uid="{00000000-0002-0000-0200-000004000000}">
          <x14:formula1>
            <xm:f>'lista indicadores'!$E$1:$E$10</xm:f>
          </x14:formula1>
          <xm:sqref>B13:E13</xm:sqref>
        </x14:dataValidation>
        <x14:dataValidation type="list" allowBlank="1" showInputMessage="1" showErrorMessage="1" xr:uid="{00000000-0002-0000-0200-000005000000}">
          <x14:formula1>
            <xm:f>'lista indicadores'!$B$1:$B$7</xm:f>
          </x14:formula1>
          <xm:sqref>G16:J17</xm:sqref>
        </x14:dataValidation>
        <x14:dataValidation type="list" allowBlank="1" showInputMessage="1" showErrorMessage="1" xr:uid="{00000000-0002-0000-0200-000006000000}">
          <x14:formula1>
            <xm:f>'lista indicadores'!$J$1:$J$4</xm:f>
          </x14:formula1>
          <xm:sqref>B21</xm:sqref>
        </x14:dataValidation>
        <x14:dataValidation type="list" allowBlank="1" showInputMessage="1" showErrorMessage="1" xr:uid="{00000000-0002-0000-0200-000007000000}">
          <x14:formula1>
            <xm:f>'lista indicadores'!$D$1:$D$7</xm:f>
          </x14:formula1>
          <xm:sqref>C21:D21</xm:sqref>
        </x14:dataValidation>
        <x14:dataValidation type="list" allowBlank="1" showInputMessage="1" showErrorMessage="1" xr:uid="{00000000-0002-0000-0200-000008000000}">
          <x14:formula1>
            <xm:f>'lista indicadores'!$C$1:$C$2</xm:f>
          </x14:formula1>
          <xm:sqref>P21:R21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C60"/>
  <sheetViews>
    <sheetView showGridLines="0" view="pageBreakPreview" zoomScaleNormal="85" zoomScaleSheetLayoutView="100" workbookViewId="0">
      <selection activeCell="F12" sqref="F12:M12"/>
    </sheetView>
  </sheetViews>
  <sheetFormatPr baseColWidth="10" defaultColWidth="5.33203125" defaultRowHeight="13.5" customHeight="1"/>
  <cols>
    <col min="1" max="1" width="5.33203125" style="63"/>
    <col min="2" max="2" width="12.5546875" style="63" bestFit="1" customWidth="1"/>
    <col min="3" max="3" width="12.109375" style="63" customWidth="1"/>
    <col min="4" max="4" width="13.109375" style="85" customWidth="1"/>
    <col min="5" max="5" width="13.6640625" style="85" customWidth="1"/>
    <col min="6" max="12" width="7.6640625" style="63" customWidth="1"/>
    <col min="13" max="13" width="12.44140625" style="63" customWidth="1"/>
    <col min="14" max="23" width="7.6640625" style="63" customWidth="1"/>
    <col min="24" max="24" width="10.88671875" style="63" customWidth="1"/>
    <col min="25" max="25" width="42.33203125" style="63" customWidth="1"/>
    <col min="26" max="26" width="12.109375" style="63" customWidth="1"/>
    <col min="27" max="27" width="30.6640625" style="63" customWidth="1"/>
    <col min="28" max="28" width="16.88671875" style="64" customWidth="1"/>
    <col min="29" max="29" width="5.33203125" style="64"/>
    <col min="30" max="16384" width="5.33203125" style="63"/>
  </cols>
  <sheetData>
    <row r="1" spans="2:27" ht="15.6" customHeight="1">
      <c r="B1" s="347"/>
      <c r="C1" s="347"/>
      <c r="D1" s="347" t="s">
        <v>0</v>
      </c>
      <c r="E1" s="347"/>
      <c r="F1" s="347"/>
      <c r="G1" s="347"/>
      <c r="H1" s="347"/>
      <c r="I1" s="347"/>
      <c r="J1" s="347"/>
      <c r="K1" s="347"/>
      <c r="L1" s="347"/>
      <c r="M1" s="347"/>
      <c r="N1" s="347"/>
      <c r="O1" s="347"/>
      <c r="P1" s="347"/>
      <c r="Q1" s="347"/>
      <c r="R1" s="347"/>
      <c r="S1" s="348" t="s">
        <v>1</v>
      </c>
      <c r="T1" s="348"/>
      <c r="U1" s="348"/>
      <c r="V1" s="349" t="s">
        <v>686</v>
      </c>
      <c r="W1" s="349"/>
      <c r="X1" s="349"/>
    </row>
    <row r="2" spans="2:27" ht="13.2">
      <c r="B2" s="347"/>
      <c r="C2" s="347"/>
      <c r="D2" s="347"/>
      <c r="E2" s="347"/>
      <c r="F2" s="347"/>
      <c r="G2" s="347"/>
      <c r="H2" s="347"/>
      <c r="I2" s="347"/>
      <c r="J2" s="347"/>
      <c r="K2" s="347"/>
      <c r="L2" s="347"/>
      <c r="M2" s="347"/>
      <c r="N2" s="347"/>
      <c r="O2" s="347"/>
      <c r="P2" s="347"/>
      <c r="Q2" s="347"/>
      <c r="R2" s="347"/>
      <c r="S2" s="348" t="s">
        <v>3</v>
      </c>
      <c r="T2" s="348"/>
      <c r="U2" s="348"/>
      <c r="V2" s="350" t="s">
        <v>687</v>
      </c>
      <c r="W2" s="350"/>
      <c r="X2" s="350"/>
    </row>
    <row r="3" spans="2:27" ht="13.2">
      <c r="B3" s="347"/>
      <c r="C3" s="347"/>
      <c r="D3" s="347" t="s">
        <v>543</v>
      </c>
      <c r="E3" s="347"/>
      <c r="F3" s="347"/>
      <c r="G3" s="347"/>
      <c r="H3" s="347"/>
      <c r="I3" s="347"/>
      <c r="J3" s="347"/>
      <c r="K3" s="347"/>
      <c r="L3" s="347"/>
      <c r="M3" s="347"/>
      <c r="N3" s="347"/>
      <c r="O3" s="347"/>
      <c r="P3" s="347"/>
      <c r="Q3" s="347"/>
      <c r="R3" s="347"/>
      <c r="S3" s="348" t="s">
        <v>5</v>
      </c>
      <c r="T3" s="348"/>
      <c r="U3" s="348"/>
      <c r="V3" s="349" t="s">
        <v>71</v>
      </c>
      <c r="W3" s="349"/>
      <c r="X3" s="349"/>
    </row>
    <row r="4" spans="2:27" ht="15.6" customHeight="1">
      <c r="B4" s="347"/>
      <c r="C4" s="347"/>
      <c r="D4" s="347"/>
      <c r="E4" s="347"/>
      <c r="F4" s="347"/>
      <c r="G4" s="347"/>
      <c r="H4" s="347"/>
      <c r="I4" s="347"/>
      <c r="J4" s="347"/>
      <c r="K4" s="347"/>
      <c r="L4" s="347"/>
      <c r="M4" s="347"/>
      <c r="N4" s="347"/>
      <c r="O4" s="347"/>
      <c r="P4" s="347"/>
      <c r="Q4" s="347"/>
      <c r="R4" s="347"/>
      <c r="S4" s="348" t="s">
        <v>544</v>
      </c>
      <c r="T4" s="348"/>
      <c r="U4" s="348"/>
      <c r="V4" s="339">
        <v>44725</v>
      </c>
      <c r="W4" s="340"/>
      <c r="X4" s="340"/>
    </row>
    <row r="5" spans="2:27" ht="9" customHeight="1">
      <c r="B5" s="341"/>
      <c r="C5" s="342"/>
      <c r="D5" s="342"/>
      <c r="E5" s="342"/>
      <c r="F5" s="342"/>
      <c r="G5" s="342"/>
      <c r="H5" s="342"/>
      <c r="I5" s="342"/>
      <c r="J5" s="342"/>
      <c r="K5" s="342"/>
      <c r="L5" s="342"/>
      <c r="M5" s="342"/>
      <c r="N5" s="342"/>
      <c r="O5" s="342"/>
      <c r="P5" s="342"/>
      <c r="Q5" s="342"/>
      <c r="R5" s="342"/>
      <c r="S5" s="342"/>
      <c r="T5" s="342"/>
      <c r="U5" s="342"/>
      <c r="V5" s="342"/>
      <c r="W5" s="342"/>
      <c r="X5" s="343"/>
    </row>
    <row r="6" spans="2:27" ht="18.600000000000001" customHeight="1">
      <c r="B6" s="344" t="s">
        <v>545</v>
      </c>
      <c r="C6" s="345"/>
      <c r="D6" s="345"/>
      <c r="E6" s="345"/>
      <c r="F6" s="345"/>
      <c r="G6" s="345"/>
      <c r="H6" s="345"/>
      <c r="I6" s="345"/>
      <c r="J6" s="345"/>
      <c r="K6" s="345"/>
      <c r="L6" s="345"/>
      <c r="M6" s="345"/>
      <c r="N6" s="345"/>
      <c r="O6" s="345"/>
      <c r="P6" s="345"/>
      <c r="Q6" s="345"/>
      <c r="R6" s="345"/>
      <c r="S6" s="345"/>
      <c r="T6" s="345"/>
      <c r="U6" s="345"/>
      <c r="V6" s="345"/>
      <c r="W6" s="345"/>
      <c r="X6" s="346"/>
    </row>
    <row r="7" spans="2:27" ht="16.95" customHeight="1">
      <c r="B7" s="341" t="s">
        <v>546</v>
      </c>
      <c r="C7" s="342"/>
      <c r="D7" s="342"/>
      <c r="E7" s="342"/>
      <c r="F7" s="342"/>
      <c r="G7" s="342"/>
      <c r="H7" s="343"/>
      <c r="I7" s="341" t="s">
        <v>547</v>
      </c>
      <c r="J7" s="342"/>
      <c r="K7" s="342"/>
      <c r="L7" s="342"/>
      <c r="M7" s="342"/>
      <c r="N7" s="342"/>
      <c r="O7" s="342"/>
      <c r="P7" s="342"/>
      <c r="Q7" s="342"/>
      <c r="R7" s="342"/>
      <c r="S7" s="342"/>
      <c r="T7" s="343"/>
      <c r="U7" s="341" t="s">
        <v>548</v>
      </c>
      <c r="V7" s="342"/>
      <c r="W7" s="342"/>
      <c r="X7" s="343"/>
    </row>
    <row r="8" spans="2:27" ht="26.4" customHeight="1">
      <c r="B8" s="336" t="s">
        <v>549</v>
      </c>
      <c r="C8" s="337"/>
      <c r="D8" s="337"/>
      <c r="E8" s="337"/>
      <c r="F8" s="337"/>
      <c r="G8" s="337"/>
      <c r="H8" s="338"/>
      <c r="I8" s="336" t="s">
        <v>550</v>
      </c>
      <c r="J8" s="337"/>
      <c r="K8" s="337"/>
      <c r="L8" s="337"/>
      <c r="M8" s="337"/>
      <c r="N8" s="337"/>
      <c r="O8" s="337"/>
      <c r="P8" s="337"/>
      <c r="Q8" s="337"/>
      <c r="R8" s="337"/>
      <c r="S8" s="337"/>
      <c r="T8" s="338"/>
      <c r="U8" s="336" t="s">
        <v>551</v>
      </c>
      <c r="V8" s="337"/>
      <c r="W8" s="337"/>
      <c r="X8" s="338"/>
    </row>
    <row r="9" spans="2:27" ht="19.2" customHeight="1">
      <c r="B9" s="344" t="s">
        <v>552</v>
      </c>
      <c r="C9" s="345"/>
      <c r="D9" s="345"/>
      <c r="E9" s="345"/>
      <c r="F9" s="345"/>
      <c r="G9" s="345"/>
      <c r="H9" s="345"/>
      <c r="I9" s="345"/>
      <c r="J9" s="345"/>
      <c r="K9" s="345"/>
      <c r="L9" s="345"/>
      <c r="M9" s="345"/>
      <c r="N9" s="345"/>
      <c r="O9" s="345"/>
      <c r="P9" s="345"/>
      <c r="Q9" s="345"/>
      <c r="R9" s="345"/>
      <c r="S9" s="345"/>
      <c r="T9" s="345"/>
      <c r="U9" s="345"/>
      <c r="V9" s="345"/>
      <c r="W9" s="345"/>
      <c r="X9" s="346"/>
    </row>
    <row r="10" spans="2:27" ht="15" customHeight="1">
      <c r="B10" s="347" t="s">
        <v>553</v>
      </c>
      <c r="C10" s="347"/>
      <c r="D10" s="347"/>
      <c r="E10" s="347"/>
      <c r="F10" s="347"/>
      <c r="G10" s="341" t="s">
        <v>554</v>
      </c>
      <c r="H10" s="342"/>
      <c r="I10" s="342"/>
      <c r="J10" s="342"/>
      <c r="K10" s="342"/>
      <c r="L10" s="342"/>
      <c r="M10" s="342"/>
      <c r="N10" s="342"/>
      <c r="O10" s="343"/>
      <c r="P10" s="341" t="s">
        <v>555</v>
      </c>
      <c r="Q10" s="342"/>
      <c r="R10" s="342"/>
      <c r="S10" s="342"/>
      <c r="T10" s="342"/>
      <c r="U10" s="343"/>
      <c r="V10" s="341" t="s">
        <v>3</v>
      </c>
      <c r="W10" s="342"/>
      <c r="X10" s="343"/>
    </row>
    <row r="11" spans="2:27" ht="34.950000000000003" customHeight="1">
      <c r="B11" s="351" t="s">
        <v>618</v>
      </c>
      <c r="C11" s="351"/>
      <c r="D11" s="351"/>
      <c r="E11" s="351"/>
      <c r="F11" s="351"/>
      <c r="G11" s="352" t="s">
        <v>670</v>
      </c>
      <c r="H11" s="353"/>
      <c r="I11" s="353"/>
      <c r="J11" s="353"/>
      <c r="K11" s="353"/>
      <c r="L11" s="353"/>
      <c r="M11" s="353"/>
      <c r="N11" s="353"/>
      <c r="O11" s="354"/>
      <c r="P11" s="336" t="s">
        <v>732</v>
      </c>
      <c r="Q11" s="337"/>
      <c r="R11" s="337"/>
      <c r="S11" s="337"/>
      <c r="T11" s="337"/>
      <c r="U11" s="338"/>
      <c r="V11" s="457" t="s">
        <v>731</v>
      </c>
      <c r="W11" s="458"/>
      <c r="X11" s="459"/>
    </row>
    <row r="12" spans="2:27" ht="49.95" customHeight="1">
      <c r="B12" s="347" t="s">
        <v>557</v>
      </c>
      <c r="C12" s="347"/>
      <c r="D12" s="347"/>
      <c r="E12" s="347"/>
      <c r="F12" s="347" t="s">
        <v>558</v>
      </c>
      <c r="G12" s="347"/>
      <c r="H12" s="347"/>
      <c r="I12" s="347"/>
      <c r="J12" s="347"/>
      <c r="K12" s="347"/>
      <c r="L12" s="347"/>
      <c r="M12" s="347"/>
      <c r="N12" s="355" t="s">
        <v>559</v>
      </c>
      <c r="O12" s="355"/>
      <c r="P12" s="355"/>
      <c r="Q12" s="355"/>
      <c r="R12" s="355"/>
      <c r="S12" s="347" t="s">
        <v>560</v>
      </c>
      <c r="T12" s="347"/>
      <c r="U12" s="347"/>
      <c r="V12" s="347"/>
      <c r="W12" s="347"/>
      <c r="X12" s="347"/>
    </row>
    <row r="13" spans="2:27" ht="74.400000000000006" customHeight="1">
      <c r="B13" s="351" t="s">
        <v>561</v>
      </c>
      <c r="C13" s="351"/>
      <c r="D13" s="351"/>
      <c r="E13" s="351"/>
      <c r="F13" s="351" t="s">
        <v>335</v>
      </c>
      <c r="G13" s="351"/>
      <c r="H13" s="351"/>
      <c r="I13" s="351"/>
      <c r="J13" s="351"/>
      <c r="K13" s="351"/>
      <c r="L13" s="351"/>
      <c r="M13" s="351"/>
      <c r="N13" s="351" t="s">
        <v>562</v>
      </c>
      <c r="O13" s="351"/>
      <c r="P13" s="351"/>
      <c r="Q13" s="351"/>
      <c r="R13" s="351"/>
      <c r="S13" s="351" t="s">
        <v>562</v>
      </c>
      <c r="T13" s="351"/>
      <c r="U13" s="351"/>
      <c r="V13" s="351"/>
      <c r="W13" s="351"/>
      <c r="X13" s="351"/>
    </row>
    <row r="14" spans="2:27" ht="20.399999999999999" customHeight="1">
      <c r="B14" s="377" t="s">
        <v>563</v>
      </c>
      <c r="C14" s="378"/>
      <c r="D14" s="378"/>
      <c r="E14" s="378"/>
      <c r="F14" s="379"/>
      <c r="G14" s="371" t="s">
        <v>564</v>
      </c>
      <c r="H14" s="372"/>
      <c r="I14" s="372"/>
      <c r="J14" s="373"/>
      <c r="K14" s="377" t="s">
        <v>565</v>
      </c>
      <c r="L14" s="378"/>
      <c r="M14" s="378"/>
      <c r="N14" s="379"/>
      <c r="O14" s="341" t="s">
        <v>566</v>
      </c>
      <c r="P14" s="342"/>
      <c r="Q14" s="342"/>
      <c r="R14" s="342"/>
      <c r="S14" s="342"/>
      <c r="T14" s="342"/>
      <c r="U14" s="342"/>
      <c r="V14" s="342"/>
      <c r="W14" s="342"/>
      <c r="X14" s="343"/>
      <c r="Y14" s="65"/>
      <c r="Z14" s="65"/>
      <c r="AA14" s="65"/>
    </row>
    <row r="15" spans="2:27" ht="51.6" customHeight="1">
      <c r="B15" s="380"/>
      <c r="C15" s="381"/>
      <c r="D15" s="381"/>
      <c r="E15" s="381"/>
      <c r="F15" s="382"/>
      <c r="G15" s="374"/>
      <c r="H15" s="375"/>
      <c r="I15" s="375"/>
      <c r="J15" s="376"/>
      <c r="K15" s="380"/>
      <c r="L15" s="381"/>
      <c r="M15" s="381"/>
      <c r="N15" s="382"/>
      <c r="O15" s="341" t="s">
        <v>567</v>
      </c>
      <c r="P15" s="342"/>
      <c r="Q15" s="342"/>
      <c r="R15" s="343"/>
      <c r="S15" s="356" t="s">
        <v>568</v>
      </c>
      <c r="T15" s="357"/>
      <c r="U15" s="358"/>
      <c r="V15" s="356" t="s">
        <v>569</v>
      </c>
      <c r="W15" s="357"/>
      <c r="X15" s="358"/>
      <c r="Y15" s="65"/>
      <c r="Z15" s="65"/>
      <c r="AA15" s="65"/>
    </row>
    <row r="16" spans="2:27" ht="30.6" customHeight="1">
      <c r="B16" s="359" t="s">
        <v>619</v>
      </c>
      <c r="C16" s="360"/>
      <c r="D16" s="360"/>
      <c r="E16" s="360"/>
      <c r="F16" s="361"/>
      <c r="G16" s="359" t="s">
        <v>571</v>
      </c>
      <c r="H16" s="360"/>
      <c r="I16" s="360"/>
      <c r="J16" s="361"/>
      <c r="K16" s="365">
        <v>1</v>
      </c>
      <c r="L16" s="366"/>
      <c r="M16" s="366"/>
      <c r="N16" s="367"/>
      <c r="O16" s="103" t="s">
        <v>572</v>
      </c>
      <c r="P16" s="103" t="s">
        <v>573</v>
      </c>
      <c r="Q16" s="103" t="s">
        <v>574</v>
      </c>
      <c r="R16" s="103" t="s">
        <v>575</v>
      </c>
      <c r="S16" s="359" t="s">
        <v>576</v>
      </c>
      <c r="T16" s="360"/>
      <c r="U16" s="361"/>
      <c r="V16" s="359">
        <v>2022</v>
      </c>
      <c r="W16" s="360"/>
      <c r="X16" s="361"/>
      <c r="Y16" s="65"/>
      <c r="Z16" s="65"/>
      <c r="AA16" s="65"/>
    </row>
    <row r="17" spans="2:29" ht="61.95" customHeight="1">
      <c r="B17" s="362"/>
      <c r="C17" s="363"/>
      <c r="D17" s="363"/>
      <c r="E17" s="363"/>
      <c r="F17" s="364"/>
      <c r="G17" s="362"/>
      <c r="H17" s="363"/>
      <c r="I17" s="363"/>
      <c r="J17" s="364"/>
      <c r="K17" s="368"/>
      <c r="L17" s="369"/>
      <c r="M17" s="369"/>
      <c r="N17" s="370"/>
      <c r="O17" s="66">
        <v>1</v>
      </c>
      <c r="P17" s="66">
        <v>1</v>
      </c>
      <c r="Q17" s="66">
        <v>1</v>
      </c>
      <c r="R17" s="66">
        <v>1</v>
      </c>
      <c r="S17" s="362"/>
      <c r="T17" s="363"/>
      <c r="U17" s="364"/>
      <c r="V17" s="362"/>
      <c r="W17" s="363"/>
      <c r="X17" s="364"/>
    </row>
    <row r="18" spans="2:29" ht="18" customHeight="1">
      <c r="B18" s="344" t="s">
        <v>577</v>
      </c>
      <c r="C18" s="345"/>
      <c r="D18" s="345"/>
      <c r="E18" s="345"/>
      <c r="F18" s="345"/>
      <c r="G18" s="345"/>
      <c r="H18" s="345"/>
      <c r="I18" s="345"/>
      <c r="J18" s="345"/>
      <c r="K18" s="345"/>
      <c r="L18" s="345"/>
      <c r="M18" s="345"/>
      <c r="N18" s="345"/>
      <c r="O18" s="345"/>
      <c r="P18" s="345"/>
      <c r="Q18" s="345"/>
      <c r="R18" s="345"/>
      <c r="S18" s="345"/>
      <c r="T18" s="345"/>
      <c r="U18" s="345"/>
      <c r="V18" s="345"/>
      <c r="W18" s="345"/>
      <c r="X18" s="346"/>
      <c r="Z18" s="63" t="s">
        <v>578</v>
      </c>
    </row>
    <row r="19" spans="2:29" ht="34.950000000000003" customHeight="1">
      <c r="B19" s="383" t="s">
        <v>579</v>
      </c>
      <c r="C19" s="371" t="s">
        <v>580</v>
      </c>
      <c r="D19" s="373"/>
      <c r="E19" s="371" t="s">
        <v>581</v>
      </c>
      <c r="F19" s="373"/>
      <c r="G19" s="385" t="s">
        <v>582</v>
      </c>
      <c r="H19" s="386"/>
      <c r="I19" s="386"/>
      <c r="J19" s="386"/>
      <c r="K19" s="386"/>
      <c r="L19" s="386"/>
      <c r="M19" s="386"/>
      <c r="N19" s="386"/>
      <c r="O19" s="386"/>
      <c r="P19" s="386"/>
      <c r="Q19" s="386"/>
      <c r="R19" s="387"/>
      <c r="S19" s="371" t="s">
        <v>583</v>
      </c>
      <c r="T19" s="372"/>
      <c r="U19" s="372"/>
      <c r="V19" s="372"/>
      <c r="W19" s="372"/>
      <c r="X19" s="373"/>
      <c r="Z19" s="70"/>
    </row>
    <row r="20" spans="2:29" ht="28.5" customHeight="1">
      <c r="B20" s="384"/>
      <c r="C20" s="374"/>
      <c r="D20" s="376"/>
      <c r="E20" s="374"/>
      <c r="F20" s="376"/>
      <c r="G20" s="341" t="s">
        <v>584</v>
      </c>
      <c r="H20" s="342"/>
      <c r="I20" s="343"/>
      <c r="J20" s="341" t="s">
        <v>585</v>
      </c>
      <c r="K20" s="342"/>
      <c r="L20" s="343"/>
      <c r="M20" s="356" t="s">
        <v>586</v>
      </c>
      <c r="N20" s="357"/>
      <c r="O20" s="358"/>
      <c r="P20" s="356" t="s">
        <v>587</v>
      </c>
      <c r="Q20" s="357"/>
      <c r="R20" s="358"/>
      <c r="S20" s="374"/>
      <c r="T20" s="375"/>
      <c r="U20" s="375"/>
      <c r="V20" s="375"/>
      <c r="W20" s="375"/>
      <c r="X20" s="376"/>
    </row>
    <row r="21" spans="2:29" ht="43.95" customHeight="1">
      <c r="B21" s="67" t="s">
        <v>588</v>
      </c>
      <c r="C21" s="352" t="s">
        <v>620</v>
      </c>
      <c r="D21" s="354"/>
      <c r="E21" s="388">
        <v>1</v>
      </c>
      <c r="F21" s="389"/>
      <c r="G21" s="388">
        <v>1</v>
      </c>
      <c r="H21" s="353"/>
      <c r="I21" s="354"/>
      <c r="J21" s="388" t="s">
        <v>733</v>
      </c>
      <c r="K21" s="353"/>
      <c r="L21" s="354"/>
      <c r="M21" s="388" t="s">
        <v>734</v>
      </c>
      <c r="N21" s="353"/>
      <c r="O21" s="354"/>
      <c r="P21" s="352" t="s">
        <v>590</v>
      </c>
      <c r="Q21" s="353"/>
      <c r="R21" s="354"/>
      <c r="S21" s="352" t="s">
        <v>591</v>
      </c>
      <c r="T21" s="353"/>
      <c r="U21" s="353"/>
      <c r="V21" s="353"/>
      <c r="W21" s="353"/>
      <c r="X21" s="354"/>
    </row>
    <row r="22" spans="2:29" ht="25.2" customHeight="1">
      <c r="B22" s="347" t="s">
        <v>592</v>
      </c>
      <c r="C22" s="347"/>
      <c r="D22" s="347"/>
      <c r="E22" s="347"/>
      <c r="F22" s="347"/>
      <c r="G22" s="347"/>
      <c r="H22" s="347"/>
      <c r="I22" s="347"/>
      <c r="J22" s="347"/>
      <c r="K22" s="347"/>
      <c r="L22" s="347"/>
      <c r="M22" s="347"/>
      <c r="N22" s="347" t="s">
        <v>593</v>
      </c>
      <c r="O22" s="347"/>
      <c r="P22" s="347"/>
      <c r="Q22" s="347"/>
      <c r="R22" s="347"/>
      <c r="S22" s="347"/>
      <c r="T22" s="347"/>
      <c r="U22" s="347"/>
      <c r="V22" s="347"/>
      <c r="W22" s="347"/>
      <c r="X22" s="347"/>
    </row>
    <row r="23" spans="2:29" ht="45.45" customHeight="1">
      <c r="B23" s="351" t="s">
        <v>621</v>
      </c>
      <c r="C23" s="351"/>
      <c r="D23" s="351"/>
      <c r="E23" s="351"/>
      <c r="F23" s="351"/>
      <c r="G23" s="351"/>
      <c r="H23" s="351"/>
      <c r="I23" s="351"/>
      <c r="J23" s="351"/>
      <c r="K23" s="351"/>
      <c r="L23" s="351"/>
      <c r="M23" s="351"/>
      <c r="N23" s="351" t="s">
        <v>622</v>
      </c>
      <c r="O23" s="351"/>
      <c r="P23" s="351"/>
      <c r="Q23" s="351"/>
      <c r="R23" s="351"/>
      <c r="S23" s="351"/>
      <c r="T23" s="351"/>
      <c r="U23" s="351"/>
      <c r="V23" s="351"/>
      <c r="W23" s="351"/>
      <c r="X23" s="351"/>
      <c r="AA23" s="68"/>
    </row>
    <row r="24" spans="2:29" ht="18.899999999999999" customHeight="1">
      <c r="B24" s="344" t="s">
        <v>595</v>
      </c>
      <c r="C24" s="345"/>
      <c r="D24" s="345"/>
      <c r="E24" s="345"/>
      <c r="F24" s="345"/>
      <c r="G24" s="345"/>
      <c r="H24" s="345"/>
      <c r="I24" s="345"/>
      <c r="J24" s="345"/>
      <c r="K24" s="345"/>
      <c r="L24" s="345"/>
      <c r="M24" s="345"/>
      <c r="N24" s="345"/>
      <c r="O24" s="345"/>
      <c r="P24" s="345"/>
      <c r="Q24" s="345"/>
      <c r="R24" s="345"/>
      <c r="S24" s="345"/>
      <c r="T24" s="345"/>
      <c r="U24" s="345"/>
      <c r="V24" s="345"/>
      <c r="W24" s="345"/>
      <c r="X24" s="346"/>
    </row>
    <row r="25" spans="2:29" ht="18.899999999999999" customHeight="1">
      <c r="B25" s="391" t="s">
        <v>596</v>
      </c>
      <c r="C25" s="392"/>
      <c r="D25" s="356">
        <v>2021</v>
      </c>
      <c r="E25" s="357"/>
      <c r="F25" s="357"/>
      <c r="G25" s="357"/>
      <c r="H25" s="358"/>
      <c r="I25" s="341">
        <v>2022</v>
      </c>
      <c r="J25" s="342"/>
      <c r="K25" s="342"/>
      <c r="L25" s="342"/>
      <c r="M25" s="343"/>
      <c r="N25" s="356">
        <v>2023</v>
      </c>
      <c r="O25" s="357"/>
      <c r="P25" s="357"/>
      <c r="Q25" s="357"/>
      <c r="R25" s="357"/>
      <c r="S25" s="358"/>
      <c r="T25" s="356">
        <v>2024</v>
      </c>
      <c r="U25" s="357"/>
      <c r="V25" s="357"/>
      <c r="W25" s="357"/>
      <c r="X25" s="358"/>
    </row>
    <row r="26" spans="2:29" ht="18.899999999999999" customHeight="1">
      <c r="B26" s="390" t="s">
        <v>597</v>
      </c>
      <c r="C26" s="390"/>
      <c r="D26" s="425"/>
      <c r="E26" s="426"/>
      <c r="F26" s="426"/>
      <c r="G26" s="426"/>
      <c r="H26" s="427"/>
      <c r="I26" s="428"/>
      <c r="J26" s="429"/>
      <c r="K26" s="429"/>
      <c r="L26" s="429"/>
      <c r="M26" s="430"/>
      <c r="N26" s="428"/>
      <c r="O26" s="429"/>
      <c r="P26" s="429"/>
      <c r="Q26" s="429"/>
      <c r="R26" s="429"/>
      <c r="S26" s="430"/>
      <c r="T26" s="428"/>
      <c r="U26" s="429"/>
      <c r="V26" s="429"/>
      <c r="W26" s="429"/>
      <c r="X26" s="430"/>
      <c r="Z26" s="70"/>
      <c r="AA26" s="70"/>
    </row>
    <row r="27" spans="2:29" ht="18.899999999999999" customHeight="1">
      <c r="B27" s="390" t="s">
        <v>598</v>
      </c>
      <c r="C27" s="390"/>
      <c r="D27" s="425"/>
      <c r="E27" s="426"/>
      <c r="F27" s="426"/>
      <c r="G27" s="426"/>
      <c r="H27" s="427"/>
      <c r="I27" s="428"/>
      <c r="J27" s="429"/>
      <c r="K27" s="429"/>
      <c r="L27" s="429"/>
      <c r="M27" s="430"/>
      <c r="N27" s="428"/>
      <c r="O27" s="429"/>
      <c r="P27" s="429"/>
      <c r="Q27" s="429"/>
      <c r="R27" s="429"/>
      <c r="S27" s="430"/>
      <c r="T27" s="428"/>
      <c r="U27" s="429"/>
      <c r="V27" s="429"/>
      <c r="W27" s="429"/>
      <c r="X27" s="430"/>
      <c r="Y27" s="68"/>
    </row>
    <row r="28" spans="2:29" ht="19.649999999999999" customHeight="1">
      <c r="B28" s="396" t="s">
        <v>599</v>
      </c>
      <c r="C28" s="397"/>
      <c r="D28" s="397"/>
      <c r="E28" s="397"/>
      <c r="F28" s="397"/>
      <c r="G28" s="397"/>
      <c r="H28" s="397"/>
      <c r="I28" s="397"/>
      <c r="J28" s="397"/>
      <c r="K28" s="397"/>
      <c r="L28" s="397"/>
      <c r="M28" s="397"/>
      <c r="N28" s="397"/>
      <c r="O28" s="397"/>
      <c r="P28" s="397"/>
      <c r="Q28" s="397"/>
      <c r="R28" s="397"/>
      <c r="S28" s="397"/>
      <c r="T28" s="397"/>
      <c r="U28" s="397"/>
      <c r="V28" s="397"/>
      <c r="W28" s="397"/>
      <c r="X28" s="398"/>
    </row>
    <row r="29" spans="2:29" s="73" customFormat="1" ht="19.649999999999999" customHeight="1">
      <c r="B29" s="104"/>
      <c r="C29" s="98"/>
      <c r="D29" s="98"/>
      <c r="E29" s="98"/>
      <c r="F29" s="98"/>
      <c r="G29" s="98"/>
      <c r="H29" s="98"/>
      <c r="I29" s="98"/>
      <c r="J29" s="98"/>
      <c r="K29" s="98"/>
      <c r="L29" s="98"/>
      <c r="M29" s="98"/>
      <c r="N29" s="98"/>
      <c r="O29" s="98"/>
      <c r="P29" s="98"/>
      <c r="Q29" s="98"/>
      <c r="R29" s="98"/>
      <c r="S29" s="98"/>
      <c r="T29" s="98"/>
      <c r="U29" s="98"/>
      <c r="V29" s="98"/>
      <c r="W29" s="98"/>
      <c r="X29" s="99"/>
      <c r="AB29" s="64"/>
      <c r="AC29" s="64"/>
    </row>
    <row r="30" spans="2:29" ht="52.8">
      <c r="B30" s="111" t="s">
        <v>600</v>
      </c>
      <c r="C30" s="112" t="s">
        <v>601</v>
      </c>
      <c r="D30" s="112" t="s">
        <v>602</v>
      </c>
      <c r="E30" s="112" t="s">
        <v>735</v>
      </c>
      <c r="F30" s="90"/>
      <c r="G30" s="90"/>
      <c r="H30" s="399"/>
      <c r="I30" s="399"/>
      <c r="J30" s="399"/>
      <c r="K30" s="399"/>
      <c r="L30" s="399"/>
      <c r="M30" s="399"/>
      <c r="N30" s="399"/>
      <c r="O30" s="399"/>
      <c r="P30" s="399"/>
      <c r="Q30" s="399"/>
      <c r="R30" s="399"/>
      <c r="S30" s="401"/>
      <c r="T30" s="401"/>
      <c r="U30" s="401"/>
      <c r="V30" s="401"/>
      <c r="W30" s="401"/>
      <c r="X30" s="402"/>
    </row>
    <row r="31" spans="2:29" ht="17.7" customHeight="1">
      <c r="B31" s="69">
        <v>2021</v>
      </c>
      <c r="C31" s="71">
        <f>IF(ISERROR($D$26/$D$27),0,$D$26/$D$27)</f>
        <v>0</v>
      </c>
      <c r="D31" s="72">
        <f>$E$21</f>
        <v>1</v>
      </c>
      <c r="E31" s="460">
        <f>AVERAGE(C31:C34)</f>
        <v>0</v>
      </c>
      <c r="F31" s="90"/>
      <c r="G31" s="90"/>
      <c r="H31" s="400"/>
      <c r="I31" s="400"/>
      <c r="J31" s="399"/>
      <c r="K31" s="399"/>
      <c r="L31" s="91"/>
      <c r="M31" s="92"/>
      <c r="N31" s="400"/>
      <c r="O31" s="400"/>
      <c r="P31" s="400"/>
      <c r="Q31" s="400"/>
      <c r="R31" s="400"/>
      <c r="S31" s="403"/>
      <c r="T31" s="403"/>
      <c r="U31" s="403"/>
      <c r="V31" s="403"/>
      <c r="W31" s="403"/>
      <c r="X31" s="404"/>
    </row>
    <row r="32" spans="2:29" ht="17.7" customHeight="1">
      <c r="B32" s="69">
        <v>2022</v>
      </c>
      <c r="C32" s="71">
        <f>IF(ISERROR($I$26/$I$27),0,$I$26/$I$27)</f>
        <v>0</v>
      </c>
      <c r="D32" s="72">
        <f>$E$21</f>
        <v>1</v>
      </c>
      <c r="E32" s="461"/>
      <c r="F32" s="90"/>
      <c r="G32" s="90"/>
      <c r="H32" s="399"/>
      <c r="I32" s="399"/>
      <c r="J32" s="399"/>
      <c r="K32" s="399"/>
      <c r="L32" s="93"/>
      <c r="M32" s="91"/>
      <c r="N32" s="399"/>
      <c r="O32" s="399"/>
      <c r="P32" s="399"/>
      <c r="Q32" s="399"/>
      <c r="R32" s="399"/>
      <c r="S32" s="403"/>
      <c r="T32" s="403"/>
      <c r="U32" s="403"/>
      <c r="V32" s="403"/>
      <c r="W32" s="403"/>
      <c r="X32" s="404"/>
    </row>
    <row r="33" spans="2:27" ht="17.7" customHeight="1">
      <c r="B33" s="69">
        <v>2023</v>
      </c>
      <c r="C33" s="71">
        <f>IF(ISERROR($N$26/$N$27),0,$N$26/$N$27)</f>
        <v>0</v>
      </c>
      <c r="D33" s="72">
        <f>$E$21</f>
        <v>1</v>
      </c>
      <c r="E33" s="461"/>
      <c r="F33" s="90"/>
      <c r="G33" s="90"/>
      <c r="H33" s="399"/>
      <c r="I33" s="399"/>
      <c r="J33" s="399"/>
      <c r="K33" s="399"/>
      <c r="L33" s="93"/>
      <c r="M33" s="91"/>
      <c r="N33" s="399"/>
      <c r="O33" s="399"/>
      <c r="P33" s="399"/>
      <c r="Q33" s="399"/>
      <c r="R33" s="399"/>
      <c r="S33" s="403"/>
      <c r="T33" s="403"/>
      <c r="U33" s="403"/>
      <c r="V33" s="403"/>
      <c r="W33" s="403"/>
      <c r="X33" s="404"/>
    </row>
    <row r="34" spans="2:27" ht="17.7" customHeight="1">
      <c r="B34" s="69">
        <v>2024</v>
      </c>
      <c r="C34" s="71">
        <f>IF(ISERROR($T$26/$T$27),0,$T$26/$T$27)</f>
        <v>0</v>
      </c>
      <c r="D34" s="72">
        <f>$E$21</f>
        <v>1</v>
      </c>
      <c r="E34" s="462"/>
      <c r="F34" s="90"/>
      <c r="G34" s="90"/>
      <c r="H34" s="399"/>
      <c r="I34" s="399"/>
      <c r="J34" s="399"/>
      <c r="K34" s="399"/>
      <c r="L34" s="93"/>
      <c r="M34" s="91"/>
      <c r="N34" s="399"/>
      <c r="O34" s="399"/>
      <c r="P34" s="399"/>
      <c r="Q34" s="399"/>
      <c r="R34" s="399"/>
      <c r="S34" s="403"/>
      <c r="T34" s="403"/>
      <c r="U34" s="403"/>
      <c r="V34" s="403"/>
      <c r="W34" s="403"/>
      <c r="X34" s="404"/>
    </row>
    <row r="35" spans="2:27" ht="36" customHeight="1">
      <c r="B35" s="393" t="s">
        <v>736</v>
      </c>
      <c r="C35" s="394"/>
      <c r="D35" s="394"/>
      <c r="E35" s="395"/>
      <c r="F35" s="90"/>
      <c r="G35" s="90"/>
      <c r="H35" s="399"/>
      <c r="I35" s="399"/>
      <c r="J35" s="399"/>
      <c r="K35" s="399"/>
      <c r="L35" s="93"/>
      <c r="M35" s="91"/>
      <c r="N35" s="399"/>
      <c r="O35" s="399"/>
      <c r="P35" s="399"/>
      <c r="Q35" s="399"/>
      <c r="R35" s="399"/>
      <c r="S35" s="403"/>
      <c r="T35" s="403"/>
      <c r="U35" s="403"/>
      <c r="V35" s="403"/>
      <c r="W35" s="403"/>
      <c r="X35" s="404"/>
    </row>
    <row r="36" spans="2:27" ht="17.7" customHeight="1">
      <c r="B36" s="94"/>
      <c r="C36" s="88"/>
      <c r="D36" s="89"/>
      <c r="E36" s="89"/>
      <c r="F36" s="90"/>
      <c r="G36" s="90"/>
      <c r="H36" s="399"/>
      <c r="I36" s="399"/>
      <c r="J36" s="399"/>
      <c r="K36" s="399"/>
      <c r="L36" s="93"/>
      <c r="M36" s="91"/>
      <c r="N36" s="399"/>
      <c r="O36" s="399"/>
      <c r="P36" s="399"/>
      <c r="Q36" s="399"/>
      <c r="R36" s="399"/>
      <c r="S36" s="403"/>
      <c r="T36" s="403"/>
      <c r="U36" s="403"/>
      <c r="V36" s="403"/>
      <c r="W36" s="403"/>
      <c r="X36" s="404"/>
    </row>
    <row r="37" spans="2:27" ht="17.7" customHeight="1">
      <c r="B37" s="94"/>
      <c r="C37" s="88"/>
      <c r="D37" s="89"/>
      <c r="E37" s="89"/>
      <c r="F37" s="90"/>
      <c r="G37" s="90"/>
      <c r="H37" s="399"/>
      <c r="I37" s="399"/>
      <c r="J37" s="399"/>
      <c r="K37" s="399"/>
      <c r="L37" s="93"/>
      <c r="M37" s="91"/>
      <c r="N37" s="399"/>
      <c r="O37" s="399"/>
      <c r="P37" s="399"/>
      <c r="Q37" s="399"/>
      <c r="R37" s="399"/>
      <c r="S37" s="403"/>
      <c r="T37" s="403"/>
      <c r="U37" s="403"/>
      <c r="V37" s="403"/>
      <c r="W37" s="403"/>
      <c r="X37" s="404"/>
    </row>
    <row r="38" spans="2:27" ht="17.7" customHeight="1">
      <c r="B38" s="94"/>
      <c r="C38" s="88"/>
      <c r="D38" s="89"/>
      <c r="E38" s="89"/>
      <c r="F38" s="90"/>
      <c r="G38" s="90"/>
      <c r="H38" s="399"/>
      <c r="I38" s="399"/>
      <c r="J38" s="399"/>
      <c r="K38" s="399"/>
      <c r="L38" s="93"/>
      <c r="M38" s="91"/>
      <c r="N38" s="399"/>
      <c r="O38" s="399"/>
      <c r="P38" s="399"/>
      <c r="Q38" s="399"/>
      <c r="R38" s="399"/>
      <c r="S38" s="403"/>
      <c r="T38" s="403"/>
      <c r="U38" s="403"/>
      <c r="V38" s="403"/>
      <c r="W38" s="403"/>
      <c r="X38" s="404"/>
    </row>
    <row r="39" spans="2:27" ht="17.7" customHeight="1">
      <c r="B39" s="94"/>
      <c r="C39" s="88"/>
      <c r="D39" s="89"/>
      <c r="E39" s="89"/>
      <c r="F39" s="90"/>
      <c r="G39" s="90"/>
      <c r="H39" s="399"/>
      <c r="I39" s="399"/>
      <c r="J39" s="399"/>
      <c r="K39" s="399"/>
      <c r="L39" s="93"/>
      <c r="M39" s="91"/>
      <c r="N39" s="399"/>
      <c r="O39" s="399"/>
      <c r="P39" s="399"/>
      <c r="Q39" s="399"/>
      <c r="R39" s="399"/>
      <c r="S39" s="403"/>
      <c r="T39" s="403"/>
      <c r="U39" s="403"/>
      <c r="V39" s="403"/>
      <c r="W39" s="403"/>
      <c r="X39" s="404"/>
    </row>
    <row r="40" spans="2:27" ht="17.7" customHeight="1">
      <c r="B40" s="94"/>
      <c r="C40" s="88"/>
      <c r="D40" s="89"/>
      <c r="E40" s="89"/>
      <c r="F40" s="90"/>
      <c r="G40" s="90"/>
      <c r="H40" s="399"/>
      <c r="I40" s="399"/>
      <c r="J40" s="399"/>
      <c r="K40" s="399"/>
      <c r="L40" s="93"/>
      <c r="M40" s="91"/>
      <c r="N40" s="399"/>
      <c r="O40" s="399"/>
      <c r="P40" s="399"/>
      <c r="Q40" s="399"/>
      <c r="R40" s="399"/>
      <c r="S40" s="403"/>
      <c r="T40" s="403"/>
      <c r="U40" s="403"/>
      <c r="V40" s="403"/>
      <c r="W40" s="403"/>
      <c r="X40" s="404"/>
    </row>
    <row r="41" spans="2:27" ht="17.7" customHeight="1">
      <c r="B41" s="94"/>
      <c r="C41" s="88"/>
      <c r="D41" s="89"/>
      <c r="E41" s="89"/>
      <c r="F41" s="90"/>
      <c r="G41" s="90"/>
      <c r="H41" s="399"/>
      <c r="I41" s="399"/>
      <c r="J41" s="399"/>
      <c r="K41" s="399"/>
      <c r="L41" s="93"/>
      <c r="M41" s="91"/>
      <c r="N41" s="399"/>
      <c r="O41" s="399"/>
      <c r="P41" s="399"/>
      <c r="Q41" s="399"/>
      <c r="R41" s="399"/>
      <c r="S41" s="403"/>
      <c r="T41" s="403"/>
      <c r="U41" s="403"/>
      <c r="V41" s="403"/>
      <c r="W41" s="403"/>
      <c r="X41" s="404"/>
    </row>
    <row r="42" spans="2:27" ht="17.25" customHeight="1">
      <c r="B42" s="95"/>
      <c r="C42" s="96"/>
      <c r="D42" s="97"/>
      <c r="E42" s="97"/>
      <c r="F42" s="76"/>
      <c r="G42" s="76"/>
      <c r="H42" s="414"/>
      <c r="I42" s="414"/>
      <c r="J42" s="414"/>
      <c r="K42" s="414"/>
      <c r="L42" s="77"/>
      <c r="M42" s="78"/>
      <c r="N42" s="414"/>
      <c r="O42" s="414"/>
      <c r="P42" s="414"/>
      <c r="Q42" s="414"/>
      <c r="R42" s="414"/>
      <c r="S42" s="405"/>
      <c r="T42" s="405"/>
      <c r="U42" s="405"/>
      <c r="V42" s="405"/>
      <c r="W42" s="405"/>
      <c r="X42" s="406"/>
    </row>
    <row r="43" spans="2:27" ht="15.75" customHeight="1">
      <c r="B43" s="415" t="s">
        <v>603</v>
      </c>
      <c r="C43" s="415"/>
      <c r="D43" s="415"/>
      <c r="E43" s="415"/>
      <c r="F43" s="415"/>
      <c r="G43" s="415"/>
      <c r="H43" s="415"/>
      <c r="I43" s="415"/>
      <c r="J43" s="415"/>
      <c r="K43" s="415"/>
      <c r="L43" s="415"/>
      <c r="M43" s="415"/>
      <c r="N43" s="415"/>
      <c r="O43" s="415"/>
      <c r="P43" s="415"/>
      <c r="Q43" s="415"/>
      <c r="R43" s="415"/>
      <c r="S43" s="415"/>
      <c r="T43" s="415"/>
      <c r="U43" s="415"/>
      <c r="V43" s="415"/>
      <c r="W43" s="415"/>
      <c r="X43" s="415"/>
      <c r="Z43" s="79"/>
    </row>
    <row r="44" spans="2:27" ht="42.75" customHeight="1">
      <c r="B44" s="416"/>
      <c r="C44" s="417"/>
      <c r="D44" s="417"/>
      <c r="E44" s="417"/>
      <c r="F44" s="417"/>
      <c r="G44" s="417"/>
      <c r="H44" s="417"/>
      <c r="I44" s="417"/>
      <c r="J44" s="417"/>
      <c r="K44" s="417"/>
      <c r="L44" s="417"/>
      <c r="M44" s="417"/>
      <c r="N44" s="417"/>
      <c r="O44" s="417"/>
      <c r="P44" s="417"/>
      <c r="Q44" s="417"/>
      <c r="R44" s="417"/>
      <c r="S44" s="417"/>
      <c r="T44" s="417"/>
      <c r="U44" s="417"/>
      <c r="V44" s="417"/>
      <c r="W44" s="417"/>
      <c r="X44" s="418"/>
      <c r="Y44" s="74"/>
      <c r="Z44" s="74"/>
      <c r="AA44" s="74"/>
    </row>
    <row r="45" spans="2:27" ht="22.2" customHeight="1">
      <c r="B45" s="407" t="s">
        <v>604</v>
      </c>
      <c r="C45" s="407"/>
      <c r="D45" s="407"/>
      <c r="E45" s="407"/>
      <c r="F45" s="407"/>
      <c r="G45" s="407"/>
      <c r="H45" s="407"/>
      <c r="I45" s="407"/>
      <c r="J45" s="407"/>
      <c r="K45" s="407"/>
      <c r="L45" s="407"/>
      <c r="M45" s="407"/>
      <c r="N45" s="407"/>
      <c r="O45" s="407"/>
      <c r="P45" s="407"/>
      <c r="Q45" s="407"/>
      <c r="R45" s="407"/>
      <c r="S45" s="407"/>
      <c r="T45" s="407"/>
      <c r="U45" s="407"/>
      <c r="V45" s="407"/>
      <c r="W45" s="407"/>
      <c r="X45" s="407"/>
      <c r="Y45" s="80"/>
      <c r="Z45" s="81"/>
      <c r="AA45" s="75"/>
    </row>
    <row r="46" spans="2:27" ht="38.25" customHeight="1">
      <c r="B46" s="431"/>
      <c r="C46" s="409"/>
      <c r="D46" s="409"/>
      <c r="E46" s="409"/>
      <c r="F46" s="409"/>
      <c r="G46" s="409"/>
      <c r="H46" s="409"/>
      <c r="I46" s="409"/>
      <c r="J46" s="409"/>
      <c r="K46" s="409"/>
      <c r="L46" s="409"/>
      <c r="M46" s="409"/>
      <c r="N46" s="409"/>
      <c r="O46" s="409"/>
      <c r="P46" s="409"/>
      <c r="Q46" s="409"/>
      <c r="R46" s="409"/>
      <c r="S46" s="409"/>
      <c r="T46" s="409"/>
      <c r="U46" s="409"/>
      <c r="V46" s="409"/>
      <c r="W46" s="409"/>
      <c r="X46" s="410"/>
      <c r="Y46" s="80"/>
      <c r="Z46" s="81"/>
      <c r="AA46" s="75"/>
    </row>
    <row r="47" spans="2:27" ht="16.2" customHeight="1">
      <c r="B47" s="407" t="s">
        <v>605</v>
      </c>
      <c r="C47" s="407"/>
      <c r="D47" s="407"/>
      <c r="E47" s="407"/>
      <c r="F47" s="407"/>
      <c r="G47" s="407"/>
      <c r="H47" s="407"/>
      <c r="I47" s="407"/>
      <c r="J47" s="407"/>
      <c r="K47" s="407"/>
      <c r="L47" s="407"/>
      <c r="M47" s="407"/>
      <c r="N47" s="407"/>
      <c r="O47" s="407"/>
      <c r="P47" s="407"/>
      <c r="Q47" s="407"/>
      <c r="R47" s="407"/>
      <c r="S47" s="407"/>
      <c r="T47" s="407"/>
      <c r="U47" s="407"/>
      <c r="V47" s="407"/>
      <c r="W47" s="407"/>
      <c r="X47" s="407"/>
      <c r="Y47" s="80"/>
      <c r="Z47" s="81"/>
      <c r="AA47" s="75"/>
    </row>
    <row r="48" spans="2:27" ht="15.6" customHeight="1">
      <c r="B48" s="82" t="s">
        <v>3</v>
      </c>
      <c r="C48" s="411" t="s">
        <v>606</v>
      </c>
      <c r="D48" s="412"/>
      <c r="E48" s="413" t="s">
        <v>607</v>
      </c>
      <c r="F48" s="411"/>
      <c r="G48" s="411"/>
      <c r="H48" s="411"/>
      <c r="I48" s="411"/>
      <c r="J48" s="411"/>
      <c r="K48" s="412"/>
      <c r="L48" s="413" t="s">
        <v>608</v>
      </c>
      <c r="M48" s="411"/>
      <c r="N48" s="411"/>
      <c r="O48" s="411"/>
      <c r="P48" s="411"/>
      <c r="Q48" s="411"/>
      <c r="R48" s="411"/>
      <c r="S48" s="412"/>
      <c r="T48" s="413" t="s">
        <v>609</v>
      </c>
      <c r="U48" s="411"/>
      <c r="V48" s="411"/>
      <c r="W48" s="411"/>
      <c r="X48" s="412"/>
      <c r="Y48" s="80"/>
      <c r="Z48" s="81"/>
      <c r="AA48" s="75"/>
    </row>
    <row r="49" spans="2:27" ht="15" customHeight="1">
      <c r="B49" s="83">
        <v>1</v>
      </c>
      <c r="C49" s="419">
        <v>44305</v>
      </c>
      <c r="D49" s="351"/>
      <c r="E49" s="351" t="s">
        <v>688</v>
      </c>
      <c r="F49" s="351"/>
      <c r="G49" s="351"/>
      <c r="H49" s="351"/>
      <c r="I49" s="351"/>
      <c r="J49" s="351"/>
      <c r="K49" s="351"/>
      <c r="L49" s="351" t="s">
        <v>689</v>
      </c>
      <c r="M49" s="351"/>
      <c r="N49" s="351"/>
      <c r="O49" s="351"/>
      <c r="P49" s="351"/>
      <c r="Q49" s="351"/>
      <c r="R49" s="351"/>
      <c r="S49" s="351"/>
      <c r="T49" s="419">
        <v>44305</v>
      </c>
      <c r="U49" s="351"/>
      <c r="V49" s="351"/>
      <c r="W49" s="351"/>
      <c r="X49" s="351"/>
      <c r="Y49" s="80"/>
      <c r="Z49" s="81"/>
      <c r="AA49" s="75"/>
    </row>
    <row r="50" spans="2:27" ht="28.95" customHeight="1">
      <c r="B50" s="83">
        <v>2</v>
      </c>
      <c r="C50" s="419">
        <v>44715</v>
      </c>
      <c r="D50" s="351"/>
      <c r="E50" s="351" t="s">
        <v>690</v>
      </c>
      <c r="F50" s="351"/>
      <c r="G50" s="351"/>
      <c r="H50" s="351"/>
      <c r="I50" s="351"/>
      <c r="J50" s="351"/>
      <c r="K50" s="351"/>
      <c r="L50" s="351" t="s">
        <v>691</v>
      </c>
      <c r="M50" s="351"/>
      <c r="N50" s="351"/>
      <c r="O50" s="351"/>
      <c r="P50" s="351"/>
      <c r="Q50" s="351"/>
      <c r="R50" s="351"/>
      <c r="S50" s="351"/>
      <c r="T50" s="419">
        <v>44785</v>
      </c>
      <c r="U50" s="351"/>
      <c r="V50" s="351"/>
      <c r="W50" s="351"/>
      <c r="X50" s="351"/>
      <c r="Y50" s="80"/>
      <c r="Z50" s="81"/>
      <c r="AA50" s="75"/>
    </row>
    <row r="51" spans="2:27" ht="15" customHeight="1">
      <c r="B51" s="83"/>
      <c r="C51" s="351"/>
      <c r="D51" s="351"/>
      <c r="E51" s="351"/>
      <c r="F51" s="351"/>
      <c r="G51" s="351"/>
      <c r="H51" s="351"/>
      <c r="I51" s="351"/>
      <c r="J51" s="351"/>
      <c r="K51" s="351"/>
      <c r="L51" s="351"/>
      <c r="M51" s="351"/>
      <c r="N51" s="351"/>
      <c r="O51" s="351"/>
      <c r="P51" s="351"/>
      <c r="Q51" s="351"/>
      <c r="R51" s="351"/>
      <c r="S51" s="351"/>
      <c r="T51" s="351"/>
      <c r="U51" s="351"/>
      <c r="V51" s="351"/>
      <c r="W51" s="351"/>
      <c r="X51" s="351"/>
      <c r="Y51" s="80"/>
      <c r="Z51" s="81"/>
      <c r="AA51" s="75"/>
    </row>
    <row r="52" spans="2:27" ht="15" customHeight="1">
      <c r="B52" s="83"/>
      <c r="C52" s="351"/>
      <c r="D52" s="351"/>
      <c r="E52" s="351"/>
      <c r="F52" s="351"/>
      <c r="G52" s="351"/>
      <c r="H52" s="351"/>
      <c r="I52" s="351"/>
      <c r="J52" s="351"/>
      <c r="K52" s="351"/>
      <c r="L52" s="351"/>
      <c r="M52" s="351"/>
      <c r="N52" s="351"/>
      <c r="O52" s="351"/>
      <c r="P52" s="351"/>
      <c r="Q52" s="351"/>
      <c r="R52" s="351"/>
      <c r="S52" s="351"/>
      <c r="T52" s="351"/>
      <c r="U52" s="351"/>
      <c r="V52" s="351"/>
      <c r="W52" s="351"/>
      <c r="X52" s="351"/>
      <c r="Y52" s="80"/>
      <c r="Z52" s="81"/>
      <c r="AA52" s="75"/>
    </row>
    <row r="53" spans="2:27" ht="15" customHeight="1">
      <c r="B53" s="83"/>
      <c r="C53" s="351"/>
      <c r="D53" s="351"/>
      <c r="E53" s="351"/>
      <c r="F53" s="351"/>
      <c r="G53" s="351"/>
      <c r="H53" s="351"/>
      <c r="I53" s="351"/>
      <c r="J53" s="351"/>
      <c r="K53" s="351"/>
      <c r="L53" s="351"/>
      <c r="M53" s="351"/>
      <c r="N53" s="351"/>
      <c r="O53" s="351"/>
      <c r="P53" s="351"/>
      <c r="Q53" s="351"/>
      <c r="R53" s="351"/>
      <c r="S53" s="351"/>
      <c r="T53" s="351"/>
      <c r="U53" s="351"/>
      <c r="V53" s="351"/>
      <c r="W53" s="351"/>
      <c r="X53" s="351"/>
      <c r="Y53" s="80"/>
      <c r="Z53" s="81"/>
      <c r="AA53" s="75"/>
    </row>
    <row r="54" spans="2:27" ht="15.6" customHeight="1">
      <c r="B54" s="422" t="s">
        <v>610</v>
      </c>
      <c r="C54" s="423"/>
      <c r="D54" s="423"/>
      <c r="E54" s="423"/>
      <c r="F54" s="423"/>
      <c r="G54" s="423"/>
      <c r="H54" s="423"/>
      <c r="I54" s="423"/>
      <c r="J54" s="423"/>
      <c r="K54" s="423"/>
      <c r="L54" s="423"/>
      <c r="M54" s="423"/>
      <c r="N54" s="423"/>
      <c r="O54" s="423"/>
      <c r="P54" s="423"/>
      <c r="Q54" s="423"/>
      <c r="R54" s="423"/>
      <c r="S54" s="423"/>
      <c r="T54" s="423"/>
      <c r="U54" s="423"/>
      <c r="V54" s="423"/>
      <c r="W54" s="423"/>
      <c r="X54" s="424"/>
      <c r="Y54" s="80"/>
      <c r="Z54" s="81"/>
      <c r="AA54" s="75"/>
    </row>
    <row r="55" spans="2:27" ht="26.4" customHeight="1">
      <c r="B55" s="84" t="s">
        <v>611</v>
      </c>
      <c r="C55" s="352" t="s">
        <v>612</v>
      </c>
      <c r="D55" s="353"/>
      <c r="E55" s="353"/>
      <c r="F55" s="353"/>
      <c r="G55" s="353"/>
      <c r="H55" s="353"/>
      <c r="I55" s="353"/>
      <c r="J55" s="353"/>
      <c r="K55" s="353"/>
      <c r="L55" s="353"/>
      <c r="M55" s="354"/>
      <c r="N55" s="420" t="s">
        <v>613</v>
      </c>
      <c r="O55" s="421"/>
      <c r="P55" s="352" t="s">
        <v>614</v>
      </c>
      <c r="Q55" s="353"/>
      <c r="R55" s="353"/>
      <c r="S55" s="353"/>
      <c r="T55" s="353"/>
      <c r="U55" s="353"/>
      <c r="V55" s="353"/>
      <c r="W55" s="353"/>
      <c r="X55" s="354"/>
    </row>
    <row r="56" spans="2:27" ht="24.6" customHeight="1">
      <c r="B56" s="84" t="s">
        <v>615</v>
      </c>
      <c r="C56" s="352" t="s">
        <v>700</v>
      </c>
      <c r="D56" s="353"/>
      <c r="E56" s="353"/>
      <c r="F56" s="353"/>
      <c r="G56" s="353"/>
      <c r="H56" s="353"/>
      <c r="I56" s="353"/>
      <c r="J56" s="353"/>
      <c r="K56" s="353"/>
      <c r="L56" s="353"/>
      <c r="M56" s="354"/>
      <c r="N56" s="420" t="s">
        <v>613</v>
      </c>
      <c r="O56" s="421"/>
      <c r="P56" s="352" t="s">
        <v>701</v>
      </c>
      <c r="Q56" s="353"/>
      <c r="R56" s="353"/>
      <c r="S56" s="353"/>
      <c r="T56" s="353"/>
      <c r="U56" s="353"/>
      <c r="V56" s="353"/>
      <c r="W56" s="353"/>
      <c r="X56" s="354"/>
    </row>
    <row r="57" spans="2:27" ht="27.6" customHeight="1">
      <c r="B57" s="84" t="s">
        <v>616</v>
      </c>
      <c r="C57" s="352" t="s">
        <v>702</v>
      </c>
      <c r="D57" s="353"/>
      <c r="E57" s="353"/>
      <c r="F57" s="353"/>
      <c r="G57" s="353"/>
      <c r="H57" s="353"/>
      <c r="I57" s="353"/>
      <c r="J57" s="353"/>
      <c r="K57" s="353"/>
      <c r="L57" s="353"/>
      <c r="M57" s="354"/>
      <c r="N57" s="420" t="s">
        <v>613</v>
      </c>
      <c r="O57" s="421"/>
      <c r="P57" s="352" t="s">
        <v>617</v>
      </c>
      <c r="Q57" s="353"/>
      <c r="R57" s="353"/>
      <c r="S57" s="353"/>
      <c r="T57" s="353"/>
      <c r="U57" s="353"/>
      <c r="V57" s="353"/>
      <c r="W57" s="353"/>
      <c r="X57" s="354"/>
    </row>
    <row r="58" spans="2:27" ht="13.5" customHeight="1">
      <c r="B58" s="422" t="s">
        <v>714</v>
      </c>
      <c r="C58" s="423"/>
      <c r="D58" s="423"/>
      <c r="E58" s="423"/>
      <c r="F58" s="423"/>
      <c r="G58" s="423"/>
      <c r="H58" s="423"/>
      <c r="I58" s="423"/>
      <c r="J58" s="423"/>
      <c r="K58" s="423"/>
      <c r="L58" s="423"/>
      <c r="M58" s="423"/>
      <c r="N58" s="423"/>
      <c r="O58" s="423"/>
      <c r="P58" s="423"/>
      <c r="Q58" s="423"/>
      <c r="R58" s="423"/>
      <c r="S58" s="423"/>
      <c r="T58" s="423"/>
      <c r="U58" s="423"/>
      <c r="V58" s="423"/>
      <c r="W58" s="423"/>
      <c r="X58" s="424"/>
    </row>
    <row r="59" spans="2:27" ht="24" customHeight="1">
      <c r="B59" s="432" t="s">
        <v>715</v>
      </c>
      <c r="C59" s="352" t="s">
        <v>716</v>
      </c>
      <c r="D59" s="353"/>
      <c r="E59" s="353"/>
      <c r="F59" s="353"/>
      <c r="G59" s="353"/>
      <c r="H59" s="353"/>
      <c r="I59" s="353"/>
      <c r="J59" s="353"/>
      <c r="K59" s="353"/>
      <c r="L59" s="353"/>
      <c r="M59" s="354"/>
      <c r="N59" s="420" t="s">
        <v>613</v>
      </c>
      <c r="O59" s="421"/>
      <c r="P59" s="352" t="s">
        <v>717</v>
      </c>
      <c r="Q59" s="353"/>
      <c r="R59" s="353"/>
      <c r="S59" s="353"/>
      <c r="T59" s="353"/>
      <c r="U59" s="353"/>
      <c r="V59" s="353"/>
      <c r="W59" s="353"/>
      <c r="X59" s="354"/>
    </row>
    <row r="60" spans="2:27" ht="24" customHeight="1">
      <c r="B60" s="432" t="s">
        <v>718</v>
      </c>
      <c r="C60" s="352" t="s">
        <v>719</v>
      </c>
      <c r="D60" s="353"/>
      <c r="E60" s="353"/>
      <c r="F60" s="353"/>
      <c r="G60" s="353"/>
      <c r="H60" s="353"/>
      <c r="I60" s="353"/>
      <c r="J60" s="353"/>
      <c r="K60" s="353"/>
      <c r="L60" s="353"/>
      <c r="M60" s="354"/>
      <c r="N60" s="420" t="s">
        <v>613</v>
      </c>
      <c r="O60" s="421"/>
      <c r="P60" s="352" t="s">
        <v>717</v>
      </c>
      <c r="Q60" s="353"/>
      <c r="R60" s="353"/>
      <c r="S60" s="353"/>
      <c r="T60" s="353"/>
      <c r="U60" s="353"/>
      <c r="V60" s="353"/>
      <c r="W60" s="353"/>
      <c r="X60" s="354"/>
    </row>
  </sheetData>
  <sheetProtection selectLockedCells="1" selectUnlockedCells="1"/>
  <mergeCells count="185">
    <mergeCell ref="B58:X58"/>
    <mergeCell ref="C59:M59"/>
    <mergeCell ref="N59:O59"/>
    <mergeCell ref="P59:X59"/>
    <mergeCell ref="C60:M60"/>
    <mergeCell ref="N60:O60"/>
    <mergeCell ref="P60:X60"/>
    <mergeCell ref="E31:E34"/>
    <mergeCell ref="B35:E35"/>
    <mergeCell ref="C56:M56"/>
    <mergeCell ref="N56:O56"/>
    <mergeCell ref="P56:X56"/>
    <mergeCell ref="C57:M57"/>
    <mergeCell ref="N57:O57"/>
    <mergeCell ref="P57:X57"/>
    <mergeCell ref="C53:D53"/>
    <mergeCell ref="E53:K53"/>
    <mergeCell ref="L53:S53"/>
    <mergeCell ref="T53:X53"/>
    <mergeCell ref="B54:X54"/>
    <mergeCell ref="C55:M55"/>
    <mergeCell ref="N55:O55"/>
    <mergeCell ref="P55:X55"/>
    <mergeCell ref="C51:D51"/>
    <mergeCell ref="E51:K51"/>
    <mergeCell ref="L51:S51"/>
    <mergeCell ref="T51:X51"/>
    <mergeCell ref="C52:D52"/>
    <mergeCell ref="E52:K52"/>
    <mergeCell ref="L52:S52"/>
    <mergeCell ref="T52:X52"/>
    <mergeCell ref="C49:D49"/>
    <mergeCell ref="E49:K49"/>
    <mergeCell ref="L49:S49"/>
    <mergeCell ref="T49:X49"/>
    <mergeCell ref="C50:D50"/>
    <mergeCell ref="E50:K50"/>
    <mergeCell ref="L50:S50"/>
    <mergeCell ref="T50:X50"/>
    <mergeCell ref="B45:X45"/>
    <mergeCell ref="B46:X46"/>
    <mergeCell ref="B47:X47"/>
    <mergeCell ref="C48:D48"/>
    <mergeCell ref="E48:K48"/>
    <mergeCell ref="L48:S48"/>
    <mergeCell ref="T48:X48"/>
    <mergeCell ref="H42:I42"/>
    <mergeCell ref="J42:K42"/>
    <mergeCell ref="N42:O42"/>
    <mergeCell ref="P42:R42"/>
    <mergeCell ref="B43:X43"/>
    <mergeCell ref="B44:X44"/>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P36:R36"/>
    <mergeCell ref="H37:I37"/>
    <mergeCell ref="J37:K37"/>
    <mergeCell ref="N37:O37"/>
    <mergeCell ref="P37:R37"/>
    <mergeCell ref="H34:I34"/>
    <mergeCell ref="J34:K34"/>
    <mergeCell ref="N34:O34"/>
    <mergeCell ref="P34:R34"/>
    <mergeCell ref="H35:I35"/>
    <mergeCell ref="J35:K35"/>
    <mergeCell ref="N35:O35"/>
    <mergeCell ref="P35:R35"/>
    <mergeCell ref="B27:C27"/>
    <mergeCell ref="D27:H27"/>
    <mergeCell ref="I27:M27"/>
    <mergeCell ref="N27:S27"/>
    <mergeCell ref="T27:X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B26:C26"/>
    <mergeCell ref="B25:C25"/>
    <mergeCell ref="D25:H25"/>
    <mergeCell ref="D26:H26"/>
    <mergeCell ref="I25:M25"/>
    <mergeCell ref="I26:M26"/>
    <mergeCell ref="N25:S25"/>
    <mergeCell ref="N26:S26"/>
    <mergeCell ref="T25:X25"/>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0000000}">
          <x14:formula1>
            <xm:f>'lista indicadores'!$G$1:$G$18</xm:f>
          </x14:formula1>
          <xm:sqref>U8:X8</xm:sqref>
        </x14:dataValidation>
        <x14:dataValidation type="list" allowBlank="1" showInputMessage="1" showErrorMessage="1" xr:uid="{00000000-0002-0000-0300-000001000000}">
          <x14:formula1>
            <xm:f>'lista indicadores'!$F$1:$F$18</xm:f>
          </x14:formula1>
          <xm:sqref>I8:T8</xm:sqref>
        </x14:dataValidation>
        <x14:dataValidation type="list" allowBlank="1" showInputMessage="1" showErrorMessage="1" xr:uid="{00000000-0002-0000-0300-000002000000}">
          <x14:formula1>
            <xm:f>'lista indicadores'!$H$1:$H$4</xm:f>
          </x14:formula1>
          <xm:sqref>B8:H8</xm:sqref>
        </x14:dataValidation>
        <x14:dataValidation type="list" allowBlank="1" showInputMessage="1" showErrorMessage="1" xr:uid="{00000000-0002-0000-0300-000003000000}">
          <x14:formula1>
            <xm:f>'lista indicadores'!$A$1:$A$8</xm:f>
          </x14:formula1>
          <xm:sqref>G11:O11</xm:sqref>
        </x14:dataValidation>
        <x14:dataValidation type="list" allowBlank="1" showInputMessage="1" showErrorMessage="1" xr:uid="{00000000-0002-0000-0300-000004000000}">
          <x14:formula1>
            <xm:f>'lista indicadores'!$E$1:$E$10</xm:f>
          </x14:formula1>
          <xm:sqref>B13:E13</xm:sqref>
        </x14:dataValidation>
        <x14:dataValidation type="list" allowBlank="1" showInputMessage="1" showErrorMessage="1" xr:uid="{00000000-0002-0000-0300-000005000000}">
          <x14:formula1>
            <xm:f>'lista indicadores'!$B$1:$B$7</xm:f>
          </x14:formula1>
          <xm:sqref>G16:J17</xm:sqref>
        </x14:dataValidation>
        <x14:dataValidation type="list" allowBlank="1" showInputMessage="1" showErrorMessage="1" xr:uid="{00000000-0002-0000-0300-000006000000}">
          <x14:formula1>
            <xm:f>'lista indicadores'!$D$1:$D$7</xm:f>
          </x14:formula1>
          <xm:sqref>C21:D21</xm:sqref>
        </x14:dataValidation>
        <x14:dataValidation type="list" allowBlank="1" showInputMessage="1" showErrorMessage="1" xr:uid="{00000000-0002-0000-0300-000007000000}">
          <x14:formula1>
            <xm:f>'lista indicadores'!$J$1:$J$4</xm:f>
          </x14:formula1>
          <xm:sqref>B21</xm:sqref>
        </x14:dataValidation>
        <x14:dataValidation type="list" allowBlank="1" showInputMessage="1" showErrorMessage="1" xr:uid="{00000000-0002-0000-0300-000008000000}">
          <x14:formula1>
            <xm:f>'lista indicadores'!$C$1:$C$2</xm:f>
          </x14:formula1>
          <xm:sqref>P21:R21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topLeftCell="C1" workbookViewId="0"/>
  </sheetViews>
  <sheetFormatPr baseColWidth="10" defaultColWidth="11.5546875" defaultRowHeight="13.8"/>
  <cols>
    <col min="1" max="1" width="27.33203125" style="86" customWidth="1"/>
    <col min="2" max="8" width="11.5546875" style="86"/>
    <col min="9" max="9" width="98.33203125" style="86" customWidth="1"/>
    <col min="10" max="16384" width="11.5546875" style="86"/>
  </cols>
  <sheetData>
    <row r="1" spans="1:10" ht="69">
      <c r="A1" s="86" t="s">
        <v>685</v>
      </c>
      <c r="B1" s="86" t="s">
        <v>571</v>
      </c>
      <c r="C1" s="86" t="s">
        <v>590</v>
      </c>
      <c r="D1" s="86" t="s">
        <v>684</v>
      </c>
      <c r="E1" s="86" t="s">
        <v>683</v>
      </c>
      <c r="F1" s="86" t="s">
        <v>682</v>
      </c>
      <c r="G1" s="86" t="s">
        <v>681</v>
      </c>
      <c r="H1" s="86" t="s">
        <v>680</v>
      </c>
      <c r="I1" s="87" t="s">
        <v>329</v>
      </c>
      <c r="J1" s="86" t="s">
        <v>679</v>
      </c>
    </row>
    <row r="2" spans="1:10" ht="27.6">
      <c r="A2" s="86" t="s">
        <v>678</v>
      </c>
      <c r="B2" s="86" t="s">
        <v>677</v>
      </c>
      <c r="C2" s="86" t="s">
        <v>676</v>
      </c>
      <c r="D2" s="86" t="s">
        <v>675</v>
      </c>
      <c r="E2" s="86" t="s">
        <v>561</v>
      </c>
      <c r="F2" s="86" t="s">
        <v>674</v>
      </c>
      <c r="G2" s="86" t="s">
        <v>673</v>
      </c>
      <c r="H2" s="86" t="s">
        <v>672</v>
      </c>
      <c r="I2" s="87" t="s">
        <v>330</v>
      </c>
      <c r="J2" s="86" t="s">
        <v>671</v>
      </c>
    </row>
    <row r="3" spans="1:10" ht="41.4">
      <c r="A3" s="86" t="s">
        <v>670</v>
      </c>
      <c r="B3" s="86" t="s">
        <v>669</v>
      </c>
      <c r="D3" s="86" t="s">
        <v>668</v>
      </c>
      <c r="E3" s="86" t="s">
        <v>667</v>
      </c>
      <c r="F3" s="86" t="s">
        <v>666</v>
      </c>
      <c r="G3" s="86" t="s">
        <v>665</v>
      </c>
      <c r="H3" s="86" t="s">
        <v>549</v>
      </c>
      <c r="I3" s="87" t="s">
        <v>331</v>
      </c>
      <c r="J3" s="86" t="s">
        <v>664</v>
      </c>
    </row>
    <row r="4" spans="1:10" ht="41.4">
      <c r="A4" s="86" t="s">
        <v>663</v>
      </c>
      <c r="B4" s="86" t="s">
        <v>662</v>
      </c>
      <c r="D4" s="86" t="s">
        <v>661</v>
      </c>
      <c r="E4" s="86" t="s">
        <v>660</v>
      </c>
      <c r="F4" s="86" t="s">
        <v>288</v>
      </c>
      <c r="G4" s="86" t="s">
        <v>659</v>
      </c>
      <c r="H4" s="86" t="s">
        <v>300</v>
      </c>
      <c r="I4" s="87" t="s">
        <v>332</v>
      </c>
      <c r="J4" s="86" t="s">
        <v>658</v>
      </c>
    </row>
    <row r="5" spans="1:10" ht="41.4">
      <c r="A5" s="86" t="s">
        <v>657</v>
      </c>
      <c r="B5" s="86" t="s">
        <v>465</v>
      </c>
      <c r="D5" s="86" t="s">
        <v>589</v>
      </c>
      <c r="E5" s="86" t="s">
        <v>656</v>
      </c>
      <c r="F5" s="86" t="s">
        <v>655</v>
      </c>
      <c r="G5" s="86" t="s">
        <v>654</v>
      </c>
      <c r="I5" s="87" t="s">
        <v>333</v>
      </c>
    </row>
    <row r="6" spans="1:10">
      <c r="A6" s="86" t="s">
        <v>653</v>
      </c>
      <c r="B6" s="86" t="s">
        <v>652</v>
      </c>
      <c r="D6" s="86" t="s">
        <v>620</v>
      </c>
      <c r="E6" s="86" t="s">
        <v>651</v>
      </c>
      <c r="F6" s="86" t="s">
        <v>650</v>
      </c>
      <c r="G6" s="86" t="s">
        <v>649</v>
      </c>
      <c r="I6" s="87" t="s">
        <v>334</v>
      </c>
    </row>
    <row r="7" spans="1:10" ht="27.6">
      <c r="A7" s="86" t="s">
        <v>648</v>
      </c>
      <c r="B7" s="86" t="s">
        <v>647</v>
      </c>
      <c r="D7" s="86" t="s">
        <v>646</v>
      </c>
      <c r="E7" s="86" t="s">
        <v>645</v>
      </c>
      <c r="F7" s="86" t="s">
        <v>644</v>
      </c>
      <c r="G7" s="86" t="s">
        <v>643</v>
      </c>
      <c r="I7" s="87" t="s">
        <v>335</v>
      </c>
    </row>
    <row r="8" spans="1:10" ht="27.6">
      <c r="A8" s="86" t="s">
        <v>642</v>
      </c>
      <c r="E8" s="86" t="s">
        <v>641</v>
      </c>
      <c r="F8" s="86" t="s">
        <v>292</v>
      </c>
      <c r="G8" s="86" t="s">
        <v>640</v>
      </c>
      <c r="I8" s="87" t="s">
        <v>336</v>
      </c>
    </row>
    <row r="9" spans="1:10">
      <c r="E9" s="86" t="s">
        <v>639</v>
      </c>
      <c r="F9" s="86" t="s">
        <v>293</v>
      </c>
      <c r="G9" s="86" t="s">
        <v>638</v>
      </c>
      <c r="I9" s="87" t="s">
        <v>337</v>
      </c>
    </row>
    <row r="10" spans="1:10">
      <c r="E10" s="86" t="s">
        <v>562</v>
      </c>
      <c r="F10" s="86" t="s">
        <v>637</v>
      </c>
      <c r="G10" s="86" t="s">
        <v>636</v>
      </c>
      <c r="I10" s="87" t="s">
        <v>338</v>
      </c>
    </row>
    <row r="11" spans="1:10" ht="41.4">
      <c r="F11" s="86" t="s">
        <v>635</v>
      </c>
      <c r="G11" s="86" t="s">
        <v>634</v>
      </c>
      <c r="I11" s="87" t="s">
        <v>339</v>
      </c>
    </row>
    <row r="12" spans="1:10" ht="27.6">
      <c r="F12" s="86" t="s">
        <v>633</v>
      </c>
      <c r="G12" s="86" t="s">
        <v>632</v>
      </c>
      <c r="I12" s="87" t="s">
        <v>340</v>
      </c>
    </row>
    <row r="13" spans="1:10" ht="41.4">
      <c r="F13" s="86" t="s">
        <v>631</v>
      </c>
      <c r="G13" s="86" t="s">
        <v>630</v>
      </c>
      <c r="I13" s="87" t="s">
        <v>341</v>
      </c>
    </row>
    <row r="14" spans="1:10" ht="27.6">
      <c r="F14" s="86" t="s">
        <v>550</v>
      </c>
      <c r="G14" s="86" t="s">
        <v>551</v>
      </c>
      <c r="I14" s="87" t="s">
        <v>342</v>
      </c>
    </row>
    <row r="15" spans="1:10">
      <c r="F15" s="86" t="s">
        <v>298</v>
      </c>
      <c r="G15" s="86" t="s">
        <v>629</v>
      </c>
      <c r="I15" s="87" t="s">
        <v>343</v>
      </c>
    </row>
    <row r="16" spans="1:10" ht="27.6">
      <c r="F16" s="86" t="s">
        <v>628</v>
      </c>
      <c r="G16" s="86" t="s">
        <v>627</v>
      </c>
      <c r="I16" s="87" t="s">
        <v>366</v>
      </c>
    </row>
    <row r="17" spans="6:9">
      <c r="F17" s="86" t="s">
        <v>300</v>
      </c>
      <c r="G17" s="86" t="s">
        <v>626</v>
      </c>
      <c r="I17" s="87" t="s">
        <v>344</v>
      </c>
    </row>
    <row r="18" spans="6:9" ht="41.4">
      <c r="F18" s="86" t="s">
        <v>625</v>
      </c>
      <c r="G18" s="86" t="s">
        <v>624</v>
      </c>
      <c r="I18" s="87" t="s">
        <v>345</v>
      </c>
    </row>
    <row r="19" spans="6:9" ht="41.4">
      <c r="I19" s="87" t="s">
        <v>346</v>
      </c>
    </row>
    <row r="20" spans="6:9">
      <c r="I20" s="87" t="s">
        <v>347</v>
      </c>
    </row>
    <row r="21" spans="6:9" ht="27.6">
      <c r="I21" s="87" t="s">
        <v>348</v>
      </c>
    </row>
    <row r="22" spans="6:9" ht="27.6">
      <c r="I22" s="87" t="s">
        <v>349</v>
      </c>
    </row>
    <row r="23" spans="6:9" ht="27.6">
      <c r="I23" s="87" t="s">
        <v>350</v>
      </c>
    </row>
    <row r="24" spans="6:9" ht="27.6">
      <c r="I24" s="87" t="s">
        <v>351</v>
      </c>
    </row>
    <row r="25" spans="6:9" ht="27.6">
      <c r="I25" s="87" t="s">
        <v>352</v>
      </c>
    </row>
    <row r="26" spans="6:9">
      <c r="I26" s="87" t="s">
        <v>353</v>
      </c>
    </row>
    <row r="27" spans="6:9">
      <c r="I27" s="87" t="s">
        <v>354</v>
      </c>
    </row>
    <row r="28" spans="6:9" ht="27.6">
      <c r="I28" s="87" t="s">
        <v>355</v>
      </c>
    </row>
    <row r="29" spans="6:9" ht="27.6">
      <c r="I29" s="87" t="s">
        <v>356</v>
      </c>
    </row>
    <row r="30" spans="6:9">
      <c r="I30" s="87" t="s">
        <v>357</v>
      </c>
    </row>
    <row r="31" spans="6:9" ht="27.6">
      <c r="I31" s="87" t="s">
        <v>358</v>
      </c>
    </row>
    <row r="32" spans="6:9">
      <c r="I32" s="87" t="s">
        <v>359</v>
      </c>
    </row>
    <row r="33" spans="9:9" ht="27.6">
      <c r="I33" s="87" t="s">
        <v>360</v>
      </c>
    </row>
    <row r="34" spans="9:9" ht="41.4">
      <c r="I34" s="87" t="s">
        <v>623</v>
      </c>
    </row>
    <row r="35" spans="9:9" ht="41.4">
      <c r="I35" s="87" t="s">
        <v>362</v>
      </c>
    </row>
    <row r="36" spans="9:9" ht="27.6">
      <c r="I36" s="87" t="s">
        <v>363</v>
      </c>
    </row>
    <row r="37" spans="9:9" ht="27.6">
      <c r="I37" s="87" t="s">
        <v>364</v>
      </c>
    </row>
    <row r="38" spans="9:9">
      <c r="I38" s="87"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Hoja1</vt:lpstr>
      <vt:lpstr>IN-PEI GES-MBI-001</vt:lpstr>
      <vt:lpstr>IN-PEI GES-MBI-002</vt:lpstr>
      <vt:lpstr>lista indicadores</vt:lpstr>
      <vt:lpstr>'IN-PEI GES-MBI-001'!Área_de_impresión</vt:lpstr>
      <vt:lpstr>'IN-PEI GES-MBI-002'!Área_de_impresión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Carolina Ardila</cp:lastModifiedBy>
  <dcterms:created xsi:type="dcterms:W3CDTF">2021-01-29T16:02:32Z</dcterms:created>
  <dcterms:modified xsi:type="dcterms:W3CDTF">2022-08-12T23:48:19Z</dcterms:modified>
</cp:coreProperties>
</file>