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yuyuc\Downloads\"/>
    </mc:Choice>
  </mc:AlternateContent>
  <xr:revisionPtr revIDLastSave="0" documentId="13_ncr:1_{1A6B2A3C-83BA-41F1-B288-13E2D91A0576}" xr6:coauthVersionLast="45" xr6:coauthVersionMax="47" xr10:uidLastSave="{00000000-0000-0000-0000-000000000000}"/>
  <bookViews>
    <workbookView xWindow="-120" yWindow="-120" windowWidth="29040" windowHeight="15840" tabRatio="882" activeTab="2" xr2:uid="{00000000-000D-0000-FFFF-FFFF00000000}"/>
  </bookViews>
  <sheets>
    <sheet name="PLAN DE ACCION" sheetId="7" r:id="rId1"/>
    <sheet name="IN-PEI GES-GAM-004" sheetId="26" r:id="rId2"/>
    <sheet name="IN-PEI GES-GAM-005" sheetId="27" r:id="rId3"/>
    <sheet name="lista indicadores" sheetId="24" state="hidden" r:id="rId4"/>
    <sheet name="Hoja1" sheetId="12" state="hidden" r:id="rId5"/>
  </sheets>
  <externalReferences>
    <externalReference r:id="rId6"/>
    <externalReference r:id="rId7"/>
  </externalReferences>
  <definedNames>
    <definedName name="_100.000_aportes_realizados_en_la_plataforma__Bogotá_Abierta" localSheetId="2">#REF!</definedName>
    <definedName name="_100.000_aportes_realizados_en_la_plataforma__Bogotá_Abierta">#REF!</definedName>
    <definedName name="_100__del_marco_de_gestión_de_TI___Arquitectura_empresarial_implementado" localSheetId="2">#REF!</definedName>
    <definedName name="_100__del_marco_de_gestión_de_TI___Arquitectura_empresarial_implementado">#REF!</definedName>
    <definedName name="_1013_Formación_para_una_participación_ciudadana_incidente_en_los_asuntos_públicos_de_la_ciudad.">#REF!</definedName>
    <definedName name="_1014_Fortalecimiento_a_las_organizaciones_para_la_participación_incidente_en_la_ciudad.">#REF!</definedName>
    <definedName name="_1080_Fortalecimiento_y_modernización_de_la_gestión_institucional">#REF!</definedName>
    <definedName name="_1088_Estrategias_para_la_modernización_de_las_Organizaciones_Comunales_en_el_Distrito_Capital.__1">#REF!</definedName>
    <definedName name="_1089_Promoción_para_una_participación_incidente_en_el_Distrito_Capital.">#REF!</definedName>
    <definedName name="_1193_Modernización_de_las_herramientas_tecnológicas_del_IDPAC.">#REF!</definedName>
    <definedName name="_20_de_puntos_de_participación_IDPAC_en_las_localidades.">#REF!</definedName>
    <definedName name="_Llevar_a_un_100__la_implementación_de_las_leyes_1712_de_2014_y_1474_de_2011">#REF!</definedName>
    <definedName name="Acompañar_50acciones_de_participación_ciudadana_realizadas_por_organizaciones_de_Propiedad_horizontal.">#REF!</definedName>
    <definedName name="Acompañar_el_50__de_las_organizaciones_comunales_de_primer_grado_en_temas_relacionados_con_acción_comunal.">#REF!</definedName>
    <definedName name="Acompañar_técnicamente_100_instancias_de_participación_en_el_Distrito_Capital.">#REF!</definedName>
    <definedName name="Acompañar100__de_las_organizaciones_comunales_de_segundo_grado_en_temas_relacionados_con_acción_comunal">#REF!</definedName>
    <definedName name="Adecuar_en_un_100__las_redes_y_hardware_de_acuerdo_a_las_necesidades_del_IDPAC.">#REF!</definedName>
    <definedName name="_xlnm.Print_Area" localSheetId="1">'IN-PEI GES-GAM-004'!$A$9:$Y$49</definedName>
    <definedName name="_xlnm.Print_Area" localSheetId="2">'IN-PEI GES-GAM-005'!$A$1:$X$55</definedName>
    <definedName name="Atender_20_puntos_de_Participación_IDPAC" localSheetId="2">#REF!</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 localSheetId="2">#REF!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 localSheetId="2">#REF!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#REF!</definedName>
    <definedName name="EA1_Adecuar_y_mantener_el_Sistema_Integrado_de_Gestión_del_IDPAC">#REF!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#REF!</definedName>
    <definedName name="Formar_10.000_ciudadanos_en_participación">#REF!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#REF!</definedName>
    <definedName name="Fortalecer_100__la_capacidad_operativa_en_los_procesos_estratégicos_y_de_apoyo">#REF!</definedName>
    <definedName name="Fortalecer_150_organizaciones_de_mujer_y_género_en_espacios_y_procesos_de_participación">#REF!</definedName>
    <definedName name="Fortalecer_150_organizaciones_étnicas_en_espacios_y_procesos_de_participación">#REF!</definedName>
    <definedName name="Fortalecer_50__organizaciones_sociales_de_población_con_discapacidad_en_espacios_y_procesos_de_participación">#REF!</definedName>
    <definedName name="Fortalecer_50_organizaciones_de_nuevas_expresiones_en_espacios_y_procesos_de_participación">#REF!</definedName>
    <definedName name="Fortalecer_los_19_Consejos_Locales_de_Propiedad_Horizontal_en_el_Distrito_Capital">#REF!</definedName>
    <definedName name="Generar_1_alianza_anual_con_entidad_pública_o_privada_para_el_fortalecimiento_de_las_JAC">#REF!</definedName>
    <definedName name="GM1_Modernizar_la_participación_en_el_Distrito_Capital">#REF!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#REF!</definedName>
    <definedName name="Incrementar_a_un_90__la_sostenibilidad_del_SIG_en_el_Gobierno_Distrital">#REF!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#REF!</definedName>
    <definedName name="Mejorar_las_herramientas_administrativas_del_IDPAC">#REF!</definedName>
    <definedName name="Periodicidadindicador">[1]Hoja1!$D$1:$D$4</definedName>
    <definedName name="Promover_64_acciones_de_transferencia_de_conocimiento_realizadas_por_líderes_formados_a_través_del_intercambio_de_experiencias_de_Bogotá_Líder" localSheetId="2">#REF!</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 localSheetId="2">#REF!</definedName>
    <definedName name="Promover_y_acompañar_acciones_de_desarrollo_de_125_organizaciones_Comunales_en_el_Distrito_Capital">#REF!</definedName>
    <definedName name="Propiciar_64_espacios_de_transferencia_de_conocimiento_realizados_por_los_líderes_formados." localSheetId="2">#REF!</definedName>
    <definedName name="Propiciar_64_espacios_de_transferencia_de_conocimiento_realizados_por_los_líderes_formados.">#REF!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#REF!</definedName>
    <definedName name="Registrar_40.000_ciudadanos_en_la_plataforma_Bogotá_Abierta">#REF!</definedName>
    <definedName name="RI1_Fortalecer_la_capacidad_operativa_del_IDPAC">#REF!</definedName>
    <definedName name="Sostener_en_un_100__el_Sistema_Integrado_de_Gestión___SIG">#REF!</definedName>
    <definedName name="Subdirección_de_Fortalecimiento_de_la_Organización_Social">#REF!</definedName>
    <definedName name="Subdirección_de_Promoción_de_la_Participación">#REF!</definedName>
    <definedName name="Vincular_a_80_líderes_de_las_organizaciones_sociales_en_espacios_de_intercambio_de_conocimiento_a_nivel_nacional_o_internacional">#REF!</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1" i="27" l="1"/>
  <c r="D31" i="27"/>
  <c r="E31" i="27"/>
  <c r="C32" i="27"/>
  <c r="D32" i="27"/>
  <c r="C33" i="27"/>
  <c r="D33" i="27"/>
  <c r="C34" i="27"/>
  <c r="D34" i="27"/>
  <c r="D42" i="26"/>
  <c r="C42" i="26"/>
  <c r="D41" i="26"/>
  <c r="C41" i="26"/>
  <c r="D40" i="26"/>
  <c r="C40" i="26"/>
  <c r="D39" i="26"/>
  <c r="C39" i="26"/>
  <c r="D38" i="26"/>
  <c r="C38" i="26"/>
  <c r="D37" i="26"/>
  <c r="C37" i="26"/>
  <c r="D36" i="26"/>
  <c r="C36" i="26"/>
  <c r="D35" i="26"/>
  <c r="C35" i="26"/>
  <c r="D34" i="26"/>
  <c r="C34" i="26"/>
  <c r="D33" i="26"/>
  <c r="C33" i="26"/>
  <c r="D32" i="26"/>
  <c r="C32" i="26"/>
  <c r="E31" i="26"/>
  <c r="D31" i="26"/>
  <c r="C31" i="26"/>
  <c r="AN70" i="7" l="1"/>
  <c r="AP164" i="7" l="1"/>
  <c r="AP163" i="7"/>
  <c r="AP162" i="7"/>
  <c r="AP161" i="7"/>
  <c r="AJ161" i="7"/>
  <c r="AP160" i="7"/>
  <c r="AP159" i="7"/>
  <c r="AP158" i="7"/>
  <c r="AP157" i="7"/>
  <c r="AJ157" i="7"/>
  <c r="AP156" i="7"/>
  <c r="AP155" i="7"/>
  <c r="AP154" i="7"/>
  <c r="AP153" i="7"/>
  <c r="AJ153" i="7"/>
  <c r="AP152" i="7"/>
  <c r="AP151" i="7"/>
  <c r="AP150" i="7"/>
  <c r="AP149" i="7"/>
  <c r="AQ149" i="7" s="1"/>
  <c r="AJ149" i="7"/>
  <c r="AP148" i="7"/>
  <c r="AP147" i="7"/>
  <c r="AP146" i="7"/>
  <c r="AP145" i="7"/>
  <c r="AJ145" i="7"/>
  <c r="AJ165" i="7"/>
  <c r="K161" i="7"/>
  <c r="K157" i="7"/>
  <c r="K153" i="7"/>
  <c r="K149" i="7"/>
  <c r="K145" i="7"/>
  <c r="K165" i="7"/>
  <c r="AP165" i="7"/>
  <c r="AP166" i="7"/>
  <c r="AP167" i="7"/>
  <c r="AP168" i="7"/>
  <c r="K169" i="7"/>
  <c r="AJ169" i="7"/>
  <c r="AP169" i="7"/>
  <c r="AP170" i="7"/>
  <c r="AP171" i="7"/>
  <c r="AP172" i="7"/>
  <c r="K173" i="7"/>
  <c r="AJ173" i="7"/>
  <c r="AP173" i="7"/>
  <c r="AP174" i="7"/>
  <c r="AP175" i="7"/>
  <c r="AP176" i="7"/>
  <c r="O122" i="7"/>
  <c r="O118" i="7"/>
  <c r="O114" i="7"/>
  <c r="O110" i="7"/>
  <c r="O106" i="7"/>
  <c r="O102" i="7"/>
  <c r="O98" i="7"/>
  <c r="O94" i="7"/>
  <c r="O90" i="7"/>
  <c r="O86" i="7"/>
  <c r="O82" i="7"/>
  <c r="O78" i="7"/>
  <c r="O74" i="7"/>
  <c r="O70" i="7"/>
  <c r="O66" i="7"/>
  <c r="O62" i="7"/>
  <c r="O58" i="7"/>
  <c r="O54" i="7"/>
  <c r="O50" i="7"/>
  <c r="O46" i="7"/>
  <c r="O42" i="7"/>
  <c r="O38" i="7"/>
  <c r="O34" i="7"/>
  <c r="O30" i="7"/>
  <c r="O26" i="7"/>
  <c r="AR77" i="7"/>
  <c r="AR76" i="7"/>
  <c r="AR75" i="7"/>
  <c r="AR74" i="7"/>
  <c r="AN74" i="7"/>
  <c r="AR73" i="7"/>
  <c r="AR72" i="7"/>
  <c r="AR71" i="7"/>
  <c r="AR70" i="7"/>
  <c r="AR69" i="7"/>
  <c r="AR68" i="7"/>
  <c r="AR67" i="7"/>
  <c r="AR66" i="7"/>
  <c r="AN66" i="7"/>
  <c r="AR65" i="7"/>
  <c r="AR64" i="7"/>
  <c r="AR63" i="7"/>
  <c r="AR62" i="7"/>
  <c r="AN62" i="7"/>
  <c r="AR61" i="7"/>
  <c r="AR60" i="7"/>
  <c r="AR59" i="7"/>
  <c r="AR58" i="7"/>
  <c r="AN58" i="7"/>
  <c r="AR57" i="7"/>
  <c r="AR56" i="7"/>
  <c r="AR55" i="7"/>
  <c r="AR54" i="7"/>
  <c r="AN54" i="7"/>
  <c r="AR53" i="7"/>
  <c r="AR52" i="7"/>
  <c r="AR51" i="7"/>
  <c r="AR50" i="7"/>
  <c r="AN50" i="7"/>
  <c r="AR49" i="7"/>
  <c r="AR48" i="7"/>
  <c r="AR47" i="7"/>
  <c r="AR46" i="7"/>
  <c r="AN46" i="7"/>
  <c r="AR45" i="7"/>
  <c r="AR44" i="7"/>
  <c r="AR43" i="7"/>
  <c r="AR42" i="7"/>
  <c r="AN42" i="7"/>
  <c r="AR41" i="7"/>
  <c r="AR40" i="7"/>
  <c r="AR39" i="7"/>
  <c r="AR38" i="7"/>
  <c r="AN38" i="7"/>
  <c r="AR37" i="7"/>
  <c r="AR36" i="7"/>
  <c r="AR35" i="7"/>
  <c r="AR34" i="7"/>
  <c r="AN34" i="7"/>
  <c r="AR33" i="7"/>
  <c r="AR32" i="7"/>
  <c r="AR31" i="7"/>
  <c r="AR30" i="7"/>
  <c r="AN30" i="7"/>
  <c r="AR101" i="7"/>
  <c r="AR100" i="7"/>
  <c r="AR99" i="7"/>
  <c r="AR98" i="7"/>
  <c r="AN98" i="7"/>
  <c r="AR97" i="7"/>
  <c r="AR96" i="7"/>
  <c r="AR95" i="7"/>
  <c r="AR94" i="7"/>
  <c r="AN94" i="7"/>
  <c r="AR93" i="7"/>
  <c r="AR92" i="7"/>
  <c r="AR91" i="7"/>
  <c r="AR90" i="7"/>
  <c r="AN90" i="7"/>
  <c r="AR89" i="7"/>
  <c r="AR88" i="7"/>
  <c r="AR87" i="7"/>
  <c r="AR86" i="7"/>
  <c r="AN86" i="7"/>
  <c r="AR85" i="7"/>
  <c r="AR84" i="7"/>
  <c r="AR83" i="7"/>
  <c r="AR82" i="7"/>
  <c r="AN82" i="7"/>
  <c r="AR81" i="7"/>
  <c r="AR80" i="7"/>
  <c r="AR79" i="7"/>
  <c r="AR78" i="7"/>
  <c r="AN78" i="7"/>
  <c r="AR113" i="7"/>
  <c r="AR112" i="7"/>
  <c r="AR111" i="7"/>
  <c r="AR110" i="7"/>
  <c r="AN110" i="7"/>
  <c r="AR109" i="7"/>
  <c r="AR108" i="7"/>
  <c r="AR107" i="7"/>
  <c r="AR106" i="7"/>
  <c r="AN106" i="7"/>
  <c r="AR105" i="7"/>
  <c r="AR104" i="7"/>
  <c r="AR103" i="7"/>
  <c r="AR102" i="7"/>
  <c r="AN102" i="7"/>
  <c r="AQ153" i="7" l="1"/>
  <c r="AQ145" i="7"/>
  <c r="AS94" i="7"/>
  <c r="AQ157" i="7"/>
  <c r="AS78" i="7"/>
  <c r="AQ169" i="7"/>
  <c r="AQ161" i="7"/>
  <c r="AS50" i="7"/>
  <c r="AQ173" i="7"/>
  <c r="AQ165" i="7"/>
  <c r="AS102" i="7"/>
  <c r="AS86" i="7"/>
  <c r="AS42" i="7"/>
  <c r="AS62" i="7"/>
  <c r="AS34" i="7"/>
  <c r="AS98" i="7"/>
  <c r="AS106" i="7"/>
  <c r="AS66" i="7"/>
  <c r="AS70" i="7"/>
  <c r="AS90" i="7"/>
  <c r="AS46" i="7"/>
  <c r="AS74" i="7"/>
  <c r="AS38" i="7"/>
  <c r="AS54" i="7"/>
  <c r="AS82" i="7"/>
  <c r="AS30" i="7"/>
  <c r="AS58" i="7"/>
  <c r="AS110" i="7"/>
  <c r="AQ177" i="7" l="1"/>
  <c r="O126" i="7"/>
  <c r="O130" i="7" l="1"/>
  <c r="AR125" i="7" l="1"/>
  <c r="AR124" i="7"/>
  <c r="AR123" i="7"/>
  <c r="AR122" i="7"/>
  <c r="AN122" i="7"/>
  <c r="AR121" i="7"/>
  <c r="AR120" i="7"/>
  <c r="AR119" i="7"/>
  <c r="AR118" i="7"/>
  <c r="AN118" i="7"/>
  <c r="AR117" i="7"/>
  <c r="AR116" i="7"/>
  <c r="AR115" i="7"/>
  <c r="AR114" i="7"/>
  <c r="AN114" i="7"/>
  <c r="AR133" i="7"/>
  <c r="AR132" i="7"/>
  <c r="AR131" i="7"/>
  <c r="AR130" i="7"/>
  <c r="AN130" i="7"/>
  <c r="AR129" i="7"/>
  <c r="AR128" i="7"/>
  <c r="AR127" i="7"/>
  <c r="AR126" i="7"/>
  <c r="AN126" i="7"/>
  <c r="AR29" i="7"/>
  <c r="AR28" i="7"/>
  <c r="AR27" i="7"/>
  <c r="AR26" i="7"/>
  <c r="AS114" i="7" l="1"/>
  <c r="AS122" i="7"/>
  <c r="AS126" i="7"/>
  <c r="AS130" i="7"/>
  <c r="AS26" i="7"/>
  <c r="AS118" i="7"/>
  <c r="AS134" i="7" l="1"/>
  <c r="R181" i="7" l="1"/>
  <c r="AN26" i="7"/>
</calcChain>
</file>

<file path=xl/sharedStrings.xml><?xml version="1.0" encoding="utf-8"?>
<sst xmlns="http://schemas.openxmlformats.org/spreadsheetml/2006/main" count="1585" uniqueCount="858">
  <si>
    <t>PLANEACIÓN</t>
  </si>
  <si>
    <t>CÓDIGO</t>
  </si>
  <si>
    <t>E-PLA-FT-003</t>
  </si>
  <si>
    <t>VERSIÓN</t>
  </si>
  <si>
    <t>FORMULACIÓN Y SEGUIMIENTO DEL PLAN DE ACCIÓN</t>
  </si>
  <si>
    <t>PÁGINA</t>
  </si>
  <si>
    <t>1 DE 1</t>
  </si>
  <si>
    <t>VIGENTE DESDE</t>
  </si>
  <si>
    <t xml:space="preserve">Fecha: </t>
  </si>
  <si>
    <t>Vigencia del plan:</t>
  </si>
  <si>
    <t>Tipo de reporte:</t>
  </si>
  <si>
    <t>3. Seguimiento al plan de acción</t>
  </si>
  <si>
    <t xml:space="preserve">Subdirección / Oficina: </t>
  </si>
  <si>
    <t>Subdirección técnica administrativa y financiera - gestión ambiental</t>
  </si>
  <si>
    <t>Proceso:</t>
  </si>
  <si>
    <t>Gestión Ambiental</t>
  </si>
  <si>
    <t>Recursos:</t>
  </si>
  <si>
    <t>Humanos, físicos, financieros, tecnológicos e institucionales</t>
  </si>
  <si>
    <t>ACCIONES ESTRATÉGICAS - PLAN DE ACCIÓN</t>
  </si>
  <si>
    <t>FORMULACIÓN</t>
  </si>
  <si>
    <t>PROGRAMACIÓN MENSUAL</t>
  </si>
  <si>
    <t>SEGUIMIENTO</t>
  </si>
  <si>
    <t>PLAN ESTRATEGICO INSTITUCIONAL</t>
  </si>
  <si>
    <t>PLAN DE ACCION INSTITUCIONAL</t>
  </si>
  <si>
    <t>Peso de las acciones</t>
  </si>
  <si>
    <t xml:space="preserve">Enero </t>
  </si>
  <si>
    <t>Febrero</t>
  </si>
  <si>
    <t>Marzo</t>
  </si>
  <si>
    <t>Abril</t>
  </si>
  <si>
    <t>Mayo</t>
  </si>
  <si>
    <t>Junio</t>
  </si>
  <si>
    <t>Julio</t>
  </si>
  <si>
    <t>Agosto</t>
  </si>
  <si>
    <t>Septiembre</t>
  </si>
  <si>
    <t>Octubre</t>
  </si>
  <si>
    <t>Noviembre</t>
  </si>
  <si>
    <t>Diciembre</t>
  </si>
  <si>
    <t>Subtotal ejecutado
(Acciones)</t>
  </si>
  <si>
    <t>Objetivo Estratégico</t>
  </si>
  <si>
    <t>Estrategia</t>
  </si>
  <si>
    <t>Iniciativa estratégica</t>
  </si>
  <si>
    <t>Definicion de iniciativa</t>
  </si>
  <si>
    <t>Criterios minimos de calidad</t>
  </si>
  <si>
    <t>Codigo de la accion</t>
  </si>
  <si>
    <t>Acciones</t>
  </si>
  <si>
    <t>Meta</t>
  </si>
  <si>
    <t>Producto</t>
  </si>
  <si>
    <t>Plan institucional Decreto 612 al que pertenece la accion</t>
  </si>
  <si>
    <t>Fecha Inicio</t>
  </si>
  <si>
    <t>Fecha Final</t>
  </si>
  <si>
    <t>Área/grupo/ equipo de trabajo responsable</t>
  </si>
  <si>
    <t>Descripción de avances</t>
  </si>
  <si>
    <t>Soportes  (Actas de  Asistencia, Informes, Estudios, Informes de Convenios, etc.)</t>
  </si>
  <si>
    <t>Limitantes</t>
  </si>
  <si>
    <t>% Avance por trimestre</t>
  </si>
  <si>
    <t>% Avance Ejecución Anual</t>
  </si>
  <si>
    <t>Desg</t>
  </si>
  <si>
    <t>Suma</t>
  </si>
  <si>
    <t>Prog</t>
  </si>
  <si>
    <t>Ejec</t>
  </si>
  <si>
    <t>Desarrollo de estrategias para el fortalecimiento de las capacidades físicas, tecnológicas, administrativas, operativas y mejoramiento del desempeño institucional para enfrentar las necesidades del IDIPRON en el siglo XXI.</t>
  </si>
  <si>
    <t xml:space="preserve">
Fortalecimiento de actividades de apoyo administrativo</t>
  </si>
  <si>
    <t>Garantizar el funcionamiento de la entidad de manera amigable y responsable con el medio ambiente minimizando el impacto generado por las actividades propias de la gestión institucional.</t>
  </si>
  <si>
    <t>Son las acciones tendientes a dar cumplimiento normativo ambiental y sensibilización a los funcionarios frente a la utilización racional de los recursos físicos que se emplean para el desarrollo de actividades administrativas y misionales del IDIPRON</t>
  </si>
  <si>
    <t>Formulación y seguimiento de los programas de gestión ambiental (Manejo integral de residuos, uso eficiente del agua, uso eficiente de la energía, compras y consumo sostenible y practicas sostenibles)</t>
  </si>
  <si>
    <t>PAI-GA-2022-01</t>
  </si>
  <si>
    <t xml:space="preserve">Realizar el reporte de generación de residuos peligrosos de acuerdo a lo establecido en el Decreto 1076 del 2015. </t>
  </si>
  <si>
    <t xml:space="preserve">1 reporte de generación de residuos </t>
  </si>
  <si>
    <t>Certificados de reporte de las UPIS La Favorita, La Rioja, Oasis, Calle 15, Perdomo, Santa Lucia, Servita, La 32, Bosa, Calle 63, Normandía y Distrito Joven.</t>
  </si>
  <si>
    <t>Plan Institucional de Gestión Ambiental - Programa de gestión integral de residuos</t>
  </si>
  <si>
    <r>
      <t xml:space="preserve">Primer Trimestre:
</t>
    </r>
    <r>
      <rPr>
        <sz val="12"/>
        <rFont val="Arial"/>
        <family val="2"/>
      </rPr>
      <t>Se recopiló la información de generación de residuos peligrosos de las 12 sedes que cuentan con la obligación de reportar el volumen de generación de residuos peligrosos y se efectuó el reporte de generación de residuos de forma efectiva en el aplicativo del IDEAM</t>
    </r>
  </si>
  <si>
    <r>
      <t xml:space="preserve">Primer Trimestre:
</t>
    </r>
    <r>
      <rPr>
        <sz val="12"/>
        <rFont val="Arial"/>
        <family val="2"/>
      </rPr>
      <t>Correo electrónico - Reporte de Inconsistencias
Diez y siete Certificados de inscripción al Registro de Generadores de Residuos Peligrosos</t>
    </r>
  </si>
  <si>
    <r>
      <t xml:space="preserve">Primer Trimestre:
</t>
    </r>
    <r>
      <rPr>
        <sz val="12"/>
        <rFont val="Arial"/>
        <family val="2"/>
      </rPr>
      <t>No se presentó ninguna limitación para cumplir con la actividad</t>
    </r>
  </si>
  <si>
    <t>Segundo Trimestre</t>
  </si>
  <si>
    <t>Tercer Trimestre</t>
  </si>
  <si>
    <t>Cuarto Trimestre</t>
  </si>
  <si>
    <t>PAI-GA-2022-02</t>
  </si>
  <si>
    <t>Realizar reporte de generación de los residuos aprovechables, aceites usados, construcción y demolición  de acuerdo a la normatividad aplicable</t>
  </si>
  <si>
    <t>4 reportes de generación de los residuos aprovechables</t>
  </si>
  <si>
    <t xml:space="preserve">Certificado de reporte de las UPIS y sedes administrativas que se encuentren inscritas ante la  entidad encargada y/o  autoridad ambiental.  </t>
  </si>
  <si>
    <r>
      <t xml:space="preserve">Primer Trimestre:
</t>
    </r>
    <r>
      <rPr>
        <b/>
        <sz val="12"/>
        <rFont val="Arial"/>
        <family val="2"/>
      </rPr>
      <t>*</t>
    </r>
    <r>
      <rPr>
        <sz val="12"/>
        <rFont val="Arial"/>
        <family val="2"/>
      </rPr>
      <t>Se reportó ante la Secretaria Distrital de Ambiente, la generación de aceites vegetales usados de los meses de enero, febrero y marzo del 2022. de la Bodega La Favorita, las UPIS Luna Park, La32, La Rioja, Liberia, Normandía, Oasis, Perdomo, Santa Lucia y Servita; así como los comedores comunitarios Arborizadora Alta, La Rioja, Perdomo y Usme.
*Se reportó ante la Secretaria Distrital de Ambiente, la generación de residuos de construcción y demolición unificado del IDIPRON de los meses de enero, febrero y marzo del 2022.
* Se elaboró el informe de generación de residuos aprovechables del primer trimestre del 2022 y se reportó a la UAESP</t>
    </r>
  </si>
  <si>
    <r>
      <t xml:space="preserve">Primer Trimestre:
</t>
    </r>
    <r>
      <rPr>
        <sz val="12"/>
        <rFont val="Arial"/>
        <family val="2"/>
      </rPr>
      <t xml:space="preserve">*Certificados de reporte de aceites vegetales usados.
*Certificados de reporte de residuos de construcción y demolición.
*Informe de generación de residuos aprovechables.  </t>
    </r>
  </si>
  <si>
    <t>PAI-GA-2022-03</t>
  </si>
  <si>
    <t>Realizar dos (2) informes de seguimiento semestrales a la generación de residuos, relacionando el avance del indicador general del programa.</t>
  </si>
  <si>
    <t>2 informes de seguimiento</t>
  </si>
  <si>
    <t xml:space="preserve">Informes de Generación de Residuos por Corriente </t>
  </si>
  <si>
    <t>Primer Trimestre</t>
  </si>
  <si>
    <t>PAI-GA-2022-04</t>
  </si>
  <si>
    <t>Realizar capacitación y/o sensibilización para el manejo integral de residuos en las sedes administrativas y Unidades de Protección Integral del IDIPRON habilitadas y en operación con población de NNAJ</t>
  </si>
  <si>
    <t>32 capacitaciones</t>
  </si>
  <si>
    <t xml:space="preserve">Actas de Reunión y Capacitación, Listados de asistencia  </t>
  </si>
  <si>
    <r>
      <rPr>
        <b/>
        <sz val="12"/>
        <color rgb="FF000000"/>
        <rFont val="Arial"/>
        <family val="2"/>
      </rPr>
      <t xml:space="preserve">Primer Trimestre:
</t>
    </r>
    <r>
      <rPr>
        <sz val="12"/>
        <color rgb="FF000000"/>
        <rFont val="Arial"/>
        <family val="2"/>
      </rPr>
      <t>Se adelantaron capacitaciones y sensibilizaciones sobre el manejo integral de residuos en las sedes administrativas Calle 61, Calle 63, Calle 15, Distrito Joven, las UPIS Arcadia, Bosa, Casa Belén, Conservatorio, La 27, La 32, La Florida, La Rioja, Liberia, Molinos, Oasis, Perdomo, San Francisco, Santa Lucia  y Servitá</t>
    </r>
  </si>
  <si>
    <r>
      <t xml:space="preserve">Primer Trimestre:
</t>
    </r>
    <r>
      <rPr>
        <sz val="12"/>
        <rFont val="Arial"/>
        <family val="2"/>
      </rPr>
      <t xml:space="preserve">
Actas de capacitación</t>
    </r>
  </si>
  <si>
    <t>PAI-GA-2022-05</t>
  </si>
  <si>
    <t>Realizar dos (2) capacitaciones de residuos hospitalarios a los auxiliares de enfermería del IDIPRON.</t>
  </si>
  <si>
    <t>2 capacitaciones</t>
  </si>
  <si>
    <t>PAI-GA-2022-06</t>
  </si>
  <si>
    <t>Realizar la construcción y/o adecuación de 9 depósitos temporales de residuos peligrosos en las Unidades de Protección Integral y Sedes Administrativas</t>
  </si>
  <si>
    <t>9 depósitos temporales de residuos peligrosos construidos y/o adecuados</t>
  </si>
  <si>
    <t>Actas de Reunión de seguimiento y avance en la construcción y/o adecuación de depósitos de temporales de residuos peligrosos.</t>
  </si>
  <si>
    <t>PAI-GA-2022-07</t>
  </si>
  <si>
    <t>Realizar dos (2) campañas de comunicación (piezas de  comunicación por correo electrónico y/o físicas) para el manejo adecuado de los residuos solidos.</t>
  </si>
  <si>
    <t>Dos (2) campañas</t>
  </si>
  <si>
    <t>Piezas de comunicación Digitales y Físicas - Correos electrónicos de difusión.</t>
  </si>
  <si>
    <t>PAI-GA-2022-08</t>
  </si>
  <si>
    <t>Realizar visita semestrales a las unidades habilitadas, para reportar al área de almacén las necesidades de retiro de implementos en el marco del programa Seguridad Orden y Limpieza.</t>
  </si>
  <si>
    <t>34 visitas</t>
  </si>
  <si>
    <t>Actas de Reunión de identificación de residuos y bienes inservibles en las unidades de protección integral y sedes administrativas.</t>
  </si>
  <si>
    <r>
      <rPr>
        <b/>
        <sz val="12"/>
        <color rgb="FF000000"/>
        <rFont val="Arial"/>
        <family val="2"/>
      </rPr>
      <t xml:space="preserve">Primer Trimestre:
</t>
    </r>
    <r>
      <rPr>
        <sz val="12"/>
        <color rgb="FF000000"/>
        <rFont val="Arial"/>
        <family val="2"/>
      </rPr>
      <t xml:space="preserve">Se efectuaron visitas de identificación de bienes de consumo que se encuentran inservibles  u obsoletos, así como los residuos que requieren ser retirados de las sedes administrativas  Calle 15, Calle 61, Calle 63, Distrito Joven y en las unidades de protección integral Bosa, Carmen de Apicalá, Casa Belén, Castillo, Conservatorio, El Edén, La 27, La 32, La Calera, La Florida, La Rioja, La Vega, Liberia, Molinos, Oasis, Perdomo, San Francisco, Santa Lucia y Servitá, se realizaron 1 visita en enero, 2 en febrero, 16 en marzo </t>
    </r>
  </si>
  <si>
    <r>
      <t xml:space="preserve">Primer Trimestre:
</t>
    </r>
    <r>
      <rPr>
        <sz val="12"/>
        <rFont val="Arial"/>
        <family val="2"/>
      </rPr>
      <t>Actas de Reunión de identificación de residuos y bienes inservibles en las unidades de protección integral y sedes administrativas.</t>
    </r>
  </si>
  <si>
    <t>PAI-GA-2022-09</t>
  </si>
  <si>
    <t>Implementar sistemas ahorradores de agua  en la Unidad de Protección Integral  La 32.</t>
  </si>
  <si>
    <t>Sistemas Ahorradores Instalados en la UPI 32</t>
  </si>
  <si>
    <t>Actas de Reunión de seguimiento y avance de la instalación de los sistemas ahorradores de agua</t>
  </si>
  <si>
    <t>Plan Institucional de Gestión Ambiental - Programa de uso racional del Agua</t>
  </si>
  <si>
    <t>PAI-GA-2022-10</t>
  </si>
  <si>
    <t>Instalar sistema de captación y aprovechamiento  de agua lluvia en la Unidad de Protección Integral Perdomo</t>
  </si>
  <si>
    <t xml:space="preserve">Un (1) Sistema de captación y aprovechamiento de agua lluvia instalado </t>
  </si>
  <si>
    <t>Actas de Reunión de seguimiento y avance de la instalación de los sistema de captación. Y aprovechamiento de agua lluvia.</t>
  </si>
  <si>
    <t>PAI-GA-2022-11</t>
  </si>
  <si>
    <t>Realizar capacitación y/o sensibilización para disminución de consumo de aguas en las sedes administrativas y Unidades de Protección Integral del IDIPRON habilitadas y en operación con población de NNAJ</t>
  </si>
  <si>
    <r>
      <rPr>
        <b/>
        <sz val="12"/>
        <color rgb="FF000000"/>
        <rFont val="Arial"/>
        <family val="2"/>
      </rPr>
      <t xml:space="preserve">Segundo Trimestre:
</t>
    </r>
    <r>
      <rPr>
        <sz val="12"/>
        <color rgb="FF000000"/>
        <rFont val="Arial"/>
        <family val="2"/>
      </rPr>
      <t xml:space="preserve">Se efectuaron 3 sensibilizaciones y capacitaciones sobre el uso eficiente del agua </t>
    </r>
  </si>
  <si>
    <r>
      <rPr>
        <b/>
        <sz val="12"/>
        <color rgb="FF000000"/>
        <rFont val="Arial"/>
        <family val="2"/>
      </rPr>
      <t xml:space="preserve">Segundo Trimestre:
</t>
    </r>
    <r>
      <rPr>
        <sz val="12"/>
        <color rgb="FF000000"/>
        <rFont val="Arial"/>
        <family val="2"/>
      </rPr>
      <t>Actas de capacitación de uso eficiente del agua.</t>
    </r>
  </si>
  <si>
    <r>
      <t xml:space="preserve">Segundo Trimestre:
</t>
    </r>
    <r>
      <rPr>
        <sz val="12"/>
        <rFont val="Arial"/>
        <family val="2"/>
      </rPr>
      <t>No se presentó ninguna limitación para cumplir con la actividad</t>
    </r>
  </si>
  <si>
    <t>PAI-GA-2022-12</t>
  </si>
  <si>
    <t>Realizar dos (2) campañas de comunicación (piezas de  comunicación por correo electrónico y/o físicas) para el ahorro de agua.</t>
  </si>
  <si>
    <r>
      <t xml:space="preserve">Primer Trimestre:
</t>
    </r>
    <r>
      <rPr>
        <sz val="12"/>
        <rFont val="Arial"/>
        <family val="2"/>
      </rPr>
      <t>Se difundió pieza de comunicación por correo electrónico a todos los funcionarios y contratistas, en la cual se daban 7 tips para reducir el consumo de agua en las sedes administrativas y unidades de protección integral del IDIPRON, el día dos de marzo del 2022</t>
    </r>
  </si>
  <si>
    <r>
      <t xml:space="preserve">Primer Trimestre:
</t>
    </r>
    <r>
      <rPr>
        <sz val="12"/>
        <rFont val="Arial"/>
        <family val="2"/>
      </rPr>
      <t>Correo electrónico de Difusión.
Pieza de comunicación - 7 acciones para reducir el consumo de agua.</t>
    </r>
  </si>
  <si>
    <t>PAI-GA-2022-13</t>
  </si>
  <si>
    <t>Realizar cuatro informes de seguimiento a los consumos de agua generados en las sedes administrativas y Unidades de Protección Integral del IDIPRON</t>
  </si>
  <si>
    <t>Cuatro (4) informes de seguimiento</t>
  </si>
  <si>
    <t xml:space="preserve">Informes de Consumo de Agua Trimestral </t>
  </si>
  <si>
    <r>
      <rPr>
        <b/>
        <sz val="12"/>
        <color rgb="FF000000"/>
        <rFont val="Arial"/>
        <family val="2"/>
      </rPr>
      <t xml:space="preserve">Primer Trimestre:
</t>
    </r>
    <r>
      <rPr>
        <sz val="12"/>
        <color rgb="FF000000"/>
        <rFont val="Arial"/>
        <family val="2"/>
      </rPr>
      <t>Se elaboró informe de consumo de agua de las sedes administrativas, unidades de protección integral y de los comedores comunitarios que se encuentran bajo la responsabilidad del IDIPRON, correspondientes al primer bimestre del 2022.
El informe se realizó con base en los registros suministrados por el área de servicios administrativos frente a los consumos de agua en las sedes; se realizó en marzo de 2022; se envió al líder del proceso y fue uno de los insumos del informe de austeridad en el gasto.</t>
    </r>
  </si>
  <si>
    <r>
      <t xml:space="preserve">Primer Trimestre:
</t>
    </r>
    <r>
      <rPr>
        <sz val="12"/>
        <rFont val="Arial"/>
        <family val="2"/>
      </rPr>
      <t>Informe de consumo de Agua</t>
    </r>
  </si>
  <si>
    <r>
      <t xml:space="preserve">Primer Trimestre:
</t>
    </r>
    <r>
      <rPr>
        <sz val="12"/>
        <rFont val="Arial"/>
        <family val="2"/>
      </rPr>
      <t>No se presentó ninguna limitación para cumplir con la actividad</t>
    </r>
  </si>
  <si>
    <t>PAI-GA-2022-14</t>
  </si>
  <si>
    <t>Realizar capacitación y/o sensibilización para la disminución de consumos de energía eléctrica  en las sedes administrativas y Unidades de Protección Integral del IDIPRON habilitadas y en operación con población de NNAJ</t>
  </si>
  <si>
    <t>Plan Institucional de Gestión Ambiental - Programa de uso racional de la energía</t>
  </si>
  <si>
    <r>
      <t xml:space="preserve">Primer Trimestre:
</t>
    </r>
    <r>
      <rPr>
        <sz val="12"/>
        <rFont val="Arial"/>
        <family val="2"/>
      </rPr>
      <t>Se realizaron capacitaciones y sensibilizaciones durante el mes de marzo, sobre el ahorro y uso racional de la energía en las sedes administrativas Calle 61, Calle 63, Distrito Joven, así como en las unidades de protección integral Bosa, Casa Belén, Conservatorio, La 27, La 32, La Rioja, Liberia, Molinos, Oasis, Perdomo, San Francisco, Santa Lucia Y Servitá</t>
    </r>
  </si>
  <si>
    <r>
      <t xml:space="preserve">Primer Trimestre:
</t>
    </r>
    <r>
      <rPr>
        <sz val="12"/>
        <rFont val="Arial"/>
        <family val="2"/>
      </rPr>
      <t xml:space="preserve">Actas de capacitación </t>
    </r>
  </si>
  <si>
    <t>PAI-GA-2022-15</t>
  </si>
  <si>
    <t>Realizar dos (2) campañas de comunicación (piezas de  comunicación por correo electrónico y/o físicas) para el ahorro de energía.</t>
  </si>
  <si>
    <t>PAI-GA-2022-16</t>
  </si>
  <si>
    <t xml:space="preserve">Realizar la instalación de sensores de movimiento para el encendido del sistema de iluminación de los baños de la Unidad de Protección Integral Calle 15 </t>
  </si>
  <si>
    <t>Sistema de sensor de movimiento instalados en la UPI Calle 15</t>
  </si>
  <si>
    <t>Actas de Reunión de seguimiento y avance de la instalación de sensores de movimiento.</t>
  </si>
  <si>
    <t>PAI-GA-2022-17</t>
  </si>
  <si>
    <t>Realizar cuatro informes de seguimiento   a los consumos de energía generados en las sedes administrativas y Unidades de Protección Integral del IDIPRON</t>
  </si>
  <si>
    <t xml:space="preserve">Informes de Consumo de Energía Eléctrica Trimestral </t>
  </si>
  <si>
    <r>
      <rPr>
        <b/>
        <sz val="12"/>
        <color rgb="FF000000"/>
        <rFont val="Arial"/>
        <family val="2"/>
      </rPr>
      <t xml:space="preserve">Primer Trimestre:
</t>
    </r>
    <r>
      <rPr>
        <sz val="12"/>
        <color rgb="FF000000"/>
        <rFont val="Arial"/>
        <family val="2"/>
      </rPr>
      <t>Se elaboró informe de consumo de energía eléctrica de las sedes administrativas, unidades de protección integral y de los comedores comunitarios que se encuentran bajo la responsabilidad del IDIPRON, correspondiente al primer bimestre del 2022. El informe se realizó con base en los registros suministrados por el área de servicios administrativos frente a los consumos de agua en las sedes; se realizó en marzo de 2022; se envió al líder del proceso y fue uno de los insumos del informe de austeridad en el gasto.</t>
    </r>
  </si>
  <si>
    <r>
      <t xml:space="preserve">Primer Trimestre:
</t>
    </r>
    <r>
      <rPr>
        <sz val="12"/>
        <rFont val="Arial"/>
        <family val="2"/>
      </rPr>
      <t>Informe de consumo de Energía Eléctrica</t>
    </r>
  </si>
  <si>
    <t>PAI-GA-2022-18</t>
  </si>
  <si>
    <t>Realizar la adecuación e instalación de  ciclo parqueaderos seguros en las sedes administrativa de Calle 15.</t>
  </si>
  <si>
    <t>Una (1) Adecuación y/o instalación de ciclo parqueadero</t>
  </si>
  <si>
    <t>Actas de Reunión de seguimiento y avance de la instalación del ciclo parqueadero sede administrativa Calle 15</t>
  </si>
  <si>
    <t>Plan Institucional de Gestión Ambiental - Programa de practicas sostenibles</t>
  </si>
  <si>
    <t>PAI-GA-2022-19</t>
  </si>
  <si>
    <t xml:space="preserve">Realizar campaña de comunicación  para promover el Uso de la Bicicleta como medio de transporte alternativo </t>
  </si>
  <si>
    <t>Doce (12) correos electrónicos</t>
  </si>
  <si>
    <r>
      <t xml:space="preserve">Primer Trimestre:
</t>
    </r>
    <r>
      <rPr>
        <sz val="12"/>
        <rFont val="Arial"/>
        <family val="2"/>
      </rPr>
      <t>Se difundieron los correos electrónicos  correspondientes a los días de movilidad sostenible los días 4 de Febrero y 3 de Marzo, donde se les solicita a los referentes y responsables de las unidades de protección integral y de las sedes administrativas reportar la información de los funcionarios, contratistas y NNAJ que van en bicicletas a cada una de las sedes.</t>
    </r>
  </si>
  <si>
    <r>
      <t xml:space="preserve">Primer Trimestre:
</t>
    </r>
    <r>
      <rPr>
        <sz val="12"/>
        <rFont val="Arial"/>
        <family val="2"/>
      </rPr>
      <t>Correos electrónicos Dia de la Movilidad Sostenible.</t>
    </r>
  </si>
  <si>
    <t>PAI-GA-2022-20</t>
  </si>
  <si>
    <t xml:space="preserve">Realizar dos (2) campañas de comunicación de buenas prácticas para la sustitución de plásticos de un solo uso dentro de las instalaciones del IDIPRON </t>
  </si>
  <si>
    <t>PAI-GA-2022-21</t>
  </si>
  <si>
    <t xml:space="preserve">Promover el uso de la tarjeta Tu Llave por medio de una (1) jornada de personalización para los servidores y NNAJ del Instituto que les permita el desplazamiento a las Unidades de Protección  Integral </t>
  </si>
  <si>
    <t>Una (1) actividad interinstitucional</t>
  </si>
  <si>
    <t>Actas de Reunión de ejecución de la actividad interinstitucional.</t>
  </si>
  <si>
    <t>PAI-GA-2022-22</t>
  </si>
  <si>
    <t>Realizar Taller y Mantenimiento  a los sistemas de agricultura urbana o huertas escolares en las sedes (Servita, Arcadia, Bosa, Luna Park, Perdomo y San Francisco)</t>
  </si>
  <si>
    <t>Seis (6) talleres y seis (6) mantenimientos</t>
  </si>
  <si>
    <t>Actas de Reunión de ejecución de la actividad de los talles y jornadas de mantenimiento.</t>
  </si>
  <si>
    <r>
      <rPr>
        <b/>
        <sz val="12"/>
        <color rgb="FF000000"/>
        <rFont val="Arial"/>
        <family val="2"/>
      </rPr>
      <t xml:space="preserve">Primer Trimestre:
</t>
    </r>
    <r>
      <rPr>
        <sz val="12"/>
        <color rgb="FF000000"/>
        <rFont val="Arial"/>
        <family val="2"/>
      </rPr>
      <t>Se impartió taller de huertas escolares el día 29 de marzo, en la UPI San Fracisco, en el cual participaron los docentes y NNAJ asignados a esta sede.</t>
    </r>
  </si>
  <si>
    <r>
      <t xml:space="preserve">Primer Trimestre:
</t>
    </r>
    <r>
      <rPr>
        <sz val="12"/>
        <rFont val="Arial"/>
        <family val="2"/>
      </rPr>
      <t>Acta - Conversatorio Agricultura Urbana
Acta de Capacitación - Taller de Huertas Escolares</t>
    </r>
  </si>
  <si>
    <t>PAI-GA-2022-23</t>
  </si>
  <si>
    <t>Emitir una circular donde se le informe a todos los funcionarios de la entidad que los procesos de suministro de bienes de consumo no deben contener plásticos de un solo uso y deben solicitar obligatoriamente el concepto ambiental para su inclusión en los estudios previos que adelante el IDIPRON en la vigencia 2022</t>
  </si>
  <si>
    <t>Una (1) Circular</t>
  </si>
  <si>
    <t>Circular y Correo Electrónico de difusión.</t>
  </si>
  <si>
    <t>Plan Institucional de Gestión Ambiental - Programa de consumo sostenibles</t>
  </si>
  <si>
    <r>
      <t xml:space="preserve">Primer Trimestre:
</t>
    </r>
    <r>
      <rPr>
        <sz val="12"/>
        <rFont val="Arial"/>
        <family val="2"/>
      </rPr>
      <t xml:space="preserve">Se emitió circular interna 006 el día 09 de Marzo del 2022, la cual adopta los lineamientos del Decreto 317 del 2021, para la eliminación, sustitución y/o contratación de elementos que contengan plástico de un solo uso, la cual fue comunicada y difundida mediante correo electrónico a todos los funcionarios y contratistas del IDIPRON </t>
    </r>
  </si>
  <si>
    <r>
      <t xml:space="preserve">Primer Trimestre
</t>
    </r>
    <r>
      <rPr>
        <sz val="12"/>
        <rFont val="Arial"/>
        <family val="2"/>
      </rPr>
      <t>Circular Interna 006 - 2022
Correo de Difusión - Circular Interna 006 - 2022</t>
    </r>
  </si>
  <si>
    <t>PAI-GA-2022-24</t>
  </si>
  <si>
    <t>Incluir dentro de los proceso de contratación de suministro de bienes de consumo, el requerimiento ambiental de empaques biodegradables y/o reutilizables.</t>
  </si>
  <si>
    <t xml:space="preserve">100% de los procesos de contratación de suministro de bienes de consumo con requisito ambiental  </t>
  </si>
  <si>
    <t xml:space="preserve">Estudios previos y Contratos Suscritos </t>
  </si>
  <si>
    <r>
      <rPr>
        <b/>
        <sz val="12"/>
        <color rgb="FF000000"/>
        <rFont val="Arial"/>
        <family val="2"/>
      </rPr>
      <t xml:space="preserve">Primer Trimestre:
</t>
    </r>
    <r>
      <rPr>
        <sz val="12"/>
        <color rgb="FF000000"/>
        <rFont val="Arial"/>
        <family val="2"/>
      </rPr>
      <t>Se recibieron 32 solicitudes de conceptos ambientales, para proceso de contratación de bienes y servicios, los cuales fueron atendidos satisfactoriamente.</t>
    </r>
  </si>
  <si>
    <r>
      <t xml:space="preserve">Primer Trimestre:
</t>
    </r>
    <r>
      <rPr>
        <sz val="12"/>
        <rFont val="Arial"/>
        <family val="2"/>
      </rPr>
      <t xml:space="preserve">Correos de respuesta con Conceptos Ambientakes </t>
    </r>
  </si>
  <si>
    <r>
      <t xml:space="preserve">Primer Trimestre:
</t>
    </r>
    <r>
      <rPr>
        <sz val="12"/>
        <rFont val="Arial"/>
        <family val="2"/>
      </rPr>
      <t>No se presento niniguna limitación para cumplir con la actividad</t>
    </r>
  </si>
  <si>
    <t>PAI-GA-2022-25</t>
  </si>
  <si>
    <t>Realizar un Informe anual de compras verdes, seguimiento a criterios de sostenibilidad</t>
  </si>
  <si>
    <t>Un (1) informe</t>
  </si>
  <si>
    <t>Informe Anual de Compras Verdes</t>
  </si>
  <si>
    <t>Fortalecimiento del Modelo Integrado de Planeación y Gestión en el IDIPRON</t>
  </si>
  <si>
    <t>Implementación, desarrollo, interiorización y apropiación de las políticas de MIPG.</t>
  </si>
  <si>
    <t>Son todas las acciones y actividades que conducen  al mejoramiento continuo del modelo integrado de planeación y gestión MIPG</t>
  </si>
  <si>
    <t>Ejecución de actividades para el fortalecimiento de políticas del MIPG</t>
  </si>
  <si>
    <t>PAI-GA-2022-26</t>
  </si>
  <si>
    <t>Realizar actividades para el fortalecimiento de la política  de  Seguimiento y evaluación del desempeño institucional mediante el seguimiento a las herramientas de gestión del proceso de gestión ambiental</t>
  </si>
  <si>
    <t>10 monitoreos</t>
  </si>
  <si>
    <t>Matriz de Excel de reporte
Pantallazo de cargue en drive de las evidencias
Correo electrónico de envió del monitoreo</t>
  </si>
  <si>
    <t xml:space="preserve">Plan de adecuación y sostenibilidad - Seguimiento y evaluación del desempeño institucional </t>
  </si>
  <si>
    <t>Investigaciones</t>
  </si>
  <si>
    <r>
      <rPr>
        <b/>
        <sz val="12"/>
        <color rgb="FF000000"/>
        <rFont val="Arial"/>
        <family val="2"/>
      </rPr>
      <t xml:space="preserve">Primer Trimestre:
</t>
    </r>
    <r>
      <rPr>
        <sz val="12"/>
        <color rgb="FF000000"/>
        <rFont val="Arial"/>
        <family val="2"/>
      </rPr>
      <t>Se realizó y reportó monitoreo del Plan de Acción e Indicadores Estratégicos, a través de reportes y soportes enviados a la oficina Asesora de Planeación.</t>
    </r>
  </si>
  <si>
    <r>
      <t xml:space="preserve">Primer Trimestre:
</t>
    </r>
    <r>
      <rPr>
        <sz val="12"/>
        <rFont val="Arial"/>
        <family val="2"/>
      </rPr>
      <t>Monitoreo Plan de Acción e Indicadores Estratégicos</t>
    </r>
    <r>
      <rPr>
        <b/>
        <sz val="12"/>
        <rFont val="Arial"/>
        <family val="2"/>
      </rPr>
      <t xml:space="preserve">. 
</t>
    </r>
    <r>
      <rPr>
        <sz val="12"/>
        <rFont val="Arial"/>
        <family val="2"/>
      </rPr>
      <t>Pantallazo de cargue en drive de las evidencias</t>
    </r>
  </si>
  <si>
    <t>Determinar las acciones orientadas al cierre de brechas organizacionales</t>
  </si>
  <si>
    <t>Mejoramiento de la gestión institucional para el cierre efectivo de las brechas organizacionales</t>
  </si>
  <si>
    <t>Cerrar las brechas organizacionales para mejorar la gestión del instituto</t>
  </si>
  <si>
    <t xml:space="preserve">Son todas las acciones que se desarrollan al interior de la entidad con el fin de lograr el cierre efectivo de los planes de mejoramiento producto de las auditorias internas y externas realizadas al IDIPRON.
</t>
  </si>
  <si>
    <t xml:space="preserve">Monitoreo de los planes de mejoramiento  
</t>
  </si>
  <si>
    <t>PAI-GA-2022-27</t>
  </si>
  <si>
    <t>Realizar monitoreo a los planes de mejoramiento del proceso de gestión ambiental</t>
  </si>
  <si>
    <t>3 monitoreos</t>
  </si>
  <si>
    <t>No aplica</t>
  </si>
  <si>
    <t>** El resultado debe propender por obtener una ejecución del 100% en este componente</t>
  </si>
  <si>
    <t>OTRAS ACCIONES DEL PROCESO - PLAN OPERATIVO</t>
  </si>
  <si>
    <t>Tema/Categoría</t>
  </si>
  <si>
    <t>Código de la actividad</t>
  </si>
  <si>
    <t>Actividades</t>
  </si>
  <si>
    <t xml:space="preserve">SEGUIMIENTO </t>
  </si>
  <si>
    <t>Peso de las actividades</t>
  </si>
  <si>
    <t>Subtotal ejecutado
(Actividades)</t>
  </si>
  <si>
    <t>Descripción de actividades desarrolladas</t>
  </si>
  <si>
    <t>Soportes Avances (Actas de  Asistencia, Informes, Estudios, Informes de Convenios, etc.)</t>
  </si>
  <si>
    <t>Plan Operacional del proceso Gestión ambiental- Cumplimiento Marco Legal Ambiental e implementación de la Política de Cero Papel</t>
  </si>
  <si>
    <t>PAO-GD-2022-01</t>
  </si>
  <si>
    <t>Realizar inscripción y ejecución de actividades del programa acercar - SDA ( Calle 61, Calle 63 y Distrito Joven)</t>
  </si>
  <si>
    <t>100% en la Participación en el Programa Acercar y ejecución de actividades del mismo</t>
  </si>
  <si>
    <t>Constancia de Inscripción e Informe de resultados obtenidos en el programa Acercar.</t>
  </si>
  <si>
    <r>
      <t xml:space="preserve">Primer Trimestre:
</t>
    </r>
    <r>
      <rPr>
        <sz val="12"/>
        <rFont val="Arial"/>
        <family val="2"/>
      </rPr>
      <t xml:space="preserve">Se realizó la inscripción ante la Secretaria Distrital de Ambiente al programa de gestión ambiental empresarial ACERCAR El día 28 de febrero.
Los días 11,18 y 25 de marzo todos los integrantes del área de trabajo de gestión ambiental participaron en las tres sesiones de capacitación, las cuales estuvieron enfocadas en la introducción a la estrategia del programa, formulación de indicadores de desempeño ambiental, política de gestión ambiental, controles operacionales ,matrices AIA y requisitos legales </t>
    </r>
    <r>
      <rPr>
        <b/>
        <sz val="12"/>
        <rFont val="Arial"/>
        <family val="2"/>
      </rPr>
      <t xml:space="preserve"> </t>
    </r>
  </si>
  <si>
    <r>
      <t xml:space="preserve">Primer Trimestre:
</t>
    </r>
    <r>
      <rPr>
        <sz val="12"/>
        <rFont val="Arial"/>
        <family val="2"/>
      </rPr>
      <t>Radicado de solicitud de Inscripción  programa ACERCAR
Agendamiento Outlook - Sesiones de Capacitación</t>
    </r>
  </si>
  <si>
    <r>
      <t xml:space="preserve">Primer Trimestre:
</t>
    </r>
    <r>
      <rPr>
        <sz val="12"/>
        <rFont val="Arial"/>
        <family val="2"/>
      </rPr>
      <t>No se presentó ninguna limitación para ejecutar la actividad</t>
    </r>
  </si>
  <si>
    <t>PAO-GD-2022-02</t>
  </si>
  <si>
    <t>Planificar y ejecutar las actividades de las semana ambiental</t>
  </si>
  <si>
    <t>100% de la ejecución de actividades planificadas para la semana de gestión ambiental</t>
  </si>
  <si>
    <t>Plan de trabajo, Cronograma de Actividades e Informe de Resultados de la semana ambiental</t>
  </si>
  <si>
    <r>
      <t xml:space="preserve">Primer Trimestre:
</t>
    </r>
    <r>
      <rPr>
        <sz val="12"/>
        <rFont val="Arial"/>
        <family val="2"/>
      </rPr>
      <t>Se realizó reunión de seguimiento del área de trabajo de gestión ambiental el día 28 de febrero, en la cual se establecieron las actividades , fechas y responsables para la semana de gestión ambiental del IDIPRON</t>
    </r>
  </si>
  <si>
    <r>
      <t xml:space="preserve">Primer Trimestre:
</t>
    </r>
    <r>
      <rPr>
        <sz val="12"/>
        <rFont val="Arial"/>
        <family val="2"/>
      </rPr>
      <t>Acta de Reunión - Seguimiento Gestion Ambiental</t>
    </r>
  </si>
  <si>
    <r>
      <t xml:space="preserve">Primer Trimestre:
</t>
    </r>
    <r>
      <rPr>
        <sz val="12"/>
        <rFont val="Arial"/>
        <family val="2"/>
      </rPr>
      <t>No se presento ninguna limitación para ejecutar la actividad</t>
    </r>
  </si>
  <si>
    <t>PAO-GD-2022-03</t>
  </si>
  <si>
    <t>Realizar dos (2) campañas de comunicación (piezas de  comunicación por correo electrónico y/o físicas) sobre la implementación de la política de cero papel</t>
  </si>
  <si>
    <t>PAO-GD-2022-04</t>
  </si>
  <si>
    <t xml:space="preserve">Desarrollar e implementar el centro de servicios ambientales del aplicativo Aranda </t>
  </si>
  <si>
    <t>Un (1)  aplicativo</t>
  </si>
  <si>
    <t>Aplicativo desarrollado y puesto en funcionamiento.</t>
  </si>
  <si>
    <r>
      <rPr>
        <b/>
        <sz val="12"/>
        <color rgb="FF000000"/>
        <rFont val="Arial"/>
        <family val="2"/>
      </rPr>
      <t xml:space="preserve">Primer Trimestre:
</t>
    </r>
    <r>
      <rPr>
        <sz val="12"/>
        <color rgb="FF000000"/>
        <rFont val="Arial"/>
        <family val="2"/>
      </rPr>
      <t>Se realizó mesa de trabajo con el área de tecnologías de la información para el desarrollo del centro de servicios de gestión ambiental en el aplicativo Aranda los día 28 de febrero y 7 de marzo
El día 9 de marzo se realizó capacitación a todos los integrantes del área de trabajo de gestión ambiental, sobre el manejo y respuesta a los servicios ambientales que se atenderán en el centro de servicios ambiental.
Nota: El centro de servicios ya esta listo para entrar en funcionamiento , se está desarrollando el instructivo de funcionamiento del centro de servicios, el cual servirá como documento de consulta para usuarios y operadores de servicio</t>
    </r>
  </si>
  <si>
    <r>
      <rPr>
        <b/>
        <sz val="12"/>
        <rFont val="Arial"/>
        <family val="2"/>
      </rPr>
      <t>Primer Trimestre:</t>
    </r>
    <r>
      <rPr>
        <sz val="12"/>
        <rFont val="Arial"/>
        <family val="2"/>
      </rPr>
      <t xml:space="preserve">
Agendamientos Outlook - Reuniones de Revisión I y II
Agendamiento Outlook - Capacitación Usuarios Aranda - Centro de servicios Ambientales.
Evidencia de Desarrollo del centro de cervicios ambientales
Borrador del Instructivo del Centro de Servicios Ambientales</t>
    </r>
  </si>
  <si>
    <r>
      <rPr>
        <b/>
        <sz val="12"/>
        <rFont val="Arial"/>
        <family val="2"/>
      </rPr>
      <t>Primer Trimestre:</t>
    </r>
    <r>
      <rPr>
        <sz val="12"/>
        <rFont val="Arial"/>
        <family val="2"/>
      </rPr>
      <t xml:space="preserve">
No se presento ninguna limitación para ejecutar la actividad</t>
    </r>
  </si>
  <si>
    <t>PAO-GD-2022-05</t>
  </si>
  <si>
    <t>Realizar las actividades de implementación del MIPG ( actualización de documentos y reportes periódicos)</t>
  </si>
  <si>
    <t>100% en la ejecución del plan de actualización de documentos del proceso de gestión ambiental y cumplir con los reportes trimestrales y cuatrimestrales del plan de acción y mapas de riesgo del proceso</t>
  </si>
  <si>
    <t>Reportes periódicos de planes de acción, planes de mejoramiento, mapas de riesgo y actualización de documentación del proceso de gestión ambiental</t>
  </si>
  <si>
    <r>
      <t xml:space="preserve">Primer Trimestre:
</t>
    </r>
    <r>
      <rPr>
        <sz val="12"/>
        <rFont val="Arial"/>
        <family val="2"/>
      </rPr>
      <t>Se realizó y reportó monitoreo del Plan de Acción e Indicadores Estratégicos.</t>
    </r>
  </si>
  <si>
    <r>
      <t xml:space="preserve">Primer Trimestre:
</t>
    </r>
    <r>
      <rPr>
        <sz val="12"/>
        <rFont val="Arial"/>
        <family val="2"/>
      </rPr>
      <t xml:space="preserve">Monitoreo Plan de Acción e Indicadores Estratégicos
</t>
    </r>
  </si>
  <si>
    <t>Realizar actividades para el fortalecimiento de la política  de  Seguimiento y evaluación del desempeño institucional mediante el seguimiento a las herramientas de gestión del proceso de gestión ambiental
PAI-GA-2022-26</t>
  </si>
  <si>
    <t>PAO-GD-2022-06</t>
  </si>
  <si>
    <t>Realizar monitoreo del plan de acción e indicadores estratégicos</t>
  </si>
  <si>
    <t>4 monitoreos</t>
  </si>
  <si>
    <r>
      <t xml:space="preserve">Primer Trimestre:
</t>
    </r>
    <r>
      <rPr>
        <sz val="12"/>
        <rFont val="Arial"/>
        <family val="2"/>
      </rPr>
      <t>Se realizó y reportó monitoreo del Plan de Acción e Indicadores Estratégicos</t>
    </r>
    <r>
      <rPr>
        <b/>
        <sz val="12"/>
        <rFont val="Arial"/>
        <family val="2"/>
      </rPr>
      <t xml:space="preserve">
</t>
    </r>
  </si>
  <si>
    <r>
      <t xml:space="preserve">Primer Trimestre:
</t>
    </r>
    <r>
      <rPr>
        <sz val="12"/>
        <rFont val="Arial"/>
        <family val="2"/>
      </rPr>
      <t>Monitoreo Plan de Acción e Indicadores Estratégicos</t>
    </r>
    <r>
      <rPr>
        <b/>
        <sz val="12"/>
        <rFont val="Arial"/>
        <family val="2"/>
      </rPr>
      <t xml:space="preserve">
</t>
    </r>
    <r>
      <rPr>
        <sz val="12"/>
        <rFont val="Arial"/>
        <family val="2"/>
      </rPr>
      <t>Pantallazo de cargue en drive de las evidencias</t>
    </r>
  </si>
  <si>
    <t>PAO-GD-2022-07</t>
  </si>
  <si>
    <t>Realizar monitoreo de indicadores de gestión</t>
  </si>
  <si>
    <t>PAO-GD-2022-08</t>
  </si>
  <si>
    <t>Realizar monitoreo de mapas de riesgos de gestión y corrupción</t>
  </si>
  <si>
    <t>Total porcentaje ejecutado</t>
  </si>
  <si>
    <t>Modificaciones o ajustes al plan de acción:</t>
  </si>
  <si>
    <t>N°</t>
  </si>
  <si>
    <t>Fecha</t>
  </si>
  <si>
    <t>Observaciones y/o los cambios</t>
  </si>
  <si>
    <t>Justificación</t>
  </si>
  <si>
    <t>Iniciativa estratégica y actividad que impacta</t>
  </si>
  <si>
    <t>Fecha en que comienza a aplicar dicho cambio</t>
  </si>
  <si>
    <t>Formulacion inicial</t>
  </si>
  <si>
    <t>Se incluye definicion y criterios de calidad de iniciativas
Se incluye iniciativas  Implementación, desarrollo, interiorización y apropiación de las políticas de MIPG y Cerrar las brechas organizacionales para mejorar la gestión del instituto a las anteriores se le formulan acciones
Se incluyen actividades para las acciones de las iniciativas  de Implementación, desarrollo, interiorización y apropiación de las políticas de MIPG.</t>
  </si>
  <si>
    <t xml:space="preserve">El ejercicio de revicion y ajuste a la formulación del plan de acción se enmarca en:
•	Instrucciones de la Dirección General en el marco de la formulación y seguimiento del plan de acción del IDIPRON
•	Encuesta semestral del sistema de Control Interno así: *Componente Ambiente de control numeral  3.3 el cual indica: Evaluación de la planeación estratégica, considerando alertas frente a posibles incumplimientos, necesidades de recursos, cambios en el entorno que puedan afectar su desarrollo, entre otros aspectos que garanticen de forma razonable su cumplimiento. *Componente Evaluación de Riesgos numeral 6.3 el cual indica: La Alta Dirección evalúa periódicamente los objetivos establecidos para asegurar que estos continúan siendo consistentes y apropiados para la Entidad.
</t>
  </si>
  <si>
    <t xml:space="preserve">
Implementación, desarrollo, interiorización y apropiación de las políticas de MIPG.
Cerrar las brechas organizacionales para mejorar la gestión del instituto
Garantizar el funcionamiento de la entidad de manera amigable y responsable con el medio ambiente minimizando el impacto generado por las actividades propias de la gestión institucional.
</t>
  </si>
  <si>
    <t xml:space="preserve"> </t>
  </si>
  <si>
    <t>APROBADO  POR</t>
  </si>
  <si>
    <t xml:space="preserve">REVISADO POR 
</t>
  </si>
  <si>
    <t xml:space="preserve">
ELABORADO POR 
</t>
  </si>
  <si>
    <t xml:space="preserve">líder de proceso </t>
  </si>
  <si>
    <t>Gestor de planeación</t>
  </si>
  <si>
    <t xml:space="preserve">Nombre y Cargo: </t>
  </si>
  <si>
    <t xml:space="preserve">Luis Ferney Garzón Atara - Responsable proceso Gestión Ambiental </t>
  </si>
  <si>
    <t>Hugo Alberto Carrillo Gómez - Subdirector Técnico Administrativo y Financiero  Cód. 068 Grado 02</t>
  </si>
  <si>
    <t>Fecha de aprobación:</t>
  </si>
  <si>
    <t>Fecha de revisión :</t>
  </si>
  <si>
    <t>Responsable de área/dependencia</t>
  </si>
  <si>
    <t>Luis Feney Garzon - Responsable proceso Gestión Ambiental</t>
  </si>
  <si>
    <t>MIPG - STAF</t>
  </si>
  <si>
    <t>Revisó: Karen Viviana Rojas Pérez - Delegado Tipo A MIPG - STAF / Nelson Enrique Ramirez  - Profesional equipo MIPG -STAF</t>
  </si>
  <si>
    <t>E-PLA-FT-028</t>
  </si>
  <si>
    <t>07</t>
  </si>
  <si>
    <t>HOJA DE VIDA Y MONITOREO INDICADOR</t>
  </si>
  <si>
    <t>VIGENCIA DESDE</t>
  </si>
  <si>
    <t>INFORMACIÓN PROCESO</t>
  </si>
  <si>
    <t>TIPO DE PROCESO</t>
  </si>
  <si>
    <t>NOMBRE DEL PROCESO</t>
  </si>
  <si>
    <t>SIGLA</t>
  </si>
  <si>
    <t xml:space="preserve">Apoyo </t>
  </si>
  <si>
    <t>GAM</t>
  </si>
  <si>
    <t>DEFINICIÓN DEL INDICADOR</t>
  </si>
  <si>
    <t>NOMBRE DEL INDICADOR</t>
  </si>
  <si>
    <t>TIPO</t>
  </si>
  <si>
    <t>CÓDIGO DE INDICADOR</t>
  </si>
  <si>
    <t xml:space="preserve">Nivel de Cumplimiento del Plan Institucional de Gestion Ambiental </t>
  </si>
  <si>
    <t>Indicador Estratégico / Indicador de Gestión</t>
  </si>
  <si>
    <t>IN-PEI/GES-GAM-005</t>
  </si>
  <si>
    <t>01</t>
  </si>
  <si>
    <t xml:space="preserve">OBJETIVO ESTRATÉGICO </t>
  </si>
  <si>
    <t xml:space="preserve">INICIATIVA ESTRATÉGICO </t>
  </si>
  <si>
    <t>CÓDIGO ASIGNADO AL PROYECTO DE INVERSIÓN</t>
  </si>
  <si>
    <t>NOMBRE DEL PROYECTO</t>
  </si>
  <si>
    <t>2. Desarrollo de estrategias para el fortalecimiento de las capacidades físicas, tecnológicas, administrativas, operativas y mejoramiento del desempeño institucional para enfrentar las necesidades del IDIPRON en el siglo XXI.</t>
  </si>
  <si>
    <t>N/A</t>
  </si>
  <si>
    <t>OBJETIVO DEL INDICADOR</t>
  </si>
  <si>
    <t>TIPOLOGÍA DE INDICADOR</t>
  </si>
  <si>
    <t>LÍNEA BASE</t>
  </si>
  <si>
    <t>META OBJETIVO</t>
  </si>
  <si>
    <t>META</t>
  </si>
  <si>
    <t xml:space="preserve">PLAZO  DE CUMPLIMIENTO </t>
  </si>
  <si>
    <t>VIGENCIA DE CUMPLIMENTO</t>
  </si>
  <si>
    <t xml:space="preserve">Monitoriar el cumplimiento de las acciones establecidas  en el Plan Institucional de Gestion Ambiental para cada vigencia </t>
  </si>
  <si>
    <t>Eficacia</t>
  </si>
  <si>
    <t>2021</t>
  </si>
  <si>
    <t>2022</t>
  </si>
  <si>
    <t>2023</t>
  </si>
  <si>
    <t>2024</t>
  </si>
  <si>
    <t>3 Años</t>
  </si>
  <si>
    <t>INFORMACIÓN PARA LA MEDICIÓN DEL INDICADOR</t>
  </si>
  <si>
    <t>UNIDAD DE MEDIDA</t>
  </si>
  <si>
    <t>FRECUENCIA DE MONITOREO</t>
  </si>
  <si>
    <t>META VIGENCIA</t>
  </si>
  <si>
    <t>RANGO DE MEDICIÓN</t>
  </si>
  <si>
    <t>ACTORES INTERESADOS EN EL RESULTADO</t>
  </si>
  <si>
    <t>NIVEL MÁXIMO</t>
  </si>
  <si>
    <t>NIVEL ACEPTABLE</t>
  </si>
  <si>
    <t>NIVEL MINÍMO</t>
  </si>
  <si>
    <t>SENTIDO DE LA MEDICIÓN</t>
  </si>
  <si>
    <t xml:space="preserve">Porcentaje </t>
  </si>
  <si>
    <t>Trimestral</t>
  </si>
  <si>
    <t>99% al 95%</t>
  </si>
  <si>
    <t>&lt;94%</t>
  </si>
  <si>
    <t>Ascendente</t>
  </si>
  <si>
    <t xml:space="preserve">Secretaria Distrital de Ambiente.
Subdirección Administrativa y Financiera del IDIPRON
</t>
  </si>
  <si>
    <t>FUENTE DE INFORMACIÓN</t>
  </si>
  <si>
    <t>FÓRMULA DE CÁLCULO DEL INDICADOR</t>
  </si>
  <si>
    <t xml:space="preserve">FORMULACIÓN Y SEGUIMIENTO DEL PLAN DE ACCIÓN E-PLA-FT-003
SOPORTES DE EJECUCION DEL PLAN DE ACCION </t>
  </si>
  <si>
    <t>(Numero de Actividades ejecutadas del Plan Institucional de Gestión Ambiental en el Trimestre )/(Total de las actividades Planificadas Plan Institucional de Gestión Ambiental para el Trimestre)*100</t>
  </si>
  <si>
    <t>COMPORTAMIENTO INDICADOR</t>
  </si>
  <si>
    <t>Meses:</t>
  </si>
  <si>
    <t>I Trimestre</t>
  </si>
  <si>
    <t>II Trimestre</t>
  </si>
  <si>
    <t>III Trimestre</t>
  </si>
  <si>
    <t>IV Trimestre</t>
  </si>
  <si>
    <t>Dato Numerador:</t>
  </si>
  <si>
    <t>Dato Denominador:</t>
  </si>
  <si>
    <t>MONITOREO INDICADOR</t>
  </si>
  <si>
    <t>Periodo</t>
  </si>
  <si>
    <t>Resultado monitoreo</t>
  </si>
  <si>
    <t>Resultado Meta Vigencia</t>
  </si>
  <si>
    <t xml:space="preserve">Resultado Meta </t>
  </si>
  <si>
    <t>* 100% anual equivale al 33% de la vigencia en comparación del cuatrienio</t>
  </si>
  <si>
    <t>ANÁLISIS RESULTADO DEL INDICADOR</t>
  </si>
  <si>
    <r>
      <rPr>
        <b/>
        <sz val="10"/>
        <rFont val="Times New Roman"/>
        <family val="1"/>
      </rPr>
      <t xml:space="preserve">PRIMER TRIMESTRE: </t>
    </r>
    <r>
      <rPr>
        <sz val="10"/>
        <rFont val="Times New Roman"/>
        <family val="1"/>
      </rPr>
      <t>El área de trabajo de gestión ambiental durante el primer trimestre de la vigencia 2022, ejecutó completamente (12) doce actividades y (1) una  actividad con un 66% de avance, de las 13 actividades programadas en el plan institucional de gestión ambiental, lo anterior permite concluir que se tiene un porcentaje de cumplimiento del 97%  de las  actividades  del PIGA planificadas para el periodo evaluado. El porcentaje obtenido se encuentra dentro de los niveles aceptables del indicador.</t>
    </r>
  </si>
  <si>
    <t>LIMITANTES</t>
  </si>
  <si>
    <r>
      <rPr>
        <b/>
        <sz val="10"/>
        <rFont val="Times New Roman"/>
        <family val="1"/>
      </rPr>
      <t xml:space="preserve">PRIMER TRIMESTRE: </t>
    </r>
    <r>
      <rPr>
        <sz val="10"/>
        <rFont val="Times New Roman"/>
        <family val="1"/>
      </rPr>
      <t xml:space="preserve">La actividad que afecto el nivel de cumplimiento fue  "Realizar campaña de comunicación  para promover el Uso de la Bicicleta como medio de transporte alternativo", ya que durante el mes de enero no se divulgo una pieza de comunicación que invitara a transportarse en bicicleta al trabajo ni tampoco se envió la solicitud de diligenciamiento del reporte de bici usuarios. 
</t>
    </r>
    <r>
      <rPr>
        <b/>
        <sz val="10"/>
        <rFont val="Times New Roman"/>
        <family val="1"/>
      </rPr>
      <t xml:space="preserve">Acción a Implementar:
</t>
    </r>
    <r>
      <rPr>
        <sz val="10"/>
        <rFont val="Times New Roman"/>
        <family val="1"/>
      </rPr>
      <t xml:space="preserve">Para poder subsanar este incumplimiento se enviara una pieza de comunicación adicional en el III Trimestre de la vigencia 2022 que fomente el uso de la bicicleta en los funcionarios y contratistas. </t>
    </r>
  </si>
  <si>
    <t>CONTROL DE CAMBIOS DEL INDICADOR</t>
  </si>
  <si>
    <t>FECHA</t>
  </si>
  <si>
    <t>CAMBIOS</t>
  </si>
  <si>
    <t>JUSTIFICACIÓN</t>
  </si>
  <si>
    <t>FECHA QUE APLICA LA MODIFICACIÓN</t>
  </si>
  <si>
    <t>Creación</t>
  </si>
  <si>
    <t xml:space="preserve">Se realiza la formulación del nuevo indicador de gestión para el proceso de gestión ambiental, el cual atiende los nuevos lineamientos establecidos en el documento E-PLA-MA-006 Manual para la formulación, monitoreo y seguimiento de Indicadores que el proceso gestión de planeación adopto dentro de su documentación. 
</t>
  </si>
  <si>
    <t>APROBACIÓN</t>
  </si>
  <si>
    <t>ELABORO:</t>
  </si>
  <si>
    <t>Luis Ferney Garzón Atará</t>
  </si>
  <si>
    <t>CARGO:</t>
  </si>
  <si>
    <t>PROFESIONAL ESPECILIZADO
Contratista – Área de Trabajo de Gestión Ambiental</t>
  </si>
  <si>
    <t>REVISO:</t>
  </si>
  <si>
    <t>Karen Viviana Rojas Pérez</t>
  </si>
  <si>
    <t>Responsable equipo MIPG -STAF</t>
  </si>
  <si>
    <t>APROBÓ:</t>
  </si>
  <si>
    <t>Hugo Alberto Carrillo Gómez</t>
  </si>
  <si>
    <t>SUBDIRECTOR ADMINISTRATIVO Y FINANCIERO</t>
  </si>
  <si>
    <t>REVISIÓN Y SEGUIMIENTO POR LA OAP</t>
  </si>
  <si>
    <t>REVISO OAP:</t>
  </si>
  <si>
    <t>Oportunidad  y Efectividad en la atención de los Servicios Ambientales</t>
  </si>
  <si>
    <t>IN-PEI/GES-GAM-004</t>
  </si>
  <si>
    <t>Medir la oportunidad y efectividad en la atención de las solicitudes de servicios ambientales  atendidas por el proceso de Gestión Ambiental de acuerdo con  los requerimientos realizados por las diferentes sedes administrativas, Unidades de Protección Integral y dependencias del IDIPRON</t>
  </si>
  <si>
    <t>4 Años</t>
  </si>
  <si>
    <t>Mensual</t>
  </si>
  <si>
    <t>&lt;90%</t>
  </si>
  <si>
    <t>Reportes de estado de la mesa de ayuda de gestión ambiental  - ARANDA Servicie Des</t>
  </si>
  <si>
    <t>(N° de solicitudes de servicios ambientales atendidas oportuna y efectivamente en el mes/Total de solicitudes de servicios ambientales radicadas en el mes)*100</t>
  </si>
  <si>
    <t>ENE</t>
  </si>
  <si>
    <t>FEB</t>
  </si>
  <si>
    <t>MAR</t>
  </si>
  <si>
    <t>ABR</t>
  </si>
  <si>
    <t>MAY</t>
  </si>
  <si>
    <t>JUN</t>
  </si>
  <si>
    <t>JUL</t>
  </si>
  <si>
    <t>AGOT</t>
  </si>
  <si>
    <t>SEPT</t>
  </si>
  <si>
    <t>OCT</t>
  </si>
  <si>
    <t>NOV</t>
  </si>
  <si>
    <t>DIC</t>
  </si>
  <si>
    <t>Ene</t>
  </si>
  <si>
    <t>Feb</t>
  </si>
  <si>
    <t>Mar</t>
  </si>
  <si>
    <t>Abr</t>
  </si>
  <si>
    <t>May</t>
  </si>
  <si>
    <t>Jun</t>
  </si>
  <si>
    <t>Jul</t>
  </si>
  <si>
    <t>Ago</t>
  </si>
  <si>
    <t>Sep</t>
  </si>
  <si>
    <t>Oct</t>
  </si>
  <si>
    <t>Nov</t>
  </si>
  <si>
    <t>Dic</t>
  </si>
  <si>
    <r>
      <rPr>
        <b/>
        <sz val="10"/>
        <rFont val="Times New Roman"/>
        <family val="1"/>
      </rPr>
      <t xml:space="preserve">PRIMER TRIMESTRE: </t>
    </r>
    <r>
      <rPr>
        <sz val="10"/>
        <rFont val="Times New Roman"/>
        <family val="1"/>
      </rPr>
      <t>No se efectúa el reporte debido a que no se cuenta con línea base de información, datos históricos con soportes de información fiable que permitan calcularlo, ya que la mesa de ayuda de gestión ambiental entrará en servicio a partir del mes de agosto de 2022.</t>
    </r>
  </si>
  <si>
    <t>Indicador de Proyecto de inversión</t>
  </si>
  <si>
    <t>1. Fortalecer el reconocimiento ciudadano del desempeño institucional del IDIPRON.</t>
  </si>
  <si>
    <t>Atención Ciudadanía</t>
  </si>
  <si>
    <t>ACI</t>
  </si>
  <si>
    <t>Estratégicos</t>
  </si>
  <si>
    <t xml:space="preserve">
Gestionar, documentar, divulgar y difundir  el conocimiento  y saberes de la organización para su apropiación en la entidad y conocimiento en la ciudad (estrategias, buenas prácticas y resultados de programas y proyectos misionales del Instituto. )</t>
  </si>
  <si>
    <t>Numérico</t>
  </si>
  <si>
    <t>Indicador Estratégico</t>
  </si>
  <si>
    <t>Eficiencia</t>
  </si>
  <si>
    <t>Descendente</t>
  </si>
  <si>
    <t>Bimensual</t>
  </si>
  <si>
    <t>Comunicaciones</t>
  </si>
  <si>
    <t>COM</t>
  </si>
  <si>
    <t>Misional</t>
  </si>
  <si>
    <t xml:space="preserve">
Diseñar e implementar Metodologías para la evaluación del impacto del proceso en los NNAJ</t>
  </si>
  <si>
    <t>Efectividad</t>
  </si>
  <si>
    <t>Bimestral</t>
  </si>
  <si>
    <t>3. Determinar las acciones orientadas al cierre de brechas organizacionales.</t>
  </si>
  <si>
    <t>Control Interno disciplinario</t>
  </si>
  <si>
    <t>CID</t>
  </si>
  <si>
    <t xml:space="preserve">
Diseñar y proponer políticas y mejores practicas para fortalece la gestión contractual y cerrar las brechas en materia de gestión contractual </t>
  </si>
  <si>
    <t>Grado</t>
  </si>
  <si>
    <t>Indicador Estratégico / Indicador de Riesgo</t>
  </si>
  <si>
    <t>Calidad</t>
  </si>
  <si>
    <t>4. Diseñar e implementar prácticas pedagógicas innovadoras para el desarrollo de capacidades, talentos y oportunidades productivas para los jóvenes.</t>
  </si>
  <si>
    <t>Seguimiento y Control</t>
  </si>
  <si>
    <t xml:space="preserve">
Fortalecer las comunicaciones como eje fundamental para la consolidación de la gestión de la Administración, garantizando la difusión de información producida y recibida a nivel interno y externo</t>
  </si>
  <si>
    <t>Nivel</t>
  </si>
  <si>
    <t>Indicador Estratégico / Indicador de Gestión / Indicador de Riesgo</t>
  </si>
  <si>
    <t>Cuatrimestral</t>
  </si>
  <si>
    <t>5. Armonizar el modelo pedagógico a las realidades del siglo XXI.</t>
  </si>
  <si>
    <t>Gestión Contractual</t>
  </si>
  <si>
    <t>GCO</t>
  </si>
  <si>
    <t xml:space="preserve">
Mejorar la gestión de la Entidad y la toma oportuna de decisiones mediante la estandarización, normalización y regulación de  la producción, administración, custodia y conservación de la información.</t>
  </si>
  <si>
    <t>Indicador de Gestión</t>
  </si>
  <si>
    <t>Resultado</t>
  </si>
  <si>
    <t>Semestral</t>
  </si>
  <si>
    <t>6. Ampliar, diversificar y fortalecer los servicios de la oferta pedagógica del IDIPRON.</t>
  </si>
  <si>
    <t>Gestión Desarrollo Humano</t>
  </si>
  <si>
    <t>GDH</t>
  </si>
  <si>
    <t xml:space="preserve">Actualizar, implementar e institucionalizar el modelo pedagógico del IDIPRON </t>
  </si>
  <si>
    <t>Indicador de Gestión / Indicador de Riesgo</t>
  </si>
  <si>
    <t>Impacto</t>
  </si>
  <si>
    <t>Anual</t>
  </si>
  <si>
    <t>7. Contribuir en la implementación y seguimiento de las políticas públicas sociales que atiendan las realidades de los niños, niñas, adolescentes y jóvenes en el contexto actual de la ciudad.</t>
  </si>
  <si>
    <t>Gestión de Mejoramiento</t>
  </si>
  <si>
    <t>MEJ</t>
  </si>
  <si>
    <t>Adecuar, mantener y proveer mejoras de infraestructura física para la atención integral de NNAJ en el instituto</t>
  </si>
  <si>
    <t>Indicador de Riesgo</t>
  </si>
  <si>
    <t>Bienal</t>
  </si>
  <si>
    <t>8. Fortalecer la gestión del conocimiento de la entidad en la atención y prevención de las diversas dinámicas de la calle que afecta a los niños, niñas, adolescentes y jóvenes.</t>
  </si>
  <si>
    <t>Gestión Documental</t>
  </si>
  <si>
    <t>GDO</t>
  </si>
  <si>
    <t>Ajustar e implementar oferta institucional de servicios a las políticas publicas diferenciales dirigidas a los NNAJ</t>
  </si>
  <si>
    <t>9. Diseñar e implementar estrategias para el posicionamiento del IDIPRON a nivel distrital, nacional, regional y global.</t>
  </si>
  <si>
    <t>Gestión Financiera</t>
  </si>
  <si>
    <t>GFI</t>
  </si>
  <si>
    <t>Ajustarlos servicios del instituto a las necesidades de los NNAJ</t>
  </si>
  <si>
    <t>Gestión Jurídica</t>
  </si>
  <si>
    <t>GJU</t>
  </si>
  <si>
    <t>Gestión Logística</t>
  </si>
  <si>
    <t>GLO</t>
  </si>
  <si>
    <t xml:space="preserve">Contar con  talento humano idóneo, comprometido, transparente y feliz  que contribuya a cumplir la misionalidad de la entidad
</t>
  </si>
  <si>
    <t>Gestión Tecnológica y de la Información</t>
  </si>
  <si>
    <t>TIC</t>
  </si>
  <si>
    <t xml:space="preserve">Contribuir a la apropiación de la cultura de autocontrol y autoevaluación en los servidores públicos del IDIPRON   </t>
  </si>
  <si>
    <t>Investigación</t>
  </si>
  <si>
    <t>INV</t>
  </si>
  <si>
    <t xml:space="preserve">Diseñar e implementar  estrategias territoriales conforme a las dinámicas de la calle 
</t>
  </si>
  <si>
    <t>Mantenimiento de Bienes</t>
  </si>
  <si>
    <t>MBI</t>
  </si>
  <si>
    <t xml:space="preserve">Diseñar e implementar laboratorios como  espacios pedagógicos y productivos
</t>
  </si>
  <si>
    <t>Modelo Pedagógico</t>
  </si>
  <si>
    <t>MP</t>
  </si>
  <si>
    <t>Diseñar y desarrollar un nuevo sistema de información poblacional para la toma de decisiones</t>
  </si>
  <si>
    <t>Planeación</t>
  </si>
  <si>
    <t>PLA</t>
  </si>
  <si>
    <t>Caracterización de talentos, competencias y habilidades de NNAJ para la actualización constante de la oferta educativa</t>
  </si>
  <si>
    <t>SEG</t>
  </si>
  <si>
    <t xml:space="preserve">Evaluar la gestión de los procesos del IDIPRON y la implementación del MIPG generando valor agregado </t>
  </si>
  <si>
    <t>Servicios Administrativos</t>
  </si>
  <si>
    <t>SAD</t>
  </si>
  <si>
    <t>Fortalecer el servicio de atención a la  ciudadanía bajo los principios de una atención digna, efectiva, de calidad, oportuna, cálida y confiable dando cumplimiento a la política publica distrital de servicio al ciudadano y CONPES distrital 03</t>
  </si>
  <si>
    <t>Fortalecer el servicio de atención a la  ciudadanía bajo los principios de una atención digna, efectiva, de calidad, oportuna, cálida y confiable dando cumplimiento a la política publica distrital de servicio al ciudadano y CONPES distrital 04</t>
  </si>
  <si>
    <t xml:space="preserve">Fortalecer la estrategia "Cultura Ciudadana" </t>
  </si>
  <si>
    <t>Fortalecer la gestión administrativa de la oficina de control interno disciplinario de acuerdo a la normatividad vigente</t>
  </si>
  <si>
    <t xml:space="preserve">Garantizar los servicios de apoyo a la gestión para el optimo funcionamiento del instituto  (Servicios de vigilancia, aseo, cafetería y transporte) </t>
  </si>
  <si>
    <t>Generar procesos de innovación técnica en el componente de mitigación del área de salud que lo constituyan en un referente distrital y nacional</t>
  </si>
  <si>
    <t>Gestionar las estrategias que garanticen obtener los convenios necesarios para alcanzar la meta de vincular 7.000 jóvenes con oportunidades para su desarrollo socioeconómico</t>
  </si>
  <si>
    <t>Implementar acciones que conduzcan a la sostenibilidad del sistema contable del IIDPRON</t>
  </si>
  <si>
    <t xml:space="preserve">Implementar el Centro Educación para el Trabajo y Desarrollo Humano, dinamizada por los Contextos Pedagógicos y Componentes de Derecho. </t>
  </si>
  <si>
    <t xml:space="preserve">Implementar la  "Ciudadela de los niños, niñas" y "Ciudadela de los/las jóvenes y adolescentes"  dinamizada por los Contextos Pedagógicos y Componentes de Derecho. </t>
  </si>
  <si>
    <t>Implementar y aplicar herramientas para la mitigación del daño antijurídico en la entidad</t>
  </si>
  <si>
    <t>Incorporar mejores prácticas para la efectividad del modelo de administración y disposición de los  bienes del instituto</t>
  </si>
  <si>
    <t>Incrementar  la participación de los grupos de interés y valor en la gestión de la entidad</t>
  </si>
  <si>
    <t>Mejorar el desempeño institucional frente a las políticas de Transparencia, Acceso a la Información y lucha contra la Corrupción permitiendo mitigar los riesgos de corrupción.</t>
  </si>
  <si>
    <t>Mejorar la infraestructura tecnológica y de comunicaciones del instituto para garantizar  el optimo funcionamiento administrativo y operativo de las unidades de protección integral y las sedes administrativas</t>
  </si>
  <si>
    <t xml:space="preserve">Participar en la formulación y actualización de políticas públicas poblacionales que afectan a los NNAJ de la entidad e institucionalización de las mismas
</t>
  </si>
  <si>
    <t xml:space="preserve">Realizar investigaciones y/o estudios sobre las problemáticas y/o dinámicas de calle que afectan los NNAJ para su apropiación en la entidad y conocimiento en la ciudad </t>
  </si>
  <si>
    <t xml:space="preserve">Realizar lecturas territoriales de ciudad en las 20 localidades de Bogotá a través de la implementación del SITI y el análisis de su información. </t>
  </si>
  <si>
    <t>Rediseño , formalización e implementación de la estrategia de ESCNNA</t>
  </si>
  <si>
    <t>OBJETIVOS</t>
  </si>
  <si>
    <t>METAS DEL OBJETIVO</t>
  </si>
  <si>
    <t>Oficina de control interno</t>
  </si>
  <si>
    <t xml:space="preserve"> Investigaciones</t>
  </si>
  <si>
    <t>1. FIN DE LA POBREZA</t>
  </si>
  <si>
    <t>1.1 - Erradicar la extrema pobreza</t>
  </si>
  <si>
    <t>Oficina asesora de planeación</t>
  </si>
  <si>
    <t>Atención a la ciudadanía</t>
  </si>
  <si>
    <t>2. HAMBRE CERO</t>
  </si>
  <si>
    <t>1.2 - Reducir la pobreza en, al menos, un 50%</t>
  </si>
  <si>
    <t>Oficina asesora de planeación - MIPG</t>
  </si>
  <si>
    <t xml:space="preserve">Comunicaciones </t>
  </si>
  <si>
    <t>3. SALUD Y BIENESTAR</t>
  </si>
  <si>
    <t>1.3 - Implementar sistemas de protección social</t>
  </si>
  <si>
    <t>Oficina asesora de planeación – Investigaciones</t>
  </si>
  <si>
    <t>Control interno disciplinario</t>
  </si>
  <si>
    <t>4. EDUCACIÓN DE CALIDAD</t>
  </si>
  <si>
    <t>1.4 - Igualdad de derechos a la propiedad, servicios y recursos económicos</t>
  </si>
  <si>
    <t>Oficina asesora de planeación – Comunicaciones</t>
  </si>
  <si>
    <t>5. IGUALDAD DE GÉNERO</t>
  </si>
  <si>
    <t>1.5 - Fomentar la resiliencia a desastres ambientales, económicos y sociales</t>
  </si>
  <si>
    <t>Oficina asesora jurídica</t>
  </si>
  <si>
    <t>Gestión contractual</t>
  </si>
  <si>
    <t>6. AGUA LIMPIA Y SANEAMIENTO</t>
  </si>
  <si>
    <t>1.A - Movilizar recursos para implementar políticas tendientes a erradicar la pobreza</t>
  </si>
  <si>
    <t>Subdirección técnica administrativa y financiera</t>
  </si>
  <si>
    <t>Gestión de Desarrollo Humano</t>
  </si>
  <si>
    <t>7. ENERGÍA ASEQUIBLE Y NO CONTAMINANTE</t>
  </si>
  <si>
    <t>1.B - Desarrollar marcos normativos focalizados a población en situación de pobreza y sensibles al género</t>
  </si>
  <si>
    <t>Subdirección técnica administrativa y financiera - financiera</t>
  </si>
  <si>
    <t>Gestion del mejoramiento</t>
  </si>
  <si>
    <t>8. TRABAJO DECENTE Y CRECIMIENTO ECONÓMICO</t>
  </si>
  <si>
    <t>2.1 - Acceso Universal a Alimentos Seguros y Nutricionales</t>
  </si>
  <si>
    <t>Subdirección técnica administrativa y financiera - sistemas</t>
  </si>
  <si>
    <t>9. INDUSTRIA, INNOVACIÓN E INFRAESTRUCTURA</t>
  </si>
  <si>
    <t>2.2 - Terminar con todas las formas de desnutrición</t>
  </si>
  <si>
    <t>Subdirección técnica administrativa y financiera – gestión documental</t>
  </si>
  <si>
    <t>10. REDUCCIÓN DE LAS DESIGUALDADES</t>
  </si>
  <si>
    <t>2.3 - Duplicar la productividad y los ingresos de pequeños productores de alimentos</t>
  </si>
  <si>
    <t>Subdirección técnica administrativa y financiera - almacén e inventarios</t>
  </si>
  <si>
    <t>Gestión jurídica</t>
  </si>
  <si>
    <t>11. CIUDADES Y COMUNIDADES SOSTENIBLES</t>
  </si>
  <si>
    <t>2.4 - Producción sostenible de alimentos y prácticas agrícolas resilientes</t>
  </si>
  <si>
    <t>Gestión logística</t>
  </si>
  <si>
    <t>12. PRODUCCIÓN Y CONSUMO RESPONSABLES</t>
  </si>
  <si>
    <t>2.5 - Asegurar la diversidad genética en la producción de alimentos</t>
  </si>
  <si>
    <t>Subdirección técnica administrativa y financiera - control interno disciplinario</t>
  </si>
  <si>
    <t xml:space="preserve">Gestión Tecnológica y de la Información </t>
  </si>
  <si>
    <t>13. ACCIÓN POR EL CLIMA</t>
  </si>
  <si>
    <t>2.A - Invertir en infraestructura rural, investigación agrícola, tecnología y bancos de genes</t>
  </si>
  <si>
    <t>Subdirección técnica administrativa y financiera – infraestructura</t>
  </si>
  <si>
    <t xml:space="preserve">Mantenimiento de bienes </t>
  </si>
  <si>
    <t>14. VIDA SUBMARINA</t>
  </si>
  <si>
    <t>2.B - Prevenir restricciones al comercio agrícola, distorsiones del mercado y subsidios a la exportación</t>
  </si>
  <si>
    <t>Subdirección técnica administrativa y financiera - Atención a la ciudadanía</t>
  </si>
  <si>
    <t>15. VIDA DE ECOSISTEMAS TERRESTRES</t>
  </si>
  <si>
    <t>2.C - Asegurar mercados de productos alimenticios estables y acceso oportuno a la información</t>
  </si>
  <si>
    <t>Subdirección técnica administrativa y financiera - Convenios</t>
  </si>
  <si>
    <t>Planeacion</t>
  </si>
  <si>
    <t>16. PAZ, JUSTICIA E INSTITUCIONES SÓLIDAS</t>
  </si>
  <si>
    <t>3.1 - Reducir la mortalidad materna</t>
  </si>
  <si>
    <t>Subdirección técnica de desarrollo humano</t>
  </si>
  <si>
    <t>17. ALIANZAS PARA LOGRAR LOS OBJETIVOS</t>
  </si>
  <si>
    <t>3.2 - Acabar con las muertes prevenibles de menores de 5 años de edad</t>
  </si>
  <si>
    <t>Subdirección técnica de métodos educativos y operativos</t>
  </si>
  <si>
    <t>Servicios administrativos</t>
  </si>
  <si>
    <t>3.3 - Lucha contra las enfermedades transmisibles</t>
  </si>
  <si>
    <t xml:space="preserve">1. Formulación </t>
  </si>
  <si>
    <t>3.4 - Reducir la mortalidad por enfermedades no transmisibles</t>
  </si>
  <si>
    <t>2.Modificación a la formulación</t>
  </si>
  <si>
    <t>3.5 - Prevenir y tratar el abuso de sustancias</t>
  </si>
  <si>
    <t>3.6 - Reducir lesiones y muertes en carreteras</t>
  </si>
  <si>
    <t>3.7 - Acceso universal a atención reproductiva, planificación y educación</t>
  </si>
  <si>
    <t>3.8 - Alcanzar la cobertura universal de salud</t>
  </si>
  <si>
    <t>Ampliar, diversificar y fortalecer los servicios de la oferta pedagógica del IDIPRON</t>
  </si>
  <si>
    <t>3.9 - Reducir las enfermedades y muertes causadas por productos químicos peligrosos y contaminación</t>
  </si>
  <si>
    <t xml:space="preserve">Armonizar el modelo pedagógico a las realidades del sigo XXI </t>
  </si>
  <si>
    <t>3.A - Implementar el Convenio Marco de la OMS para el Control del Tabaco</t>
  </si>
  <si>
    <t>Contribuir en la implementación y seguimiento de las políticas públicas sociales que atiendan las realidades de los niños, niñas, adolescentes y jóvenes en el contexto actual de la ciudad</t>
  </si>
  <si>
    <t>3.B - Apoyar la investigación, el desarrollo y el acceso universal a vacunas y medicamentos asequibles</t>
  </si>
  <si>
    <t>3.C - Aumentar la financiación de la salud y el apoyo a la fuerza laboral en los países en desarrollo</t>
  </si>
  <si>
    <t>3.D - Mejorar los sistemas de alerta temprana para los riesgos a la salud mundial</t>
  </si>
  <si>
    <t>Diseñar e implementar estrategias para el posicionamiento del IDIPRON  a nivel distrital, nacional, regional y global</t>
  </si>
  <si>
    <t>4.1 - Educación Básica y Media Gratuita</t>
  </si>
  <si>
    <t>Diseñar e implementar prácticas pedagógicas innovadoras para el desarrollo de capacidades, talentos  y oportunidades productivas para los jóvenes.</t>
  </si>
  <si>
    <t>4.2 - Igual acceso a educación preescolar de calidad</t>
  </si>
  <si>
    <t xml:space="preserve">Fortalecer  la gestión del conocimiento de la entidad en la atención y prevención de las diversas dinámicas de la calle que afecta a los niños, niñas, adolescentes y jóvenes </t>
  </si>
  <si>
    <t>4.3 - Igualdad de acceso a educación técnica, vocacional y superior</t>
  </si>
  <si>
    <t>Fortalecer el reconocimiento ciudadano del desempeño institucional del IDIPRON</t>
  </si>
  <si>
    <t>4.4 - Aumentar el número de personas con habilidades relevantes para el éxito financiero</t>
  </si>
  <si>
    <t>4.5 - No Discriminación en la Educación</t>
  </si>
  <si>
    <t>4.6 - Alfabetización y aptitudes aritméticas Universales</t>
  </si>
  <si>
    <t>4.7 - Educación para la Ciudadanía Global</t>
  </si>
  <si>
    <t xml:space="preserve"> 
Fortalecimiento del modelo pedagógico</t>
  </si>
  <si>
    <t>4.A - Construir y mejorar escuelas inclusivas y seguras</t>
  </si>
  <si>
    <t>4.B - Ampliar becas de educación superior para los países en desarrollo</t>
  </si>
  <si>
    <t xml:space="preserve">
Modernización del modelo pedagógico</t>
  </si>
  <si>
    <t>4.C - Aumentar la oferta de profesores cualificados en los países en desarrollo</t>
  </si>
  <si>
    <t xml:space="preserve">Ampliar y diversificar la oferta de servicios de la entidad </t>
  </si>
  <si>
    <t>5.1 - Poner fin a la discriminación contra las mujeres y las niñas</t>
  </si>
  <si>
    <t>Contribuir en la implementación de las Políticas Públicas Poblacionales</t>
  </si>
  <si>
    <t>5.2 - Poner fin a toda la violencia contra las mujeres y su explotación</t>
  </si>
  <si>
    <t>Diseño e implementación de la estrategia de comunicaciones para el reconocimiento del IDIPRON en el ámbito, distrital, nacional e internacional.</t>
  </si>
  <si>
    <t>5.3 - Eliminar los matrimonios forzados y la mutilación genital</t>
  </si>
  <si>
    <t>Fortalecimiento de la gestión institucional a través del autocontrol y la evaluación independiente de los procesos</t>
  </si>
  <si>
    <t>5.4 - Valorar el cuidado no remunerado y promover las responsabilidades domésticas compartidas</t>
  </si>
  <si>
    <t>Fortalecimiento de la infraestructura  tecnológica</t>
  </si>
  <si>
    <t>5.5 - Igualdad de Oportunidades y Participación en posiciones de Liderazgo</t>
  </si>
  <si>
    <t xml:space="preserve">Fortalecimiento de la infraestructura física </t>
  </si>
  <si>
    <t>5.6 - Acceso Universal a los Derechos y Salud Reproductiva</t>
  </si>
  <si>
    <t>Fortalecimiento de la oferta pedagógica institucional para el mejoramiento de la atención a los AJ</t>
  </si>
  <si>
    <t>5.A - Igualdad de acceso a recursos económicos, posesión de propiedades y servicios</t>
  </si>
  <si>
    <t xml:space="preserve">Fortalecimiento de las capacidades administrativas y operativas del talento humano </t>
  </si>
  <si>
    <t>5.B - Promover el empoderamiento de las mujeres a través de la tecnología</t>
  </si>
  <si>
    <t>Fortalecimiento de los sistemas de información misional y territorial del IDIPRON</t>
  </si>
  <si>
    <t>5.C - Adoptar políticas y hacer cumplir la legislación que promueve la igualdad de género</t>
  </si>
  <si>
    <t>Fortalecimiento del área de investigaciones como centro de investigación, innovación, ciencia y pensamiento</t>
  </si>
  <si>
    <t>6.1 - Agua potable segura y asequible</t>
  </si>
  <si>
    <t>6.2 - Erradicar la Defecación al aire libre y Proporcionar Acceso a Saneamiento e Higiene</t>
  </si>
  <si>
    <t xml:space="preserve">Implementar procesos de innovación pedagógica para la generación de capacidades de inserción socioeconómica y productiva. </t>
  </si>
  <si>
    <t>6.3 - Mejorar la calidad del agua, el tratamiento de aguas residuales y la reutilización segura</t>
  </si>
  <si>
    <t>Implementar un modelo de servicio para el instituto</t>
  </si>
  <si>
    <t>6.4 - Aumentar la eficiencia en el uso del agua y asegurar los suministros de agua dulce</t>
  </si>
  <si>
    <t>Institucionalización de la Política de Transparencia, Acceso a la Información, Anticorrupción y Participación Ciudadana</t>
  </si>
  <si>
    <t>6.5 - Gestión integrada de los recursos hídricos y cooperación transfronteriza</t>
  </si>
  <si>
    <t>6.6 - Proteger y Restaurar los Ecosistemas Hídricos de agua dulce</t>
  </si>
  <si>
    <t>6.A - Ampliar el apoyo en materia de agua y saneamiento para los países en desarrollo</t>
  </si>
  <si>
    <t>6.B - Apoyar el compromiso local en el manejo de agua y saneamiento</t>
  </si>
  <si>
    <t>7.1 - Acceso universal a la energía moderna</t>
  </si>
  <si>
    <t>7.2 - Aumentar el porcentaje global de energía renovable</t>
  </si>
  <si>
    <t>7.3 - Duplicar la mejora en la eficiencia energética</t>
  </si>
  <si>
    <t>7.A - Invertir y Facilitar el Acceso a Investigación y Tecnología en Energía Limpia</t>
  </si>
  <si>
    <t>7.B - Ampliar y mejorar los servicios energéticos para los países en desarrollo</t>
  </si>
  <si>
    <t>8.1 - Crecimiento Económico Sostenible</t>
  </si>
  <si>
    <t>8.2 - Diversificar, innovar y mejorar la productividad económica</t>
  </si>
  <si>
    <t>8.3 - Promover políticas para apoyar la creación de empleo y el crecimiento de las empresas</t>
  </si>
  <si>
    <t>8.4 - Mejorar la eficiencia de los recursos en el consumo y la producción</t>
  </si>
  <si>
    <t>8.5 - Trabajo decente e igualdad de remuneración</t>
  </si>
  <si>
    <t>8.6 - Reducir el desempleo juvenil</t>
  </si>
  <si>
    <t>8.7 - Poner fin a la esclavitud moderna, la trata y el trabajo infantil</t>
  </si>
  <si>
    <t>8.8 - Derechos laborales universales y entornos de trabajo seguros</t>
  </si>
  <si>
    <t>8.9 - Promover Turismo Sostenible y Beneficioso</t>
  </si>
  <si>
    <t>8.10 - Acceso universal a servicios bancarios, de seguros y financieros</t>
  </si>
  <si>
    <t>8.A - Aumentar la ayuda para el comercio a los países en desarrollo</t>
  </si>
  <si>
    <t>8.B - Desarrollar una Estrategia Global de Empleo Juvenil</t>
  </si>
  <si>
    <t>9.1 - Infraestructuras Sostenibles e Inclusivas</t>
  </si>
  <si>
    <t>9.2 - Promover la industrialización inclusiva y sostenible</t>
  </si>
  <si>
    <t>9.3 - Aumentar el acceso a servicios financieros y mercados</t>
  </si>
  <si>
    <t>9.4 - Mejorar todas las industrias e infraestructuras para la sostenibilidad</t>
  </si>
  <si>
    <t>9.5 - Aumentar la investigación y actualizar las tecnologías industriales</t>
  </si>
  <si>
    <t>9.A - Facilitar el desarrollo de infraestructura sostenible</t>
  </si>
  <si>
    <t>9.B - Apoyar la Diversificación Industrial Doméstica y la Adición de Valor</t>
  </si>
  <si>
    <t>9.C - Acceso universal a tecnologías de la información y las comunicaciones</t>
  </si>
  <si>
    <t>10.1 - Reducir las desigualdades de ingresos</t>
  </si>
  <si>
    <t>10.2 - Promover la Inclusión Social, Económica y Política Universales</t>
  </si>
  <si>
    <t>10.3 - Garantizar la igualdad de oportunidades y poner fin a la discriminación</t>
  </si>
  <si>
    <t>10.4 - Adoptar políticas fiscales y sociales que promuevan la igualdad</t>
  </si>
  <si>
    <t>10.5 - Mejorar la regulación de los mercados e instituciones financieras mundiales</t>
  </si>
  <si>
    <t>10.6 - Garantizar la representación de los países en desarrollo en las instituciones financieras</t>
  </si>
  <si>
    <t>10.7 - Políticas de Migración Compasivas y Responsables</t>
  </si>
  <si>
    <t>Mejorar la infraestructura tecnológica y de comunicaciones del instituto para garantizar  el optimo funcionamiento madministrativo y operativo de las unidades de protección integral y las sedes administrativas</t>
  </si>
  <si>
    <t>10.A - Trato especial y diferenciado para los países en desarrollo</t>
  </si>
  <si>
    <t>10.B - Asistencia para el desarrollo e inversión en los países menos desarrollados</t>
  </si>
  <si>
    <t>10.C - Reducir los costos de transacción de las remesas de migrantes</t>
  </si>
  <si>
    <t>11.1 - Vivienda segura y asequible</t>
  </si>
  <si>
    <t>11.2 - Sistemas de transporte asequibles y sostenibles</t>
  </si>
  <si>
    <t>11.3 - Urbanización inclusiva y sostenible</t>
  </si>
  <si>
    <t>11.4 - Proteger el patrimonio cultural y natural del mundo</t>
  </si>
  <si>
    <t>1 Portafolio de servicios adoptado y publicado en la pagina web</t>
  </si>
  <si>
    <t>11.5 - Reducir los efectos adversos de los desastres naturales</t>
  </si>
  <si>
    <t>100%  del cumplimiento del PIGA</t>
  </si>
  <si>
    <t>11.6 - Minimizar el impacto ambiental de las ciudades</t>
  </si>
  <si>
    <t>100% de baja de bienes (garantizar la baja de bienes)</t>
  </si>
  <si>
    <t>11.7 - Construir espacios públicos verdes, seguros e inclusivos</t>
  </si>
  <si>
    <t>100% de cumplimiento de la política gestión documental del FURAG</t>
  </si>
  <si>
    <t>11.A - Fortalecer la planeación del desarrollo nacional y regional</t>
  </si>
  <si>
    <t xml:space="preserve">100% de cumplimiento de las actividades definidas en el tablero de control </t>
  </si>
  <si>
    <t>11.B - Implementar Políticas para la Inclusión, la Eficiencia de los Recursos y la Reducción del Riesgo de Desastres</t>
  </si>
  <si>
    <t>100% de cumplimiento de los planes de acciones definidos para la implementación de las políticas publicas</t>
  </si>
  <si>
    <t>11.C - Apoyo a los países menos desarrollados en la construcción sostenible y resiliente</t>
  </si>
  <si>
    <t>100% de cumplimiento del PINAR</t>
  </si>
  <si>
    <t>12.1 - Implementar el Marco de Consumo y Producción Sostenibles de 10 años</t>
  </si>
  <si>
    <t xml:space="preserve">100% de cumplimiento del plan de adecuación y sostenibilidad </t>
  </si>
  <si>
    <t>12.2 - Gestión sostenible y uso de los recursos naturales</t>
  </si>
  <si>
    <t>100% de cumplimiento del plan de sostenibilidad</t>
  </si>
  <si>
    <t>12.3 - Reducir a la mitad los residuos mundiales de alimentos per cápita</t>
  </si>
  <si>
    <t xml:space="preserve">100% Inventarios anuales físicos realizados  a las UPIS y sedes </t>
  </si>
  <si>
    <t>12.4 - Gestión responsable de productosy residuos químicos</t>
  </si>
  <si>
    <t>23 unidades y  4 sedes administrativas con servicios operativos</t>
  </si>
  <si>
    <t>12.5 - Reducir sustancialmente la generación de residuos</t>
  </si>
  <si>
    <t>Actualización de la infraestructura tecnológica de la entidad</t>
  </si>
  <si>
    <t>12.6 - Fomentar prácticas sostenibles en las empresas</t>
  </si>
  <si>
    <t>Adecuación o alineación de la oferta institucional</t>
  </si>
  <si>
    <t>12.7 - Prácticas sostenibles de contratación pública</t>
  </si>
  <si>
    <t xml:space="preserve">Asistencia y participación al 100% de las instancias de coordinación en las que tiene injerencia el instituto de acuerdo a las políticas publicas transversales en la misionalidad </t>
  </si>
  <si>
    <t>12.8 - Promover la comprensión universal de los estilos de vida sostenibles</t>
  </si>
  <si>
    <t>Boletines comunicativos enviados</t>
  </si>
  <si>
    <t>12.A - Fortalecer la capacidad científica y tecnológica de los países en desarrollo</t>
  </si>
  <si>
    <t>Ciudadelas en funcionamiento</t>
  </si>
  <si>
    <t>12.B - Desarrollar e implementar herramientas para monitorear el turismo sostenible</t>
  </si>
  <si>
    <t>Cobertura en las 20 localidades de la ciudad</t>
  </si>
  <si>
    <t>12.C - Eliminar las distorsiones del mercado que fomentan el consumo excesivo</t>
  </si>
  <si>
    <t>Conectividad de las diferentes unidades de protección integral bajo el protocolo IPv6 en el IDIPRON</t>
  </si>
  <si>
    <t>13.1 - Fortalecer la resiliencia y la capacidad de adaptación a los desastres relacionados con el clima</t>
  </si>
  <si>
    <t>Cumplimiento de las acciones de mejoramiento resultado de las encuestas de satisfacción</t>
  </si>
  <si>
    <t>13.2 - Integrar medidas de cambio climático</t>
  </si>
  <si>
    <t>Cumplimiento del 100%  del Plan de Mantenimiento de Infraestructura Física del IDIPRON</t>
  </si>
  <si>
    <t>13.3 - Construir conocimiento y capacidad para enfrentar los desafíos del cambio climático</t>
  </si>
  <si>
    <t>Cumplimiento del 100% de los componentes PAAC</t>
  </si>
  <si>
    <t>13.A - Implementar la Convención Marco de las Naciones Unidas sobre el Cambio Climático</t>
  </si>
  <si>
    <t xml:space="preserve">Cumplimiento del 100% del  Plan de  Bienestar e incentivos institucionales </t>
  </si>
  <si>
    <t>13.B - Promover mecanismos para aumentar la capacidad de planeación y gestión</t>
  </si>
  <si>
    <t>Cumplimiento del 100% del  Plan de Capacitación</t>
  </si>
  <si>
    <t>14.1 - Reducir la contaminación marina</t>
  </si>
  <si>
    <t>Cumplimiento del 100% del  Plan de seguridad y salud en el trabajo</t>
  </si>
  <si>
    <t>14.2 - Proteger y Restaurar los Ecosistemas</t>
  </si>
  <si>
    <t>Cumplimiento del 100% del  Plan Estratégico de Talento Humano.</t>
  </si>
  <si>
    <t>14.3 - Reducir la acidificación del océano</t>
  </si>
  <si>
    <t>Cumplimiento del 100% del PETIC</t>
  </si>
  <si>
    <t>14.4 - Pesca sostenible</t>
  </si>
  <si>
    <t>Cumplimiento del 100% del plan</t>
  </si>
  <si>
    <t>14.5 - Conservar las áreas costeras y marinas</t>
  </si>
  <si>
    <t>Cumplimiento del 100% del plan anual de auditorias</t>
  </si>
  <si>
    <t>14.6 - Eliminar los subsidios que contribuyen a la sobrepesca</t>
  </si>
  <si>
    <t>Cumplimiento del 100% del plan de acción contenido en la política del daño antijuridico Diseñada en el IDIPRON</t>
  </si>
  <si>
    <t>14.7 - Fomentar el uso sostenible de los recursos marinos</t>
  </si>
  <si>
    <t>Cumplimiento del 1000% a los compromisos asumidos en las instancias de coordinación</t>
  </si>
  <si>
    <t>14.A - Aumentar el conocimiento científico, la investigación y la tecnología para la salud de los océanos</t>
  </si>
  <si>
    <t>Cumplimiento del 90% del Plan de Previsión de Recursos Humanos</t>
  </si>
  <si>
    <t>14.B - Apoyar a los pescadores artesanales</t>
  </si>
  <si>
    <t xml:space="preserve">Cumplimiento del 90% del Plan de Vacantes </t>
  </si>
  <si>
    <t>14.C - Implementar y hacer cumplir el Derecho Internacional del Mar</t>
  </si>
  <si>
    <t>Definir e implementar un procedimiento para la administración de los bienes de consumo entregados a las unidades de protección integral (métodos)</t>
  </si>
  <si>
    <t>15.1 - Conservar y Restaurar los Ecosistemas Terrestres y de Agua Dulce</t>
  </si>
  <si>
    <t>Diagnostico del estado de la infraestructura tecnológica y de comunicaciones del instituto</t>
  </si>
  <si>
    <t>15.2 - Administrar de manera sostenible todos los bosques</t>
  </si>
  <si>
    <t xml:space="preserve">Diseño  de indicadores de evolución de los NNAJ </t>
  </si>
  <si>
    <t>15.3 - Detener la desertificación y restaurar la tierra degradada</t>
  </si>
  <si>
    <t>Documentación del SIGID ajustada y actualizada</t>
  </si>
  <si>
    <t>15.4 - Garantizar la conservación de los ecosistemas de montaña</t>
  </si>
  <si>
    <t>Documento de  línea técnica exclusiva en el país de tratamiento integral para adolescentes y jóvenes.</t>
  </si>
  <si>
    <t>15.5 - Proteger la biodiversidad y los hábitats naturales</t>
  </si>
  <si>
    <t>Documento de estudio anual</t>
  </si>
  <si>
    <t>15.6 - Promover una participación equitativa en los beneficios y el acceso a los recursos genéticos</t>
  </si>
  <si>
    <t>Documento de resultados en los comportamientos y relaciones entre usuarios consumidores</t>
  </si>
  <si>
    <t>15.7 - Eliminar la caza furtiva y el tráfico de especies protegidas</t>
  </si>
  <si>
    <t>Documento técnico formalizado</t>
  </si>
  <si>
    <t>15.8 - Evitar las Especies Exóticas Invasoras en los Ecosistemas Terrestres y de Agua Dulce</t>
  </si>
  <si>
    <t>Documento técnicos del modelo oficializado</t>
  </si>
  <si>
    <t>15.9 - Integrar el Ecosistema y la Biodiversidad en la Planeación Gubernamental</t>
  </si>
  <si>
    <t>Documento técnicos por estrategia</t>
  </si>
  <si>
    <t>15.A - Aumentar los Recursos Financieros para Conservar y Utilizar Sosteniblemente el Ecosistema y la Biodiversidad</t>
  </si>
  <si>
    <t>Documentos formalizados</t>
  </si>
  <si>
    <t>15.B - Financiar e Incentivar la Gestión Forestal Sostenible</t>
  </si>
  <si>
    <t>Documentos técnicos de funcionamiento de cada ciudadela oficializado</t>
  </si>
  <si>
    <t>15.C - Combatir la caza furtiva y el tráfico</t>
  </si>
  <si>
    <t>Documentos técnicos de funcionamiento oficializado</t>
  </si>
  <si>
    <t>16.1 - Reducir la violencia en todo el mundo</t>
  </si>
  <si>
    <t xml:space="preserve">Documentos técnicos de los servicios
</t>
  </si>
  <si>
    <t>16.2 - Proteger a los niños contra el abuso, la explotación, el tráfico y la violencia</t>
  </si>
  <si>
    <t>Ejecución del 100% del Plan de Acción de Integridad</t>
  </si>
  <si>
    <t>16.3 - Promover el Estado de Derecho y el Acceso a la Justicia para Todos</t>
  </si>
  <si>
    <t xml:space="preserve">Encuesta de apropiaciones políticas publicas &gt; 90 </t>
  </si>
  <si>
    <t>16.4 - Combatir el crimen organizado y los flujos ilícitos financieros y de armas</t>
  </si>
  <si>
    <t xml:space="preserve">Encuesta de clima organizacional favorable </t>
  </si>
  <si>
    <t>16.5 - Reducir la corrupción y el soborno</t>
  </si>
  <si>
    <t>Estrategia implementada</t>
  </si>
  <si>
    <t>16.6 - Instituciones eficaces, responsables y transparentes</t>
  </si>
  <si>
    <t xml:space="preserve">Evaluación y diagnostico de la infraestructura de las unidades </t>
  </si>
  <si>
    <t>16.7 - Toma de Decisiones Responsiva, Inclusiva y Representativa</t>
  </si>
  <si>
    <t>Formulación y cumplimiento del plan de acción sostenible</t>
  </si>
  <si>
    <t>16.8 - Participación plena de los países en desarrollo en la gobernanza mundial</t>
  </si>
  <si>
    <t>Funcionamiento del 100%  de las herramientas informáticas y servicios tecnológicos con los que cuenta la entidad.</t>
  </si>
  <si>
    <t>16.9 - Identidad legal universal y registro de nacimientos</t>
  </si>
  <si>
    <t>Implementación de acuerdos de servicio</t>
  </si>
  <si>
    <t>16.10 - Garantizar el acceso público a la información y proteger las libertades fundamentales</t>
  </si>
  <si>
    <t xml:space="preserve">Implementación de indicadores de evolución de los NNAJ </t>
  </si>
  <si>
    <t>16.A - Instituciones fuertes para prevenir la violencia, el terrorismo y el crimen</t>
  </si>
  <si>
    <t>Implementación del 100% de la herramienta de mitigación</t>
  </si>
  <si>
    <t>16.B - Promover y hacer cumplir leyes no discriminatorias</t>
  </si>
  <si>
    <t>Implementar ejercicios de gerenciamiento territorial</t>
  </si>
  <si>
    <t>17.1 - Mejorar la Capacidad Doméstica para Recaudación de Ingresos</t>
  </si>
  <si>
    <t>Incrementar 50% la participación de la ciudadanía en temas relacionados a los procesos de Rendición de Cuentas</t>
  </si>
  <si>
    <t>17.2 - Implementar todos los compromisos de ayuda al desarrollo</t>
  </si>
  <si>
    <t>Incrementar en un 50% el números de las personas a las que se le llega con la estrategia de comunicación</t>
  </si>
  <si>
    <t>17.3 - Movilizar recursos financieros para los países en desarrollo</t>
  </si>
  <si>
    <t>Indicadores de impacto automatizados en el sistema</t>
  </si>
  <si>
    <t>17.4 - Apoyar a los países en desarrollo en la sostenibilidad de la deuda</t>
  </si>
  <si>
    <t>Índice de rotación de los elementos</t>
  </si>
  <si>
    <t>17.5 - Implementar regímenes de promoción de inversiones</t>
  </si>
  <si>
    <t>Índice del Desempeño Institucional mayor o igual al 90 (FURAG)</t>
  </si>
  <si>
    <t>17.6 - Aumentar la cooperación y el acceso a la ciencia, la tecnología y la innovación</t>
  </si>
  <si>
    <t>Información del 100% en línea para la toma de decisiones (Diagnostico y plan de trabajo)</t>
  </si>
  <si>
    <t>17.7 - Promover tecnologías sostenibles para los países en desarrollo</t>
  </si>
  <si>
    <t>Lectura territoriales en las 20 localidades</t>
  </si>
  <si>
    <t>17.8 - Operacionalizar el Banco de Tecnología, Desarrollar la Capacidad Científica y Mejorar la Tecnología de Información y Comunicación</t>
  </si>
  <si>
    <t>Mantener  una calificación Mayor o igual al 90% en la política del FURAG</t>
  </si>
  <si>
    <t>17.9 - Fortalecer las capacidades en los países en desarrollo</t>
  </si>
  <si>
    <t>Manual de buenas practicas en  la contratación diseñado e implementado</t>
  </si>
  <si>
    <t>17.10 - Promover un sistema de comercio universal en el marco de la OMC</t>
  </si>
  <si>
    <t>Manual de políticas de contables adoptado</t>
  </si>
  <si>
    <t>17.11 - Aumentar las exportaciones de los países en desarrollo</t>
  </si>
  <si>
    <t>Medición de la apropiación del Sistema Control Interno</t>
  </si>
  <si>
    <t>17.12 - Proporcionar acceso a los mercados para los países menos adelantados</t>
  </si>
  <si>
    <t>Mesas Técnicas Realizadas</t>
  </si>
  <si>
    <t>17.13 - Mejorar la estabilidad macroeconómica mundial</t>
  </si>
  <si>
    <t>Modelo de administración del riesgo en supervisión contractual diseñado e implementado</t>
  </si>
  <si>
    <t>17.14 - Mejorar la coherencia de las políticas para el desarrollo sostenible</t>
  </si>
  <si>
    <t>Modelo del Plan de Atención Individual y Familiar diseñado</t>
  </si>
  <si>
    <t>17.15 - Respetar la capacidad de cada país para lograr metas de desarrollo sostenible y erradicación de la pobreza</t>
  </si>
  <si>
    <t>Modelo del Plan de Atención Individual y Familiar formulado implementado</t>
  </si>
  <si>
    <t>17.16 - Fortalecer la Alianza Global para el Desarrollo Sostenible</t>
  </si>
  <si>
    <t>Ningún riesgos de corrupción materializado</t>
  </si>
  <si>
    <t>17.17 - Fomentar alianzas eficaces</t>
  </si>
  <si>
    <t>Nivel de implementación e interiorización mayor o igual al 90%</t>
  </si>
  <si>
    <t>17.18 - Mejorar la disponibilidad de datos confiables</t>
  </si>
  <si>
    <t>Numero de AJ apoyados en emprendimiento y empleabilidad</t>
  </si>
  <si>
    <t>17.19 - Desarrollar Mediciones del Avance</t>
  </si>
  <si>
    <t>Numero de AJ vinculados a estrategia de desarrollo socioeconómico (Convenios)</t>
  </si>
  <si>
    <t>Numero de documentos actualizados</t>
  </si>
  <si>
    <t>Numero de estrategias difundidas</t>
  </si>
  <si>
    <t>Numero de estrategias divulgadas</t>
  </si>
  <si>
    <t>Numero de estrategias documentadas</t>
  </si>
  <si>
    <t>Número de fallos, autos interlocutorios, autos de tramite o archivo definitivo de los procesos disciplinarios activos</t>
  </si>
  <si>
    <t>Numero de investigaciones y/o estudios difundidos</t>
  </si>
  <si>
    <t>Numero de investigaciones y/o estudios divulgados</t>
  </si>
  <si>
    <t>Numero de investigaciones y/o estudios realizados</t>
  </si>
  <si>
    <t>Numero de NNAJ atendidos por estrategia</t>
  </si>
  <si>
    <t>Plan estratégico de comunicaciones elaborado y aprobado</t>
  </si>
  <si>
    <t>Programas pedagógicos en funcionamiento</t>
  </si>
  <si>
    <t>Propuesta de modificación de estructura y funciones del proceso</t>
  </si>
  <si>
    <t>Revisiones anuales a la documentación</t>
  </si>
  <si>
    <t>Satisfacción  frente a los servicios y la atención mayor o igual al 90%</t>
  </si>
  <si>
    <t>Seguimiento aleatorio semestral al cumplimiento de los procedimientos en el instituto</t>
  </si>
  <si>
    <t xml:space="preserve">Seguimiento y control mensual a la ejecución del  PAA </t>
  </si>
  <si>
    <t>Sensibilización del 100% del personal de 15 UPIS</t>
  </si>
  <si>
    <t>Test de percepción de integridad y transparencia favorable</t>
  </si>
  <si>
    <t>Ubicar la calificación del instituto en la zona de bajo riesgo del  ITB</t>
  </si>
  <si>
    <t>Un sistema de información poblacional implementado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</si>
</sst>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_(&quot;$&quot;\ * \(#,##0.00\);_(&quot;$&quot;\ * &quot;-&quot;??_);_(@_)"/>
    <numFmt numFmtId="165" formatCode="0.0%"/>
  </numFmts>
  <fonts count="36">
    <font>
      <sz val="11"/>
      <color rgb="FF000000"/>
      <name val="Calibri"/>
      <family val="2"/>
    </font>
    <font>
      <sz val="11"/>
      <color rgb="FF000000"/>
      <name val="Calibri"/>
      <family val="2"/>
    </font>
    <font>
      <b/>
      <sz val="8"/>
      <color rgb="FF000000"/>
      <name val="Times New Roman"/>
      <family val="1"/>
    </font>
    <font>
      <b/>
      <sz val="10"/>
      <color rgb="FF000000"/>
      <name val="Times New Roman"/>
      <family val="1"/>
    </font>
    <font>
      <sz val="10"/>
      <color rgb="FF000000"/>
      <name val="Arial"/>
      <family val="2"/>
    </font>
    <font>
      <sz val="11"/>
      <color rgb="FF000000"/>
      <name val="Arial"/>
      <family val="2"/>
    </font>
    <font>
      <b/>
      <sz val="10"/>
      <name val="Times New Roman"/>
      <family val="1"/>
    </font>
    <font>
      <b/>
      <sz val="11"/>
      <name val="Arial"/>
      <family val="2"/>
    </font>
    <font>
      <sz val="12"/>
      <name val="Arial"/>
      <family val="2"/>
    </font>
    <font>
      <sz val="11"/>
      <name val="Arial"/>
      <family val="2"/>
    </font>
    <font>
      <b/>
      <sz val="11"/>
      <color rgb="FF000000"/>
      <name val="Arial"/>
      <family val="2"/>
    </font>
    <font>
      <b/>
      <sz val="14"/>
      <name val="Arial"/>
      <family val="2"/>
    </font>
    <font>
      <b/>
      <sz val="13"/>
      <color theme="1"/>
      <name val="Arial"/>
      <family val="2"/>
    </font>
    <font>
      <sz val="12"/>
      <color theme="1"/>
      <name val="Arial"/>
      <family val="2"/>
    </font>
    <font>
      <b/>
      <sz val="18"/>
      <color theme="0"/>
      <name val="Arial"/>
      <family val="2"/>
    </font>
    <font>
      <b/>
      <sz val="14"/>
      <color rgb="FF000000"/>
      <name val="Arial"/>
      <family val="2"/>
    </font>
    <font>
      <sz val="14"/>
      <color theme="1"/>
      <name val="Arial"/>
      <family val="2"/>
    </font>
    <font>
      <sz val="12"/>
      <color rgb="FF000000"/>
      <name val="Arial"/>
      <family val="2"/>
    </font>
    <font>
      <b/>
      <sz val="12"/>
      <color rgb="FF000000"/>
      <name val="Arial"/>
      <family val="2"/>
    </font>
    <font>
      <b/>
      <sz val="14"/>
      <color theme="0"/>
      <name val="Arial"/>
      <family val="2"/>
    </font>
    <font>
      <b/>
      <sz val="11"/>
      <color theme="0"/>
      <name val="Arial"/>
      <family val="2"/>
    </font>
    <font>
      <sz val="11"/>
      <color theme="0"/>
      <name val="Arial"/>
      <family val="2"/>
    </font>
    <font>
      <i/>
      <sz val="12"/>
      <color rgb="FF808080"/>
      <name val="Arial"/>
      <family val="2"/>
    </font>
    <font>
      <sz val="12"/>
      <color rgb="FF000000"/>
      <name val="Segoe UI"/>
      <family val="2"/>
    </font>
    <font>
      <sz val="11"/>
      <color rgb="FF000000"/>
      <name val="Calibri"/>
      <family val="2"/>
      <scheme val="minor"/>
    </font>
    <font>
      <sz val="8"/>
      <name val="Calibri"/>
      <family val="2"/>
    </font>
    <font>
      <sz val="11"/>
      <color indexed="8"/>
      <name val="Arial1"/>
    </font>
    <font>
      <b/>
      <sz val="10"/>
      <color indexed="8"/>
      <name val="Times New Roman"/>
      <family val="1"/>
    </font>
    <font>
      <sz val="10"/>
      <color indexed="8"/>
      <name val="Times New Roman"/>
      <family val="1"/>
    </font>
    <font>
      <sz val="10"/>
      <color theme="0"/>
      <name val="Times New Roman"/>
      <family val="1"/>
    </font>
    <font>
      <sz val="10"/>
      <name val="Times New Roman"/>
      <family val="1"/>
    </font>
    <font>
      <b/>
      <sz val="10"/>
      <color indexed="12"/>
      <name val="Times New Roman"/>
      <family val="1"/>
    </font>
    <font>
      <sz val="10"/>
      <color rgb="FFFF0000"/>
      <name val="Times New Roman"/>
      <family val="1"/>
    </font>
    <font>
      <b/>
      <sz val="12"/>
      <name val="Arial"/>
      <family val="2"/>
    </font>
    <font>
      <b/>
      <sz val="12"/>
      <color rgb="FF000000"/>
      <name val="Arial"/>
      <family val="2"/>
    </font>
    <font>
      <sz val="12"/>
      <color rgb="FF000000"/>
      <name val="Arial"/>
      <family val="2"/>
    </font>
  </fonts>
  <fills count="18">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0"/>
        <bgColor rgb="FFFFFFFF"/>
      </patternFill>
    </fill>
    <fill>
      <patternFill patternType="solid">
        <fgColor rgb="FFCC9900"/>
        <bgColor indexed="64"/>
      </patternFill>
    </fill>
    <fill>
      <patternFill patternType="solid">
        <fgColor theme="0" tint="-4.9989318521683403E-2"/>
        <bgColor indexed="64"/>
      </patternFill>
    </fill>
    <fill>
      <patternFill patternType="solid">
        <fgColor rgb="FFCC9900"/>
        <bgColor rgb="FF000000"/>
      </patternFill>
    </fill>
    <fill>
      <patternFill patternType="solid">
        <fgColor theme="0" tint="-4.9989318521683403E-2"/>
        <bgColor rgb="FF000000"/>
      </patternFill>
    </fill>
    <fill>
      <patternFill patternType="solid">
        <fgColor theme="4" tint="-0.499984740745262"/>
        <bgColor indexed="64"/>
      </patternFill>
    </fill>
    <fill>
      <patternFill patternType="solid">
        <fgColor theme="0" tint="-0.14999847407452621"/>
        <bgColor rgb="FFFFFFFF"/>
      </patternFill>
    </fill>
    <fill>
      <patternFill patternType="solid">
        <fgColor theme="0" tint="-0.14999847407452621"/>
        <bgColor indexed="64"/>
      </patternFill>
    </fill>
    <fill>
      <patternFill patternType="solid">
        <fgColor theme="0"/>
        <bgColor rgb="FF000000"/>
      </patternFill>
    </fill>
    <fill>
      <patternFill patternType="solid">
        <fgColor theme="3" tint="-0.249977111117893"/>
        <bgColor rgb="FF000000"/>
      </patternFill>
    </fill>
    <fill>
      <patternFill patternType="solid">
        <fgColor rgb="FFD9D9D9"/>
        <bgColor rgb="FF000000"/>
      </patternFill>
    </fill>
    <fill>
      <patternFill patternType="solid">
        <fgColor rgb="FFD9D9D9"/>
        <bgColor rgb="FFFFFFFF"/>
      </patternFill>
    </fill>
    <fill>
      <patternFill patternType="solid">
        <fgColor theme="5" tint="0.39997558519241921"/>
        <bgColor indexed="45"/>
      </patternFill>
    </fill>
    <fill>
      <patternFill patternType="solid">
        <fgColor theme="5" tint="0.39997558519241921"/>
        <bgColor indexed="64"/>
      </patternFill>
    </fill>
  </fills>
  <borders count="9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theme="3" tint="-0.249977111117893"/>
      </left>
      <right style="medium">
        <color theme="3" tint="-0.249977111117893"/>
      </right>
      <top style="medium">
        <color theme="3" tint="-0.249977111117893"/>
      </top>
      <bottom style="medium">
        <color theme="3" tint="-0.249977111117893"/>
      </bottom>
      <diagonal/>
    </border>
    <border>
      <left style="medium">
        <color theme="3" tint="-0.249977111117893"/>
      </left>
      <right/>
      <top style="medium">
        <color theme="3" tint="-0.249977111117893"/>
      </top>
      <bottom style="medium">
        <color theme="3" tint="-0.249977111117893"/>
      </bottom>
      <diagonal/>
    </border>
    <border>
      <left/>
      <right/>
      <top style="medium">
        <color theme="3" tint="-0.249977111117893"/>
      </top>
      <bottom style="medium">
        <color theme="3" tint="-0.249977111117893"/>
      </bottom>
      <diagonal/>
    </border>
    <border>
      <left/>
      <right style="medium">
        <color theme="3" tint="-0.249977111117893"/>
      </right>
      <top style="medium">
        <color theme="3" tint="-0.249977111117893"/>
      </top>
      <bottom style="medium">
        <color theme="3" tint="-0.249977111117893"/>
      </bottom>
      <diagonal/>
    </border>
    <border>
      <left style="medium">
        <color theme="3" tint="-0.249977111117893"/>
      </left>
      <right/>
      <top style="medium">
        <color theme="3" tint="-0.249977111117893"/>
      </top>
      <bottom/>
      <diagonal/>
    </border>
    <border>
      <left/>
      <right/>
      <top style="medium">
        <color theme="3" tint="-0.249977111117893"/>
      </top>
      <bottom/>
      <diagonal/>
    </border>
    <border>
      <left/>
      <right style="medium">
        <color theme="3" tint="-0.249977111117893"/>
      </right>
      <top style="medium">
        <color theme="3" tint="-0.249977111117893"/>
      </top>
      <bottom/>
      <diagonal/>
    </border>
    <border>
      <left style="medium">
        <color theme="3" tint="-0.249977111117893"/>
      </left>
      <right/>
      <top/>
      <bottom style="medium">
        <color theme="3" tint="-0.249977111117893"/>
      </bottom>
      <diagonal/>
    </border>
    <border>
      <left/>
      <right style="medium">
        <color theme="3" tint="-0.249977111117893"/>
      </right>
      <top/>
      <bottom style="medium">
        <color theme="3" tint="-0.249977111117893"/>
      </bottom>
      <diagonal/>
    </border>
    <border>
      <left style="medium">
        <color theme="3" tint="-0.249977111117893"/>
      </left>
      <right/>
      <top/>
      <bottom/>
      <diagonal/>
    </border>
    <border>
      <left/>
      <right style="medium">
        <color theme="3" tint="-0.249977111117893"/>
      </right>
      <top/>
      <bottom/>
      <diagonal/>
    </border>
    <border>
      <left/>
      <right/>
      <top style="medium">
        <color theme="4" tint="0.39997558519241921"/>
      </top>
      <bottom/>
      <diagonal/>
    </border>
    <border>
      <left/>
      <right/>
      <top/>
      <bottom style="medium">
        <color theme="0"/>
      </bottom>
      <diagonal/>
    </border>
    <border>
      <left/>
      <right style="medium">
        <color theme="0"/>
      </right>
      <top/>
      <bottom style="medium">
        <color theme="0"/>
      </bottom>
      <diagonal/>
    </border>
    <border>
      <left style="medium">
        <color theme="3" tint="-0.249977111117893"/>
      </left>
      <right style="medium">
        <color theme="3" tint="-0.249977111117893"/>
      </right>
      <top style="medium">
        <color theme="3" tint="-0.249977111117893"/>
      </top>
      <bottom/>
      <diagonal/>
    </border>
    <border>
      <left style="medium">
        <color theme="3" tint="-0.249977111117893"/>
      </left>
      <right style="medium">
        <color theme="3" tint="-0.249977111117893"/>
      </right>
      <top/>
      <bottom/>
      <diagonal/>
    </border>
    <border>
      <left style="medium">
        <color rgb="FF333F4F"/>
      </left>
      <right/>
      <top style="medium">
        <color rgb="FF333F4F"/>
      </top>
      <bottom/>
      <diagonal/>
    </border>
    <border>
      <left/>
      <right/>
      <top style="medium">
        <color rgb="FF333F4F"/>
      </top>
      <bottom/>
      <diagonal/>
    </border>
    <border>
      <left/>
      <right style="medium">
        <color rgb="FF333F4F"/>
      </right>
      <top style="medium">
        <color rgb="FF333F4F"/>
      </top>
      <bottom/>
      <diagonal/>
    </border>
    <border>
      <left/>
      <right/>
      <top/>
      <bottom style="medium">
        <color rgb="FF333F4F"/>
      </bottom>
      <diagonal/>
    </border>
    <border>
      <left/>
      <right style="medium">
        <color rgb="FF333F4F"/>
      </right>
      <top/>
      <bottom style="medium">
        <color rgb="FF333F4F"/>
      </bottom>
      <diagonal/>
    </border>
    <border>
      <left style="medium">
        <color rgb="FF333F4F"/>
      </left>
      <right style="medium">
        <color rgb="FF333F4F"/>
      </right>
      <top style="medium">
        <color rgb="FF333F4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theme="3" tint="-0.249977111117893"/>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theme="3" tint="-0.249977111117893"/>
      </left>
      <right style="medium">
        <color rgb="FF333F4F"/>
      </right>
      <top style="medium">
        <color rgb="FF333F4F"/>
      </top>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rgb="FF333F4F"/>
      </right>
      <top/>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style="medium">
        <color rgb="FF333F4F"/>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theme="3" tint="-0.249977111117893"/>
      </left>
      <right style="medium">
        <color theme="3" tint="-0.249977111117893"/>
      </right>
      <top style="medium">
        <color indexed="64"/>
      </top>
      <bottom/>
      <diagonal/>
    </border>
    <border>
      <left style="medium">
        <color indexed="64"/>
      </left>
      <right/>
      <top/>
      <bottom style="medium">
        <color theme="3" tint="-0.249977111117893"/>
      </bottom>
      <diagonal/>
    </border>
    <border>
      <left style="medium">
        <color theme="3" tint="-0.249977111117893"/>
      </left>
      <right/>
      <top style="thin">
        <color indexed="64"/>
      </top>
      <bottom/>
      <diagonal/>
    </border>
    <border>
      <left style="medium">
        <color rgb="FF333F4F"/>
      </left>
      <right style="medium">
        <color indexed="64"/>
      </right>
      <top style="medium">
        <color indexed="64"/>
      </top>
      <bottom/>
      <diagonal/>
    </border>
    <border>
      <left/>
      <right style="medium">
        <color rgb="FF333F4F"/>
      </right>
      <top style="medium">
        <color indexed="64"/>
      </top>
      <bottom/>
      <diagonal/>
    </border>
    <border>
      <left style="medium">
        <color indexed="64"/>
      </left>
      <right style="medium">
        <color rgb="FF333F4F"/>
      </right>
      <top style="medium">
        <color indexed="64"/>
      </top>
      <bottom/>
      <diagonal/>
    </border>
    <border>
      <left style="medium">
        <color indexed="64"/>
      </left>
      <right style="medium">
        <color rgb="FF333F4F"/>
      </right>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hair">
        <color indexed="8"/>
      </top>
      <bottom/>
      <diagonal/>
    </border>
    <border>
      <left/>
      <right style="hair">
        <color indexed="8"/>
      </right>
      <top/>
      <bottom style="hair">
        <color indexed="8"/>
      </bottom>
      <diagonal/>
    </border>
    <border>
      <left/>
      <right style="thin">
        <color indexed="64"/>
      </right>
      <top/>
      <bottom style="hair">
        <color indexed="8"/>
      </bottom>
      <diagonal/>
    </border>
    <border>
      <left style="thin">
        <color indexed="64"/>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medium">
        <color rgb="FF333F4F"/>
      </left>
      <right style="medium">
        <color rgb="FF333F4F"/>
      </right>
      <top/>
      <bottom/>
      <diagonal/>
    </border>
    <border>
      <left style="medium">
        <color theme="3" tint="-0.249977111117893"/>
      </left>
      <right style="medium">
        <color rgb="FF333F4F"/>
      </right>
      <top/>
      <bottom/>
      <diagonal/>
    </border>
    <border>
      <left style="medium">
        <color rgb="FF333F4F"/>
      </left>
      <right/>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hair">
        <color indexed="8"/>
      </right>
      <top/>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0" fontId="4" fillId="0" borderId="0" applyNumberFormat="0" applyBorder="0" applyProtection="0"/>
    <xf numFmtId="0" fontId="26" fillId="0" borderId="0"/>
  </cellStyleXfs>
  <cellXfs count="384">
    <xf numFmtId="0" fontId="0" fillId="0" borderId="0" xfId="0"/>
    <xf numFmtId="0" fontId="0" fillId="3" borderId="0" xfId="0" applyFill="1"/>
    <xf numFmtId="0" fontId="5" fillId="4" borderId="0" xfId="3" applyFont="1" applyFill="1" applyAlignment="1" applyProtection="1">
      <alignment vertical="center" wrapText="1"/>
    </xf>
    <xf numFmtId="1" fontId="12" fillId="3" borderId="0" xfId="0" applyNumberFormat="1" applyFont="1" applyFill="1" applyAlignment="1" applyProtection="1">
      <alignment vertical="center" wrapText="1"/>
      <protection locked="0"/>
    </xf>
    <xf numFmtId="0" fontId="0" fillId="0" borderId="0" xfId="0" applyAlignment="1">
      <alignment wrapText="1"/>
    </xf>
    <xf numFmtId="0" fontId="22" fillId="12" borderId="33" xfId="0" applyFont="1" applyFill="1" applyBorder="1" applyAlignment="1" applyProtection="1">
      <alignment vertical="center" wrapText="1"/>
      <protection locked="0"/>
    </xf>
    <xf numFmtId="9" fontId="10" fillId="3" borderId="10" xfId="2" applyFont="1" applyFill="1" applyBorder="1" applyAlignment="1" applyProtection="1">
      <alignment horizontal="center" vertical="center" wrapText="1"/>
      <protection locked="0"/>
    </xf>
    <xf numFmtId="0" fontId="3" fillId="0" borderId="1" xfId="0" applyFont="1" applyBorder="1" applyAlignment="1" applyProtection="1">
      <alignment vertical="center"/>
      <protection locked="0"/>
    </xf>
    <xf numFmtId="0" fontId="0" fillId="3" borderId="0" xfId="0" applyFill="1" applyProtection="1">
      <protection locked="0"/>
    </xf>
    <xf numFmtId="0" fontId="3" fillId="0" borderId="1" xfId="0" applyFont="1" applyBorder="1" applyAlignment="1" applyProtection="1">
      <alignment vertical="center" wrapText="1"/>
      <protection locked="0"/>
    </xf>
    <xf numFmtId="0" fontId="2" fillId="3" borderId="0" xfId="0" applyFont="1" applyFill="1" applyAlignment="1" applyProtection="1">
      <alignment horizontal="center" vertical="center"/>
      <protection locked="0"/>
    </xf>
    <xf numFmtId="0" fontId="6" fillId="3" borderId="0" xfId="0" applyFont="1" applyFill="1" applyAlignment="1" applyProtection="1">
      <alignment horizontal="center" vertical="center" wrapText="1"/>
      <protection locked="0"/>
    </xf>
    <xf numFmtId="0" fontId="3" fillId="3" borderId="0" xfId="0" applyFont="1" applyFill="1" applyAlignment="1" applyProtection="1">
      <alignment vertical="center" wrapText="1"/>
      <protection locked="0"/>
    </xf>
    <xf numFmtId="0" fontId="5" fillId="2" borderId="0" xfId="3" applyFont="1" applyFill="1" applyAlignment="1" applyProtection="1">
      <alignment vertical="center" wrapText="1"/>
      <protection locked="0"/>
    </xf>
    <xf numFmtId="0" fontId="5" fillId="2" borderId="0" xfId="3" applyFont="1" applyFill="1" applyAlignment="1" applyProtection="1">
      <alignment horizontal="center" vertical="center" wrapText="1"/>
      <protection locked="0"/>
    </xf>
    <xf numFmtId="0" fontId="7" fillId="5" borderId="7" xfId="0" applyFont="1" applyFill="1" applyBorder="1" applyAlignment="1" applyProtection="1">
      <alignment horizontal="left" vertical="center" wrapText="1"/>
      <protection locked="0"/>
    </xf>
    <xf numFmtId="0" fontId="0" fillId="0" borderId="0" xfId="0" applyProtection="1">
      <protection locked="0"/>
    </xf>
    <xf numFmtId="0" fontId="5" fillId="2" borderId="0" xfId="3" applyFont="1" applyFill="1" applyAlignment="1" applyProtection="1">
      <alignment horizontal="left" vertical="center" wrapText="1"/>
      <protection locked="0"/>
    </xf>
    <xf numFmtId="0" fontId="5" fillId="4" borderId="0" xfId="3" applyFont="1" applyFill="1" applyAlignment="1" applyProtection="1">
      <alignment vertical="center" wrapText="1"/>
      <protection locked="0"/>
    </xf>
    <xf numFmtId="0" fontId="7" fillId="7" borderId="7" xfId="0" applyFont="1" applyFill="1" applyBorder="1" applyAlignment="1" applyProtection="1">
      <alignment horizontal="left" vertical="center" wrapText="1"/>
      <protection locked="0"/>
    </xf>
    <xf numFmtId="0" fontId="5" fillId="3" borderId="0" xfId="3" applyFont="1" applyFill="1" applyAlignment="1" applyProtection="1">
      <alignment vertical="center" wrapText="1"/>
      <protection locked="0"/>
    </xf>
    <xf numFmtId="0" fontId="5" fillId="4" borderId="0" xfId="3" applyFont="1" applyFill="1" applyAlignment="1" applyProtection="1">
      <alignment horizontal="center" vertical="center" wrapText="1"/>
      <protection locked="0"/>
    </xf>
    <xf numFmtId="1" fontId="13" fillId="3" borderId="0" xfId="0" applyNumberFormat="1" applyFont="1" applyFill="1" applyAlignment="1" applyProtection="1">
      <alignment horizontal="center" vertical="center" wrapText="1"/>
      <protection locked="0"/>
    </xf>
    <xf numFmtId="0" fontId="7" fillId="3" borderId="0" xfId="0" applyFont="1" applyFill="1" applyAlignment="1" applyProtection="1">
      <alignment horizontal="center" vertical="center" wrapText="1"/>
      <protection locked="0"/>
    </xf>
    <xf numFmtId="0" fontId="11" fillId="11" borderId="21" xfId="0" applyFont="1" applyFill="1" applyBorder="1" applyAlignment="1" applyProtection="1">
      <alignment horizontal="center" vertical="center" wrapText="1"/>
      <protection locked="0"/>
    </xf>
    <xf numFmtId="0" fontId="11" fillId="11" borderId="13" xfId="0" applyFont="1" applyFill="1" applyBorder="1" applyAlignment="1" applyProtection="1">
      <alignment horizontal="center" vertical="center" wrapText="1"/>
      <protection locked="0"/>
    </xf>
    <xf numFmtId="164" fontId="11" fillId="11" borderId="9" xfId="1" applyFont="1" applyFill="1" applyBorder="1" applyAlignment="1" applyProtection="1">
      <alignment horizontal="center" vertical="center" wrapText="1"/>
      <protection locked="0"/>
    </xf>
    <xf numFmtId="0" fontId="15" fillId="10" borderId="7" xfId="3" applyFont="1" applyFill="1" applyBorder="1" applyAlignment="1" applyProtection="1">
      <alignment horizontal="center" vertical="center" wrapText="1"/>
      <protection locked="0"/>
    </xf>
    <xf numFmtId="0" fontId="5" fillId="2" borderId="7" xfId="3" applyFont="1" applyFill="1" applyBorder="1" applyAlignment="1" applyProtection="1">
      <alignment vertical="center" wrapText="1"/>
      <protection locked="0"/>
    </xf>
    <xf numFmtId="0" fontId="7" fillId="7" borderId="1" xfId="0" applyFont="1" applyFill="1" applyBorder="1" applyAlignment="1">
      <alignment vertical="center" wrapText="1"/>
    </xf>
    <xf numFmtId="0" fontId="3" fillId="0" borderId="1" xfId="0" applyFont="1" applyBorder="1" applyAlignment="1" applyProtection="1">
      <alignment horizontal="center" vertical="center"/>
      <protection locked="0"/>
    </xf>
    <xf numFmtId="14" fontId="3" fillId="0" borderId="1" xfId="0" applyNumberFormat="1" applyFont="1" applyBorder="1" applyAlignment="1" applyProtection="1">
      <alignment horizontal="center" vertical="center" wrapText="1"/>
      <protection locked="0"/>
    </xf>
    <xf numFmtId="0" fontId="0" fillId="0" borderId="1" xfId="0" applyBorder="1" applyAlignment="1">
      <alignment horizontal="center" vertical="center" wrapText="1"/>
    </xf>
    <xf numFmtId="0" fontId="23" fillId="0" borderId="1" xfId="0" applyFont="1" applyBorder="1" applyAlignment="1">
      <alignment vertical="center" wrapText="1"/>
    </xf>
    <xf numFmtId="0" fontId="23" fillId="0" borderId="48" xfId="0" applyFont="1" applyBorder="1" applyAlignment="1">
      <alignment vertical="center" wrapText="1"/>
    </xf>
    <xf numFmtId="0" fontId="0" fillId="0" borderId="0" xfId="0" applyAlignment="1">
      <alignment vertical="center"/>
    </xf>
    <xf numFmtId="0" fontId="24" fillId="0" borderId="0" xfId="0" applyFont="1" applyAlignment="1">
      <alignment vertical="center"/>
    </xf>
    <xf numFmtId="0" fontId="0" fillId="0" borderId="0" xfId="0" applyAlignment="1">
      <alignment horizontal="left"/>
    </xf>
    <xf numFmtId="0" fontId="0" fillId="0" borderId="1" xfId="0" applyBorder="1" applyAlignment="1">
      <alignment wrapText="1"/>
    </xf>
    <xf numFmtId="0" fontId="0" fillId="0" borderId="0" xfId="0" applyAlignment="1">
      <alignment horizontal="left" wrapText="1"/>
    </xf>
    <xf numFmtId="0" fontId="22" fillId="12" borderId="1" xfId="0" applyFont="1" applyFill="1" applyBorder="1" applyAlignment="1" applyProtection="1">
      <alignment vertical="center" wrapText="1"/>
      <protection locked="0"/>
    </xf>
    <xf numFmtId="9" fontId="17" fillId="12" borderId="1" xfId="0" applyNumberFormat="1" applyFont="1" applyFill="1" applyBorder="1" applyAlignment="1" applyProtection="1">
      <alignment horizontal="center" vertical="center" wrapText="1"/>
      <protection locked="0"/>
    </xf>
    <xf numFmtId="9" fontId="17" fillId="12" borderId="33" xfId="0" applyNumberFormat="1" applyFont="1" applyFill="1" applyBorder="1" applyAlignment="1" applyProtection="1">
      <alignment horizontal="center" vertical="center" wrapText="1"/>
      <protection locked="0"/>
    </xf>
    <xf numFmtId="0" fontId="22" fillId="12" borderId="54" xfId="0" applyFont="1" applyFill="1" applyBorder="1" applyAlignment="1" applyProtection="1">
      <alignment vertical="center" wrapText="1"/>
      <protection locked="0"/>
    </xf>
    <xf numFmtId="9" fontId="17" fillId="12" borderId="54" xfId="0" applyNumberFormat="1" applyFont="1" applyFill="1" applyBorder="1" applyAlignment="1" applyProtection="1">
      <alignment horizontal="center" vertical="center" wrapText="1"/>
      <protection locked="0"/>
    </xf>
    <xf numFmtId="9" fontId="10" fillId="3" borderId="29" xfId="2" applyFont="1" applyFill="1" applyBorder="1" applyAlignment="1" applyProtection="1">
      <alignment horizontal="center" vertical="center" wrapText="1"/>
      <protection locked="0"/>
    </xf>
    <xf numFmtId="9" fontId="10" fillId="3" borderId="30" xfId="2" applyFont="1" applyFill="1" applyBorder="1" applyAlignment="1" applyProtection="1">
      <alignment horizontal="center" vertical="center" wrapText="1"/>
      <protection locked="0"/>
    </xf>
    <xf numFmtId="9" fontId="10" fillId="3" borderId="31" xfId="2" applyFont="1" applyFill="1" applyBorder="1" applyAlignment="1" applyProtection="1">
      <alignment horizontal="center" vertical="center" wrapText="1"/>
      <protection locked="0"/>
    </xf>
    <xf numFmtId="0" fontId="29" fillId="0" borderId="0" xfId="4" applyFont="1"/>
    <xf numFmtId="0" fontId="27" fillId="0" borderId="0" xfId="4" applyFont="1" applyAlignment="1">
      <alignment vertical="center" wrapText="1"/>
    </xf>
    <xf numFmtId="0" fontId="31" fillId="0" borderId="0" xfId="4" applyFont="1"/>
    <xf numFmtId="0" fontId="28" fillId="0" borderId="1" xfId="4" applyFont="1" applyBorder="1" applyAlignment="1">
      <alignment horizontal="center" vertical="center" wrapText="1"/>
    </xf>
    <xf numFmtId="0" fontId="28" fillId="0" borderId="1" xfId="4" applyFont="1" applyBorder="1" applyAlignment="1">
      <alignment horizontal="center" vertical="center"/>
    </xf>
    <xf numFmtId="10" fontId="28" fillId="0" borderId="0" xfId="4" applyNumberFormat="1" applyFont="1"/>
    <xf numFmtId="0" fontId="27" fillId="0" borderId="1" xfId="4" applyFont="1" applyBorder="1" applyAlignment="1">
      <alignment horizontal="center" wrapText="1"/>
    </xf>
    <xf numFmtId="9" fontId="28" fillId="0" borderId="1" xfId="4" applyNumberFormat="1" applyFont="1" applyBorder="1" applyAlignment="1">
      <alignment horizontal="center" vertical="center"/>
    </xf>
    <xf numFmtId="9" fontId="28" fillId="0" borderId="1" xfId="4" applyNumberFormat="1" applyFont="1" applyBorder="1" applyAlignment="1">
      <alignment horizontal="center" vertical="center" wrapText="1"/>
    </xf>
    <xf numFmtId="0" fontId="27" fillId="0" borderId="0" xfId="4" applyFont="1" applyAlignment="1">
      <alignment horizontal="center" vertical="center"/>
    </xf>
    <xf numFmtId="0" fontId="27" fillId="0" borderId="0" xfId="4" applyFont="1" applyAlignment="1">
      <alignment horizontal="center"/>
    </xf>
    <xf numFmtId="10" fontId="28" fillId="0" borderId="0" xfId="4" applyNumberFormat="1" applyFont="1" applyAlignment="1">
      <alignment horizontal="center" vertical="center"/>
    </xf>
    <xf numFmtId="0" fontId="32" fillId="0" borderId="0" xfId="4" applyFont="1"/>
    <xf numFmtId="0" fontId="28" fillId="0" borderId="0" xfId="4" applyFont="1" applyAlignment="1">
      <alignment horizontal="center" vertical="center"/>
    </xf>
    <xf numFmtId="9" fontId="28" fillId="0" borderId="0" xfId="4" applyNumberFormat="1" applyFont="1" applyAlignment="1">
      <alignment horizontal="center" vertical="center"/>
    </xf>
    <xf numFmtId="0" fontId="6" fillId="0" borderId="1" xfId="4" applyFont="1" applyBorder="1" applyAlignment="1">
      <alignment horizontal="center" vertical="center"/>
    </xf>
    <xf numFmtId="0" fontId="27" fillId="0" borderId="1" xfId="4" applyFont="1" applyBorder="1" applyAlignment="1">
      <alignment horizontal="left" vertical="center"/>
    </xf>
    <xf numFmtId="0" fontId="28" fillId="0" borderId="0" xfId="4" applyFont="1" applyAlignment="1">
      <alignment wrapText="1"/>
    </xf>
    <xf numFmtId="0" fontId="28" fillId="0" borderId="0" xfId="4" applyFont="1"/>
    <xf numFmtId="9" fontId="10" fillId="3" borderId="15" xfId="2" applyFont="1" applyFill="1" applyBorder="1" applyAlignment="1" applyProtection="1">
      <alignment horizontal="center" vertical="center" wrapText="1"/>
      <protection locked="0"/>
    </xf>
    <xf numFmtId="0" fontId="22" fillId="12" borderId="68" xfId="0" applyFont="1" applyFill="1" applyBorder="1" applyAlignment="1" applyProtection="1">
      <alignment vertical="center" wrapText="1"/>
      <protection locked="0"/>
    </xf>
    <xf numFmtId="9" fontId="17" fillId="12" borderId="68" xfId="0" applyNumberFormat="1" applyFont="1" applyFill="1" applyBorder="1" applyAlignment="1" applyProtection="1">
      <alignment horizontal="center" vertical="center" wrapText="1"/>
      <protection locked="0"/>
    </xf>
    <xf numFmtId="0" fontId="27" fillId="0" borderId="89" xfId="4" applyFont="1" applyBorder="1" applyAlignment="1">
      <alignment horizontal="center" vertical="center"/>
    </xf>
    <xf numFmtId="0" fontId="27" fillId="0" borderId="39" xfId="4" applyFont="1" applyBorder="1" applyAlignment="1">
      <alignment horizontal="center" vertical="center"/>
    </xf>
    <xf numFmtId="0" fontId="28" fillId="0" borderId="89" xfId="4" applyFont="1" applyBorder="1" applyAlignment="1">
      <alignment horizontal="center" vertical="center"/>
    </xf>
    <xf numFmtId="9" fontId="28" fillId="0" borderId="0" xfId="4" applyNumberFormat="1" applyFont="1" applyAlignment="1">
      <alignment horizontal="center" vertical="center" wrapText="1"/>
    </xf>
    <xf numFmtId="0" fontId="28" fillId="0" borderId="39" xfId="4" applyFont="1" applyBorder="1"/>
    <xf numFmtId="49" fontId="30" fillId="17" borderId="1" xfId="4" applyNumberFormat="1" applyFont="1" applyFill="1" applyBorder="1" applyAlignment="1">
      <alignment horizontal="center" vertical="center" wrapText="1"/>
    </xf>
    <xf numFmtId="0" fontId="26" fillId="0" borderId="0" xfId="4"/>
    <xf numFmtId="0" fontId="26" fillId="0" borderId="0" xfId="4" applyAlignment="1">
      <alignment horizontal="left" wrapText="1"/>
    </xf>
    <xf numFmtId="0" fontId="5" fillId="2" borderId="7" xfId="3" applyFont="1" applyFill="1" applyBorder="1" applyAlignment="1" applyProtection="1">
      <alignment horizontal="center" vertical="center" wrapText="1"/>
      <protection locked="0"/>
    </xf>
    <xf numFmtId="0" fontId="15" fillId="10" borderId="9" xfId="3" applyFont="1" applyFill="1" applyBorder="1" applyAlignment="1" applyProtection="1">
      <alignment horizontal="center" vertical="center" wrapText="1"/>
      <protection locked="0"/>
    </xf>
    <xf numFmtId="0" fontId="5" fillId="2" borderId="9" xfId="3" applyFont="1" applyFill="1" applyBorder="1" applyAlignment="1" applyProtection="1">
      <alignment horizontal="center" vertical="center" wrapText="1"/>
      <protection locked="0"/>
    </xf>
    <xf numFmtId="14" fontId="8" fillId="6" borderId="7" xfId="0" applyNumberFormat="1" applyFont="1" applyFill="1" applyBorder="1" applyAlignment="1" applyProtection="1">
      <alignment horizontal="center" vertical="center" wrapText="1"/>
      <protection locked="0"/>
    </xf>
    <xf numFmtId="1" fontId="9" fillId="8" borderId="7" xfId="0" applyNumberFormat="1" applyFont="1" applyFill="1" applyBorder="1" applyAlignment="1" applyProtection="1">
      <alignment horizontal="center" vertical="center" wrapText="1"/>
      <protection locked="0"/>
    </xf>
    <xf numFmtId="0" fontId="0" fillId="3" borderId="0" xfId="0" applyFill="1" applyAlignment="1" applyProtection="1">
      <alignment horizontal="center"/>
      <protection locked="0"/>
    </xf>
    <xf numFmtId="14" fontId="5" fillId="2" borderId="7" xfId="3" applyNumberFormat="1" applyFont="1" applyFill="1" applyBorder="1" applyAlignment="1" applyProtection="1">
      <alignment horizontal="center" vertical="center" wrapText="1"/>
      <protection locked="0"/>
    </xf>
    <xf numFmtId="0" fontId="15" fillId="10" borderId="68" xfId="3" applyFont="1" applyFill="1" applyBorder="1" applyAlignment="1" applyProtection="1">
      <alignment horizontal="center" vertical="center" wrapText="1"/>
      <protection locked="0"/>
    </xf>
    <xf numFmtId="0" fontId="5" fillId="2" borderId="68" xfId="3" applyFont="1" applyFill="1" applyBorder="1" applyAlignment="1" applyProtection="1">
      <alignment horizontal="center" vertical="center" wrapText="1"/>
      <protection locked="0"/>
    </xf>
    <xf numFmtId="0" fontId="15" fillId="10" borderId="8" xfId="3" applyFont="1" applyFill="1" applyBorder="1" applyAlignment="1" applyProtection="1">
      <alignment vertical="center" wrapText="1"/>
      <protection locked="0"/>
    </xf>
    <xf numFmtId="0" fontId="5" fillId="2" borderId="8" xfId="3" applyFont="1" applyFill="1" applyBorder="1" applyAlignment="1" applyProtection="1">
      <alignment vertical="center" wrapText="1"/>
      <protection locked="0"/>
    </xf>
    <xf numFmtId="0" fontId="21" fillId="13" borderId="95" xfId="0" applyFont="1" applyFill="1" applyBorder="1" applyAlignment="1" applyProtection="1">
      <alignment vertical="center" wrapText="1"/>
      <protection locked="0"/>
    </xf>
    <xf numFmtId="0" fontId="5" fillId="12" borderId="19" xfId="0" applyFont="1" applyFill="1" applyBorder="1" applyAlignment="1" applyProtection="1">
      <alignment vertical="center"/>
      <protection locked="0"/>
    </xf>
    <xf numFmtId="0" fontId="5" fillId="12" borderId="20" xfId="0" applyFont="1" applyFill="1" applyBorder="1" applyAlignment="1" applyProtection="1">
      <alignment vertical="center"/>
      <protection locked="0"/>
    </xf>
    <xf numFmtId="14" fontId="5" fillId="2" borderId="68" xfId="3" applyNumberFormat="1" applyFont="1" applyFill="1" applyBorder="1" applyAlignment="1" applyProtection="1">
      <alignment horizontal="center" vertical="center" wrapText="1"/>
      <protection locked="0"/>
    </xf>
    <xf numFmtId="0" fontId="33" fillId="0" borderId="68" xfId="0" applyFont="1" applyBorder="1" applyAlignment="1" applyProtection="1">
      <alignment vertical="top" wrapText="1"/>
      <protection locked="0"/>
    </xf>
    <xf numFmtId="0" fontId="33" fillId="0" borderId="33" xfId="0" applyFont="1" applyBorder="1" applyAlignment="1" applyProtection="1">
      <alignment horizontal="left" vertical="top" wrapText="1"/>
      <protection locked="0"/>
    </xf>
    <xf numFmtId="0" fontId="8" fillId="0" borderId="33" xfId="0" applyFont="1" applyBorder="1" applyAlignment="1" applyProtection="1">
      <alignment horizontal="left" vertical="top" wrapText="1"/>
      <protection locked="0"/>
    </xf>
    <xf numFmtId="0" fontId="22" fillId="0" borderId="68" xfId="0" applyFont="1" applyBorder="1" applyAlignment="1" applyProtection="1">
      <alignment vertical="center" wrapText="1"/>
      <protection locked="0"/>
    </xf>
    <xf numFmtId="0" fontId="6" fillId="0" borderId="1" xfId="4" applyFont="1" applyBorder="1" applyAlignment="1">
      <alignment horizontal="left" vertical="center"/>
    </xf>
    <xf numFmtId="0" fontId="30" fillId="0" borderId="77" xfId="4" applyFont="1" applyBorder="1" applyAlignment="1">
      <alignment horizontal="center" vertical="center" wrapText="1"/>
    </xf>
    <xf numFmtId="0" fontId="30" fillId="0" borderId="1" xfId="4" applyFont="1" applyBorder="1" applyAlignment="1">
      <alignment horizontal="center" vertical="center" wrapText="1"/>
    </xf>
    <xf numFmtId="0" fontId="27" fillId="0" borderId="1" xfId="4" applyFont="1" applyBorder="1" applyAlignment="1">
      <alignment horizontal="center" vertical="center"/>
    </xf>
    <xf numFmtId="9" fontId="30" fillId="0" borderId="1" xfId="4" applyNumberFormat="1" applyFont="1" applyBorder="1" applyAlignment="1">
      <alignment horizontal="center" vertical="center" wrapText="1"/>
    </xf>
    <xf numFmtId="0" fontId="27" fillId="0" borderId="1" xfId="4" applyFont="1" applyBorder="1" applyAlignment="1">
      <alignment horizontal="center" vertical="center" wrapText="1"/>
    </xf>
    <xf numFmtId="0" fontId="34" fillId="0" borderId="68" xfId="0" applyFont="1" applyBorder="1" applyAlignment="1" applyProtection="1">
      <alignment vertical="top" wrapText="1"/>
      <protection locked="0"/>
    </xf>
    <xf numFmtId="0" fontId="10" fillId="10" borderId="95" xfId="3" applyFont="1" applyFill="1" applyBorder="1" applyAlignment="1" applyProtection="1">
      <alignment horizontal="center" vertical="center" wrapText="1"/>
      <protection locked="0"/>
    </xf>
    <xf numFmtId="0" fontId="5" fillId="8" borderId="95" xfId="0" applyFont="1" applyFill="1" applyBorder="1" applyAlignment="1" applyProtection="1">
      <alignment horizontal="center" vertical="center"/>
      <protection locked="0"/>
    </xf>
    <xf numFmtId="14" fontId="5" fillId="8" borderId="95" xfId="0" applyNumberFormat="1" applyFont="1" applyFill="1" applyBorder="1" applyAlignment="1" applyProtection="1">
      <alignment horizontal="center" vertical="center"/>
      <protection locked="0"/>
    </xf>
    <xf numFmtId="0" fontId="5" fillId="8" borderId="96" xfId="0" applyFont="1" applyFill="1" applyBorder="1" applyAlignment="1" applyProtection="1">
      <alignment horizontal="center" vertical="center"/>
      <protection locked="0"/>
    </xf>
    <xf numFmtId="0" fontId="5" fillId="8" borderId="97" xfId="0" applyFont="1" applyFill="1" applyBorder="1" applyAlignment="1" applyProtection="1">
      <alignment horizontal="center" vertical="center"/>
      <protection locked="0"/>
    </xf>
    <xf numFmtId="0" fontId="5" fillId="8" borderId="98" xfId="0" applyFont="1" applyFill="1" applyBorder="1" applyAlignment="1" applyProtection="1">
      <alignment horizontal="center" vertical="center"/>
      <protection locked="0"/>
    </xf>
    <xf numFmtId="9" fontId="17" fillId="3" borderId="34" xfId="2" applyFont="1" applyFill="1" applyBorder="1" applyAlignment="1" applyProtection="1">
      <alignment horizontal="center" vertical="center" wrapText="1"/>
      <protection locked="0"/>
    </xf>
    <xf numFmtId="9" fontId="17" fillId="3" borderId="35" xfId="2" applyFont="1" applyFill="1" applyBorder="1" applyAlignment="1" applyProtection="1">
      <alignment horizontal="center" vertical="center" wrapText="1"/>
      <protection locked="0"/>
    </xf>
    <xf numFmtId="9" fontId="17" fillId="3" borderId="36" xfId="2" applyFont="1" applyFill="1" applyBorder="1" applyAlignment="1" applyProtection="1">
      <alignment horizontal="center" vertical="center" wrapText="1"/>
      <protection locked="0"/>
    </xf>
    <xf numFmtId="0" fontId="8" fillId="3" borderId="88" xfId="0" applyFont="1" applyFill="1" applyBorder="1" applyAlignment="1" applyProtection="1">
      <alignment horizontal="center" vertical="center" wrapText="1"/>
      <protection locked="0"/>
    </xf>
    <xf numFmtId="0" fontId="8" fillId="3" borderId="89" xfId="0" applyFont="1" applyFill="1" applyBorder="1" applyAlignment="1" applyProtection="1">
      <alignment horizontal="center" vertical="center" wrapText="1"/>
      <protection locked="0"/>
    </xf>
    <xf numFmtId="0" fontId="8" fillId="3" borderId="90" xfId="0" applyFont="1" applyFill="1" applyBorder="1" applyAlignment="1" applyProtection="1">
      <alignment horizontal="center" vertical="center" wrapText="1"/>
      <protection locked="0"/>
    </xf>
    <xf numFmtId="165" fontId="18" fillId="3" borderId="46" xfId="2" applyNumberFormat="1" applyFont="1" applyFill="1" applyBorder="1" applyAlignment="1" applyProtection="1">
      <alignment horizontal="center" vertical="center" wrapText="1"/>
      <protection locked="0"/>
    </xf>
    <xf numFmtId="165" fontId="18" fillId="3" borderId="47" xfId="2" applyNumberFormat="1" applyFont="1" applyFill="1" applyBorder="1" applyAlignment="1" applyProtection="1">
      <alignment horizontal="center" vertical="center" wrapText="1"/>
      <protection locked="0"/>
    </xf>
    <xf numFmtId="165" fontId="18" fillId="3" borderId="50" xfId="2" applyNumberFormat="1" applyFont="1" applyFill="1" applyBorder="1" applyAlignment="1" applyProtection="1">
      <alignment horizontal="center" vertical="center" wrapText="1"/>
      <protection locked="0"/>
    </xf>
    <xf numFmtId="14" fontId="13" fillId="3" borderId="41" xfId="0" applyNumberFormat="1" applyFont="1" applyFill="1" applyBorder="1" applyAlignment="1" applyProtection="1">
      <alignment horizontal="center" vertical="center" wrapText="1"/>
      <protection locked="0"/>
    </xf>
    <xf numFmtId="0" fontId="13" fillId="3" borderId="32" xfId="0" applyFont="1" applyFill="1" applyBorder="1" applyAlignment="1" applyProtection="1">
      <alignment horizontal="center" vertical="center" wrapText="1"/>
      <protection locked="0"/>
    </xf>
    <xf numFmtId="0" fontId="13" fillId="3" borderId="43" xfId="0" applyFont="1" applyFill="1" applyBorder="1" applyAlignment="1" applyProtection="1">
      <alignment horizontal="center" vertical="center" wrapText="1"/>
      <protection locked="0"/>
    </xf>
    <xf numFmtId="14" fontId="17" fillId="3" borderId="34" xfId="0" applyNumberFormat="1" applyFont="1" applyFill="1" applyBorder="1" applyAlignment="1" applyProtection="1">
      <alignment horizontal="center" vertical="center" wrapText="1"/>
      <protection locked="0"/>
    </xf>
    <xf numFmtId="14" fontId="17" fillId="3" borderId="35" xfId="0" applyNumberFormat="1" applyFont="1" applyFill="1" applyBorder="1" applyAlignment="1" applyProtection="1">
      <alignment horizontal="center" vertical="center" wrapText="1"/>
      <protection locked="0"/>
    </xf>
    <xf numFmtId="14" fontId="17" fillId="3" borderId="36" xfId="0" applyNumberFormat="1" applyFont="1" applyFill="1" applyBorder="1" applyAlignment="1" applyProtection="1">
      <alignment horizontal="center" vertical="center" wrapText="1"/>
      <protection locked="0"/>
    </xf>
    <xf numFmtId="0" fontId="13" fillId="3" borderId="57" xfId="0" applyFont="1" applyFill="1" applyBorder="1" applyAlignment="1" applyProtection="1">
      <alignment horizontal="center" vertical="center" wrapText="1"/>
      <protection locked="0"/>
    </xf>
    <xf numFmtId="0" fontId="13" fillId="3" borderId="58" xfId="0" applyFont="1" applyFill="1" applyBorder="1" applyAlignment="1" applyProtection="1">
      <alignment horizontal="center" vertical="center" wrapText="1"/>
      <protection locked="0"/>
    </xf>
    <xf numFmtId="0" fontId="13" fillId="3" borderId="59" xfId="0" applyFont="1" applyFill="1" applyBorder="1" applyAlignment="1" applyProtection="1">
      <alignment horizontal="center" vertical="center" wrapText="1"/>
      <protection locked="0"/>
    </xf>
    <xf numFmtId="9" fontId="13" fillId="0" borderId="57" xfId="0" applyNumberFormat="1" applyFont="1" applyBorder="1" applyAlignment="1" applyProtection="1">
      <alignment horizontal="center" vertical="center" wrapText="1"/>
      <protection locked="0"/>
    </xf>
    <xf numFmtId="0" fontId="13" fillId="0" borderId="58" xfId="0" applyFont="1" applyBorder="1" applyAlignment="1" applyProtection="1">
      <alignment horizontal="center" vertical="center" wrapText="1"/>
      <protection locked="0"/>
    </xf>
    <xf numFmtId="0" fontId="13" fillId="0" borderId="59" xfId="0" applyFont="1" applyBorder="1" applyAlignment="1" applyProtection="1">
      <alignment horizontal="center" vertical="center" wrapText="1"/>
      <protection locked="0"/>
    </xf>
    <xf numFmtId="0" fontId="13" fillId="3" borderId="41" xfId="0" applyFont="1" applyFill="1" applyBorder="1" applyAlignment="1" applyProtection="1">
      <alignment horizontal="center" vertical="center" wrapText="1"/>
      <protection locked="0"/>
    </xf>
    <xf numFmtId="0" fontId="13" fillId="3" borderId="42" xfId="0" applyFont="1" applyFill="1" applyBorder="1" applyAlignment="1" applyProtection="1">
      <alignment horizontal="center" vertical="center" wrapText="1"/>
      <protection locked="0"/>
    </xf>
    <xf numFmtId="0" fontId="13" fillId="3" borderId="0" xfId="0" applyFont="1" applyFill="1" applyAlignment="1" applyProtection="1">
      <alignment horizontal="center" vertical="center" wrapText="1"/>
      <protection locked="0"/>
    </xf>
    <xf numFmtId="0" fontId="13" fillId="3" borderId="44" xfId="0" applyFont="1" applyFill="1" applyBorder="1" applyAlignment="1" applyProtection="1">
      <alignment horizontal="center" vertical="center" wrapText="1"/>
      <protection locked="0"/>
    </xf>
    <xf numFmtId="165" fontId="18" fillId="3" borderId="68" xfId="2" applyNumberFormat="1" applyFont="1" applyFill="1" applyBorder="1" applyAlignment="1" applyProtection="1">
      <alignment horizontal="center" vertical="center" wrapText="1"/>
      <protection locked="0"/>
    </xf>
    <xf numFmtId="9" fontId="17" fillId="12" borderId="68" xfId="0" applyNumberFormat="1" applyFont="1" applyFill="1" applyBorder="1" applyAlignment="1" applyProtection="1">
      <alignment horizontal="center" vertical="center" wrapText="1"/>
      <protection locked="0"/>
    </xf>
    <xf numFmtId="0" fontId="17" fillId="3" borderId="41" xfId="0" applyFont="1" applyFill="1" applyBorder="1" applyAlignment="1" applyProtection="1">
      <alignment horizontal="center" vertical="center" wrapText="1"/>
      <protection locked="0"/>
    </xf>
    <xf numFmtId="0" fontId="17" fillId="3" borderId="32" xfId="0" applyFont="1" applyFill="1" applyBorder="1" applyAlignment="1" applyProtection="1">
      <alignment horizontal="center" vertical="center" wrapText="1"/>
      <protection locked="0"/>
    </xf>
    <xf numFmtId="0" fontId="17" fillId="3" borderId="43" xfId="0" applyFont="1" applyFill="1" applyBorder="1" applyAlignment="1" applyProtection="1">
      <alignment horizontal="center" vertical="center" wrapText="1"/>
      <protection locked="0"/>
    </xf>
    <xf numFmtId="0" fontId="17" fillId="0" borderId="41" xfId="0" applyFont="1" applyBorder="1" applyAlignment="1" applyProtection="1">
      <alignment horizontal="center" vertical="center" wrapText="1"/>
      <protection locked="0"/>
    </xf>
    <xf numFmtId="0" fontId="17" fillId="0" borderId="32" xfId="0" applyFont="1" applyBorder="1" applyAlignment="1" applyProtection="1">
      <alignment horizontal="center" vertical="center" wrapText="1"/>
      <protection locked="0"/>
    </xf>
    <xf numFmtId="0" fontId="17" fillId="0" borderId="43" xfId="0" applyFont="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locked="0"/>
    </xf>
    <xf numFmtId="165" fontId="13" fillId="3" borderId="38" xfId="0" applyNumberFormat="1" applyFont="1" applyFill="1" applyBorder="1" applyAlignment="1" applyProtection="1">
      <alignment horizontal="center" vertical="center" wrapText="1"/>
      <protection locked="0"/>
    </xf>
    <xf numFmtId="165" fontId="13" fillId="3" borderId="39" xfId="0" applyNumberFormat="1" applyFont="1" applyFill="1" applyBorder="1" applyAlignment="1" applyProtection="1">
      <alignment horizontal="center" vertical="center" wrapText="1"/>
      <protection locked="0"/>
    </xf>
    <xf numFmtId="165" fontId="13" fillId="3" borderId="40" xfId="0" applyNumberFormat="1" applyFont="1" applyFill="1" applyBorder="1" applyAlignment="1" applyProtection="1">
      <alignment horizontal="center" vertical="center" wrapText="1"/>
      <protection locked="0"/>
    </xf>
    <xf numFmtId="0" fontId="17" fillId="3" borderId="57" xfId="0" applyFont="1" applyFill="1" applyBorder="1" applyAlignment="1" applyProtection="1">
      <alignment horizontal="center" vertical="center" wrapText="1"/>
      <protection locked="0"/>
    </xf>
    <xf numFmtId="0" fontId="17" fillId="3" borderId="58" xfId="0" applyFont="1" applyFill="1" applyBorder="1" applyAlignment="1" applyProtection="1">
      <alignment horizontal="center" vertical="center" wrapText="1"/>
      <protection locked="0"/>
    </xf>
    <xf numFmtId="0" fontId="17" fillId="3" borderId="59" xfId="0" applyFont="1" applyFill="1" applyBorder="1" applyAlignment="1" applyProtection="1">
      <alignment horizontal="center" vertical="center" wrapText="1"/>
      <protection locked="0"/>
    </xf>
    <xf numFmtId="0" fontId="17" fillId="0" borderId="1" xfId="0" applyFont="1" applyBorder="1" applyAlignment="1" applyProtection="1">
      <alignment horizontal="center" vertical="center" wrapText="1"/>
      <protection locked="0"/>
    </xf>
    <xf numFmtId="9" fontId="17" fillId="0" borderId="41" xfId="0" applyNumberFormat="1" applyFont="1" applyBorder="1" applyAlignment="1" applyProtection="1">
      <alignment horizontal="center" vertical="center" wrapText="1"/>
      <protection locked="0"/>
    </xf>
    <xf numFmtId="165" fontId="13" fillId="3" borderId="34" xfId="0" applyNumberFormat="1" applyFont="1" applyFill="1" applyBorder="1" applyAlignment="1" applyProtection="1">
      <alignment horizontal="center" vertical="center" wrapText="1"/>
      <protection locked="0"/>
    </xf>
    <xf numFmtId="165" fontId="13" fillId="3" borderId="35" xfId="0" applyNumberFormat="1" applyFont="1" applyFill="1" applyBorder="1" applyAlignment="1" applyProtection="1">
      <alignment horizontal="center" vertical="center" wrapText="1"/>
      <protection locked="0"/>
    </xf>
    <xf numFmtId="165" fontId="13" fillId="3" borderId="36" xfId="0" applyNumberFormat="1" applyFont="1" applyFill="1" applyBorder="1" applyAlignment="1" applyProtection="1">
      <alignment horizontal="center" vertical="center" wrapText="1"/>
      <protection locked="0"/>
    </xf>
    <xf numFmtId="9" fontId="17" fillId="3" borderId="41" xfId="0" applyNumberFormat="1" applyFont="1" applyFill="1" applyBorder="1" applyAlignment="1" applyProtection="1">
      <alignment horizontal="center" vertical="center" wrapText="1"/>
      <protection locked="0"/>
    </xf>
    <xf numFmtId="0" fontId="11" fillId="3" borderId="57" xfId="0" applyFont="1" applyFill="1" applyBorder="1" applyAlignment="1" applyProtection="1">
      <alignment horizontal="center" vertical="center" wrapText="1"/>
      <protection locked="0"/>
    </xf>
    <xf numFmtId="0" fontId="11" fillId="3" borderId="58" xfId="0" applyFont="1" applyFill="1" applyBorder="1" applyAlignment="1" applyProtection="1">
      <alignment horizontal="center" vertical="center" wrapText="1"/>
      <protection locked="0"/>
    </xf>
    <xf numFmtId="0" fontId="11" fillId="3" borderId="59" xfId="0" applyFont="1" applyFill="1" applyBorder="1" applyAlignment="1" applyProtection="1">
      <alignment horizontal="center" vertical="center" wrapText="1"/>
      <protection locked="0"/>
    </xf>
    <xf numFmtId="0" fontId="16" fillId="3" borderId="68" xfId="0" applyFont="1" applyFill="1" applyBorder="1" applyAlignment="1" applyProtection="1">
      <alignment horizontal="center" vertical="center" wrapText="1"/>
      <protection locked="0"/>
    </xf>
    <xf numFmtId="0" fontId="13" fillId="3" borderId="68" xfId="0" applyFont="1" applyFill="1" applyBorder="1" applyAlignment="1" applyProtection="1">
      <alignment horizontal="center" vertical="center" wrapText="1"/>
      <protection locked="0"/>
    </xf>
    <xf numFmtId="0" fontId="11" fillId="11" borderId="41" xfId="0" applyFont="1" applyFill="1" applyBorder="1" applyAlignment="1" applyProtection="1">
      <alignment horizontal="center" vertical="center" wrapText="1"/>
      <protection locked="0"/>
    </xf>
    <xf numFmtId="0" fontId="11" fillId="11" borderId="51" xfId="0" applyFont="1" applyFill="1" applyBorder="1" applyAlignment="1" applyProtection="1">
      <alignment horizontal="center" vertical="center" wrapText="1"/>
      <protection locked="0"/>
    </xf>
    <xf numFmtId="0" fontId="11" fillId="11" borderId="32" xfId="0" applyFont="1" applyFill="1" applyBorder="1" applyAlignment="1" applyProtection="1">
      <alignment horizontal="center" vertical="center" wrapText="1"/>
      <protection locked="0"/>
    </xf>
    <xf numFmtId="0" fontId="11" fillId="11" borderId="55" xfId="0" applyFont="1" applyFill="1" applyBorder="1" applyAlignment="1" applyProtection="1">
      <alignment horizontal="center" vertical="center" wrapText="1"/>
      <protection locked="0"/>
    </xf>
    <xf numFmtId="0" fontId="11" fillId="11" borderId="43" xfId="0" applyFont="1" applyFill="1" applyBorder="1" applyAlignment="1" applyProtection="1">
      <alignment horizontal="center" vertical="center" wrapText="1"/>
      <protection locked="0"/>
    </xf>
    <xf numFmtId="0" fontId="11" fillId="11" borderId="52" xfId="0" applyFont="1" applyFill="1" applyBorder="1" applyAlignment="1" applyProtection="1">
      <alignment horizontal="center" vertical="center" wrapText="1"/>
      <protection locked="0"/>
    </xf>
    <xf numFmtId="0" fontId="11" fillId="11" borderId="57" xfId="0" applyFont="1" applyFill="1" applyBorder="1" applyAlignment="1" applyProtection="1">
      <alignment horizontal="center" vertical="center" wrapText="1"/>
      <protection locked="0"/>
    </xf>
    <xf numFmtId="0" fontId="11" fillId="11" borderId="58" xfId="0" applyFont="1" applyFill="1" applyBorder="1" applyAlignment="1" applyProtection="1">
      <alignment horizontal="center" vertical="center" wrapText="1"/>
      <protection locked="0"/>
    </xf>
    <xf numFmtId="0" fontId="11" fillId="11" borderId="59" xfId="0" applyFont="1" applyFill="1" applyBorder="1" applyAlignment="1" applyProtection="1">
      <alignment horizontal="center" vertical="center" wrapText="1"/>
      <protection locked="0"/>
    </xf>
    <xf numFmtId="14" fontId="17" fillId="3" borderId="68" xfId="0" applyNumberFormat="1" applyFont="1" applyFill="1" applyBorder="1" applyAlignment="1" applyProtection="1">
      <alignment horizontal="center" vertical="center" wrapText="1"/>
      <protection locked="0"/>
    </xf>
    <xf numFmtId="9" fontId="17" fillId="3" borderId="68" xfId="2" applyFont="1" applyFill="1" applyBorder="1" applyAlignment="1" applyProtection="1">
      <alignment horizontal="center" vertical="center" wrapText="1"/>
      <protection locked="0"/>
    </xf>
    <xf numFmtId="165" fontId="13" fillId="3" borderId="68" xfId="0" applyNumberFormat="1" applyFont="1" applyFill="1" applyBorder="1" applyAlignment="1" applyProtection="1">
      <alignment horizontal="center" vertical="center" wrapText="1"/>
      <protection locked="0"/>
    </xf>
    <xf numFmtId="0" fontId="8" fillId="3" borderId="68" xfId="0" applyFont="1" applyFill="1" applyBorder="1" applyAlignment="1" applyProtection="1">
      <alignment horizontal="center" vertical="center" wrapText="1"/>
      <protection locked="0"/>
    </xf>
    <xf numFmtId="0" fontId="16" fillId="3" borderId="58" xfId="0" applyFont="1" applyFill="1" applyBorder="1" applyAlignment="1" applyProtection="1">
      <alignment horizontal="center" vertical="center" wrapText="1"/>
      <protection locked="0"/>
    </xf>
    <xf numFmtId="0" fontId="22" fillId="12" borderId="75" xfId="0" applyFont="1" applyFill="1" applyBorder="1" applyAlignment="1" applyProtection="1">
      <alignment horizontal="center" vertical="center" wrapText="1"/>
      <protection locked="0"/>
    </xf>
    <xf numFmtId="0" fontId="22" fillId="12" borderId="76" xfId="0" applyFont="1" applyFill="1" applyBorder="1" applyAlignment="1" applyProtection="1">
      <alignment horizontal="center" vertical="center" wrapText="1"/>
      <protection locked="0"/>
    </xf>
    <xf numFmtId="0" fontId="22" fillId="12" borderId="45" xfId="0" applyFont="1" applyFill="1" applyBorder="1" applyAlignment="1" applyProtection="1">
      <alignment horizontal="center" vertical="center" wrapText="1"/>
      <protection locked="0"/>
    </xf>
    <xf numFmtId="0" fontId="22" fillId="12" borderId="72" xfId="0" applyFont="1" applyFill="1" applyBorder="1" applyAlignment="1" applyProtection="1">
      <alignment horizontal="center" vertical="center" wrapText="1"/>
      <protection locked="0"/>
    </xf>
    <xf numFmtId="0" fontId="22" fillId="12" borderId="73" xfId="0" applyFont="1" applyFill="1" applyBorder="1" applyAlignment="1" applyProtection="1">
      <alignment horizontal="center" vertical="center" wrapText="1"/>
      <protection locked="0"/>
    </xf>
    <xf numFmtId="0" fontId="22" fillId="12" borderId="74"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12" borderId="70" xfId="0" applyFont="1" applyFill="1" applyBorder="1" applyAlignment="1" applyProtection="1">
      <alignment horizontal="center" vertical="center" wrapText="1"/>
      <protection locked="0"/>
    </xf>
    <xf numFmtId="0" fontId="22" fillId="12" borderId="71" xfId="0" applyFont="1" applyFill="1" applyBorder="1" applyAlignment="1" applyProtection="1">
      <alignment horizontal="center" vertical="center" wrapText="1"/>
      <protection locked="0"/>
    </xf>
    <xf numFmtId="9" fontId="17" fillId="12" borderId="46" xfId="0" applyNumberFormat="1" applyFont="1" applyFill="1" applyBorder="1" applyAlignment="1" applyProtection="1">
      <alignment horizontal="center" vertical="center" wrapText="1"/>
      <protection locked="0"/>
    </xf>
    <xf numFmtId="9" fontId="17" fillId="12" borderId="47" xfId="0" applyNumberFormat="1" applyFont="1" applyFill="1" applyBorder="1" applyAlignment="1" applyProtection="1">
      <alignment horizontal="center" vertical="center" wrapText="1"/>
      <protection locked="0"/>
    </xf>
    <xf numFmtId="9" fontId="17" fillId="12" borderId="50" xfId="0" applyNumberFormat="1" applyFont="1" applyFill="1" applyBorder="1" applyAlignment="1" applyProtection="1">
      <alignment horizontal="center" vertical="center" wrapText="1"/>
      <protection locked="0"/>
    </xf>
    <xf numFmtId="0" fontId="33" fillId="0" borderId="75" xfId="0" applyFont="1" applyBorder="1" applyAlignment="1" applyProtection="1">
      <alignment horizontal="left" vertical="top" wrapText="1"/>
      <protection locked="0"/>
    </xf>
    <xf numFmtId="0" fontId="33" fillId="0" borderId="76" xfId="0" applyFont="1" applyBorder="1" applyAlignment="1" applyProtection="1">
      <alignment horizontal="left" vertical="top" wrapText="1"/>
      <protection locked="0"/>
    </xf>
    <xf numFmtId="0" fontId="33" fillId="0" borderId="45" xfId="0" applyFont="1" applyBorder="1" applyAlignment="1" applyProtection="1">
      <alignment horizontal="left" vertical="top" wrapText="1"/>
      <protection locked="0"/>
    </xf>
    <xf numFmtId="0" fontId="11" fillId="10" borderId="11" xfId="3" applyFont="1" applyFill="1" applyBorder="1" applyAlignment="1" applyProtection="1">
      <alignment horizontal="center" vertical="center" wrapText="1"/>
      <protection locked="0"/>
    </xf>
    <xf numFmtId="0" fontId="11" fillId="10" borderId="12" xfId="3" applyFont="1" applyFill="1" applyBorder="1" applyAlignment="1" applyProtection="1">
      <alignment horizontal="center" vertical="center" wrapText="1"/>
      <protection locked="0"/>
    </xf>
    <xf numFmtId="0" fontId="11" fillId="11" borderId="29" xfId="0" applyFont="1" applyFill="1" applyBorder="1" applyAlignment="1" applyProtection="1">
      <alignment horizontal="center" vertical="center" wrapText="1"/>
      <protection locked="0"/>
    </xf>
    <xf numFmtId="0" fontId="11" fillId="11" borderId="30" xfId="0" applyFont="1" applyFill="1" applyBorder="1" applyAlignment="1" applyProtection="1">
      <alignment horizontal="center" vertical="center" wrapText="1"/>
      <protection locked="0"/>
    </xf>
    <xf numFmtId="0" fontId="11" fillId="11" borderId="31" xfId="0" applyFont="1" applyFill="1" applyBorder="1" applyAlignment="1" applyProtection="1">
      <alignment horizontal="center" vertical="center" wrapText="1"/>
      <protection locked="0"/>
    </xf>
    <xf numFmtId="0" fontId="15" fillId="15" borderId="24" xfId="0" applyFont="1" applyFill="1" applyBorder="1" applyAlignment="1" applyProtection="1">
      <alignment horizontal="center" vertical="center" wrapText="1"/>
      <protection locked="0"/>
    </xf>
    <xf numFmtId="0" fontId="15" fillId="15" borderId="25" xfId="0" applyFont="1" applyFill="1" applyBorder="1" applyAlignment="1" applyProtection="1">
      <alignment horizontal="center" vertical="center" wrapText="1"/>
      <protection locked="0"/>
    </xf>
    <xf numFmtId="0" fontId="15" fillId="15" borderId="26" xfId="0" applyFont="1" applyFill="1" applyBorder="1" applyAlignment="1" applyProtection="1">
      <alignment horizontal="center" vertical="center" wrapText="1"/>
      <protection locked="0"/>
    </xf>
    <xf numFmtId="0" fontId="15" fillId="15" borderId="0" xfId="0" applyFont="1" applyFill="1" applyAlignment="1" applyProtection="1">
      <alignment horizontal="center" vertical="center" wrapText="1"/>
      <protection locked="0"/>
    </xf>
    <xf numFmtId="0" fontId="15" fillId="15" borderId="27" xfId="0" applyFont="1" applyFill="1" applyBorder="1" applyAlignment="1" applyProtection="1">
      <alignment horizontal="center" vertical="center" wrapText="1"/>
      <protection locked="0"/>
    </xf>
    <xf numFmtId="0" fontId="11" fillId="14" borderId="49" xfId="0" applyFont="1" applyFill="1" applyBorder="1" applyAlignment="1" applyProtection="1">
      <alignment horizontal="center" vertical="center" wrapText="1"/>
      <protection locked="0"/>
    </xf>
    <xf numFmtId="0" fontId="11" fillId="14" borderId="86" xfId="0" applyFont="1" applyFill="1" applyBorder="1" applyAlignment="1" applyProtection="1">
      <alignment horizontal="center" vertical="center" wrapText="1"/>
      <protection locked="0"/>
    </xf>
    <xf numFmtId="0" fontId="11" fillId="14" borderId="23" xfId="0" applyFont="1" applyFill="1" applyBorder="1" applyAlignment="1" applyProtection="1">
      <alignment horizontal="center" vertical="center" wrapText="1"/>
      <protection locked="0"/>
    </xf>
    <xf numFmtId="0" fontId="11" fillId="14" borderId="87" xfId="0" applyFont="1" applyFill="1" applyBorder="1" applyAlignment="1" applyProtection="1">
      <alignment horizontal="center" vertical="center" wrapText="1"/>
      <protection locked="0"/>
    </xf>
    <xf numFmtId="0" fontId="11" fillId="14" borderId="25" xfId="0" applyFont="1" applyFill="1" applyBorder="1" applyAlignment="1" applyProtection="1">
      <alignment horizontal="center" vertical="center" wrapText="1"/>
      <protection locked="0"/>
    </xf>
    <xf numFmtId="0" fontId="11" fillId="14" borderId="53" xfId="0" applyFont="1" applyFill="1" applyBorder="1" applyAlignment="1" applyProtection="1">
      <alignment horizontal="center" vertical="center" wrapText="1"/>
      <protection locked="0"/>
    </xf>
    <xf numFmtId="0" fontId="11" fillId="14" borderId="28" xfId="0" applyFont="1" applyFill="1" applyBorder="1" applyAlignment="1" applyProtection="1">
      <alignment horizontal="center" vertical="center" wrapText="1"/>
      <protection locked="0"/>
    </xf>
    <xf numFmtId="0" fontId="11" fillId="14" borderId="85" xfId="0" applyFont="1" applyFill="1" applyBorder="1" applyAlignment="1" applyProtection="1">
      <alignment horizontal="center" vertical="center" wrapText="1"/>
      <protection locked="0"/>
    </xf>
    <xf numFmtId="0" fontId="11" fillId="11" borderId="16" xfId="0" applyFont="1" applyFill="1" applyBorder="1" applyAlignment="1" applyProtection="1">
      <alignment horizontal="center" vertical="center" wrapText="1"/>
      <protection locked="0"/>
    </xf>
    <xf numFmtId="0" fontId="11" fillId="11" borderId="17" xfId="0" applyFont="1" applyFill="1" applyBorder="1" applyAlignment="1" applyProtection="1">
      <alignment horizontal="center" vertical="center" wrapText="1"/>
      <protection locked="0"/>
    </xf>
    <xf numFmtId="0" fontId="11" fillId="11" borderId="14" xfId="0" applyFont="1" applyFill="1" applyBorder="1" applyAlignment="1" applyProtection="1">
      <alignment horizontal="center" vertical="center" wrapText="1"/>
      <protection locked="0"/>
    </xf>
    <xf numFmtId="0" fontId="11" fillId="11" borderId="15" xfId="0" applyFont="1" applyFill="1" applyBorder="1" applyAlignment="1" applyProtection="1">
      <alignment horizontal="center" vertical="center" wrapText="1"/>
      <protection locked="0"/>
    </xf>
    <xf numFmtId="0" fontId="11" fillId="11" borderId="22" xfId="0" applyFont="1" applyFill="1" applyBorder="1" applyAlignment="1" applyProtection="1">
      <alignment horizontal="center" vertical="center" textRotation="90" wrapText="1"/>
      <protection locked="0"/>
    </xf>
    <xf numFmtId="0" fontId="11" fillId="11" borderId="0" xfId="0" applyFont="1" applyFill="1" applyAlignment="1" applyProtection="1">
      <alignment horizontal="center" vertical="center" wrapText="1"/>
      <protection locked="0"/>
    </xf>
    <xf numFmtId="0" fontId="11" fillId="11" borderId="68" xfId="0" applyFont="1" applyFill="1" applyBorder="1" applyAlignment="1" applyProtection="1">
      <alignment horizontal="center" vertical="center" wrapText="1"/>
      <protection locked="0"/>
    </xf>
    <xf numFmtId="0" fontId="15" fillId="11" borderId="41" xfId="0" applyFont="1" applyFill="1" applyBorder="1" applyAlignment="1" applyProtection="1">
      <alignment horizontal="center" vertical="center"/>
      <protection locked="0"/>
    </xf>
    <xf numFmtId="0" fontId="15" fillId="11" borderId="42" xfId="0" applyFont="1" applyFill="1" applyBorder="1" applyAlignment="1" applyProtection="1">
      <alignment horizontal="center" vertical="center"/>
      <protection locked="0"/>
    </xf>
    <xf numFmtId="0" fontId="15" fillId="11" borderId="51" xfId="0" applyFont="1" applyFill="1" applyBorder="1" applyAlignment="1" applyProtection="1">
      <alignment horizontal="center" vertical="center"/>
      <protection locked="0"/>
    </xf>
    <xf numFmtId="0" fontId="15" fillId="11" borderId="29" xfId="0" applyFont="1" applyFill="1" applyBorder="1" applyAlignment="1" applyProtection="1">
      <alignment horizontal="center" vertical="center"/>
      <protection locked="0"/>
    </xf>
    <xf numFmtId="0" fontId="15" fillId="11" borderId="30" xfId="0" applyFont="1" applyFill="1" applyBorder="1" applyAlignment="1" applyProtection="1">
      <alignment horizontal="center" vertical="center"/>
      <protection locked="0"/>
    </xf>
    <xf numFmtId="0" fontId="15" fillId="11" borderId="31" xfId="0" applyFont="1" applyFill="1" applyBorder="1" applyAlignment="1" applyProtection="1">
      <alignment horizontal="center" vertical="center"/>
      <protection locked="0"/>
    </xf>
    <xf numFmtId="0" fontId="15" fillId="15" borderId="41" xfId="0" applyFont="1" applyFill="1" applyBorder="1" applyAlignment="1" applyProtection="1">
      <alignment horizontal="center" vertical="center" wrapText="1"/>
      <protection locked="0"/>
    </xf>
    <xf numFmtId="0" fontId="15" fillId="15" borderId="42" xfId="0" applyFont="1" applyFill="1" applyBorder="1" applyAlignment="1" applyProtection="1">
      <alignment horizontal="center" vertical="center" wrapText="1"/>
      <protection locked="0"/>
    </xf>
    <xf numFmtId="0" fontId="15" fillId="15" borderId="51" xfId="0" applyFont="1" applyFill="1" applyBorder="1" applyAlignment="1" applyProtection="1">
      <alignment horizontal="center" vertical="center" wrapText="1"/>
      <protection locked="0"/>
    </xf>
    <xf numFmtId="0" fontId="15" fillId="15" borderId="43" xfId="0" applyFont="1" applyFill="1" applyBorder="1" applyAlignment="1" applyProtection="1">
      <alignment horizontal="center" vertical="center" wrapText="1"/>
      <protection locked="0"/>
    </xf>
    <xf numFmtId="0" fontId="15" fillId="15" borderId="44" xfId="0" applyFont="1" applyFill="1" applyBorder="1" applyAlignment="1" applyProtection="1">
      <alignment horizontal="center" vertical="center" wrapText="1"/>
      <protection locked="0"/>
    </xf>
    <xf numFmtId="0" fontId="15" fillId="15" borderId="52" xfId="0" applyFont="1" applyFill="1" applyBorder="1" applyAlignment="1" applyProtection="1">
      <alignment horizontal="center" vertical="center" wrapText="1"/>
      <protection locked="0"/>
    </xf>
    <xf numFmtId="0" fontId="11" fillId="14" borderId="41" xfId="0" applyFont="1" applyFill="1" applyBorder="1" applyAlignment="1" applyProtection="1">
      <alignment horizontal="center" vertical="center" wrapText="1"/>
      <protection locked="0"/>
    </xf>
    <xf numFmtId="0" fontId="11" fillId="14" borderId="42" xfId="0" applyFont="1" applyFill="1" applyBorder="1" applyAlignment="1" applyProtection="1">
      <alignment horizontal="center" vertical="center" wrapText="1"/>
      <protection locked="0"/>
    </xf>
    <xf numFmtId="0" fontId="11" fillId="14" borderId="65" xfId="0" applyFont="1" applyFill="1" applyBorder="1" applyAlignment="1" applyProtection="1">
      <alignment horizontal="center" vertical="center" wrapText="1"/>
      <protection locked="0"/>
    </xf>
    <xf numFmtId="0" fontId="11" fillId="14" borderId="32" xfId="0" applyFont="1" applyFill="1" applyBorder="1" applyAlignment="1" applyProtection="1">
      <alignment horizontal="center" vertical="center" wrapText="1"/>
      <protection locked="0"/>
    </xf>
    <xf numFmtId="0" fontId="11" fillId="14" borderId="0" xfId="0" applyFont="1" applyFill="1" applyAlignment="1" applyProtection="1">
      <alignment horizontal="center" vertical="center" wrapText="1"/>
      <protection locked="0"/>
    </xf>
    <xf numFmtId="0" fontId="11" fillId="14" borderId="64" xfId="0" applyFont="1" applyFill="1" applyBorder="1" applyAlignment="1" applyProtection="1">
      <alignment horizontal="center" vertical="center" wrapText="1"/>
      <protection locked="0"/>
    </xf>
    <xf numFmtId="0" fontId="11" fillId="14" borderId="56" xfId="0" applyFont="1" applyFill="1" applyBorder="1" applyAlignment="1" applyProtection="1">
      <alignment horizontal="center" vertical="center" wrapText="1"/>
      <protection locked="0"/>
    </xf>
    <xf numFmtId="0" fontId="11" fillId="14" borderId="57" xfId="0" applyFont="1" applyFill="1" applyBorder="1" applyAlignment="1" applyProtection="1">
      <alignment horizontal="center" vertical="center" wrapText="1"/>
      <protection locked="0"/>
    </xf>
    <xf numFmtId="0" fontId="11" fillId="14" borderId="58" xfId="0" applyFont="1" applyFill="1" applyBorder="1" applyAlignment="1" applyProtection="1">
      <alignment horizontal="center" vertical="center" wrapText="1"/>
      <protection locked="0"/>
    </xf>
    <xf numFmtId="9" fontId="17" fillId="3" borderId="57" xfId="2" applyFont="1" applyFill="1" applyBorder="1" applyAlignment="1" applyProtection="1">
      <alignment horizontal="center" vertical="center" wrapText="1"/>
      <protection locked="0"/>
    </xf>
    <xf numFmtId="9" fontId="17" fillId="3" borderId="58" xfId="2" applyFont="1" applyFill="1" applyBorder="1" applyAlignment="1" applyProtection="1">
      <alignment horizontal="center" vertical="center" wrapText="1"/>
      <protection locked="0"/>
    </xf>
    <xf numFmtId="9" fontId="17" fillId="3" borderId="59" xfId="2" applyFont="1" applyFill="1" applyBorder="1" applyAlignment="1" applyProtection="1">
      <alignment horizontal="center" vertical="center" wrapText="1"/>
      <protection locked="0"/>
    </xf>
    <xf numFmtId="0" fontId="11" fillId="14" borderId="66" xfId="0" applyFont="1" applyFill="1" applyBorder="1" applyAlignment="1" applyProtection="1">
      <alignment horizontal="center" vertical="center" wrapText="1"/>
      <protection locked="0"/>
    </xf>
    <xf numFmtId="0" fontId="11" fillId="14" borderId="67" xfId="0" applyFont="1" applyFill="1" applyBorder="1" applyAlignment="1" applyProtection="1">
      <alignment horizontal="center" vertical="center" wrapText="1"/>
      <protection locked="0"/>
    </xf>
    <xf numFmtId="0" fontId="11" fillId="11" borderId="63" xfId="0" applyFont="1" applyFill="1" applyBorder="1" applyAlignment="1" applyProtection="1">
      <alignment horizontal="center" vertical="center" textRotation="90" wrapText="1"/>
      <protection locked="0"/>
    </xf>
    <xf numFmtId="0" fontId="11" fillId="11" borderId="16" xfId="0" applyFont="1" applyFill="1" applyBorder="1" applyAlignment="1" applyProtection="1">
      <alignment horizontal="center" vertical="center" textRotation="90" wrapText="1"/>
      <protection locked="0"/>
    </xf>
    <xf numFmtId="0" fontId="11" fillId="11" borderId="37" xfId="0" applyFont="1" applyFill="1" applyBorder="1" applyAlignment="1" applyProtection="1">
      <alignment horizontal="center" vertical="center" textRotation="90" wrapText="1"/>
      <protection locked="0"/>
    </xf>
    <xf numFmtId="0" fontId="35" fillId="0" borderId="75" xfId="0" applyFont="1" applyBorder="1" applyAlignment="1" applyProtection="1">
      <alignment horizontal="left" vertical="top" wrapText="1"/>
      <protection locked="0"/>
    </xf>
    <xf numFmtId="0" fontId="8" fillId="0" borderId="76" xfId="0" applyFont="1" applyBorder="1" applyAlignment="1" applyProtection="1">
      <alignment horizontal="left" vertical="top" wrapText="1"/>
      <protection locked="0"/>
    </xf>
    <xf numFmtId="0" fontId="8" fillId="0" borderId="45" xfId="0" applyFont="1" applyBorder="1" applyAlignment="1" applyProtection="1">
      <alignment horizontal="left" vertical="top" wrapText="1"/>
      <protection locked="0"/>
    </xf>
    <xf numFmtId="0" fontId="11" fillId="11" borderId="1" xfId="0" applyFont="1" applyFill="1" applyBorder="1" applyAlignment="1" applyProtection="1">
      <alignment horizontal="center" vertical="center" wrapText="1"/>
      <protection locked="0"/>
    </xf>
    <xf numFmtId="0" fontId="11" fillId="11" borderId="62" xfId="0" applyFont="1" applyFill="1" applyBorder="1" applyAlignment="1" applyProtection="1">
      <alignment horizontal="center" vertical="center" wrapText="1"/>
      <protection locked="0"/>
    </xf>
    <xf numFmtId="0" fontId="14" fillId="9" borderId="0" xfId="0" applyFont="1" applyFill="1" applyAlignment="1" applyProtection="1">
      <alignment horizontal="center" vertical="center" wrapText="1"/>
      <protection locked="0"/>
    </xf>
    <xf numFmtId="0" fontId="11" fillId="11" borderId="22" xfId="0" applyFont="1" applyFill="1" applyBorder="1" applyAlignment="1" applyProtection="1">
      <alignment horizontal="center" vertical="center" wrapText="1"/>
      <protection locked="0"/>
    </xf>
    <xf numFmtId="9" fontId="10" fillId="3" borderId="43" xfId="2" applyFont="1" applyFill="1" applyBorder="1" applyAlignment="1" applyProtection="1">
      <alignment horizontal="center" vertical="center" wrapText="1"/>
      <protection locked="0"/>
    </xf>
    <xf numFmtId="9" fontId="10" fillId="3" borderId="44" xfId="2" applyFont="1" applyFill="1" applyBorder="1" applyAlignment="1" applyProtection="1">
      <alignment horizontal="center" vertical="center" wrapText="1"/>
      <protection locked="0"/>
    </xf>
    <xf numFmtId="9" fontId="10" fillId="3" borderId="52" xfId="2" applyFont="1" applyFill="1" applyBorder="1" applyAlignment="1" applyProtection="1">
      <alignment horizontal="center" vertical="center" wrapText="1"/>
      <protection locked="0"/>
    </xf>
    <xf numFmtId="0" fontId="11" fillId="11" borderId="61" xfId="0" applyFont="1" applyFill="1" applyBorder="1" applyAlignment="1" applyProtection="1">
      <alignment horizontal="center" vertical="center" wrapText="1"/>
      <protection locked="0"/>
    </xf>
    <xf numFmtId="0" fontId="19" fillId="9" borderId="0" xfId="0" applyFont="1" applyFill="1" applyAlignment="1" applyProtection="1">
      <alignment horizontal="center" vertical="center" wrapText="1"/>
      <protection locked="0"/>
    </xf>
    <xf numFmtId="0" fontId="5" fillId="2" borderId="68" xfId="3" applyFont="1" applyFill="1" applyBorder="1" applyAlignment="1" applyProtection="1">
      <alignment horizontal="center" vertical="center" wrapText="1"/>
      <protection locked="0"/>
    </xf>
    <xf numFmtId="0" fontId="13" fillId="3" borderId="51" xfId="0" applyFont="1" applyFill="1" applyBorder="1" applyAlignment="1" applyProtection="1">
      <alignment horizontal="center" vertical="center" wrapText="1"/>
      <protection locked="0"/>
    </xf>
    <xf numFmtId="0" fontId="13" fillId="3" borderId="55" xfId="0" applyFont="1" applyFill="1" applyBorder="1" applyAlignment="1" applyProtection="1">
      <alignment horizontal="center" vertical="center" wrapText="1"/>
      <protection locked="0"/>
    </xf>
    <xf numFmtId="0" fontId="13" fillId="3" borderId="52" xfId="0" applyFont="1" applyFill="1" applyBorder="1" applyAlignment="1" applyProtection="1">
      <alignment horizontal="center" vertical="center" wrapText="1"/>
      <protection locked="0"/>
    </xf>
    <xf numFmtId="14" fontId="13" fillId="3" borderId="57" xfId="0" applyNumberFormat="1" applyFont="1" applyFill="1" applyBorder="1" applyAlignment="1" applyProtection="1">
      <alignment horizontal="center" vertical="center" wrapText="1"/>
      <protection locked="0"/>
    </xf>
    <xf numFmtId="14" fontId="13" fillId="3" borderId="58" xfId="0" applyNumberFormat="1" applyFont="1" applyFill="1" applyBorder="1" applyAlignment="1" applyProtection="1">
      <alignment horizontal="center" vertical="center" wrapText="1"/>
      <protection locked="0"/>
    </xf>
    <xf numFmtId="14" fontId="13" fillId="3" borderId="59" xfId="0" applyNumberFormat="1" applyFont="1" applyFill="1" applyBorder="1" applyAlignment="1" applyProtection="1">
      <alignment horizontal="center" vertical="center" wrapText="1"/>
      <protection locked="0"/>
    </xf>
    <xf numFmtId="0" fontId="8" fillId="3" borderId="57" xfId="0" applyFont="1" applyFill="1" applyBorder="1" applyAlignment="1" applyProtection="1">
      <alignment horizontal="center" vertical="center" wrapText="1"/>
      <protection locked="0"/>
    </xf>
    <xf numFmtId="0" fontId="8" fillId="3" borderId="58" xfId="0" applyFont="1" applyFill="1" applyBorder="1" applyAlignment="1" applyProtection="1">
      <alignment horizontal="center" vertical="center" wrapText="1"/>
      <protection locked="0"/>
    </xf>
    <xf numFmtId="0" fontId="8" fillId="3" borderId="59" xfId="0" applyFont="1" applyFill="1" applyBorder="1" applyAlignment="1" applyProtection="1">
      <alignment horizontal="center" vertical="center" wrapText="1"/>
      <protection locked="0"/>
    </xf>
    <xf numFmtId="9" fontId="20" fillId="13" borderId="95" xfId="0" applyNumberFormat="1" applyFont="1" applyFill="1" applyBorder="1" applyAlignment="1" applyProtection="1">
      <alignment horizontal="center" vertical="center" wrapText="1"/>
      <protection locked="0"/>
    </xf>
    <xf numFmtId="164" fontId="11" fillId="11" borderId="8" xfId="1" applyFont="1" applyFill="1" applyBorder="1" applyAlignment="1" applyProtection="1">
      <alignment horizontal="center" vertical="center" wrapText="1"/>
      <protection locked="0"/>
    </xf>
    <xf numFmtId="164" fontId="11" fillId="11" borderId="9" xfId="1" applyFont="1" applyFill="1" applyBorder="1" applyAlignment="1" applyProtection="1">
      <alignment horizontal="center" vertical="center" wrapText="1"/>
      <protection locked="0"/>
    </xf>
    <xf numFmtId="0" fontId="5" fillId="2" borderId="0" xfId="3" applyFont="1" applyFill="1" applyAlignment="1" applyProtection="1">
      <alignment horizontal="center" vertical="center" wrapText="1"/>
      <protection locked="0"/>
    </xf>
    <xf numFmtId="9" fontId="17" fillId="3" borderId="91" xfId="2" applyFont="1" applyFill="1" applyBorder="1" applyAlignment="1" applyProtection="1">
      <alignment horizontal="center" vertical="center" wrapText="1"/>
      <protection locked="0"/>
    </xf>
    <xf numFmtId="9" fontId="17" fillId="3" borderId="92" xfId="2" applyFont="1" applyFill="1" applyBorder="1" applyAlignment="1" applyProtection="1">
      <alignment horizontal="center" vertical="center" wrapText="1"/>
      <protection locked="0"/>
    </xf>
    <xf numFmtId="9" fontId="17" fillId="3" borderId="93" xfId="2" applyFont="1" applyFill="1" applyBorder="1" applyAlignment="1" applyProtection="1">
      <alignment horizontal="center" vertical="center" wrapText="1"/>
      <protection locked="0"/>
    </xf>
    <xf numFmtId="0" fontId="15" fillId="2" borderId="0" xfId="3" applyFont="1" applyFill="1" applyAlignment="1" applyProtection="1">
      <alignment horizontal="left" vertical="center" wrapText="1"/>
      <protection locked="0"/>
    </xf>
    <xf numFmtId="0" fontId="5" fillId="2" borderId="0" xfId="3" applyFont="1" applyFill="1" applyBorder="1" applyAlignment="1" applyProtection="1">
      <alignment horizontal="center" vertical="center" wrapText="1"/>
      <protection locked="0"/>
    </xf>
    <xf numFmtId="0" fontId="15" fillId="10" borderId="68" xfId="3" applyFont="1" applyFill="1" applyBorder="1" applyAlignment="1" applyProtection="1">
      <alignment horizontal="center" vertical="center" wrapText="1"/>
      <protection locked="0"/>
    </xf>
    <xf numFmtId="9" fontId="11" fillId="11" borderId="9" xfId="1" applyNumberFormat="1" applyFont="1" applyFill="1" applyBorder="1" applyAlignment="1" applyProtection="1">
      <alignment horizontal="center" vertical="center" wrapText="1"/>
      <protection locked="0"/>
    </xf>
    <xf numFmtId="9" fontId="11" fillId="11" borderId="10" xfId="1" applyNumberFormat="1" applyFont="1" applyFill="1" applyBorder="1" applyAlignment="1" applyProtection="1">
      <alignment horizontal="center" vertical="center" wrapText="1"/>
      <protection locked="0"/>
    </xf>
    <xf numFmtId="0" fontId="5" fillId="2" borderId="18" xfId="3" applyFont="1" applyFill="1" applyBorder="1" applyAlignment="1" applyProtection="1">
      <alignment horizontal="center" vertical="center" wrapText="1"/>
      <protection locked="0"/>
    </xf>
    <xf numFmtId="0" fontId="13" fillId="0" borderId="57" xfId="0" applyFont="1" applyBorder="1" applyAlignment="1" applyProtection="1">
      <alignment horizontal="center" vertical="center" wrapText="1"/>
      <protection locked="0"/>
    </xf>
    <xf numFmtId="9" fontId="13" fillId="3" borderId="57" xfId="0" applyNumberFormat="1" applyFont="1" applyFill="1" applyBorder="1" applyAlignment="1" applyProtection="1">
      <alignment horizontal="center" vertical="center" wrapText="1"/>
      <protection locked="0"/>
    </xf>
    <xf numFmtId="9" fontId="13" fillId="3" borderId="58" xfId="0" applyNumberFormat="1" applyFont="1" applyFill="1" applyBorder="1" applyAlignment="1" applyProtection="1">
      <alignment horizontal="center" vertical="center" wrapText="1"/>
      <protection locked="0"/>
    </xf>
    <xf numFmtId="9" fontId="13" fillId="3" borderId="59" xfId="0" applyNumberFormat="1" applyFont="1" applyFill="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2" fillId="0" borderId="60" xfId="0" applyFont="1" applyBorder="1" applyAlignment="1" applyProtection="1">
      <alignment horizontal="center" vertical="center"/>
      <protection locked="0"/>
    </xf>
    <xf numFmtId="0" fontId="2" fillId="0" borderId="35" xfId="0" applyFont="1" applyBorder="1" applyAlignment="1" applyProtection="1">
      <alignment horizontal="center" vertical="center"/>
      <protection locked="0"/>
    </xf>
    <xf numFmtId="0" fontId="2" fillId="0" borderId="48" xfId="0" applyFont="1" applyBorder="1" applyAlignment="1" applyProtection="1">
      <alignment horizontal="center" vertical="center"/>
      <protection locked="0"/>
    </xf>
    <xf numFmtId="9" fontId="13" fillId="0" borderId="41" xfId="0" applyNumberFormat="1" applyFont="1" applyBorder="1" applyAlignment="1" applyProtection="1">
      <alignment horizontal="center" vertical="center" wrapText="1"/>
      <protection locked="0"/>
    </xf>
    <xf numFmtId="0" fontId="13" fillId="0" borderId="32" xfId="0" applyFont="1" applyBorder="1" applyAlignment="1" applyProtection="1">
      <alignment horizontal="center" vertical="center" wrapText="1"/>
      <protection locked="0"/>
    </xf>
    <xf numFmtId="0" fontId="13" fillId="0" borderId="43" xfId="0" applyFont="1" applyBorder="1" applyAlignment="1" applyProtection="1">
      <alignment horizontal="center" vertical="center" wrapText="1"/>
      <protection locked="0"/>
    </xf>
    <xf numFmtId="0" fontId="13" fillId="3" borderId="1" xfId="0" applyFont="1" applyFill="1" applyBorder="1" applyAlignment="1" applyProtection="1">
      <alignment horizontal="center" vertical="center" wrapText="1"/>
      <protection locked="0"/>
    </xf>
    <xf numFmtId="14" fontId="27" fillId="0" borderId="1" xfId="0" applyNumberFormat="1" applyFont="1" applyBorder="1" applyAlignment="1">
      <alignment horizontal="center" vertical="center"/>
    </xf>
    <xf numFmtId="0" fontId="27" fillId="0" borderId="1" xfId="0" applyFont="1" applyBorder="1" applyAlignment="1">
      <alignment horizontal="center" vertical="center"/>
    </xf>
    <xf numFmtId="0" fontId="27" fillId="0" borderId="77" xfId="4" applyFont="1" applyBorder="1" applyAlignment="1">
      <alignment horizontal="center" vertical="center"/>
    </xf>
    <xf numFmtId="0" fontId="27" fillId="0" borderId="73" xfId="4" applyFont="1" applyBorder="1" applyAlignment="1">
      <alignment horizontal="center" vertical="center"/>
    </xf>
    <xf numFmtId="0" fontId="27" fillId="0" borderId="74" xfId="4" applyFont="1" applyBorder="1" applyAlignment="1">
      <alignment horizontal="center" vertical="center"/>
    </xf>
    <xf numFmtId="0" fontId="27" fillId="16" borderId="77" xfId="4" applyFont="1" applyFill="1" applyBorder="1" applyAlignment="1">
      <alignment horizontal="center" vertical="center"/>
    </xf>
    <xf numFmtId="0" fontId="27" fillId="16" borderId="73" xfId="4" applyFont="1" applyFill="1" applyBorder="1" applyAlignment="1">
      <alignment horizontal="center" vertical="center"/>
    </xf>
    <xf numFmtId="0" fontId="27" fillId="16" borderId="74" xfId="4" applyFont="1" applyFill="1" applyBorder="1" applyAlignment="1">
      <alignment horizontal="center" vertical="center"/>
    </xf>
    <xf numFmtId="0" fontId="27" fillId="0" borderId="1" xfId="4" applyFont="1" applyBorder="1" applyAlignment="1">
      <alignment horizontal="center" vertical="center"/>
    </xf>
    <xf numFmtId="0" fontId="27" fillId="0" borderId="1" xfId="4" applyFont="1" applyBorder="1" applyAlignment="1">
      <alignment horizontal="center"/>
    </xf>
    <xf numFmtId="0" fontId="27" fillId="0" borderId="1" xfId="0" applyFont="1" applyBorder="1" applyAlignment="1">
      <alignment horizontal="center"/>
    </xf>
    <xf numFmtId="49" fontId="27" fillId="0" borderId="1" xfId="0" applyNumberFormat="1" applyFont="1" applyBorder="1" applyAlignment="1">
      <alignment horizontal="center"/>
    </xf>
    <xf numFmtId="0" fontId="30" fillId="0" borderId="1" xfId="4" applyFont="1" applyBorder="1" applyAlignment="1">
      <alignment horizontal="center" vertical="center" wrapText="1"/>
    </xf>
    <xf numFmtId="0" fontId="30" fillId="0" borderId="77" xfId="4" applyFont="1" applyBorder="1" applyAlignment="1">
      <alignment horizontal="center" vertical="center" wrapText="1"/>
    </xf>
    <xf numFmtId="0" fontId="30" fillId="0" borderId="73" xfId="4" applyFont="1" applyBorder="1" applyAlignment="1">
      <alignment horizontal="center" vertical="center" wrapText="1"/>
    </xf>
    <xf numFmtId="0" fontId="30" fillId="0" borderId="74" xfId="4" applyFont="1" applyBorder="1" applyAlignment="1">
      <alignment horizontal="center" vertical="center" wrapText="1"/>
    </xf>
    <xf numFmtId="0" fontId="28" fillId="0" borderId="77" xfId="4" applyFont="1" applyBorder="1" applyAlignment="1">
      <alignment horizontal="center" vertical="center"/>
    </xf>
    <xf numFmtId="0" fontId="28" fillId="0" borderId="73" xfId="4" applyFont="1" applyBorder="1" applyAlignment="1">
      <alignment horizontal="center" vertical="center"/>
    </xf>
    <xf numFmtId="0" fontId="28" fillId="0" borderId="74" xfId="4" applyFont="1" applyBorder="1" applyAlignment="1">
      <alignment horizontal="center" vertical="center"/>
    </xf>
    <xf numFmtId="49" fontId="30" fillId="0" borderId="77" xfId="4" applyNumberFormat="1" applyFont="1" applyBorder="1" applyAlignment="1">
      <alignment horizontal="center" vertical="center" wrapText="1"/>
    </xf>
    <xf numFmtId="49" fontId="30" fillId="0" borderId="73" xfId="4" applyNumberFormat="1" applyFont="1" applyBorder="1" applyAlignment="1">
      <alignment horizontal="center" vertical="center" wrapText="1"/>
    </xf>
    <xf numFmtId="49" fontId="30" fillId="0" borderId="74" xfId="4" applyNumberFormat="1" applyFont="1" applyBorder="1" applyAlignment="1">
      <alignment horizontal="center" vertical="center" wrapText="1"/>
    </xf>
    <xf numFmtId="0" fontId="27" fillId="0" borderId="1" xfId="4" applyFont="1" applyBorder="1" applyAlignment="1">
      <alignment horizontal="center" vertical="center" wrapText="1"/>
    </xf>
    <xf numFmtId="0" fontId="27" fillId="0" borderId="77" xfId="4" applyFont="1" applyBorder="1" applyAlignment="1">
      <alignment horizontal="center" vertical="center" wrapText="1"/>
    </xf>
    <xf numFmtId="0" fontId="27" fillId="0" borderId="73" xfId="4" applyFont="1" applyBorder="1" applyAlignment="1">
      <alignment horizontal="center" vertical="center" wrapText="1"/>
    </xf>
    <xf numFmtId="0" fontId="27" fillId="0" borderId="74" xfId="4" applyFont="1" applyBorder="1" applyAlignment="1">
      <alignment horizontal="center" vertical="center" wrapText="1"/>
    </xf>
    <xf numFmtId="9" fontId="30" fillId="0" borderId="1" xfId="4" applyNumberFormat="1" applyFont="1" applyBorder="1" applyAlignment="1">
      <alignment horizontal="center" vertical="center" wrapText="1"/>
    </xf>
    <xf numFmtId="49" fontId="30" fillId="0" borderId="1" xfId="4" applyNumberFormat="1" applyFont="1" applyBorder="1" applyAlignment="1">
      <alignment horizontal="center" vertical="center" wrapText="1"/>
    </xf>
    <xf numFmtId="0" fontId="27" fillId="0" borderId="2" xfId="4" applyFont="1" applyBorder="1" applyAlignment="1">
      <alignment horizontal="center" vertical="center"/>
    </xf>
    <xf numFmtId="0" fontId="27" fillId="0" borderId="3" xfId="4" applyFont="1" applyBorder="1" applyAlignment="1">
      <alignment horizontal="center" vertical="center"/>
    </xf>
    <xf numFmtId="0" fontId="27" fillId="0" borderId="78" xfId="4" applyFont="1" applyBorder="1" applyAlignment="1">
      <alignment horizontal="center" vertical="center"/>
    </xf>
    <xf numFmtId="0" fontId="27" fillId="0" borderId="4" xfId="4" applyFont="1" applyBorder="1" applyAlignment="1">
      <alignment horizontal="center" vertical="center"/>
    </xf>
    <xf numFmtId="0" fontId="27" fillId="0" borderId="5" xfId="4" applyFont="1" applyBorder="1" applyAlignment="1">
      <alignment horizontal="center" vertical="center"/>
    </xf>
    <xf numFmtId="0" fontId="27" fillId="0" borderId="6" xfId="4" applyFont="1" applyBorder="1" applyAlignment="1">
      <alignment horizontal="center" vertical="center"/>
    </xf>
    <xf numFmtId="0" fontId="27" fillId="0" borderId="2" xfId="4" applyFont="1" applyBorder="1" applyAlignment="1">
      <alignment horizontal="center" vertical="center" wrapText="1"/>
    </xf>
    <xf numFmtId="0" fontId="27" fillId="0" borderId="3" xfId="4" applyFont="1" applyBorder="1" applyAlignment="1">
      <alignment horizontal="center" vertical="center" wrapText="1"/>
    </xf>
    <xf numFmtId="0" fontId="27" fillId="0" borderId="78" xfId="4" applyFont="1" applyBorder="1" applyAlignment="1">
      <alignment horizontal="center" vertical="center" wrapText="1"/>
    </xf>
    <xf numFmtId="0" fontId="27" fillId="0" borderId="4" xfId="4" applyFont="1" applyBorder="1" applyAlignment="1">
      <alignment horizontal="center" vertical="center" wrapText="1"/>
    </xf>
    <xf numFmtId="0" fontId="27" fillId="0" borderId="5" xfId="4" applyFont="1" applyBorder="1" applyAlignment="1">
      <alignment horizontal="center" vertical="center" wrapText="1"/>
    </xf>
    <xf numFmtId="0" fontId="27" fillId="0" borderId="6" xfId="4" applyFont="1" applyBorder="1" applyAlignment="1">
      <alignment horizontal="center" vertical="center" wrapText="1"/>
    </xf>
    <xf numFmtId="0" fontId="27" fillId="0" borderId="60" xfId="4" applyFont="1" applyBorder="1" applyAlignment="1">
      <alignment horizontal="center" vertical="center" wrapText="1"/>
    </xf>
    <xf numFmtId="0" fontId="27" fillId="0" borderId="48" xfId="4" applyFont="1" applyBorder="1" applyAlignment="1">
      <alignment horizontal="center" vertical="center" wrapText="1"/>
    </xf>
    <xf numFmtId="0" fontId="27" fillId="3" borderId="77" xfId="4" applyFont="1" applyFill="1" applyBorder="1" applyAlignment="1">
      <alignment horizontal="center" vertical="center"/>
    </xf>
    <xf numFmtId="0" fontId="27" fillId="3" borderId="73" xfId="4" applyFont="1" applyFill="1" applyBorder="1" applyAlignment="1">
      <alignment horizontal="center" vertical="center"/>
    </xf>
    <xf numFmtId="0" fontId="27" fillId="3" borderId="74" xfId="4" applyFont="1" applyFill="1" applyBorder="1" applyAlignment="1">
      <alignment horizontal="center" vertical="center"/>
    </xf>
    <xf numFmtId="9" fontId="30" fillId="0" borderId="77" xfId="4" applyNumberFormat="1" applyFont="1" applyBorder="1" applyAlignment="1">
      <alignment horizontal="center" vertical="center" wrapText="1"/>
    </xf>
    <xf numFmtId="9" fontId="30" fillId="0" borderId="74" xfId="4" applyNumberFormat="1" applyFont="1" applyBorder="1" applyAlignment="1">
      <alignment horizontal="center" vertical="center" wrapText="1"/>
    </xf>
    <xf numFmtId="0" fontId="27" fillId="0" borderId="1" xfId="4" applyFont="1" applyBorder="1" applyAlignment="1">
      <alignment horizontal="left" vertical="center" wrapText="1"/>
    </xf>
    <xf numFmtId="0" fontId="28" fillId="0" borderId="77" xfId="4" applyFont="1" applyBorder="1" applyAlignment="1">
      <alignment horizontal="center" vertical="center" wrapText="1"/>
    </xf>
    <xf numFmtId="0" fontId="28" fillId="0" borderId="73" xfId="4" applyFont="1" applyBorder="1" applyAlignment="1">
      <alignment horizontal="center" vertical="center" wrapText="1"/>
    </xf>
    <xf numFmtId="0" fontId="28" fillId="0" borderId="74" xfId="4" applyFont="1" applyBorder="1" applyAlignment="1">
      <alignment horizontal="center" vertical="center" wrapText="1"/>
    </xf>
    <xf numFmtId="0" fontId="27" fillId="16" borderId="1" xfId="4" applyFont="1" applyFill="1" applyBorder="1" applyAlignment="1">
      <alignment horizontal="center" vertical="center"/>
    </xf>
    <xf numFmtId="0" fontId="27" fillId="0" borderId="77" xfId="4" applyFont="1" applyBorder="1" applyAlignment="1">
      <alignment horizontal="left" vertical="center" wrapText="1"/>
    </xf>
    <xf numFmtId="0" fontId="27" fillId="0" borderId="74" xfId="4" applyFont="1" applyBorder="1" applyAlignment="1">
      <alignment horizontal="left" vertical="center" wrapText="1"/>
    </xf>
    <xf numFmtId="9" fontId="28" fillId="0" borderId="60" xfId="4" applyNumberFormat="1" applyFont="1" applyBorder="1" applyAlignment="1">
      <alignment horizontal="center" vertical="center" wrapText="1"/>
    </xf>
    <xf numFmtId="9" fontId="28" fillId="0" borderId="35" xfId="4" applyNumberFormat="1" applyFont="1" applyBorder="1" applyAlignment="1">
      <alignment horizontal="center" vertical="center" wrapText="1"/>
    </xf>
    <xf numFmtId="0" fontId="27" fillId="17" borderId="1" xfId="4" applyFont="1" applyFill="1" applyBorder="1" applyAlignment="1">
      <alignment horizontal="center" vertical="center"/>
    </xf>
    <xf numFmtId="14" fontId="30" fillId="0" borderId="1" xfId="4" applyNumberFormat="1" applyFont="1" applyBorder="1" applyAlignment="1">
      <alignment horizontal="center" vertical="center" wrapText="1"/>
    </xf>
    <xf numFmtId="0" fontId="30" fillId="0" borderId="2" xfId="4" applyFont="1" applyBorder="1" applyAlignment="1">
      <alignment horizontal="left" vertical="center" wrapText="1"/>
    </xf>
    <xf numFmtId="0" fontId="30" fillId="0" borderId="3" xfId="4" applyFont="1" applyBorder="1" applyAlignment="1">
      <alignment horizontal="left" vertical="center" wrapText="1"/>
    </xf>
    <xf numFmtId="0" fontId="30" fillId="0" borderId="78" xfId="4" applyFont="1" applyBorder="1" applyAlignment="1">
      <alignment horizontal="left" vertical="center" wrapText="1"/>
    </xf>
    <xf numFmtId="0" fontId="6" fillId="17" borderId="1" xfId="4" applyFont="1" applyFill="1" applyBorder="1" applyAlignment="1">
      <alignment horizontal="center" vertical="center"/>
    </xf>
    <xf numFmtId="0" fontId="30" fillId="0" borderId="82" xfId="4" applyFont="1" applyBorder="1" applyAlignment="1">
      <alignment horizontal="left" vertical="center" wrapText="1"/>
    </xf>
    <xf numFmtId="0" fontId="30" fillId="0" borderId="83" xfId="4" applyFont="1" applyBorder="1" applyAlignment="1">
      <alignment horizontal="left" vertical="center"/>
    </xf>
    <xf numFmtId="0" fontId="30" fillId="0" borderId="84" xfId="4" applyFont="1" applyBorder="1" applyAlignment="1">
      <alignment horizontal="left" vertical="center"/>
    </xf>
    <xf numFmtId="0" fontId="6" fillId="0" borderId="73" xfId="4" applyFont="1" applyBorder="1" applyAlignment="1">
      <alignment horizontal="center" vertical="center"/>
    </xf>
    <xf numFmtId="0" fontId="6" fillId="0" borderId="74" xfId="4" applyFont="1" applyBorder="1" applyAlignment="1">
      <alignment horizontal="center" vertical="center"/>
    </xf>
    <xf numFmtId="0" fontId="6" fillId="0" borderId="77" xfId="4" applyFont="1" applyBorder="1" applyAlignment="1">
      <alignment horizontal="center" vertical="center"/>
    </xf>
    <xf numFmtId="0" fontId="27" fillId="17" borderId="77" xfId="4" applyFont="1" applyFill="1" applyBorder="1" applyAlignment="1">
      <alignment horizontal="center" vertical="center" wrapText="1"/>
    </xf>
    <xf numFmtId="0" fontId="27" fillId="17" borderId="73" xfId="4" applyFont="1" applyFill="1" applyBorder="1" applyAlignment="1">
      <alignment horizontal="center" vertical="center" wrapText="1"/>
    </xf>
    <xf numFmtId="0" fontId="27" fillId="17" borderId="74" xfId="4" applyFont="1" applyFill="1" applyBorder="1" applyAlignment="1">
      <alignment horizontal="center" vertical="center" wrapText="1"/>
    </xf>
    <xf numFmtId="0" fontId="6" fillId="0" borderId="77" xfId="4" applyFont="1" applyBorder="1" applyAlignment="1">
      <alignment horizontal="left" vertical="center"/>
    </xf>
    <xf numFmtId="0" fontId="6" fillId="0" borderId="74" xfId="4" applyFont="1" applyBorder="1" applyAlignment="1">
      <alignment horizontal="left" vertical="center"/>
    </xf>
    <xf numFmtId="0" fontId="6" fillId="17" borderId="1" xfId="0" applyFont="1" applyFill="1" applyBorder="1" applyAlignment="1">
      <alignment horizontal="center" vertical="center"/>
    </xf>
    <xf numFmtId="0" fontId="30" fillId="0" borderId="83" xfId="4" applyFont="1" applyBorder="1" applyAlignment="1">
      <alignment horizontal="left" vertical="center" wrapText="1"/>
    </xf>
    <xf numFmtId="0" fontId="30" fillId="0" borderId="84" xfId="4" applyFont="1" applyBorder="1" applyAlignment="1">
      <alignment horizontal="left" vertical="center" wrapText="1"/>
    </xf>
    <xf numFmtId="0" fontId="30" fillId="0" borderId="2" xfId="4" applyFont="1" applyBorder="1" applyAlignment="1">
      <alignment horizontal="left" vertical="top" wrapText="1"/>
    </xf>
    <xf numFmtId="0" fontId="30" fillId="0" borderId="3" xfId="4" applyFont="1" applyBorder="1" applyAlignment="1">
      <alignment horizontal="left" vertical="top" wrapText="1"/>
    </xf>
    <xf numFmtId="0" fontId="30" fillId="0" borderId="78" xfId="4" applyFont="1" applyBorder="1" applyAlignment="1">
      <alignment horizontal="left" vertical="top" wrapText="1"/>
    </xf>
    <xf numFmtId="9" fontId="28" fillId="0" borderId="48" xfId="4" applyNumberFormat="1" applyFont="1" applyBorder="1" applyAlignment="1">
      <alignment horizontal="center" vertical="center" wrapText="1"/>
    </xf>
    <xf numFmtId="0" fontId="28" fillId="0" borderId="0" xfId="4" applyFont="1"/>
    <xf numFmtId="0" fontId="28" fillId="0" borderId="94" xfId="4" applyFont="1" applyBorder="1"/>
    <xf numFmtId="0" fontId="28" fillId="0" borderId="39" xfId="4" applyFont="1" applyBorder="1"/>
    <xf numFmtId="0" fontId="28" fillId="0" borderId="79" xfId="4" applyFont="1" applyBorder="1"/>
    <xf numFmtId="0" fontId="28" fillId="0" borderId="80" xfId="4" applyFont="1" applyBorder="1"/>
    <xf numFmtId="0" fontId="28" fillId="0" borderId="81" xfId="4" applyFont="1" applyBorder="1"/>
  </cellXfs>
  <cellStyles count="5">
    <cellStyle name="Moneda" xfId="1" builtinId="4"/>
    <cellStyle name="Normal" xfId="0" builtinId="0"/>
    <cellStyle name="Normal 2" xfId="3" xr:uid="{00000000-0005-0000-0000-000002000000}"/>
    <cellStyle name="Normal 3" xfId="4" xr:uid="{00000000-0005-0000-0000-00000300000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'IN-PEI GES-GAM-004'!$C$30</c:f>
              <c:strCache>
                <c:ptCount val="1"/>
                <c:pt idx="0">
                  <c:v>Resultado monitoreo</c:v>
                </c:pt>
              </c:strCache>
            </c:strRef>
          </c:tx>
          <c:spPr>
            <a:solidFill>
              <a:srgbClr val="004586"/>
            </a:solidFill>
            <a:ln w="25400">
              <a:noFill/>
            </a:ln>
          </c:spPr>
          <c:invertIfNegative val="0"/>
          <c:cat>
            <c:strRef>
              <c:f>'IN-PEI GES-GAM-004'!$B$31:$B$42</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'IN-PEI GES-GAM-004'!$C$31:$C$42</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9035-47B8-980D-D240BEAB3272}"/>
            </c:ext>
          </c:extLst>
        </c:ser>
        <c:dLbls>
          <c:showLegendKey val="0"/>
          <c:showVal val="0"/>
          <c:showCatName val="0"/>
          <c:showSerName val="0"/>
          <c:showPercent val="0"/>
          <c:showBubbleSize val="0"/>
        </c:dLbls>
        <c:gapWidth val="150"/>
        <c:axId val="256014504"/>
        <c:axId val="256014896"/>
      </c:barChart>
      <c:lineChart>
        <c:grouping val="standard"/>
        <c:varyColors val="0"/>
        <c:ser>
          <c:idx val="1"/>
          <c:order val="1"/>
          <c:tx>
            <c:strRef>
              <c:f>'IN-PEI GES-GAM-004'!$D$30</c:f>
              <c:strCache>
                <c:ptCount val="1"/>
                <c:pt idx="0">
                  <c:v>Resultado Meta Vigencia</c:v>
                </c:pt>
              </c:strCache>
            </c:strRef>
          </c:tx>
          <c:marker>
            <c:symbol val="none"/>
          </c:marker>
          <c:cat>
            <c:strRef>
              <c:f>'IN-PEI GES-GAM-004'!$B$31:$B$42</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'IN-PEI GES-GAM-004'!$D$31:$D$42</c:f>
              <c:numCache>
                <c:formatCode>0%</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smooth val="0"/>
          <c:extLst>
            <c:ext xmlns:c16="http://schemas.microsoft.com/office/drawing/2014/chart" uri="{C3380CC4-5D6E-409C-BE32-E72D297353CC}">
              <c16:uniqueId val="{00000001-9035-47B8-980D-D240BEAB3272}"/>
            </c:ext>
          </c:extLst>
        </c:ser>
        <c:dLbls>
          <c:showLegendKey val="0"/>
          <c:showVal val="0"/>
          <c:showCatName val="0"/>
          <c:showSerName val="0"/>
          <c:showPercent val="0"/>
          <c:showBubbleSize val="0"/>
        </c:dLbls>
        <c:marker val="1"/>
        <c:smooth val="0"/>
        <c:axId val="256014504"/>
        <c:axId val="256014896"/>
      </c:lineChart>
      <c:catAx>
        <c:axId val="256014504"/>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256014896"/>
        <c:crossesAt val="0"/>
        <c:auto val="1"/>
        <c:lblAlgn val="ctr"/>
        <c:lblOffset val="100"/>
        <c:tickLblSkip val="1"/>
        <c:tickMarkSkip val="1"/>
        <c:noMultiLvlLbl val="0"/>
      </c:catAx>
      <c:valAx>
        <c:axId val="256014896"/>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256014504"/>
        <c:crosses val="autoZero"/>
        <c:crossBetween val="between"/>
      </c:valAx>
      <c:spPr>
        <a:noFill/>
        <a:ln w="12700">
          <a:solidFill>
            <a:srgbClr val="B3B3B3"/>
          </a:solidFill>
          <a:prstDash val="solid"/>
        </a:ln>
      </c:spPr>
    </c:plotArea>
    <c:legend>
      <c:legendPos val="r"/>
      <c:layout>
        <c:manualLayout>
          <c:xMode val="edge"/>
          <c:yMode val="edge"/>
          <c:x val="4.117793851392669E-2"/>
          <c:y val="0.88003921147692976"/>
          <c:w val="0.89871430648313566"/>
          <c:h val="9.7927954121738298E-2"/>
        </c:manualLayout>
      </c:layout>
      <c:overlay val="0"/>
      <c:spPr>
        <a:noFill/>
        <a:ln w="25400">
          <a:noFill/>
        </a:ln>
      </c:spPr>
      <c:txPr>
        <a:bodyPr/>
        <a:lstStyle/>
        <a:p>
          <a:pPr>
            <a:defRPr sz="775" b="0" i="0" u="none" strike="noStrike" baseline="0">
              <a:solidFill>
                <a:srgbClr val="000000"/>
              </a:solidFill>
              <a:latin typeface="Calibri"/>
              <a:ea typeface="Calibri"/>
              <a:cs typeface="Calibri"/>
            </a:defRPr>
          </a:pPr>
          <a:endParaRPr lang="es-CO"/>
        </a:p>
      </c:txPr>
    </c:legend>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'IN-PEI GES-GAM-005'!$C$30</c:f>
              <c:strCache>
                <c:ptCount val="1"/>
                <c:pt idx="0">
                  <c:v>Resultado monitoreo</c:v>
                </c:pt>
              </c:strCache>
            </c:strRef>
          </c:tx>
          <c:spPr>
            <a:solidFill>
              <a:srgbClr val="004586"/>
            </a:solidFill>
            <a:ln w="25400">
              <a:noFill/>
            </a:ln>
          </c:spPr>
          <c:invertIfNegative val="0"/>
          <c:cat>
            <c:strRef>
              <c:f>'IN-PEI GES-GAM-005'!$B$31:$B$34</c:f>
              <c:strCache>
                <c:ptCount val="4"/>
                <c:pt idx="0">
                  <c:v>I Trimestre</c:v>
                </c:pt>
                <c:pt idx="1">
                  <c:v>II Trimestre</c:v>
                </c:pt>
                <c:pt idx="2">
                  <c:v>III Trimestre</c:v>
                </c:pt>
                <c:pt idx="3">
                  <c:v>IV Trimestre</c:v>
                </c:pt>
              </c:strCache>
            </c:strRef>
          </c:cat>
          <c:val>
            <c:numRef>
              <c:f>'IN-PEI GES-GAM-005'!$C$31:$C$34</c:f>
              <c:numCache>
                <c:formatCode>0%</c:formatCode>
                <c:ptCount val="4"/>
                <c:pt idx="0">
                  <c:v>0.97384615384615381</c:v>
                </c:pt>
                <c:pt idx="1">
                  <c:v>0</c:v>
                </c:pt>
                <c:pt idx="2">
                  <c:v>0</c:v>
                </c:pt>
                <c:pt idx="3">
                  <c:v>0</c:v>
                </c:pt>
              </c:numCache>
            </c:numRef>
          </c:val>
          <c:extLst>
            <c:ext xmlns:c16="http://schemas.microsoft.com/office/drawing/2014/chart" uri="{C3380CC4-5D6E-409C-BE32-E72D297353CC}">
              <c16:uniqueId val="{00000000-B49C-468C-8259-14BC0F454C19}"/>
            </c:ext>
          </c:extLst>
        </c:ser>
        <c:dLbls>
          <c:showLegendKey val="0"/>
          <c:showVal val="0"/>
          <c:showCatName val="0"/>
          <c:showSerName val="0"/>
          <c:showPercent val="0"/>
          <c:showBubbleSize val="0"/>
        </c:dLbls>
        <c:gapWidth val="150"/>
        <c:axId val="285849512"/>
        <c:axId val="325573272"/>
      </c:barChart>
      <c:lineChart>
        <c:grouping val="standard"/>
        <c:varyColors val="0"/>
        <c:ser>
          <c:idx val="1"/>
          <c:order val="1"/>
          <c:tx>
            <c:strRef>
              <c:f>'IN-PEI GES-GAM-005'!$D$30</c:f>
              <c:strCache>
                <c:ptCount val="1"/>
                <c:pt idx="0">
                  <c:v>Resultado Meta Vigencia</c:v>
                </c:pt>
              </c:strCache>
            </c:strRef>
          </c:tx>
          <c:marker>
            <c:symbol val="none"/>
          </c:marker>
          <c:cat>
            <c:strRef>
              <c:f>'IN-PEI GES-GAM-005'!$B$31:$B$34</c:f>
              <c:strCache>
                <c:ptCount val="4"/>
                <c:pt idx="0">
                  <c:v>I Trimestre</c:v>
                </c:pt>
                <c:pt idx="1">
                  <c:v>II Trimestre</c:v>
                </c:pt>
                <c:pt idx="2">
                  <c:v>III Trimestre</c:v>
                </c:pt>
                <c:pt idx="3">
                  <c:v>IV Trimestre</c:v>
                </c:pt>
              </c:strCache>
            </c:strRef>
          </c:cat>
          <c:val>
            <c:numRef>
              <c:f>'IN-PEI GES-GAM-005'!$D$31:$D$34</c:f>
              <c:numCache>
                <c:formatCode>0%</c:formatCode>
                <c:ptCount val="4"/>
                <c:pt idx="0">
                  <c:v>1</c:v>
                </c:pt>
                <c:pt idx="1">
                  <c:v>1</c:v>
                </c:pt>
                <c:pt idx="2">
                  <c:v>1</c:v>
                </c:pt>
                <c:pt idx="3">
                  <c:v>1</c:v>
                </c:pt>
              </c:numCache>
            </c:numRef>
          </c:val>
          <c:smooth val="0"/>
          <c:extLst>
            <c:ext xmlns:c16="http://schemas.microsoft.com/office/drawing/2014/chart" uri="{C3380CC4-5D6E-409C-BE32-E72D297353CC}">
              <c16:uniqueId val="{00000001-B49C-468C-8259-14BC0F454C19}"/>
            </c:ext>
          </c:extLst>
        </c:ser>
        <c:dLbls>
          <c:showLegendKey val="0"/>
          <c:showVal val="0"/>
          <c:showCatName val="0"/>
          <c:showSerName val="0"/>
          <c:showPercent val="0"/>
          <c:showBubbleSize val="0"/>
        </c:dLbls>
        <c:marker val="1"/>
        <c:smooth val="0"/>
        <c:axId val="285849512"/>
        <c:axId val="325573272"/>
      </c:lineChart>
      <c:catAx>
        <c:axId val="285849512"/>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325573272"/>
        <c:crossesAt val="0"/>
        <c:auto val="1"/>
        <c:lblAlgn val="ctr"/>
        <c:lblOffset val="100"/>
        <c:tickLblSkip val="1"/>
        <c:tickMarkSkip val="1"/>
        <c:noMultiLvlLbl val="0"/>
      </c:catAx>
      <c:valAx>
        <c:axId val="325573272"/>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285849512"/>
        <c:crosses val="autoZero"/>
        <c:crossBetween val="between"/>
      </c:valAx>
      <c:spPr>
        <a:noFill/>
        <a:ln w="12700">
          <a:solidFill>
            <a:srgbClr val="B3B3B3"/>
          </a:solidFill>
          <a:prstDash val="solid"/>
        </a:ln>
      </c:spPr>
    </c:plotArea>
    <c:legend>
      <c:legendPos val="r"/>
      <c:layout>
        <c:manualLayout>
          <c:xMode val="edge"/>
          <c:yMode val="edge"/>
          <c:x val="4.117793851392669E-2"/>
          <c:y val="0.88003921147692976"/>
          <c:w val="0.89871430648313566"/>
          <c:h val="9.7927954121738298E-2"/>
        </c:manualLayout>
      </c:layout>
      <c:overlay val="0"/>
      <c:spPr>
        <a:noFill/>
        <a:ln w="25400">
          <a:noFill/>
        </a:ln>
      </c:spPr>
      <c:txPr>
        <a:bodyPr/>
        <a:lstStyle/>
        <a:p>
          <a:pPr>
            <a:defRPr sz="775" b="0" i="0" u="none" strike="noStrike" baseline="0">
              <a:solidFill>
                <a:srgbClr val="000000"/>
              </a:solidFill>
              <a:latin typeface="Calibri"/>
              <a:ea typeface="Calibri"/>
              <a:cs typeface="Calibri"/>
            </a:defRPr>
          </a:pPr>
          <a:endParaRPr lang="es-CO"/>
        </a:p>
      </c:txPr>
    </c:legend>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533400</xdr:colOff>
      <xdr:row>0</xdr:row>
      <xdr:rowOff>122767</xdr:rowOff>
    </xdr:from>
    <xdr:to>
      <xdr:col>0</xdr:col>
      <xdr:colOff>1851025</xdr:colOff>
      <xdr:row>3</xdr:row>
      <xdr:rowOff>161925</xdr:rowOff>
    </xdr:to>
    <xdr:pic>
      <xdr:nvPicPr>
        <xdr:cNvPr id="2" name="image1.jpg">
          <a:extLst>
            <a:ext uri="{FF2B5EF4-FFF2-40B4-BE49-F238E27FC236}">
              <a16:creationId xmlns:a16="http://schemas.microsoft.com/office/drawing/2014/main" id="{00000000-0008-0000-00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 y="122767"/>
          <a:ext cx="1317625" cy="953558"/>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2.xml><?xml version="1.0" encoding="utf-8"?>
<xdr:wsDr xmlns:xdr="http://schemas.openxmlformats.org/drawingml/2006/spreadsheetDrawing" xmlns:a="http://schemas.openxmlformats.org/drawingml/2006/main">
  <xdr:absoluteAnchor>
    <xdr:pos x="5981700" y="10868025"/>
    <xdr:ext cx="6046470" cy="2592705"/>
    <xdr:graphicFrame macro="">
      <xdr:nvGraphicFramePr>
        <xdr:cNvPr id="2" name="Gráfico 3">
          <a:extLst>
            <a:ext uri="{FF2B5EF4-FFF2-40B4-BE49-F238E27FC236}">
              <a16:creationId xmlns:a16="http://schemas.microsoft.com/office/drawing/2014/main" id="{4A8BA551-9FFC-494E-9022-8A96A5814E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xdr:col>
      <xdr:colOff>373380</xdr:colOff>
      <xdr:row>0</xdr:row>
      <xdr:rowOff>45720</xdr:rowOff>
    </xdr:from>
    <xdr:to>
      <xdr:col>2</xdr:col>
      <xdr:colOff>248385</xdr:colOff>
      <xdr:row>3</xdr:row>
      <xdr:rowOff>137160</xdr:rowOff>
    </xdr:to>
    <xdr:pic>
      <xdr:nvPicPr>
        <xdr:cNvPr id="3" name="Imagen 22">
          <a:extLst>
            <a:ext uri="{FF2B5EF4-FFF2-40B4-BE49-F238E27FC236}">
              <a16:creationId xmlns:a16="http://schemas.microsoft.com/office/drawing/2014/main" id="{ECBC4B83-F8BD-4F3B-8322-418A60552EE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25805" y="45720"/>
          <a:ext cx="713205" cy="6057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absoluteAnchor>
    <xdr:pos x="5981700" y="10868025"/>
    <xdr:ext cx="6046470" cy="2592705"/>
    <xdr:graphicFrame macro="">
      <xdr:nvGraphicFramePr>
        <xdr:cNvPr id="2" name="Gráfico 3">
          <a:extLst>
            <a:ext uri="{FF2B5EF4-FFF2-40B4-BE49-F238E27FC236}">
              <a16:creationId xmlns:a16="http://schemas.microsoft.com/office/drawing/2014/main" id="{57830EB4-8EE8-4E5A-B026-E086C9F9FC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1</xdr:col>
      <xdr:colOff>441960</xdr:colOff>
      <xdr:row>0</xdr:row>
      <xdr:rowOff>45720</xdr:rowOff>
    </xdr:from>
    <xdr:ext cx="713205" cy="605790"/>
    <xdr:pic>
      <xdr:nvPicPr>
        <xdr:cNvPr id="3" name="Imagen 22">
          <a:extLst>
            <a:ext uri="{FF2B5EF4-FFF2-40B4-BE49-F238E27FC236}">
              <a16:creationId xmlns:a16="http://schemas.microsoft.com/office/drawing/2014/main" id="{268A4D2B-C81C-4AE3-8292-9054D36ACA8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08660" y="45720"/>
          <a:ext cx="713205" cy="6057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3</xdr:col>
      <xdr:colOff>19050</xdr:colOff>
      <xdr:row>63</xdr:row>
      <xdr:rowOff>352425</xdr:rowOff>
    </xdr:from>
    <xdr:to>
      <xdr:col>3</xdr:col>
      <xdr:colOff>323850</xdr:colOff>
      <xdr:row>64</xdr:row>
      <xdr:rowOff>276225</xdr:rowOff>
    </xdr:to>
    <xdr:sp macro="" textlink="">
      <xdr:nvSpPr>
        <xdr:cNvPr id="2" name="AutoShape 41" descr="8.2 - Diversificar, innovar y mejorar la productividad económica">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5448300" y="386524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64</xdr:row>
      <xdr:rowOff>352425</xdr:rowOff>
    </xdr:from>
    <xdr:to>
      <xdr:col>3</xdr:col>
      <xdr:colOff>323850</xdr:colOff>
      <xdr:row>65</xdr:row>
      <xdr:rowOff>219075</xdr:rowOff>
    </xdr:to>
    <xdr:sp macro="" textlink="">
      <xdr:nvSpPr>
        <xdr:cNvPr id="3" name="AutoShape 42" descr="8.3 - Promover políticas para apoyar la creación de empleo y el crecimiento de las empresas">
          <a:extLst>
            <a:ext uri="{FF2B5EF4-FFF2-40B4-BE49-F238E27FC236}">
              <a16:creationId xmlns:a16="http://schemas.microsoft.com/office/drawing/2014/main" id="{00000000-0008-0000-0300-000003000000}"/>
            </a:ext>
          </a:extLst>
        </xdr:cNvPr>
        <xdr:cNvSpPr>
          <a:spLocks noChangeAspect="1" noChangeArrowheads="1"/>
        </xdr:cNvSpPr>
      </xdr:nvSpPr>
      <xdr:spPr bwMode="auto">
        <a:xfrm>
          <a:off x="5448300" y="396049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65</xdr:row>
      <xdr:rowOff>361950</xdr:rowOff>
    </xdr:from>
    <xdr:to>
      <xdr:col>3</xdr:col>
      <xdr:colOff>323850</xdr:colOff>
      <xdr:row>66</xdr:row>
      <xdr:rowOff>9525</xdr:rowOff>
    </xdr:to>
    <xdr:sp macro="" textlink="">
      <xdr:nvSpPr>
        <xdr:cNvPr id="4" name="AutoShape 43" descr="8.4 - Mejorar la eficiencia de los recursos en el consumo y la producción">
          <a:extLst>
            <a:ext uri="{FF2B5EF4-FFF2-40B4-BE49-F238E27FC236}">
              <a16:creationId xmlns:a16="http://schemas.microsoft.com/office/drawing/2014/main" id="{00000000-0008-0000-0300-000004000000}"/>
            </a:ext>
          </a:extLst>
        </xdr:cNvPr>
        <xdr:cNvSpPr>
          <a:spLocks noChangeAspect="1" noChangeArrowheads="1"/>
        </xdr:cNvSpPr>
      </xdr:nvSpPr>
      <xdr:spPr bwMode="auto">
        <a:xfrm>
          <a:off x="5448300" y="402717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66</xdr:row>
      <xdr:rowOff>152400</xdr:rowOff>
    </xdr:from>
    <xdr:to>
      <xdr:col>3</xdr:col>
      <xdr:colOff>323850</xdr:colOff>
      <xdr:row>67</xdr:row>
      <xdr:rowOff>19050</xdr:rowOff>
    </xdr:to>
    <xdr:sp macro="" textlink="">
      <xdr:nvSpPr>
        <xdr:cNvPr id="5" name="AutoShape 44" descr="8.5 - Trabajo decente e igualdad de remuneración">
          <a:extLst>
            <a:ext uri="{FF2B5EF4-FFF2-40B4-BE49-F238E27FC236}">
              <a16:creationId xmlns:a16="http://schemas.microsoft.com/office/drawing/2014/main" id="{00000000-0008-0000-0300-000005000000}"/>
            </a:ext>
          </a:extLst>
        </xdr:cNvPr>
        <xdr:cNvSpPr>
          <a:spLocks noChangeAspect="1" noChangeArrowheads="1"/>
        </xdr:cNvSpPr>
      </xdr:nvSpPr>
      <xdr:spPr bwMode="auto">
        <a:xfrm>
          <a:off x="5448300" y="409384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67</xdr:row>
      <xdr:rowOff>161925</xdr:rowOff>
    </xdr:from>
    <xdr:to>
      <xdr:col>3</xdr:col>
      <xdr:colOff>323850</xdr:colOff>
      <xdr:row>67</xdr:row>
      <xdr:rowOff>466725</xdr:rowOff>
    </xdr:to>
    <xdr:sp macro="" textlink="">
      <xdr:nvSpPr>
        <xdr:cNvPr id="6" name="AutoShape 45" descr="8.6 - Reducir el desempleo juvenil">
          <a:extLst>
            <a:ext uri="{FF2B5EF4-FFF2-40B4-BE49-F238E27FC236}">
              <a16:creationId xmlns:a16="http://schemas.microsoft.com/office/drawing/2014/main" id="{00000000-0008-0000-0300-000006000000}"/>
            </a:ext>
          </a:extLst>
        </xdr:cNvPr>
        <xdr:cNvSpPr>
          <a:spLocks noChangeAspect="1" noChangeArrowheads="1"/>
        </xdr:cNvSpPr>
      </xdr:nvSpPr>
      <xdr:spPr bwMode="auto">
        <a:xfrm>
          <a:off x="5448300" y="416052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68</xdr:row>
      <xdr:rowOff>390525</xdr:rowOff>
    </xdr:from>
    <xdr:to>
      <xdr:col>3</xdr:col>
      <xdr:colOff>323850</xdr:colOff>
      <xdr:row>69</xdr:row>
      <xdr:rowOff>304800</xdr:rowOff>
    </xdr:to>
    <xdr:sp macro="" textlink="">
      <xdr:nvSpPr>
        <xdr:cNvPr id="7" name="AutoShape 46" descr="8.7 - Poner fin a la esclavitud moderna, la trata y el trabajo infantil">
          <a:extLst>
            <a:ext uri="{FF2B5EF4-FFF2-40B4-BE49-F238E27FC236}">
              <a16:creationId xmlns:a16="http://schemas.microsoft.com/office/drawing/2014/main" id="{00000000-0008-0000-0300-000007000000}"/>
            </a:ext>
          </a:extLst>
        </xdr:cNvPr>
        <xdr:cNvSpPr>
          <a:spLocks noChangeAspect="1" noChangeArrowheads="1"/>
        </xdr:cNvSpPr>
      </xdr:nvSpPr>
      <xdr:spPr bwMode="auto">
        <a:xfrm>
          <a:off x="5448300" y="422719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69</xdr:row>
      <xdr:rowOff>390525</xdr:rowOff>
    </xdr:from>
    <xdr:to>
      <xdr:col>3</xdr:col>
      <xdr:colOff>323850</xdr:colOff>
      <xdr:row>69</xdr:row>
      <xdr:rowOff>695325</xdr:rowOff>
    </xdr:to>
    <xdr:sp macro="" textlink="">
      <xdr:nvSpPr>
        <xdr:cNvPr id="8" name="AutoShape 47" descr="8.8 - Derechos laborales universales y entornos de trabajo seguros ">
          <a:extLst>
            <a:ext uri="{FF2B5EF4-FFF2-40B4-BE49-F238E27FC236}">
              <a16:creationId xmlns:a16="http://schemas.microsoft.com/office/drawing/2014/main" id="{00000000-0008-0000-0300-000008000000}"/>
            </a:ext>
          </a:extLst>
        </xdr:cNvPr>
        <xdr:cNvSpPr>
          <a:spLocks noChangeAspect="1" noChangeArrowheads="1"/>
        </xdr:cNvSpPr>
      </xdr:nvSpPr>
      <xdr:spPr bwMode="auto">
        <a:xfrm>
          <a:off x="5448300" y="427101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70</xdr:row>
      <xdr:rowOff>400050</xdr:rowOff>
    </xdr:from>
    <xdr:to>
      <xdr:col>3</xdr:col>
      <xdr:colOff>323850</xdr:colOff>
      <xdr:row>71</xdr:row>
      <xdr:rowOff>133350</xdr:rowOff>
    </xdr:to>
    <xdr:sp macro="" textlink="">
      <xdr:nvSpPr>
        <xdr:cNvPr id="9" name="AutoShape 48" descr="8.9 - Promover Turismo Sostenible y Beneficioso">
          <a:extLst>
            <a:ext uri="{FF2B5EF4-FFF2-40B4-BE49-F238E27FC236}">
              <a16:creationId xmlns:a16="http://schemas.microsoft.com/office/drawing/2014/main" id="{00000000-0008-0000-0300-000009000000}"/>
            </a:ext>
          </a:extLst>
        </xdr:cNvPr>
        <xdr:cNvSpPr>
          <a:spLocks noChangeAspect="1" noChangeArrowheads="1"/>
        </xdr:cNvSpPr>
      </xdr:nvSpPr>
      <xdr:spPr bwMode="auto">
        <a:xfrm>
          <a:off x="5448300" y="433768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71</xdr:row>
      <xdr:rowOff>409575</xdr:rowOff>
    </xdr:from>
    <xdr:to>
      <xdr:col>3</xdr:col>
      <xdr:colOff>323850</xdr:colOff>
      <xdr:row>72</xdr:row>
      <xdr:rowOff>276225</xdr:rowOff>
    </xdr:to>
    <xdr:sp macro="" textlink="">
      <xdr:nvSpPr>
        <xdr:cNvPr id="10" name="AutoShape 49" descr="8.10 - Acceso universal a servicios bancarios, de seguros y financieros">
          <a:extLst>
            <a:ext uri="{FF2B5EF4-FFF2-40B4-BE49-F238E27FC236}">
              <a16:creationId xmlns:a16="http://schemas.microsoft.com/office/drawing/2014/main" id="{00000000-0008-0000-0300-00000A000000}"/>
            </a:ext>
          </a:extLst>
        </xdr:cNvPr>
        <xdr:cNvSpPr>
          <a:spLocks noChangeAspect="1" noChangeArrowheads="1"/>
        </xdr:cNvSpPr>
      </xdr:nvSpPr>
      <xdr:spPr bwMode="auto">
        <a:xfrm>
          <a:off x="5448300" y="440436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73</xdr:row>
      <xdr:rowOff>409575</xdr:rowOff>
    </xdr:from>
    <xdr:to>
      <xdr:col>3</xdr:col>
      <xdr:colOff>323850</xdr:colOff>
      <xdr:row>74</xdr:row>
      <xdr:rowOff>276225</xdr:rowOff>
    </xdr:to>
    <xdr:sp macro="" textlink="">
      <xdr:nvSpPr>
        <xdr:cNvPr id="11" name="AutoShape 50" descr="8.a - Aumentar la ayuda para el comercio a los países en desarrollo">
          <a:extLst>
            <a:ext uri="{FF2B5EF4-FFF2-40B4-BE49-F238E27FC236}">
              <a16:creationId xmlns:a16="http://schemas.microsoft.com/office/drawing/2014/main" id="{00000000-0008-0000-0300-00000B000000}"/>
            </a:ext>
          </a:extLst>
        </xdr:cNvPr>
        <xdr:cNvSpPr>
          <a:spLocks noChangeAspect="1" noChangeArrowheads="1"/>
        </xdr:cNvSpPr>
      </xdr:nvSpPr>
      <xdr:spPr bwMode="auto">
        <a:xfrm>
          <a:off x="5448300" y="44919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73</xdr:row>
      <xdr:rowOff>409575</xdr:rowOff>
    </xdr:from>
    <xdr:to>
      <xdr:col>3</xdr:col>
      <xdr:colOff>323850</xdr:colOff>
      <xdr:row>74</xdr:row>
      <xdr:rowOff>276225</xdr:rowOff>
    </xdr:to>
    <xdr:sp macro="" textlink="">
      <xdr:nvSpPr>
        <xdr:cNvPr id="12" name="AutoShape 51" descr="8.b - Desarrollar una Estrategia Global de Empleo Juvenil">
          <a:extLst>
            <a:ext uri="{FF2B5EF4-FFF2-40B4-BE49-F238E27FC236}">
              <a16:creationId xmlns:a16="http://schemas.microsoft.com/office/drawing/2014/main" id="{00000000-0008-0000-0300-00000C000000}"/>
            </a:ext>
          </a:extLst>
        </xdr:cNvPr>
        <xdr:cNvSpPr>
          <a:spLocks noChangeAspect="1" noChangeArrowheads="1"/>
        </xdr:cNvSpPr>
      </xdr:nvSpPr>
      <xdr:spPr bwMode="auto">
        <a:xfrm>
          <a:off x="5448300" y="44919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vviracacha\Downloads\SPI%20-%20Indicadores%20de%20gesti&#243;n%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EGUIMIENTO%201ER%20TRIM%20INDICADORES%20ESTRATEGICOS%20GESTION%20AMBIENTAL%202508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INSTRUCCIÓN DE DILIGENCIAMIENTO"/>
      <sheetName val="1. SEGUIMIENTO EJECUCIÓN PRESU"/>
      <sheetName val="Cronograma Mensual"/>
      <sheetName val="2. SEGUIMIENTO METAS PRODUCTO"/>
      <sheetName val="2.1. SEGUIM. ACTIVIDADES TAREAS"/>
      <sheetName val="2.2 TERRITORIALIZACIÓN METAS"/>
      <sheetName val="3.1 TERRITORIALIZACIÓN POBLAC"/>
      <sheetName val="3. INFORMACIÓN POBLACIONAL"/>
      <sheetName val="4. METAS PDD"/>
      <sheetName val="Listas desplegables"/>
      <sheetName val="5. INDICADORES DE GESTIÓN"/>
      <sheetName val="Hoja1"/>
      <sheetName val="GLOSARIO"/>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B1" t="str">
            <v>Eficacia</v>
          </cell>
          <cell r="D1" t="str">
            <v>Mensual</v>
          </cell>
        </row>
        <row r="2">
          <cell r="D2" t="str">
            <v>Trimestral</v>
          </cell>
        </row>
        <row r="3">
          <cell r="D3" t="str">
            <v>Semestral</v>
          </cell>
        </row>
        <row r="4">
          <cell r="D4" t="str">
            <v>Anual</v>
          </cell>
        </row>
      </sheetData>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EI GES-GAM-004"/>
      <sheetName val="lista indicadores"/>
      <sheetName val="Hoja1"/>
    </sheetNames>
    <sheetDataSet>
      <sheetData sheetId="0">
        <row r="30">
          <cell r="C30" t="str">
            <v>Resultado monitoreo</v>
          </cell>
          <cell r="D30" t="str">
            <v>Resultado Meta Vigencia</v>
          </cell>
        </row>
        <row r="31">
          <cell r="B31" t="str">
            <v>Ene</v>
          </cell>
          <cell r="C31">
            <v>0</v>
          </cell>
          <cell r="D31">
            <v>1</v>
          </cell>
        </row>
        <row r="32">
          <cell r="B32" t="str">
            <v>Feb</v>
          </cell>
          <cell r="C32">
            <v>0</v>
          </cell>
          <cell r="D32">
            <v>1</v>
          </cell>
        </row>
        <row r="33">
          <cell r="B33" t="str">
            <v>Mar</v>
          </cell>
          <cell r="C33">
            <v>0</v>
          </cell>
          <cell r="D33">
            <v>1</v>
          </cell>
        </row>
        <row r="34">
          <cell r="B34" t="str">
            <v>Abr</v>
          </cell>
          <cell r="C34">
            <v>0</v>
          </cell>
          <cell r="D34">
            <v>1</v>
          </cell>
        </row>
        <row r="35">
          <cell r="B35" t="str">
            <v>May</v>
          </cell>
          <cell r="C35">
            <v>0</v>
          </cell>
          <cell r="D35">
            <v>1</v>
          </cell>
        </row>
        <row r="36">
          <cell r="B36" t="str">
            <v>Jun</v>
          </cell>
          <cell r="C36">
            <v>0</v>
          </cell>
          <cell r="D36">
            <v>1</v>
          </cell>
        </row>
        <row r="37">
          <cell r="B37" t="str">
            <v>Jul</v>
          </cell>
          <cell r="C37">
            <v>0</v>
          </cell>
          <cell r="D37">
            <v>1</v>
          </cell>
        </row>
        <row r="38">
          <cell r="B38" t="str">
            <v>Ago</v>
          </cell>
          <cell r="C38">
            <v>0</v>
          </cell>
          <cell r="D38">
            <v>1</v>
          </cell>
        </row>
        <row r="39">
          <cell r="B39" t="str">
            <v>Sep</v>
          </cell>
          <cell r="C39">
            <v>0</v>
          </cell>
          <cell r="D39">
            <v>1</v>
          </cell>
        </row>
        <row r="40">
          <cell r="B40" t="str">
            <v>Oct</v>
          </cell>
          <cell r="C40">
            <v>0</v>
          </cell>
          <cell r="D40">
            <v>1</v>
          </cell>
        </row>
        <row r="41">
          <cell r="B41" t="str">
            <v>Nov</v>
          </cell>
          <cell r="C41">
            <v>0</v>
          </cell>
          <cell r="D41">
            <v>1</v>
          </cell>
        </row>
        <row r="42">
          <cell r="B42" t="str">
            <v>Dic</v>
          </cell>
          <cell r="C42">
            <v>0</v>
          </cell>
          <cell r="D42">
            <v>1</v>
          </cell>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223"/>
  <sheetViews>
    <sheetView topLeftCell="L161" zoomScale="70" zoomScaleNormal="70" workbookViewId="0">
      <selection activeCell="R186" sqref="R186"/>
    </sheetView>
  </sheetViews>
  <sheetFormatPr baseColWidth="10" defaultColWidth="11.42578125" defaultRowHeight="15"/>
  <cols>
    <col min="1" max="1" width="60.85546875" style="1" customWidth="1"/>
    <col min="2" max="2" width="29.28515625" style="1" customWidth="1"/>
    <col min="3" max="3" width="55.42578125" style="1" customWidth="1"/>
    <col min="4" max="4" width="48.5703125" style="1" customWidth="1"/>
    <col min="5" max="5" width="70.42578125" style="1" customWidth="1"/>
    <col min="6" max="6" width="74.42578125" style="1" customWidth="1"/>
    <col min="7" max="9" width="53.28515625" style="1" customWidth="1"/>
    <col min="10" max="10" width="43.7109375" style="1" customWidth="1"/>
    <col min="11" max="11" width="39.28515625" style="1" customWidth="1"/>
    <col min="12" max="12" width="35.42578125" style="1" customWidth="1"/>
    <col min="13" max="13" width="25" style="1" customWidth="1"/>
    <col min="14" max="21" width="11.42578125" style="1"/>
    <col min="22" max="39" width="11.42578125" style="1" customWidth="1"/>
    <col min="40" max="40" width="33.28515625" style="1" customWidth="1"/>
    <col min="41" max="41" width="47.7109375" style="1" customWidth="1"/>
    <col min="42" max="42" width="46.85546875" style="1" customWidth="1"/>
    <col min="43" max="43" width="44.85546875" style="1" customWidth="1"/>
    <col min="44" max="44" width="22.5703125" style="1" customWidth="1"/>
    <col min="45" max="45" width="27.7109375" style="1" customWidth="1"/>
    <col min="46" max="16384" width="11.42578125" style="1"/>
  </cols>
  <sheetData>
    <row r="1" spans="1:49" ht="24" customHeight="1">
      <c r="A1" s="291"/>
      <c r="B1" s="283" t="s">
        <v>0</v>
      </c>
      <c r="C1" s="284"/>
      <c r="D1" s="284"/>
      <c r="E1" s="284"/>
      <c r="F1" s="284"/>
      <c r="G1" s="284"/>
      <c r="H1" s="284"/>
      <c r="I1" s="284"/>
      <c r="J1" s="284"/>
      <c r="K1" s="284"/>
      <c r="L1" s="284"/>
      <c r="M1" s="284"/>
      <c r="N1" s="284"/>
      <c r="O1" s="284"/>
      <c r="P1" s="284"/>
      <c r="Q1" s="284"/>
      <c r="R1" s="284"/>
      <c r="S1" s="284"/>
      <c r="T1" s="284"/>
      <c r="U1" s="284"/>
      <c r="V1" s="284"/>
      <c r="W1" s="284"/>
      <c r="X1" s="284"/>
      <c r="Y1" s="284"/>
      <c r="Z1" s="284"/>
      <c r="AA1" s="284"/>
      <c r="AB1" s="284"/>
      <c r="AC1" s="284"/>
      <c r="AD1" s="284"/>
      <c r="AE1" s="284"/>
      <c r="AF1" s="284"/>
      <c r="AG1" s="284"/>
      <c r="AH1" s="284"/>
      <c r="AI1" s="284"/>
      <c r="AJ1" s="284"/>
      <c r="AK1" s="284"/>
      <c r="AL1" s="284"/>
      <c r="AM1" s="284"/>
      <c r="AN1" s="284"/>
      <c r="AO1" s="284"/>
      <c r="AP1" s="284"/>
      <c r="AQ1" s="284"/>
      <c r="AR1" s="7" t="s">
        <v>1</v>
      </c>
      <c r="AS1" s="30" t="s">
        <v>2</v>
      </c>
      <c r="AT1" s="8"/>
      <c r="AU1" s="8"/>
      <c r="AV1" s="8"/>
      <c r="AW1" s="8"/>
    </row>
    <row r="2" spans="1:49" ht="24" customHeight="1">
      <c r="A2" s="292"/>
      <c r="B2" s="285"/>
      <c r="C2" s="286"/>
      <c r="D2" s="286"/>
      <c r="E2" s="286"/>
      <c r="F2" s="286"/>
      <c r="G2" s="286"/>
      <c r="H2" s="286"/>
      <c r="I2" s="286"/>
      <c r="J2" s="286"/>
      <c r="K2" s="286"/>
      <c r="L2" s="286"/>
      <c r="M2" s="286"/>
      <c r="N2" s="286"/>
      <c r="O2" s="286"/>
      <c r="P2" s="286"/>
      <c r="Q2" s="286"/>
      <c r="R2" s="286"/>
      <c r="S2" s="286"/>
      <c r="T2" s="286"/>
      <c r="U2" s="286"/>
      <c r="V2" s="286"/>
      <c r="W2" s="286"/>
      <c r="X2" s="286"/>
      <c r="Y2" s="286"/>
      <c r="Z2" s="286"/>
      <c r="AA2" s="286"/>
      <c r="AB2" s="286"/>
      <c r="AC2" s="286"/>
      <c r="AD2" s="286"/>
      <c r="AE2" s="286"/>
      <c r="AF2" s="286"/>
      <c r="AG2" s="286"/>
      <c r="AH2" s="286"/>
      <c r="AI2" s="286"/>
      <c r="AJ2" s="286"/>
      <c r="AK2" s="286"/>
      <c r="AL2" s="286"/>
      <c r="AM2" s="286"/>
      <c r="AN2" s="286"/>
      <c r="AO2" s="286"/>
      <c r="AP2" s="286"/>
      <c r="AQ2" s="286"/>
      <c r="AR2" s="7" t="s">
        <v>3</v>
      </c>
      <c r="AS2" s="30">
        <v>14</v>
      </c>
      <c r="AT2" s="8"/>
      <c r="AU2" s="8"/>
      <c r="AV2" s="8"/>
      <c r="AW2" s="8"/>
    </row>
    <row r="3" spans="1:49" ht="24" customHeight="1">
      <c r="A3" s="292"/>
      <c r="B3" s="287" t="s">
        <v>4</v>
      </c>
      <c r="C3" s="288"/>
      <c r="D3" s="288"/>
      <c r="E3" s="288"/>
      <c r="F3" s="288"/>
      <c r="G3" s="288"/>
      <c r="H3" s="288"/>
      <c r="I3" s="288"/>
      <c r="J3" s="288"/>
      <c r="K3" s="288"/>
      <c r="L3" s="288"/>
      <c r="M3" s="288"/>
      <c r="N3" s="288"/>
      <c r="O3" s="288"/>
      <c r="P3" s="288"/>
      <c r="Q3" s="288"/>
      <c r="R3" s="288"/>
      <c r="S3" s="288"/>
      <c r="T3" s="288"/>
      <c r="U3" s="288"/>
      <c r="V3" s="288"/>
      <c r="W3" s="288"/>
      <c r="X3" s="288"/>
      <c r="Y3" s="288"/>
      <c r="Z3" s="288"/>
      <c r="AA3" s="288"/>
      <c r="AB3" s="288"/>
      <c r="AC3" s="288"/>
      <c r="AD3" s="288"/>
      <c r="AE3" s="288"/>
      <c r="AF3" s="288"/>
      <c r="AG3" s="288"/>
      <c r="AH3" s="288"/>
      <c r="AI3" s="288"/>
      <c r="AJ3" s="288"/>
      <c r="AK3" s="288"/>
      <c r="AL3" s="288"/>
      <c r="AM3" s="288"/>
      <c r="AN3" s="288"/>
      <c r="AO3" s="288"/>
      <c r="AP3" s="288"/>
      <c r="AQ3" s="288"/>
      <c r="AR3" s="7" t="s">
        <v>5</v>
      </c>
      <c r="AS3" s="30" t="s">
        <v>6</v>
      </c>
      <c r="AT3" s="8"/>
      <c r="AU3" s="8"/>
      <c r="AV3" s="8"/>
      <c r="AW3" s="8"/>
    </row>
    <row r="4" spans="1:49" ht="24" customHeight="1">
      <c r="A4" s="293"/>
      <c r="B4" s="289"/>
      <c r="C4" s="290"/>
      <c r="D4" s="290"/>
      <c r="E4" s="290"/>
      <c r="F4" s="290"/>
      <c r="G4" s="290"/>
      <c r="H4" s="290"/>
      <c r="I4" s="290"/>
      <c r="J4" s="290"/>
      <c r="K4" s="290"/>
      <c r="L4" s="290"/>
      <c r="M4" s="290"/>
      <c r="N4" s="290"/>
      <c r="O4" s="290"/>
      <c r="P4" s="290"/>
      <c r="Q4" s="290"/>
      <c r="R4" s="290"/>
      <c r="S4" s="290"/>
      <c r="T4" s="290"/>
      <c r="U4" s="290"/>
      <c r="V4" s="290"/>
      <c r="W4" s="290"/>
      <c r="X4" s="290"/>
      <c r="Y4" s="290"/>
      <c r="Z4" s="290"/>
      <c r="AA4" s="290"/>
      <c r="AB4" s="290"/>
      <c r="AC4" s="290"/>
      <c r="AD4" s="290"/>
      <c r="AE4" s="290"/>
      <c r="AF4" s="290"/>
      <c r="AG4" s="290"/>
      <c r="AH4" s="290"/>
      <c r="AI4" s="290"/>
      <c r="AJ4" s="290"/>
      <c r="AK4" s="290"/>
      <c r="AL4" s="290"/>
      <c r="AM4" s="290"/>
      <c r="AN4" s="290"/>
      <c r="AO4" s="290"/>
      <c r="AP4" s="290"/>
      <c r="AQ4" s="290"/>
      <c r="AR4" s="9" t="s">
        <v>7</v>
      </c>
      <c r="AS4" s="31">
        <v>44728</v>
      </c>
      <c r="AT4" s="8"/>
      <c r="AU4" s="8"/>
      <c r="AV4" s="8"/>
      <c r="AW4" s="8"/>
    </row>
    <row r="5" spans="1:49">
      <c r="A5" s="10"/>
      <c r="B5" s="10"/>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2"/>
      <c r="AS5" s="12"/>
      <c r="AT5" s="8"/>
      <c r="AU5" s="8"/>
      <c r="AV5" s="8"/>
      <c r="AW5" s="8"/>
    </row>
    <row r="6" spans="1:49" ht="15.75" thickBot="1">
      <c r="A6" s="13"/>
      <c r="B6" s="13"/>
      <c r="C6" s="13"/>
      <c r="D6" s="13"/>
      <c r="E6" s="13"/>
      <c r="F6" s="13"/>
      <c r="G6" s="13"/>
      <c r="H6" s="13"/>
      <c r="I6" s="13"/>
      <c r="J6" s="13"/>
      <c r="K6" s="13"/>
      <c r="L6" s="13"/>
      <c r="M6" s="13"/>
      <c r="N6" s="13"/>
      <c r="O6" s="13"/>
      <c r="P6" s="13"/>
      <c r="Q6" s="13"/>
      <c r="R6" s="13"/>
      <c r="S6" s="8"/>
      <c r="T6" s="8"/>
      <c r="U6" s="8"/>
      <c r="V6" s="8"/>
      <c r="W6" s="8"/>
      <c r="X6" s="8"/>
      <c r="Y6" s="8"/>
      <c r="Z6" s="8"/>
      <c r="AA6" s="8"/>
      <c r="AB6" s="8"/>
      <c r="AC6" s="8"/>
      <c r="AD6" s="8"/>
      <c r="AE6" s="8"/>
      <c r="AF6" s="8"/>
      <c r="AG6" s="8"/>
      <c r="AH6" s="8"/>
      <c r="AI6" s="8"/>
      <c r="AJ6" s="8"/>
      <c r="AK6" s="8"/>
      <c r="AL6" s="14"/>
      <c r="AM6" s="14"/>
      <c r="AN6" s="14"/>
      <c r="AO6" s="14"/>
      <c r="AP6" s="14"/>
      <c r="AQ6" s="14"/>
      <c r="AR6" s="14"/>
      <c r="AS6" s="8"/>
      <c r="AT6" s="8"/>
      <c r="AU6" s="8"/>
      <c r="AV6" s="8"/>
      <c r="AW6" s="8"/>
    </row>
    <row r="7" spans="1:49" ht="15.75" thickBot="1">
      <c r="A7" s="15" t="s">
        <v>8</v>
      </c>
      <c r="B7" s="16"/>
      <c r="C7" s="81">
        <v>44795</v>
      </c>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row>
    <row r="8" spans="1:49" ht="15.75" thickBot="1">
      <c r="A8" s="17"/>
      <c r="B8" s="13"/>
      <c r="C8" s="14"/>
      <c r="D8" s="18"/>
      <c r="E8" s="18"/>
      <c r="F8" s="18"/>
      <c r="G8" s="18"/>
      <c r="H8" s="18"/>
      <c r="I8" s="1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row>
    <row r="9" spans="1:49" ht="15.75" thickBot="1">
      <c r="A9" s="19" t="s">
        <v>9</v>
      </c>
      <c r="B9" s="13"/>
      <c r="C9" s="82">
        <v>2022</v>
      </c>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row>
    <row r="10" spans="1:49" ht="15.75" thickBot="1">
      <c r="A10" s="17"/>
      <c r="B10" s="13"/>
      <c r="C10" s="14"/>
      <c r="D10" s="18"/>
      <c r="E10" s="18"/>
      <c r="F10" s="18"/>
      <c r="G10" s="18"/>
      <c r="H10" s="18"/>
      <c r="I10" s="1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row>
    <row r="11" spans="1:49" ht="15.75" thickBot="1">
      <c r="A11" s="19" t="s">
        <v>10</v>
      </c>
      <c r="B11" s="16"/>
      <c r="C11" s="82" t="s">
        <v>11</v>
      </c>
      <c r="D11" s="18"/>
      <c r="E11" s="18"/>
      <c r="F11" s="18"/>
      <c r="G11" s="18"/>
      <c r="H11" s="18"/>
      <c r="I11" s="1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row>
    <row r="12" spans="1:49" ht="15.75" thickBot="1">
      <c r="A12" s="17"/>
      <c r="B12" s="13"/>
      <c r="C12" s="14"/>
      <c r="D12" s="18"/>
      <c r="E12" s="18"/>
      <c r="F12" s="18"/>
      <c r="G12" s="18"/>
      <c r="H12" s="18"/>
      <c r="I12" s="1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row>
    <row r="13" spans="1:49" ht="29.25" thickBot="1">
      <c r="A13" s="15" t="s">
        <v>12</v>
      </c>
      <c r="B13" s="13"/>
      <c r="C13" s="82" t="s">
        <v>13</v>
      </c>
      <c r="D13" s="18"/>
      <c r="E13" s="18"/>
      <c r="F13" s="18"/>
      <c r="G13" s="18"/>
      <c r="H13" s="18"/>
      <c r="I13" s="1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row>
    <row r="14" spans="1:49" ht="15.75" thickBot="1">
      <c r="A14" s="17"/>
      <c r="B14" s="13"/>
      <c r="C14" s="14"/>
      <c r="D14" s="18"/>
      <c r="E14" s="18"/>
      <c r="F14" s="18"/>
      <c r="G14" s="18"/>
      <c r="H14" s="18"/>
      <c r="I14" s="1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row>
    <row r="15" spans="1:49" ht="15.75" thickBot="1">
      <c r="A15" s="15" t="s">
        <v>14</v>
      </c>
      <c r="B15" s="16"/>
      <c r="C15" s="82" t="s">
        <v>15</v>
      </c>
      <c r="D15" s="18"/>
      <c r="E15" s="18"/>
      <c r="F15" s="18"/>
      <c r="G15" s="18"/>
      <c r="H15" s="18"/>
      <c r="I15" s="1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row>
    <row r="16" spans="1:49" ht="15.75" thickBot="1">
      <c r="A16" s="8"/>
      <c r="B16" s="8"/>
      <c r="C16" s="83"/>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row>
    <row r="17" spans="1:49" ht="66.75" customHeight="1" thickBot="1">
      <c r="A17" s="29" t="s">
        <v>16</v>
      </c>
      <c r="B17"/>
      <c r="C17" s="82" t="s">
        <v>17</v>
      </c>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row>
    <row r="18" spans="1:49" ht="16.5">
      <c r="A18" s="18"/>
      <c r="B18" s="18"/>
      <c r="C18" s="18"/>
      <c r="D18" s="18"/>
      <c r="E18" s="18"/>
      <c r="F18" s="18"/>
      <c r="G18" s="18"/>
      <c r="H18" s="18"/>
      <c r="I18" s="18"/>
      <c r="J18" s="18"/>
      <c r="K18" s="18"/>
      <c r="L18" s="20"/>
      <c r="M18" s="18"/>
      <c r="N18" s="18"/>
      <c r="O18" s="18"/>
      <c r="P18" s="18"/>
      <c r="Q18" s="18"/>
      <c r="R18" s="18"/>
      <c r="S18" s="18"/>
      <c r="T18" s="18"/>
      <c r="U18" s="20"/>
      <c r="V18" s="21"/>
      <c r="W18" s="22"/>
      <c r="X18" s="21"/>
      <c r="Y18" s="21"/>
      <c r="Z18" s="21"/>
      <c r="AA18" s="21"/>
      <c r="AB18" s="21"/>
      <c r="AC18" s="23"/>
      <c r="AD18" s="21"/>
      <c r="AE18" s="21"/>
      <c r="AF18" s="21"/>
      <c r="AG18" s="3"/>
      <c r="AH18" s="3"/>
      <c r="AI18" s="3"/>
      <c r="AJ18" s="3"/>
      <c r="AK18" s="3"/>
      <c r="AL18" s="21"/>
      <c r="AM18" s="21"/>
      <c r="AN18" s="21"/>
      <c r="AO18" s="21"/>
      <c r="AP18" s="21"/>
      <c r="AQ18" s="21"/>
      <c r="AR18" s="21"/>
      <c r="AS18" s="21"/>
      <c r="AT18" s="8"/>
      <c r="AU18" s="8"/>
      <c r="AV18" s="8"/>
      <c r="AW18" s="8"/>
    </row>
    <row r="19" spans="1:49" ht="64.5" customHeight="1">
      <c r="A19" s="249" t="s">
        <v>18</v>
      </c>
      <c r="B19" s="249"/>
      <c r="C19" s="249"/>
      <c r="D19" s="249"/>
      <c r="E19" s="249"/>
      <c r="F19" s="249"/>
      <c r="G19" s="249"/>
      <c r="H19" s="249"/>
      <c r="I19" s="249"/>
      <c r="J19" s="249"/>
      <c r="K19" s="249"/>
      <c r="L19" s="249"/>
      <c r="M19" s="249"/>
      <c r="N19" s="249"/>
      <c r="O19" s="249"/>
      <c r="P19" s="249"/>
      <c r="Q19" s="249"/>
      <c r="R19" s="249"/>
      <c r="S19" s="249"/>
      <c r="T19" s="249"/>
      <c r="U19" s="249"/>
      <c r="V19" s="249"/>
      <c r="W19" s="249"/>
      <c r="X19" s="249"/>
      <c r="Y19" s="249"/>
      <c r="Z19" s="249"/>
      <c r="AA19" s="249"/>
      <c r="AB19" s="249"/>
      <c r="AC19" s="249"/>
      <c r="AD19" s="249"/>
      <c r="AE19" s="249"/>
      <c r="AF19" s="249"/>
      <c r="AG19" s="249"/>
      <c r="AH19" s="249"/>
      <c r="AI19" s="249"/>
      <c r="AJ19" s="249"/>
      <c r="AK19" s="249"/>
      <c r="AL19" s="249"/>
      <c r="AM19" s="249"/>
      <c r="AN19" s="249"/>
      <c r="AO19" s="249"/>
      <c r="AP19" s="249"/>
      <c r="AQ19" s="249"/>
      <c r="AR19" s="249"/>
      <c r="AS19" s="249"/>
      <c r="AT19" s="8"/>
      <c r="AU19" s="8"/>
      <c r="AV19" s="8"/>
      <c r="AW19" s="8"/>
    </row>
    <row r="20" spans="1:49">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row>
    <row r="21" spans="1:49" ht="15.75" thickBo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row>
    <row r="22" spans="1:49" ht="18.75" thickBot="1">
      <c r="A22" s="190" t="s">
        <v>19</v>
      </c>
      <c r="B22" s="191"/>
      <c r="C22" s="191"/>
      <c r="D22" s="191"/>
      <c r="E22" s="191"/>
      <c r="F22" s="191"/>
      <c r="G22" s="191"/>
      <c r="H22" s="191"/>
      <c r="I22" s="191"/>
      <c r="J22" s="191"/>
      <c r="K22" s="191"/>
      <c r="L22" s="191"/>
      <c r="M22" s="191"/>
      <c r="N22" s="192" t="s">
        <v>20</v>
      </c>
      <c r="O22" s="193"/>
      <c r="P22" s="193"/>
      <c r="Q22" s="193"/>
      <c r="R22" s="193"/>
      <c r="S22" s="193"/>
      <c r="T22" s="193"/>
      <c r="U22" s="193"/>
      <c r="V22" s="193"/>
      <c r="W22" s="193"/>
      <c r="X22" s="193"/>
      <c r="Y22" s="193"/>
      <c r="Z22" s="193"/>
      <c r="AA22" s="193"/>
      <c r="AB22" s="193"/>
      <c r="AC22" s="193"/>
      <c r="AD22" s="193"/>
      <c r="AE22" s="193"/>
      <c r="AF22" s="193"/>
      <c r="AG22" s="193"/>
      <c r="AH22" s="193"/>
      <c r="AI22" s="193"/>
      <c r="AJ22" s="193"/>
      <c r="AK22" s="193"/>
      <c r="AL22" s="193"/>
      <c r="AM22" s="193"/>
      <c r="AN22" s="194"/>
      <c r="AO22" s="195" t="s">
        <v>21</v>
      </c>
      <c r="AP22" s="195"/>
      <c r="AQ22" s="195"/>
      <c r="AR22" s="195"/>
      <c r="AS22" s="196"/>
      <c r="AT22" s="8"/>
      <c r="AU22" s="8"/>
      <c r="AV22" s="8"/>
      <c r="AW22" s="8"/>
    </row>
    <row r="23" spans="1:49" ht="27.75" customHeight="1" thickBot="1">
      <c r="A23" s="215" t="s">
        <v>22</v>
      </c>
      <c r="B23" s="216"/>
      <c r="C23" s="216"/>
      <c r="D23" s="216"/>
      <c r="E23" s="217"/>
      <c r="F23" s="218" t="s">
        <v>23</v>
      </c>
      <c r="G23" s="219"/>
      <c r="H23" s="219"/>
      <c r="I23" s="219"/>
      <c r="J23" s="219"/>
      <c r="K23" s="219"/>
      <c r="L23" s="219"/>
      <c r="M23" s="220"/>
      <c r="N23" s="213" t="s">
        <v>24</v>
      </c>
      <c r="O23" s="209"/>
      <c r="P23" s="208" t="s">
        <v>25</v>
      </c>
      <c r="Q23" s="209"/>
      <c r="R23" s="208" t="s">
        <v>26</v>
      </c>
      <c r="S23" s="209"/>
      <c r="T23" s="208" t="s">
        <v>27</v>
      </c>
      <c r="U23" s="209"/>
      <c r="V23" s="208" t="s">
        <v>28</v>
      </c>
      <c r="W23" s="209"/>
      <c r="X23" s="208" t="s">
        <v>29</v>
      </c>
      <c r="Y23" s="209"/>
      <c r="Z23" s="208" t="s">
        <v>30</v>
      </c>
      <c r="AA23" s="209"/>
      <c r="AB23" s="208" t="s">
        <v>31</v>
      </c>
      <c r="AC23" s="209"/>
      <c r="AD23" s="208" t="s">
        <v>32</v>
      </c>
      <c r="AE23" s="209"/>
      <c r="AF23" s="208" t="s">
        <v>33</v>
      </c>
      <c r="AG23" s="209"/>
      <c r="AH23" s="208" t="s">
        <v>34</v>
      </c>
      <c r="AI23" s="209"/>
      <c r="AJ23" s="208" t="s">
        <v>35</v>
      </c>
      <c r="AK23" s="209"/>
      <c r="AL23" s="208" t="s">
        <v>36</v>
      </c>
      <c r="AM23" s="209"/>
      <c r="AN23" s="212" t="s">
        <v>37</v>
      </c>
      <c r="AO23" s="197"/>
      <c r="AP23" s="197"/>
      <c r="AQ23" s="198"/>
      <c r="AR23" s="197"/>
      <c r="AS23" s="199"/>
      <c r="AT23" s="8"/>
      <c r="AU23" s="8"/>
      <c r="AV23" s="8"/>
      <c r="AW23" s="8"/>
    </row>
    <row r="24" spans="1:49" ht="48.75" customHeight="1" thickBot="1">
      <c r="A24" s="214" t="s">
        <v>38</v>
      </c>
      <c r="B24" s="214" t="s">
        <v>39</v>
      </c>
      <c r="C24" s="214" t="s">
        <v>40</v>
      </c>
      <c r="D24" s="214" t="s">
        <v>41</v>
      </c>
      <c r="E24" s="214" t="s">
        <v>42</v>
      </c>
      <c r="F24" s="213" t="s">
        <v>43</v>
      </c>
      <c r="G24" s="208" t="s">
        <v>44</v>
      </c>
      <c r="H24" s="254" t="s">
        <v>45</v>
      </c>
      <c r="I24" s="254" t="s">
        <v>46</v>
      </c>
      <c r="J24" s="250" t="s">
        <v>47</v>
      </c>
      <c r="K24" s="250" t="s">
        <v>48</v>
      </c>
      <c r="L24" s="250" t="s">
        <v>49</v>
      </c>
      <c r="M24" s="250" t="s">
        <v>50</v>
      </c>
      <c r="N24" s="210"/>
      <c r="O24" s="211"/>
      <c r="P24" s="210"/>
      <c r="Q24" s="211"/>
      <c r="R24" s="210"/>
      <c r="S24" s="211"/>
      <c r="T24" s="210"/>
      <c r="U24" s="211"/>
      <c r="V24" s="210"/>
      <c r="W24" s="211"/>
      <c r="X24" s="210"/>
      <c r="Y24" s="211"/>
      <c r="Z24" s="210"/>
      <c r="AA24" s="211"/>
      <c r="AB24" s="210"/>
      <c r="AC24" s="211"/>
      <c r="AD24" s="210"/>
      <c r="AE24" s="211"/>
      <c r="AF24" s="210"/>
      <c r="AG24" s="211"/>
      <c r="AH24" s="210" t="s">
        <v>26</v>
      </c>
      <c r="AI24" s="211"/>
      <c r="AJ24" s="210"/>
      <c r="AK24" s="211"/>
      <c r="AL24" s="210" t="s">
        <v>26</v>
      </c>
      <c r="AM24" s="211"/>
      <c r="AN24" s="212"/>
      <c r="AO24" s="200" t="s">
        <v>51</v>
      </c>
      <c r="AP24" s="202" t="s">
        <v>52</v>
      </c>
      <c r="AQ24" s="234" t="s">
        <v>53</v>
      </c>
      <c r="AR24" s="204" t="s">
        <v>54</v>
      </c>
      <c r="AS24" s="206" t="s">
        <v>55</v>
      </c>
      <c r="AT24" s="8"/>
      <c r="AU24" s="8"/>
      <c r="AV24" s="8"/>
      <c r="AW24" s="8"/>
    </row>
    <row r="25" spans="1:49" ht="36.75" customHeight="1" thickBot="1">
      <c r="A25" s="214"/>
      <c r="B25" s="214"/>
      <c r="C25" s="214"/>
      <c r="D25" s="214"/>
      <c r="E25" s="214"/>
      <c r="F25" s="213"/>
      <c r="G25" s="208"/>
      <c r="H25" s="250"/>
      <c r="I25" s="250"/>
      <c r="J25" s="250"/>
      <c r="K25" s="250"/>
      <c r="L25" s="250"/>
      <c r="M25" s="250"/>
      <c r="N25" s="24" t="s">
        <v>56</v>
      </c>
      <c r="O25" s="24" t="s">
        <v>57</v>
      </c>
      <c r="P25" s="24" t="s">
        <v>58</v>
      </c>
      <c r="Q25" s="24" t="s">
        <v>59</v>
      </c>
      <c r="R25" s="24" t="s">
        <v>58</v>
      </c>
      <c r="S25" s="24" t="s">
        <v>59</v>
      </c>
      <c r="T25" s="24" t="s">
        <v>58</v>
      </c>
      <c r="U25" s="24" t="s">
        <v>59</v>
      </c>
      <c r="V25" s="24" t="s">
        <v>58</v>
      </c>
      <c r="W25" s="24" t="s">
        <v>59</v>
      </c>
      <c r="X25" s="24" t="s">
        <v>58</v>
      </c>
      <c r="Y25" s="24" t="s">
        <v>59</v>
      </c>
      <c r="Z25" s="24" t="s">
        <v>58</v>
      </c>
      <c r="AA25" s="24" t="s">
        <v>59</v>
      </c>
      <c r="AB25" s="24" t="s">
        <v>58</v>
      </c>
      <c r="AC25" s="24" t="s">
        <v>59</v>
      </c>
      <c r="AD25" s="24" t="s">
        <v>58</v>
      </c>
      <c r="AE25" s="24" t="s">
        <v>59</v>
      </c>
      <c r="AF25" s="24" t="s">
        <v>58</v>
      </c>
      <c r="AG25" s="24" t="s">
        <v>59</v>
      </c>
      <c r="AH25" s="24" t="s">
        <v>58</v>
      </c>
      <c r="AI25" s="24" t="s">
        <v>59</v>
      </c>
      <c r="AJ25" s="24" t="s">
        <v>58</v>
      </c>
      <c r="AK25" s="24" t="s">
        <v>59</v>
      </c>
      <c r="AL25" s="24" t="s">
        <v>58</v>
      </c>
      <c r="AM25" s="24" t="s">
        <v>59</v>
      </c>
      <c r="AN25" s="212"/>
      <c r="AO25" s="201"/>
      <c r="AP25" s="203"/>
      <c r="AQ25" s="235"/>
      <c r="AR25" s="205"/>
      <c r="AS25" s="207"/>
      <c r="AT25" s="8"/>
      <c r="AU25" s="8"/>
      <c r="AV25" s="8"/>
      <c r="AW25" s="8"/>
    </row>
    <row r="26" spans="1:49" ht="133.5" customHeight="1" thickBot="1">
      <c r="A26" s="174" t="s">
        <v>60</v>
      </c>
      <c r="B26" s="174" t="s">
        <v>61</v>
      </c>
      <c r="C26" s="174" t="s">
        <v>62</v>
      </c>
      <c r="D26" s="174" t="s">
        <v>63</v>
      </c>
      <c r="E26" s="174" t="s">
        <v>64</v>
      </c>
      <c r="F26" s="132" t="s">
        <v>65</v>
      </c>
      <c r="G26" s="131" t="s">
        <v>66</v>
      </c>
      <c r="H26" s="294" t="s">
        <v>67</v>
      </c>
      <c r="I26" s="297" t="s">
        <v>68</v>
      </c>
      <c r="J26" s="144" t="s">
        <v>69</v>
      </c>
      <c r="K26" s="122">
        <v>44621</v>
      </c>
      <c r="L26" s="122">
        <v>44650</v>
      </c>
      <c r="M26" s="113" t="s">
        <v>15</v>
      </c>
      <c r="N26" s="110">
        <v>0.04</v>
      </c>
      <c r="O26" s="110">
        <f>N26*(P26+R26+T26+V26+X26+Z26+AB26+AD26+AF26+AH26+AJ26+AL26)</f>
        <v>0.04</v>
      </c>
      <c r="P26" s="110"/>
      <c r="Q26" s="110"/>
      <c r="R26" s="110"/>
      <c r="S26" s="110"/>
      <c r="T26" s="110">
        <v>1</v>
      </c>
      <c r="U26" s="110">
        <v>1</v>
      </c>
      <c r="V26" s="110"/>
      <c r="W26" s="110"/>
      <c r="X26" s="110"/>
      <c r="Y26" s="110"/>
      <c r="Z26" s="110"/>
      <c r="AA26" s="110"/>
      <c r="AB26" s="110"/>
      <c r="AC26" s="110"/>
      <c r="AD26" s="110"/>
      <c r="AE26" s="110"/>
      <c r="AF26" s="110"/>
      <c r="AG26" s="110"/>
      <c r="AH26" s="110"/>
      <c r="AI26" s="110"/>
      <c r="AJ26" s="110"/>
      <c r="AK26" s="110"/>
      <c r="AL26" s="110"/>
      <c r="AM26" s="110"/>
      <c r="AN26" s="135">
        <f>N26*(Q26+S26+U26+W26+Y26+AA26+AC26+AE26+AG26+AI26+AK26+AM26)</f>
        <v>0.04</v>
      </c>
      <c r="AO26" s="93" t="s">
        <v>70</v>
      </c>
      <c r="AP26" s="93" t="s">
        <v>71</v>
      </c>
      <c r="AQ26" s="93" t="s">
        <v>72</v>
      </c>
      <c r="AR26" s="69">
        <f>Q26+S26+U26</f>
        <v>1</v>
      </c>
      <c r="AS26" s="136">
        <f>SUM(AR26:AR29)</f>
        <v>1</v>
      </c>
      <c r="AT26" s="8"/>
      <c r="AU26" s="8"/>
      <c r="AV26" s="8"/>
      <c r="AW26" s="8"/>
    </row>
    <row r="27" spans="1:49" ht="33.75" customHeight="1" thickBot="1">
      <c r="A27" s="174"/>
      <c r="B27" s="174"/>
      <c r="C27" s="174"/>
      <c r="D27" s="174"/>
      <c r="E27" s="174"/>
      <c r="F27" s="133"/>
      <c r="G27" s="120"/>
      <c r="H27" s="295"/>
      <c r="I27" s="297"/>
      <c r="J27" s="145"/>
      <c r="K27" s="123"/>
      <c r="L27" s="123"/>
      <c r="M27" s="114"/>
      <c r="N27" s="111"/>
      <c r="O27" s="111"/>
      <c r="P27" s="111"/>
      <c r="Q27" s="111"/>
      <c r="R27" s="111"/>
      <c r="S27" s="111"/>
      <c r="T27" s="111"/>
      <c r="U27" s="111"/>
      <c r="V27" s="111"/>
      <c r="W27" s="111"/>
      <c r="X27" s="111"/>
      <c r="Y27" s="111"/>
      <c r="Z27" s="111"/>
      <c r="AA27" s="111"/>
      <c r="AB27" s="111"/>
      <c r="AC27" s="111"/>
      <c r="AD27" s="111"/>
      <c r="AE27" s="111"/>
      <c r="AF27" s="111"/>
      <c r="AG27" s="111"/>
      <c r="AH27" s="111"/>
      <c r="AI27" s="111"/>
      <c r="AJ27" s="111"/>
      <c r="AK27" s="111"/>
      <c r="AL27" s="111"/>
      <c r="AM27" s="111"/>
      <c r="AN27" s="135"/>
      <c r="AO27" s="68" t="s">
        <v>73</v>
      </c>
      <c r="AP27" s="68" t="s">
        <v>73</v>
      </c>
      <c r="AQ27" s="68" t="s">
        <v>73</v>
      </c>
      <c r="AR27" s="69">
        <f>W26+Y26+AA26</f>
        <v>0</v>
      </c>
      <c r="AS27" s="136"/>
      <c r="AT27" s="8"/>
      <c r="AU27" s="8"/>
      <c r="AV27" s="8"/>
      <c r="AW27" s="8"/>
    </row>
    <row r="28" spans="1:49" ht="33.75" customHeight="1" thickBot="1">
      <c r="A28" s="174"/>
      <c r="B28" s="174"/>
      <c r="C28" s="174"/>
      <c r="D28" s="174"/>
      <c r="E28" s="174"/>
      <c r="F28" s="133"/>
      <c r="G28" s="120"/>
      <c r="H28" s="295"/>
      <c r="I28" s="297"/>
      <c r="J28" s="145"/>
      <c r="K28" s="123"/>
      <c r="L28" s="123"/>
      <c r="M28" s="114"/>
      <c r="N28" s="111"/>
      <c r="O28" s="111"/>
      <c r="P28" s="111"/>
      <c r="Q28" s="111"/>
      <c r="R28" s="111"/>
      <c r="S28" s="111"/>
      <c r="T28" s="111"/>
      <c r="U28" s="111"/>
      <c r="V28" s="111"/>
      <c r="W28" s="111"/>
      <c r="X28" s="111"/>
      <c r="Y28" s="111"/>
      <c r="Z28" s="111"/>
      <c r="AA28" s="111"/>
      <c r="AB28" s="111"/>
      <c r="AC28" s="111"/>
      <c r="AD28" s="111"/>
      <c r="AE28" s="111"/>
      <c r="AF28" s="111"/>
      <c r="AG28" s="111"/>
      <c r="AH28" s="111"/>
      <c r="AI28" s="111"/>
      <c r="AJ28" s="111"/>
      <c r="AK28" s="111"/>
      <c r="AL28" s="111"/>
      <c r="AM28" s="111"/>
      <c r="AN28" s="135"/>
      <c r="AO28" s="68" t="s">
        <v>74</v>
      </c>
      <c r="AP28" s="68" t="s">
        <v>74</v>
      </c>
      <c r="AQ28" s="68" t="s">
        <v>74</v>
      </c>
      <c r="AR28" s="69">
        <f>AC26+AE26+AG26</f>
        <v>0</v>
      </c>
      <c r="AS28" s="136"/>
      <c r="AT28" s="8"/>
      <c r="AU28" s="8"/>
      <c r="AV28" s="8"/>
      <c r="AW28" s="8"/>
    </row>
    <row r="29" spans="1:49" ht="33.75" customHeight="1" thickBot="1">
      <c r="A29" s="174"/>
      <c r="B29" s="174"/>
      <c r="C29" s="174"/>
      <c r="D29" s="174"/>
      <c r="E29" s="174"/>
      <c r="F29" s="134"/>
      <c r="G29" s="121"/>
      <c r="H29" s="296"/>
      <c r="I29" s="297"/>
      <c r="J29" s="146"/>
      <c r="K29" s="124"/>
      <c r="L29" s="124"/>
      <c r="M29" s="115"/>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2"/>
      <c r="AL29" s="112"/>
      <c r="AM29" s="112"/>
      <c r="AN29" s="135"/>
      <c r="AO29" s="68" t="s">
        <v>75</v>
      </c>
      <c r="AP29" s="68" t="s">
        <v>75</v>
      </c>
      <c r="AQ29" s="68" t="s">
        <v>75</v>
      </c>
      <c r="AR29" s="69">
        <f>AI26+AK26+AM26</f>
        <v>0</v>
      </c>
      <c r="AS29" s="136"/>
      <c r="AT29" s="8"/>
      <c r="AU29" s="8"/>
      <c r="AV29" s="8"/>
      <c r="AW29" s="8"/>
    </row>
    <row r="30" spans="1:49" ht="284.25" customHeight="1" thickBot="1">
      <c r="A30" s="174"/>
      <c r="B30" s="174"/>
      <c r="C30" s="174"/>
      <c r="D30" s="174"/>
      <c r="E30" s="174"/>
      <c r="F30" s="132" t="s">
        <v>76</v>
      </c>
      <c r="G30" s="137" t="s">
        <v>77</v>
      </c>
      <c r="H30" s="151" t="s">
        <v>78</v>
      </c>
      <c r="I30" s="143" t="s">
        <v>79</v>
      </c>
      <c r="J30" s="144" t="s">
        <v>69</v>
      </c>
      <c r="K30" s="122">
        <v>44621</v>
      </c>
      <c r="L30" s="122">
        <v>44925</v>
      </c>
      <c r="M30" s="113" t="s">
        <v>15</v>
      </c>
      <c r="N30" s="110">
        <v>0.04</v>
      </c>
      <c r="O30" s="110">
        <f>N30*(P30+R30+T30+V30+X30+Z30+AB30+AD30+AF30+AH30+AJ30+AL30)</f>
        <v>0.04</v>
      </c>
      <c r="P30" s="110"/>
      <c r="Q30" s="110"/>
      <c r="R30" s="110"/>
      <c r="S30" s="110"/>
      <c r="T30" s="110">
        <v>0.25</v>
      </c>
      <c r="U30" s="110">
        <v>0.25</v>
      </c>
      <c r="V30" s="110"/>
      <c r="W30" s="110"/>
      <c r="X30" s="110"/>
      <c r="Y30" s="110"/>
      <c r="Z30" s="110">
        <v>0.25</v>
      </c>
      <c r="AA30" s="110"/>
      <c r="AB30" s="110"/>
      <c r="AC30" s="110"/>
      <c r="AD30" s="110"/>
      <c r="AE30" s="110"/>
      <c r="AF30" s="110">
        <v>0.25</v>
      </c>
      <c r="AG30" s="110"/>
      <c r="AH30" s="110"/>
      <c r="AI30" s="110"/>
      <c r="AJ30" s="110"/>
      <c r="AK30" s="110"/>
      <c r="AL30" s="110">
        <v>0.25</v>
      </c>
      <c r="AM30" s="110"/>
      <c r="AN30" s="135">
        <f>N30*(Q30+S30+U30+W30+Y30+AA30+AC30+AE30+AG30+AI30+AK30+AM30)</f>
        <v>0.01</v>
      </c>
      <c r="AO30" s="93" t="s">
        <v>80</v>
      </c>
      <c r="AP30" s="93" t="s">
        <v>81</v>
      </c>
      <c r="AQ30" s="93" t="s">
        <v>72</v>
      </c>
      <c r="AR30" s="69">
        <f>Q30+S30+U30</f>
        <v>0.25</v>
      </c>
      <c r="AS30" s="136">
        <f t="shared" ref="AS30" si="0">SUM(AR30:AR33)</f>
        <v>0.25</v>
      </c>
      <c r="AT30" s="8"/>
      <c r="AU30" s="8"/>
      <c r="AV30" s="8"/>
      <c r="AW30" s="8"/>
    </row>
    <row r="31" spans="1:49" ht="33.75" customHeight="1" thickBot="1">
      <c r="A31" s="174"/>
      <c r="B31" s="174"/>
      <c r="C31" s="174"/>
      <c r="D31" s="174"/>
      <c r="E31" s="174"/>
      <c r="F31" s="133"/>
      <c r="G31" s="138"/>
      <c r="H31" s="141"/>
      <c r="I31" s="143"/>
      <c r="J31" s="145"/>
      <c r="K31" s="123"/>
      <c r="L31" s="123"/>
      <c r="M31" s="114"/>
      <c r="N31" s="111"/>
      <c r="O31" s="111"/>
      <c r="P31" s="111"/>
      <c r="Q31" s="111"/>
      <c r="R31" s="111"/>
      <c r="S31" s="111"/>
      <c r="T31" s="111"/>
      <c r="U31" s="111"/>
      <c r="V31" s="111"/>
      <c r="W31" s="111"/>
      <c r="X31" s="111"/>
      <c r="Y31" s="111"/>
      <c r="Z31" s="111"/>
      <c r="AA31" s="111"/>
      <c r="AB31" s="111"/>
      <c r="AC31" s="111"/>
      <c r="AD31" s="111"/>
      <c r="AE31" s="111"/>
      <c r="AF31" s="111"/>
      <c r="AG31" s="111"/>
      <c r="AH31" s="111"/>
      <c r="AI31" s="111"/>
      <c r="AJ31" s="111"/>
      <c r="AK31" s="111"/>
      <c r="AL31" s="111"/>
      <c r="AM31" s="111"/>
      <c r="AN31" s="135"/>
      <c r="AO31" s="68" t="s">
        <v>73</v>
      </c>
      <c r="AP31" s="68" t="s">
        <v>73</v>
      </c>
      <c r="AQ31" s="68" t="s">
        <v>73</v>
      </c>
      <c r="AR31" s="69">
        <f>W30+Y30+AA30</f>
        <v>0</v>
      </c>
      <c r="AS31" s="136"/>
      <c r="AT31" s="8"/>
      <c r="AU31" s="8"/>
      <c r="AV31" s="8"/>
      <c r="AW31" s="8"/>
    </row>
    <row r="32" spans="1:49" ht="33.75" customHeight="1" thickBot="1">
      <c r="A32" s="174"/>
      <c r="B32" s="174"/>
      <c r="C32" s="174"/>
      <c r="D32" s="174"/>
      <c r="E32" s="174"/>
      <c r="F32" s="133"/>
      <c r="G32" s="138"/>
      <c r="H32" s="141"/>
      <c r="I32" s="143"/>
      <c r="J32" s="145"/>
      <c r="K32" s="123"/>
      <c r="L32" s="123"/>
      <c r="M32" s="114"/>
      <c r="N32" s="111"/>
      <c r="O32" s="111"/>
      <c r="P32" s="111"/>
      <c r="Q32" s="111"/>
      <c r="R32" s="111"/>
      <c r="S32" s="111"/>
      <c r="T32" s="111"/>
      <c r="U32" s="111"/>
      <c r="V32" s="111"/>
      <c r="W32" s="111"/>
      <c r="X32" s="111"/>
      <c r="Y32" s="111"/>
      <c r="Z32" s="111"/>
      <c r="AA32" s="111"/>
      <c r="AB32" s="111"/>
      <c r="AC32" s="111"/>
      <c r="AD32" s="111"/>
      <c r="AE32" s="111"/>
      <c r="AF32" s="111"/>
      <c r="AG32" s="111"/>
      <c r="AH32" s="111"/>
      <c r="AI32" s="111"/>
      <c r="AJ32" s="111"/>
      <c r="AK32" s="111"/>
      <c r="AL32" s="111"/>
      <c r="AM32" s="111"/>
      <c r="AN32" s="135"/>
      <c r="AO32" s="68" t="s">
        <v>74</v>
      </c>
      <c r="AP32" s="68" t="s">
        <v>74</v>
      </c>
      <c r="AQ32" s="68" t="s">
        <v>74</v>
      </c>
      <c r="AR32" s="69">
        <f>AC30+AE30+AG30</f>
        <v>0</v>
      </c>
      <c r="AS32" s="136"/>
      <c r="AT32" s="8"/>
      <c r="AU32" s="8"/>
      <c r="AV32" s="8"/>
      <c r="AW32" s="8"/>
    </row>
    <row r="33" spans="1:49" ht="33.75" customHeight="1" thickBot="1">
      <c r="A33" s="174"/>
      <c r="B33" s="174"/>
      <c r="C33" s="174"/>
      <c r="D33" s="174"/>
      <c r="E33" s="174"/>
      <c r="F33" s="134"/>
      <c r="G33" s="139"/>
      <c r="H33" s="142"/>
      <c r="I33" s="143"/>
      <c r="J33" s="146"/>
      <c r="K33" s="124"/>
      <c r="L33" s="124"/>
      <c r="M33" s="115"/>
      <c r="N33" s="112"/>
      <c r="O33" s="112"/>
      <c r="P33" s="112"/>
      <c r="Q33" s="112"/>
      <c r="R33" s="112"/>
      <c r="S33" s="112"/>
      <c r="T33" s="112"/>
      <c r="U33" s="112"/>
      <c r="V33" s="112"/>
      <c r="W33" s="112"/>
      <c r="X33" s="112"/>
      <c r="Y33" s="112"/>
      <c r="Z33" s="112"/>
      <c r="AA33" s="112"/>
      <c r="AB33" s="112"/>
      <c r="AC33" s="112"/>
      <c r="AD33" s="112"/>
      <c r="AE33" s="112"/>
      <c r="AF33" s="112"/>
      <c r="AG33" s="112"/>
      <c r="AH33" s="112"/>
      <c r="AI33" s="112"/>
      <c r="AJ33" s="112"/>
      <c r="AK33" s="112"/>
      <c r="AL33" s="112"/>
      <c r="AM33" s="112"/>
      <c r="AN33" s="135"/>
      <c r="AO33" s="68" t="s">
        <v>75</v>
      </c>
      <c r="AP33" s="68" t="s">
        <v>75</v>
      </c>
      <c r="AQ33" s="68" t="s">
        <v>75</v>
      </c>
      <c r="AR33" s="69">
        <f>AI30+AK30+AM30</f>
        <v>0</v>
      </c>
      <c r="AS33" s="136"/>
      <c r="AT33" s="8"/>
      <c r="AU33" s="8"/>
      <c r="AV33" s="8"/>
      <c r="AW33" s="8"/>
    </row>
    <row r="34" spans="1:49" ht="44.25" customHeight="1" thickBot="1">
      <c r="A34" s="174"/>
      <c r="B34" s="174"/>
      <c r="C34" s="174"/>
      <c r="D34" s="174"/>
      <c r="E34" s="174"/>
      <c r="F34" s="132" t="s">
        <v>82</v>
      </c>
      <c r="G34" s="137" t="s">
        <v>83</v>
      </c>
      <c r="H34" s="140" t="s">
        <v>84</v>
      </c>
      <c r="I34" s="143" t="s">
        <v>85</v>
      </c>
      <c r="J34" s="144" t="s">
        <v>69</v>
      </c>
      <c r="K34" s="122">
        <v>44713</v>
      </c>
      <c r="L34" s="122">
        <v>44925</v>
      </c>
      <c r="M34" s="113" t="s">
        <v>15</v>
      </c>
      <c r="N34" s="110">
        <v>0.04</v>
      </c>
      <c r="O34" s="110">
        <f>N34*(P34+R34+T34+V34+X34+Z34+AB34+AD34+AF34+AH34+AJ34+AL34)</f>
        <v>0.04</v>
      </c>
      <c r="P34" s="110"/>
      <c r="Q34" s="110"/>
      <c r="R34" s="110"/>
      <c r="S34" s="110"/>
      <c r="T34" s="110"/>
      <c r="U34" s="110"/>
      <c r="V34" s="110"/>
      <c r="W34" s="110"/>
      <c r="X34" s="110"/>
      <c r="Y34" s="110"/>
      <c r="Z34" s="110">
        <v>0.5</v>
      </c>
      <c r="AA34" s="110"/>
      <c r="AB34" s="110"/>
      <c r="AC34" s="110"/>
      <c r="AD34" s="110"/>
      <c r="AE34" s="110"/>
      <c r="AF34" s="110"/>
      <c r="AG34" s="110"/>
      <c r="AH34" s="110"/>
      <c r="AI34" s="110"/>
      <c r="AJ34" s="110"/>
      <c r="AK34" s="110"/>
      <c r="AL34" s="110">
        <v>0.5</v>
      </c>
      <c r="AM34" s="110"/>
      <c r="AN34" s="135">
        <f>N34*(Q34+S34+U34+W34+Y34+AA34+AC34+AE34+AG34+AI34+AK34+AM34)</f>
        <v>0</v>
      </c>
      <c r="AO34" s="68" t="s">
        <v>86</v>
      </c>
      <c r="AP34" s="68" t="s">
        <v>86</v>
      </c>
      <c r="AQ34" s="68" t="s">
        <v>86</v>
      </c>
      <c r="AR34" s="69">
        <f>Q34+S34+U34</f>
        <v>0</v>
      </c>
      <c r="AS34" s="136">
        <f t="shared" ref="AS34" si="1">SUM(AR34:AR37)</f>
        <v>0</v>
      </c>
      <c r="AT34" s="8"/>
      <c r="AU34" s="8"/>
      <c r="AV34" s="8"/>
      <c r="AW34" s="8"/>
    </row>
    <row r="35" spans="1:49" ht="44.25" customHeight="1" thickBot="1">
      <c r="A35" s="174"/>
      <c r="B35" s="174"/>
      <c r="C35" s="174"/>
      <c r="D35" s="174"/>
      <c r="E35" s="174"/>
      <c r="F35" s="133"/>
      <c r="G35" s="138"/>
      <c r="H35" s="141"/>
      <c r="I35" s="143"/>
      <c r="J35" s="145"/>
      <c r="K35" s="123"/>
      <c r="L35" s="123"/>
      <c r="M35" s="114"/>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35"/>
      <c r="AO35" s="68" t="s">
        <v>73</v>
      </c>
      <c r="AP35" s="68" t="s">
        <v>73</v>
      </c>
      <c r="AQ35" s="68" t="s">
        <v>73</v>
      </c>
      <c r="AR35" s="69">
        <f>W34+Y34+AA34</f>
        <v>0</v>
      </c>
      <c r="AS35" s="136"/>
      <c r="AT35" s="8"/>
      <c r="AU35" s="8"/>
      <c r="AV35" s="8"/>
      <c r="AW35" s="8"/>
    </row>
    <row r="36" spans="1:49" ht="44.25" customHeight="1" thickBot="1">
      <c r="A36" s="174"/>
      <c r="B36" s="174"/>
      <c r="C36" s="174"/>
      <c r="D36" s="174"/>
      <c r="E36" s="174"/>
      <c r="F36" s="133"/>
      <c r="G36" s="138"/>
      <c r="H36" s="141"/>
      <c r="I36" s="143"/>
      <c r="J36" s="145"/>
      <c r="K36" s="123"/>
      <c r="L36" s="123"/>
      <c r="M36" s="114"/>
      <c r="N36" s="111"/>
      <c r="O36" s="111"/>
      <c r="P36" s="111"/>
      <c r="Q36" s="111"/>
      <c r="R36" s="111"/>
      <c r="S36" s="111"/>
      <c r="T36" s="111"/>
      <c r="U36" s="111"/>
      <c r="V36" s="111"/>
      <c r="W36" s="111"/>
      <c r="X36" s="111"/>
      <c r="Y36" s="111"/>
      <c r="Z36" s="111"/>
      <c r="AA36" s="111"/>
      <c r="AB36" s="111"/>
      <c r="AC36" s="111"/>
      <c r="AD36" s="111"/>
      <c r="AE36" s="111"/>
      <c r="AF36" s="111"/>
      <c r="AG36" s="111"/>
      <c r="AH36" s="111"/>
      <c r="AI36" s="111"/>
      <c r="AJ36" s="111"/>
      <c r="AK36" s="111"/>
      <c r="AL36" s="111"/>
      <c r="AM36" s="111"/>
      <c r="AN36" s="135"/>
      <c r="AO36" s="68" t="s">
        <v>74</v>
      </c>
      <c r="AP36" s="68" t="s">
        <v>74</v>
      </c>
      <c r="AQ36" s="68" t="s">
        <v>74</v>
      </c>
      <c r="AR36" s="69">
        <f>AC34+AE34+AG34</f>
        <v>0</v>
      </c>
      <c r="AS36" s="136"/>
      <c r="AT36" s="8"/>
      <c r="AU36" s="8"/>
      <c r="AV36" s="8"/>
      <c r="AW36" s="8"/>
    </row>
    <row r="37" spans="1:49" ht="44.25" customHeight="1" thickBot="1">
      <c r="A37" s="174"/>
      <c r="B37" s="174"/>
      <c r="C37" s="174"/>
      <c r="D37" s="174"/>
      <c r="E37" s="174"/>
      <c r="F37" s="134"/>
      <c r="G37" s="139"/>
      <c r="H37" s="142"/>
      <c r="I37" s="143"/>
      <c r="J37" s="146"/>
      <c r="K37" s="124"/>
      <c r="L37" s="124"/>
      <c r="M37" s="115"/>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2"/>
      <c r="AN37" s="135"/>
      <c r="AO37" s="68" t="s">
        <v>75</v>
      </c>
      <c r="AP37" s="68" t="s">
        <v>75</v>
      </c>
      <c r="AQ37" s="68" t="s">
        <v>75</v>
      </c>
      <c r="AR37" s="69">
        <f>AI34+AK34+AM34</f>
        <v>0</v>
      </c>
      <c r="AS37" s="136"/>
      <c r="AT37" s="8"/>
      <c r="AU37" s="8"/>
      <c r="AV37" s="8"/>
      <c r="AW37" s="8"/>
    </row>
    <row r="38" spans="1:49" ht="144.75" customHeight="1" thickBot="1">
      <c r="A38" s="174"/>
      <c r="B38" s="174"/>
      <c r="C38" s="174"/>
      <c r="D38" s="174"/>
      <c r="E38" s="174"/>
      <c r="F38" s="132" t="s">
        <v>87</v>
      </c>
      <c r="G38" s="137" t="s">
        <v>88</v>
      </c>
      <c r="H38" s="137" t="s">
        <v>89</v>
      </c>
      <c r="I38" s="150" t="s">
        <v>90</v>
      </c>
      <c r="J38" s="144" t="s">
        <v>69</v>
      </c>
      <c r="K38" s="122">
        <v>44593</v>
      </c>
      <c r="L38" s="122">
        <v>44834</v>
      </c>
      <c r="M38" s="113" t="s">
        <v>15</v>
      </c>
      <c r="N38" s="110">
        <v>0.04</v>
      </c>
      <c r="O38" s="110">
        <f>N38*(P38+R38+T38+V38+X38+Z38+AB38+AD38+AF38+AH38+AJ38+AL38)</f>
        <v>0.04</v>
      </c>
      <c r="P38" s="110"/>
      <c r="Q38" s="110"/>
      <c r="R38" s="110">
        <v>0.5</v>
      </c>
      <c r="S38" s="110">
        <v>0.15</v>
      </c>
      <c r="T38" s="110"/>
      <c r="U38" s="110">
        <v>0.44</v>
      </c>
      <c r="V38" s="110"/>
      <c r="W38" s="110"/>
      <c r="X38" s="110"/>
      <c r="Y38" s="110"/>
      <c r="Z38" s="110"/>
      <c r="AA38" s="110"/>
      <c r="AB38" s="110"/>
      <c r="AC38" s="110"/>
      <c r="AD38" s="110">
        <v>0.5</v>
      </c>
      <c r="AE38" s="110"/>
      <c r="AF38" s="110"/>
      <c r="AG38" s="110"/>
      <c r="AH38" s="110"/>
      <c r="AI38" s="110"/>
      <c r="AJ38" s="110"/>
      <c r="AK38" s="110"/>
      <c r="AL38" s="110"/>
      <c r="AM38" s="110"/>
      <c r="AN38" s="135">
        <f>N38*(Q38+S38+U38+W38+Y38+AA38+AC38+AE38+AG38+AI38+AK38+AM38)</f>
        <v>2.3599999999999999E-2</v>
      </c>
      <c r="AO38" s="103" t="s">
        <v>91</v>
      </c>
      <c r="AP38" s="93" t="s">
        <v>92</v>
      </c>
      <c r="AQ38" s="93" t="s">
        <v>72</v>
      </c>
      <c r="AR38" s="69">
        <f>Q38+S38+U38</f>
        <v>0.59</v>
      </c>
      <c r="AS38" s="136">
        <f t="shared" ref="AS38" si="2">SUM(AR38:AR41)</f>
        <v>0.59</v>
      </c>
      <c r="AT38" s="8"/>
      <c r="AU38" s="8"/>
      <c r="AV38" s="8"/>
      <c r="AW38" s="8"/>
    </row>
    <row r="39" spans="1:49" ht="29.25" customHeight="1" thickBot="1">
      <c r="A39" s="174"/>
      <c r="B39" s="174"/>
      <c r="C39" s="174"/>
      <c r="D39" s="174"/>
      <c r="E39" s="174"/>
      <c r="F39" s="133"/>
      <c r="G39" s="138"/>
      <c r="H39" s="138"/>
      <c r="I39" s="150"/>
      <c r="J39" s="145"/>
      <c r="K39" s="123"/>
      <c r="L39" s="123"/>
      <c r="M39" s="114"/>
      <c r="N39" s="111"/>
      <c r="O39" s="111"/>
      <c r="P39" s="111"/>
      <c r="Q39" s="111"/>
      <c r="R39" s="111"/>
      <c r="S39" s="111"/>
      <c r="T39" s="111"/>
      <c r="U39" s="111"/>
      <c r="V39" s="111"/>
      <c r="W39" s="111"/>
      <c r="X39" s="111"/>
      <c r="Y39" s="111"/>
      <c r="Z39" s="111"/>
      <c r="AA39" s="111"/>
      <c r="AB39" s="111"/>
      <c r="AC39" s="111"/>
      <c r="AD39" s="111"/>
      <c r="AE39" s="111"/>
      <c r="AF39" s="111"/>
      <c r="AG39" s="111"/>
      <c r="AH39" s="111"/>
      <c r="AI39" s="111"/>
      <c r="AJ39" s="111"/>
      <c r="AK39" s="111"/>
      <c r="AL39" s="111"/>
      <c r="AM39" s="111"/>
      <c r="AN39" s="135"/>
      <c r="AO39" s="68" t="s">
        <v>73</v>
      </c>
      <c r="AP39" s="68" t="s">
        <v>73</v>
      </c>
      <c r="AQ39" s="68" t="s">
        <v>73</v>
      </c>
      <c r="AR39" s="69">
        <f>W38+Y38+AA38</f>
        <v>0</v>
      </c>
      <c r="AS39" s="136"/>
      <c r="AT39" s="8"/>
      <c r="AU39" s="8"/>
      <c r="AV39" s="8"/>
      <c r="AW39" s="8"/>
    </row>
    <row r="40" spans="1:49" ht="29.25" customHeight="1" thickBot="1">
      <c r="A40" s="174"/>
      <c r="B40" s="174"/>
      <c r="C40" s="174"/>
      <c r="D40" s="174"/>
      <c r="E40" s="174"/>
      <c r="F40" s="133"/>
      <c r="G40" s="138"/>
      <c r="H40" s="138"/>
      <c r="I40" s="150"/>
      <c r="J40" s="145"/>
      <c r="K40" s="123"/>
      <c r="L40" s="123"/>
      <c r="M40" s="114"/>
      <c r="N40" s="111"/>
      <c r="O40" s="111"/>
      <c r="P40" s="111"/>
      <c r="Q40" s="111"/>
      <c r="R40" s="111"/>
      <c r="S40" s="111"/>
      <c r="T40" s="111"/>
      <c r="U40" s="111"/>
      <c r="V40" s="111"/>
      <c r="W40" s="111"/>
      <c r="X40" s="111"/>
      <c r="Y40" s="111"/>
      <c r="Z40" s="111"/>
      <c r="AA40" s="111"/>
      <c r="AB40" s="111"/>
      <c r="AC40" s="111"/>
      <c r="AD40" s="111"/>
      <c r="AE40" s="111"/>
      <c r="AF40" s="111"/>
      <c r="AG40" s="111"/>
      <c r="AH40" s="111"/>
      <c r="AI40" s="111"/>
      <c r="AJ40" s="111"/>
      <c r="AK40" s="111"/>
      <c r="AL40" s="111"/>
      <c r="AM40" s="111"/>
      <c r="AN40" s="135"/>
      <c r="AO40" s="68" t="s">
        <v>74</v>
      </c>
      <c r="AP40" s="68" t="s">
        <v>74</v>
      </c>
      <c r="AQ40" s="68" t="s">
        <v>74</v>
      </c>
      <c r="AR40" s="69">
        <f>AC38+AE38+AG38</f>
        <v>0</v>
      </c>
      <c r="AS40" s="136"/>
      <c r="AT40" s="8"/>
      <c r="AU40" s="8"/>
      <c r="AV40" s="8"/>
      <c r="AW40" s="8"/>
    </row>
    <row r="41" spans="1:49" ht="29.25" customHeight="1" thickBot="1">
      <c r="A41" s="174"/>
      <c r="B41" s="174"/>
      <c r="C41" s="174"/>
      <c r="D41" s="174"/>
      <c r="E41" s="174"/>
      <c r="F41" s="134"/>
      <c r="G41" s="139"/>
      <c r="H41" s="139"/>
      <c r="I41" s="150"/>
      <c r="J41" s="146"/>
      <c r="K41" s="124"/>
      <c r="L41" s="124"/>
      <c r="M41" s="115"/>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35"/>
      <c r="AO41" s="68" t="s">
        <v>75</v>
      </c>
      <c r="AP41" s="68" t="s">
        <v>75</v>
      </c>
      <c r="AQ41" s="68" t="s">
        <v>75</v>
      </c>
      <c r="AR41" s="69">
        <f>AI38+AK38+AM38</f>
        <v>0</v>
      </c>
      <c r="AS41" s="136"/>
      <c r="AT41" s="8"/>
      <c r="AU41" s="8"/>
      <c r="AV41" s="8"/>
      <c r="AW41" s="8"/>
    </row>
    <row r="42" spans="1:49" ht="33.75" customHeight="1" thickBot="1">
      <c r="A42" s="174"/>
      <c r="B42" s="174"/>
      <c r="C42" s="174"/>
      <c r="D42" s="174"/>
      <c r="E42" s="174"/>
      <c r="F42" s="132" t="s">
        <v>93</v>
      </c>
      <c r="G42" s="137" t="s">
        <v>94</v>
      </c>
      <c r="H42" s="137" t="s">
        <v>95</v>
      </c>
      <c r="I42" s="143" t="s">
        <v>90</v>
      </c>
      <c r="J42" s="144" t="s">
        <v>69</v>
      </c>
      <c r="K42" s="122">
        <v>44652</v>
      </c>
      <c r="L42" s="122">
        <v>44834</v>
      </c>
      <c r="M42" s="113" t="s">
        <v>15</v>
      </c>
      <c r="N42" s="110">
        <v>0.04</v>
      </c>
      <c r="O42" s="110">
        <f>N42*(P42+R42+T42+V42+X42+Z42+AB42+AD42+AF42+AH42+AJ42+AL42)</f>
        <v>0.04</v>
      </c>
      <c r="P42" s="110"/>
      <c r="Q42" s="110"/>
      <c r="R42" s="110"/>
      <c r="S42" s="110">
        <v>0.13</v>
      </c>
      <c r="T42" s="110"/>
      <c r="U42" s="110">
        <v>0.15</v>
      </c>
      <c r="V42" s="110">
        <v>0.5</v>
      </c>
      <c r="W42" s="110"/>
      <c r="X42" s="110"/>
      <c r="Y42" s="110"/>
      <c r="Z42" s="110"/>
      <c r="AA42" s="110"/>
      <c r="AB42" s="110"/>
      <c r="AC42" s="110"/>
      <c r="AD42" s="110"/>
      <c r="AE42" s="110"/>
      <c r="AF42" s="110">
        <v>0.5</v>
      </c>
      <c r="AG42" s="110"/>
      <c r="AH42" s="110"/>
      <c r="AI42" s="110"/>
      <c r="AJ42" s="110"/>
      <c r="AK42" s="110"/>
      <c r="AL42" s="110"/>
      <c r="AM42" s="110"/>
      <c r="AN42" s="135">
        <f>N42*(Q42+S42+U42+W42+Y42+AA42+AC42+AE42+AG42+AI42+AK42+AM42)</f>
        <v>1.1200000000000002E-2</v>
      </c>
      <c r="AO42" s="68" t="s">
        <v>86</v>
      </c>
      <c r="AP42" s="68" t="s">
        <v>86</v>
      </c>
      <c r="AQ42" s="68" t="s">
        <v>86</v>
      </c>
      <c r="AR42" s="69">
        <f>Q42+S42+U42</f>
        <v>0.28000000000000003</v>
      </c>
      <c r="AS42" s="136">
        <f t="shared" ref="AS42" si="3">SUM(AR42:AR45)</f>
        <v>0.28000000000000003</v>
      </c>
      <c r="AT42" s="8"/>
      <c r="AU42" s="8"/>
      <c r="AV42" s="8"/>
      <c r="AW42" s="8"/>
    </row>
    <row r="43" spans="1:49" ht="33.75" customHeight="1" thickBot="1">
      <c r="A43" s="174"/>
      <c r="B43" s="174"/>
      <c r="C43" s="174"/>
      <c r="D43" s="174"/>
      <c r="E43" s="174"/>
      <c r="F43" s="133"/>
      <c r="G43" s="138"/>
      <c r="H43" s="138"/>
      <c r="I43" s="143"/>
      <c r="J43" s="145"/>
      <c r="K43" s="123"/>
      <c r="L43" s="123"/>
      <c r="M43" s="114"/>
      <c r="N43" s="111"/>
      <c r="O43" s="111"/>
      <c r="P43" s="111"/>
      <c r="Q43" s="111"/>
      <c r="R43" s="111"/>
      <c r="S43" s="111"/>
      <c r="T43" s="111"/>
      <c r="U43" s="111"/>
      <c r="V43" s="111"/>
      <c r="W43" s="111"/>
      <c r="X43" s="111"/>
      <c r="Y43" s="111"/>
      <c r="Z43" s="111"/>
      <c r="AA43" s="111"/>
      <c r="AB43" s="111"/>
      <c r="AC43" s="111"/>
      <c r="AD43" s="111"/>
      <c r="AE43" s="111"/>
      <c r="AF43" s="111"/>
      <c r="AG43" s="111"/>
      <c r="AH43" s="111"/>
      <c r="AI43" s="111"/>
      <c r="AJ43" s="111"/>
      <c r="AK43" s="111"/>
      <c r="AL43" s="111"/>
      <c r="AM43" s="111"/>
      <c r="AN43" s="135"/>
      <c r="AO43" s="68" t="s">
        <v>73</v>
      </c>
      <c r="AP43" s="68" t="s">
        <v>73</v>
      </c>
      <c r="AQ43" s="68" t="s">
        <v>73</v>
      </c>
      <c r="AR43" s="69">
        <f>W42+Y42+AA42</f>
        <v>0</v>
      </c>
      <c r="AS43" s="136"/>
      <c r="AT43" s="8"/>
      <c r="AU43" s="8"/>
      <c r="AV43" s="8"/>
      <c r="AW43" s="8"/>
    </row>
    <row r="44" spans="1:49" ht="33.75" customHeight="1" thickBot="1">
      <c r="A44" s="174"/>
      <c r="B44" s="174"/>
      <c r="C44" s="174"/>
      <c r="D44" s="174"/>
      <c r="E44" s="174"/>
      <c r="F44" s="133"/>
      <c r="G44" s="138"/>
      <c r="H44" s="138"/>
      <c r="I44" s="143"/>
      <c r="J44" s="145"/>
      <c r="K44" s="123"/>
      <c r="L44" s="123"/>
      <c r="M44" s="114"/>
      <c r="N44" s="111"/>
      <c r="O44" s="111"/>
      <c r="P44" s="111"/>
      <c r="Q44" s="111"/>
      <c r="R44" s="111"/>
      <c r="S44" s="111"/>
      <c r="T44" s="111"/>
      <c r="U44" s="111"/>
      <c r="V44" s="111"/>
      <c r="W44" s="111"/>
      <c r="X44" s="111"/>
      <c r="Y44" s="111"/>
      <c r="Z44" s="111"/>
      <c r="AA44" s="111"/>
      <c r="AB44" s="111"/>
      <c r="AC44" s="111"/>
      <c r="AD44" s="111"/>
      <c r="AE44" s="111"/>
      <c r="AF44" s="111"/>
      <c r="AG44" s="111"/>
      <c r="AH44" s="111"/>
      <c r="AI44" s="111"/>
      <c r="AJ44" s="111"/>
      <c r="AK44" s="111"/>
      <c r="AL44" s="111"/>
      <c r="AM44" s="111"/>
      <c r="AN44" s="135"/>
      <c r="AO44" s="68" t="s">
        <v>74</v>
      </c>
      <c r="AP44" s="68" t="s">
        <v>74</v>
      </c>
      <c r="AQ44" s="68" t="s">
        <v>74</v>
      </c>
      <c r="AR44" s="69">
        <f>AC42+AE42+AG42</f>
        <v>0</v>
      </c>
      <c r="AS44" s="136"/>
      <c r="AT44" s="8"/>
      <c r="AU44" s="8"/>
      <c r="AV44" s="8"/>
      <c r="AW44" s="8"/>
    </row>
    <row r="45" spans="1:49" ht="33.75" customHeight="1" thickBot="1">
      <c r="A45" s="174"/>
      <c r="B45" s="174"/>
      <c r="C45" s="174"/>
      <c r="D45" s="174"/>
      <c r="E45" s="174"/>
      <c r="F45" s="134"/>
      <c r="G45" s="139"/>
      <c r="H45" s="139"/>
      <c r="I45" s="143"/>
      <c r="J45" s="146"/>
      <c r="K45" s="124"/>
      <c r="L45" s="124"/>
      <c r="M45" s="115"/>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35"/>
      <c r="AO45" s="68" t="s">
        <v>75</v>
      </c>
      <c r="AP45" s="68" t="s">
        <v>75</v>
      </c>
      <c r="AQ45" s="68" t="s">
        <v>75</v>
      </c>
      <c r="AR45" s="69">
        <f>AI42+AK42+AM42</f>
        <v>0</v>
      </c>
      <c r="AS45" s="136"/>
      <c r="AT45" s="8"/>
      <c r="AU45" s="8"/>
      <c r="AV45" s="8"/>
      <c r="AW45" s="8"/>
    </row>
    <row r="46" spans="1:49" ht="44.25" customHeight="1" thickBot="1">
      <c r="A46" s="174"/>
      <c r="B46" s="174"/>
      <c r="C46" s="174"/>
      <c r="D46" s="174"/>
      <c r="E46" s="174"/>
      <c r="F46" s="132" t="s">
        <v>96</v>
      </c>
      <c r="G46" s="137" t="s">
        <v>97</v>
      </c>
      <c r="H46" s="137" t="s">
        <v>98</v>
      </c>
      <c r="I46" s="143" t="s">
        <v>99</v>
      </c>
      <c r="J46" s="144" t="s">
        <v>69</v>
      </c>
      <c r="K46" s="122">
        <v>44713</v>
      </c>
      <c r="L46" s="122">
        <v>44925</v>
      </c>
      <c r="M46" s="113" t="s">
        <v>15</v>
      </c>
      <c r="N46" s="110">
        <v>0.04</v>
      </c>
      <c r="O46" s="110">
        <f>N46*(P46+R46+T46+V46+X46+Z46+AB46+AD46+AF46+AH46+AJ46+AL46)</f>
        <v>0.04</v>
      </c>
      <c r="P46" s="110"/>
      <c r="Q46" s="110"/>
      <c r="R46" s="110"/>
      <c r="S46" s="110"/>
      <c r="T46" s="110"/>
      <c r="U46" s="110"/>
      <c r="V46" s="110"/>
      <c r="W46" s="110"/>
      <c r="X46" s="110"/>
      <c r="Y46" s="110"/>
      <c r="Z46" s="110">
        <v>0.4</v>
      </c>
      <c r="AA46" s="110"/>
      <c r="AB46" s="110"/>
      <c r="AC46" s="110"/>
      <c r="AD46" s="110"/>
      <c r="AE46" s="110"/>
      <c r="AF46" s="110"/>
      <c r="AG46" s="110"/>
      <c r="AH46" s="110"/>
      <c r="AI46" s="110"/>
      <c r="AJ46" s="110"/>
      <c r="AK46" s="110"/>
      <c r="AL46" s="110">
        <v>0.6</v>
      </c>
      <c r="AM46" s="110"/>
      <c r="AN46" s="135">
        <f>N46*(Q46+S46+U46+W46+Y46+AA46+AC46+AE46+AG46+AI46+AK46+AM46)</f>
        <v>0</v>
      </c>
      <c r="AO46" s="68" t="s">
        <v>86</v>
      </c>
      <c r="AP46" s="68" t="s">
        <v>86</v>
      </c>
      <c r="AQ46" s="68" t="s">
        <v>86</v>
      </c>
      <c r="AR46" s="69">
        <f>Q46+S46+U46</f>
        <v>0</v>
      </c>
      <c r="AS46" s="136">
        <f t="shared" ref="AS46" si="4">SUM(AR46:AR49)</f>
        <v>0</v>
      </c>
      <c r="AT46" s="8"/>
      <c r="AU46" s="8"/>
      <c r="AV46" s="8"/>
      <c r="AW46" s="8"/>
    </row>
    <row r="47" spans="1:49" ht="44.25" customHeight="1" thickBot="1">
      <c r="A47" s="174"/>
      <c r="B47" s="174"/>
      <c r="C47" s="174"/>
      <c r="D47" s="174"/>
      <c r="E47" s="174"/>
      <c r="F47" s="133"/>
      <c r="G47" s="138"/>
      <c r="H47" s="138"/>
      <c r="I47" s="143"/>
      <c r="J47" s="145"/>
      <c r="K47" s="123"/>
      <c r="L47" s="123"/>
      <c r="M47" s="114"/>
      <c r="N47" s="111"/>
      <c r="O47" s="111"/>
      <c r="P47" s="111"/>
      <c r="Q47" s="111"/>
      <c r="R47" s="111"/>
      <c r="S47" s="111"/>
      <c r="T47" s="111"/>
      <c r="U47" s="111"/>
      <c r="V47" s="111"/>
      <c r="W47" s="111"/>
      <c r="X47" s="111"/>
      <c r="Y47" s="111"/>
      <c r="Z47" s="111"/>
      <c r="AA47" s="111"/>
      <c r="AB47" s="111"/>
      <c r="AC47" s="111"/>
      <c r="AD47" s="111"/>
      <c r="AE47" s="111"/>
      <c r="AF47" s="111"/>
      <c r="AG47" s="111"/>
      <c r="AH47" s="111"/>
      <c r="AI47" s="111"/>
      <c r="AJ47" s="111"/>
      <c r="AK47" s="111"/>
      <c r="AL47" s="111"/>
      <c r="AM47" s="111"/>
      <c r="AN47" s="135"/>
      <c r="AO47" s="68" t="s">
        <v>73</v>
      </c>
      <c r="AP47" s="68" t="s">
        <v>73</v>
      </c>
      <c r="AQ47" s="68" t="s">
        <v>73</v>
      </c>
      <c r="AR47" s="69">
        <f>W46+Y46+AA46</f>
        <v>0</v>
      </c>
      <c r="AS47" s="136"/>
      <c r="AT47" s="8"/>
      <c r="AU47" s="8"/>
      <c r="AV47" s="8"/>
      <c r="AW47" s="8"/>
    </row>
    <row r="48" spans="1:49" ht="44.25" customHeight="1" thickBot="1">
      <c r="A48" s="174"/>
      <c r="B48" s="174"/>
      <c r="C48" s="174"/>
      <c r="D48" s="174"/>
      <c r="E48" s="174"/>
      <c r="F48" s="133"/>
      <c r="G48" s="138"/>
      <c r="H48" s="138"/>
      <c r="I48" s="143"/>
      <c r="J48" s="145"/>
      <c r="K48" s="123"/>
      <c r="L48" s="123"/>
      <c r="M48" s="114"/>
      <c r="N48" s="111"/>
      <c r="O48" s="111"/>
      <c r="P48" s="111"/>
      <c r="Q48" s="111"/>
      <c r="R48" s="111"/>
      <c r="S48" s="111"/>
      <c r="T48" s="111"/>
      <c r="U48" s="111"/>
      <c r="V48" s="111"/>
      <c r="W48" s="111"/>
      <c r="X48" s="111"/>
      <c r="Y48" s="111"/>
      <c r="Z48" s="111"/>
      <c r="AA48" s="111"/>
      <c r="AB48" s="111"/>
      <c r="AC48" s="111"/>
      <c r="AD48" s="111"/>
      <c r="AE48" s="111"/>
      <c r="AF48" s="111"/>
      <c r="AG48" s="111"/>
      <c r="AH48" s="111"/>
      <c r="AI48" s="111"/>
      <c r="AJ48" s="111"/>
      <c r="AK48" s="111"/>
      <c r="AL48" s="111"/>
      <c r="AM48" s="111"/>
      <c r="AN48" s="135"/>
      <c r="AO48" s="68" t="s">
        <v>74</v>
      </c>
      <c r="AP48" s="68" t="s">
        <v>74</v>
      </c>
      <c r="AQ48" s="68" t="s">
        <v>74</v>
      </c>
      <c r="AR48" s="69">
        <f>AC46+AE46+AG46</f>
        <v>0</v>
      </c>
      <c r="AS48" s="136"/>
      <c r="AT48" s="8"/>
      <c r="AU48" s="8"/>
      <c r="AV48" s="8"/>
      <c r="AW48" s="8"/>
    </row>
    <row r="49" spans="1:49" ht="44.25" customHeight="1" thickBot="1">
      <c r="A49" s="174"/>
      <c r="B49" s="174"/>
      <c r="C49" s="174"/>
      <c r="D49" s="174"/>
      <c r="E49" s="174"/>
      <c r="F49" s="134"/>
      <c r="G49" s="139"/>
      <c r="H49" s="139"/>
      <c r="I49" s="143"/>
      <c r="J49" s="146"/>
      <c r="K49" s="124"/>
      <c r="L49" s="124"/>
      <c r="M49" s="115"/>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35"/>
      <c r="AO49" s="68" t="s">
        <v>75</v>
      </c>
      <c r="AP49" s="68" t="s">
        <v>75</v>
      </c>
      <c r="AQ49" s="68" t="s">
        <v>75</v>
      </c>
      <c r="AR49" s="69">
        <f>AI46+AK46+AM46</f>
        <v>0</v>
      </c>
      <c r="AS49" s="136"/>
      <c r="AT49" s="8"/>
      <c r="AU49" s="8"/>
      <c r="AV49" s="8"/>
      <c r="AW49" s="8"/>
    </row>
    <row r="50" spans="1:49" ht="29.25" customHeight="1" thickBot="1">
      <c r="A50" s="174"/>
      <c r="B50" s="174"/>
      <c r="C50" s="174"/>
      <c r="D50" s="174"/>
      <c r="E50" s="174"/>
      <c r="F50" s="132" t="s">
        <v>100</v>
      </c>
      <c r="G50" s="137" t="s">
        <v>101</v>
      </c>
      <c r="H50" s="140" t="s">
        <v>102</v>
      </c>
      <c r="I50" s="143" t="s">
        <v>103</v>
      </c>
      <c r="J50" s="144" t="s">
        <v>69</v>
      </c>
      <c r="K50" s="122">
        <v>44682</v>
      </c>
      <c r="L50" s="122">
        <v>44895</v>
      </c>
      <c r="M50" s="113" t="s">
        <v>15</v>
      </c>
      <c r="N50" s="110">
        <v>0.04</v>
      </c>
      <c r="O50" s="110">
        <f>N50*(P50+R50+T50+V50+X50+Z50+AB50+AD50+AF50+AH50+AJ50+AL50)</f>
        <v>0.04</v>
      </c>
      <c r="P50" s="110"/>
      <c r="Q50" s="110"/>
      <c r="R50" s="110"/>
      <c r="S50" s="110"/>
      <c r="T50" s="110"/>
      <c r="U50" s="110"/>
      <c r="V50" s="110"/>
      <c r="W50" s="110"/>
      <c r="X50" s="110">
        <v>0.5</v>
      </c>
      <c r="Y50" s="110"/>
      <c r="Z50" s="110"/>
      <c r="AA50" s="110"/>
      <c r="AB50" s="110"/>
      <c r="AC50" s="110"/>
      <c r="AD50" s="110"/>
      <c r="AE50" s="110"/>
      <c r="AF50" s="110"/>
      <c r="AG50" s="110"/>
      <c r="AH50" s="110"/>
      <c r="AI50" s="110"/>
      <c r="AJ50" s="110">
        <v>0.5</v>
      </c>
      <c r="AK50" s="110"/>
      <c r="AL50" s="110"/>
      <c r="AM50" s="110"/>
      <c r="AN50" s="135">
        <f>N50*(Q50+S50+U50+W50+Y50+AA50+AC50+AE50+AG50+AI50+AK50+AM50)</f>
        <v>0</v>
      </c>
      <c r="AO50" s="68" t="s">
        <v>86</v>
      </c>
      <c r="AP50" s="68" t="s">
        <v>86</v>
      </c>
      <c r="AQ50" s="68" t="s">
        <v>86</v>
      </c>
      <c r="AR50" s="69">
        <f>Q50+S50+U50</f>
        <v>0</v>
      </c>
      <c r="AS50" s="136">
        <f t="shared" ref="AS50" si="5">SUM(AR50:AR53)</f>
        <v>0</v>
      </c>
      <c r="AT50" s="8"/>
      <c r="AU50" s="8"/>
      <c r="AV50" s="8"/>
      <c r="AW50" s="8"/>
    </row>
    <row r="51" spans="1:49" ht="29.25" customHeight="1" thickBot="1">
      <c r="A51" s="174"/>
      <c r="B51" s="174"/>
      <c r="C51" s="174"/>
      <c r="D51" s="174"/>
      <c r="E51" s="174"/>
      <c r="F51" s="133"/>
      <c r="G51" s="138"/>
      <c r="H51" s="141"/>
      <c r="I51" s="143"/>
      <c r="J51" s="145"/>
      <c r="K51" s="123"/>
      <c r="L51" s="123"/>
      <c r="M51" s="114"/>
      <c r="N51" s="111"/>
      <c r="O51" s="111"/>
      <c r="P51" s="111"/>
      <c r="Q51" s="111"/>
      <c r="R51" s="111"/>
      <c r="S51" s="111"/>
      <c r="T51" s="111"/>
      <c r="U51" s="111"/>
      <c r="V51" s="111"/>
      <c r="W51" s="111"/>
      <c r="X51" s="111"/>
      <c r="Y51" s="111"/>
      <c r="Z51" s="111"/>
      <c r="AA51" s="111"/>
      <c r="AB51" s="111"/>
      <c r="AC51" s="111"/>
      <c r="AD51" s="111"/>
      <c r="AE51" s="111"/>
      <c r="AF51" s="111"/>
      <c r="AG51" s="111"/>
      <c r="AH51" s="111"/>
      <c r="AI51" s="111"/>
      <c r="AJ51" s="111"/>
      <c r="AK51" s="111"/>
      <c r="AL51" s="111"/>
      <c r="AM51" s="111"/>
      <c r="AN51" s="135"/>
      <c r="AO51" s="68" t="s">
        <v>73</v>
      </c>
      <c r="AP51" s="68" t="s">
        <v>73</v>
      </c>
      <c r="AQ51" s="68" t="s">
        <v>73</v>
      </c>
      <c r="AR51" s="69">
        <f>W50+Y50+AA50</f>
        <v>0</v>
      </c>
      <c r="AS51" s="136"/>
      <c r="AT51" s="8"/>
      <c r="AU51" s="8"/>
      <c r="AV51" s="8"/>
      <c r="AW51" s="8"/>
    </row>
    <row r="52" spans="1:49" ht="29.25" customHeight="1" thickBot="1">
      <c r="A52" s="174"/>
      <c r="B52" s="174"/>
      <c r="C52" s="174"/>
      <c r="D52" s="174"/>
      <c r="E52" s="174"/>
      <c r="F52" s="133"/>
      <c r="G52" s="138"/>
      <c r="H52" s="141"/>
      <c r="I52" s="143"/>
      <c r="J52" s="145"/>
      <c r="K52" s="123"/>
      <c r="L52" s="123"/>
      <c r="M52" s="114"/>
      <c r="N52" s="111"/>
      <c r="O52" s="111"/>
      <c r="P52" s="111"/>
      <c r="Q52" s="111"/>
      <c r="R52" s="111"/>
      <c r="S52" s="111"/>
      <c r="T52" s="111"/>
      <c r="U52" s="111"/>
      <c r="V52" s="111"/>
      <c r="W52" s="111"/>
      <c r="X52" s="111"/>
      <c r="Y52" s="111"/>
      <c r="Z52" s="111"/>
      <c r="AA52" s="111"/>
      <c r="AB52" s="111"/>
      <c r="AC52" s="111"/>
      <c r="AD52" s="111"/>
      <c r="AE52" s="111"/>
      <c r="AF52" s="111"/>
      <c r="AG52" s="111"/>
      <c r="AH52" s="111"/>
      <c r="AI52" s="111"/>
      <c r="AJ52" s="111"/>
      <c r="AK52" s="111"/>
      <c r="AL52" s="111"/>
      <c r="AM52" s="111"/>
      <c r="AN52" s="135"/>
      <c r="AO52" s="68" t="s">
        <v>74</v>
      </c>
      <c r="AP52" s="68" t="s">
        <v>74</v>
      </c>
      <c r="AQ52" s="68" t="s">
        <v>74</v>
      </c>
      <c r="AR52" s="69">
        <f>AC50+AE50+AG50</f>
        <v>0</v>
      </c>
      <c r="AS52" s="136"/>
      <c r="AT52" s="8"/>
      <c r="AU52" s="8"/>
      <c r="AV52" s="8"/>
      <c r="AW52" s="8"/>
    </row>
    <row r="53" spans="1:49" ht="29.25" customHeight="1">
      <c r="A53" s="174"/>
      <c r="B53" s="174"/>
      <c r="C53" s="174"/>
      <c r="D53" s="174"/>
      <c r="E53" s="174"/>
      <c r="F53" s="134"/>
      <c r="G53" s="139"/>
      <c r="H53" s="142"/>
      <c r="I53" s="143"/>
      <c r="J53" s="146"/>
      <c r="K53" s="124"/>
      <c r="L53" s="124"/>
      <c r="M53" s="115"/>
      <c r="N53" s="112"/>
      <c r="O53" s="112"/>
      <c r="P53" s="112"/>
      <c r="Q53" s="112"/>
      <c r="R53" s="112"/>
      <c r="S53" s="112"/>
      <c r="T53" s="112"/>
      <c r="U53" s="112"/>
      <c r="V53" s="112"/>
      <c r="W53" s="112"/>
      <c r="X53" s="112"/>
      <c r="Y53" s="112"/>
      <c r="Z53" s="112"/>
      <c r="AA53" s="112"/>
      <c r="AB53" s="112"/>
      <c r="AC53" s="112"/>
      <c r="AD53" s="112"/>
      <c r="AE53" s="112"/>
      <c r="AF53" s="112"/>
      <c r="AG53" s="112"/>
      <c r="AH53" s="112"/>
      <c r="AI53" s="112"/>
      <c r="AJ53" s="112"/>
      <c r="AK53" s="112"/>
      <c r="AL53" s="112"/>
      <c r="AM53" s="112"/>
      <c r="AN53" s="135"/>
      <c r="AO53" s="68" t="s">
        <v>75</v>
      </c>
      <c r="AP53" s="68" t="s">
        <v>75</v>
      </c>
      <c r="AQ53" s="68" t="s">
        <v>75</v>
      </c>
      <c r="AR53" s="69">
        <f>AI50+AK50+AM50</f>
        <v>0</v>
      </c>
      <c r="AS53" s="136"/>
      <c r="AT53" s="8"/>
      <c r="AU53" s="8"/>
      <c r="AV53" s="8"/>
      <c r="AW53" s="8"/>
    </row>
    <row r="54" spans="1:49" ht="198" customHeight="1">
      <c r="A54" s="174"/>
      <c r="B54" s="174"/>
      <c r="C54" s="174"/>
      <c r="D54" s="174"/>
      <c r="E54" s="174"/>
      <c r="F54" s="132" t="s">
        <v>104</v>
      </c>
      <c r="G54" s="137" t="s">
        <v>105</v>
      </c>
      <c r="H54" s="140" t="s">
        <v>106</v>
      </c>
      <c r="I54" s="143" t="s">
        <v>107</v>
      </c>
      <c r="J54" s="144" t="s">
        <v>69</v>
      </c>
      <c r="K54" s="122">
        <v>44621</v>
      </c>
      <c r="L54" s="122">
        <v>44865</v>
      </c>
      <c r="M54" s="113" t="s">
        <v>15</v>
      </c>
      <c r="N54" s="110">
        <v>0.04</v>
      </c>
      <c r="O54" s="110">
        <f>N54*(P54+R54+T54+V54+X54+Z54+AB54+AD54+AF54+AH54+AJ54+AL54)</f>
        <v>0.04</v>
      </c>
      <c r="P54" s="110"/>
      <c r="Q54" s="110">
        <v>0.03</v>
      </c>
      <c r="R54" s="110"/>
      <c r="S54" s="110">
        <v>0.06</v>
      </c>
      <c r="T54" s="110">
        <v>0.5</v>
      </c>
      <c r="U54" s="110">
        <v>0.47</v>
      </c>
      <c r="V54" s="110"/>
      <c r="W54" s="110"/>
      <c r="X54" s="110"/>
      <c r="Y54" s="110"/>
      <c r="Z54" s="110"/>
      <c r="AA54" s="110"/>
      <c r="AB54" s="110"/>
      <c r="AC54" s="110"/>
      <c r="AD54" s="110"/>
      <c r="AE54" s="110"/>
      <c r="AF54" s="110"/>
      <c r="AG54" s="110"/>
      <c r="AH54" s="110">
        <v>0.5</v>
      </c>
      <c r="AI54" s="110"/>
      <c r="AJ54" s="110"/>
      <c r="AK54" s="110"/>
      <c r="AL54" s="110"/>
      <c r="AM54" s="110"/>
      <c r="AN54" s="135">
        <f>N54*(Q54+S54+U54+W54+Y54+AA54+AC54+AE54+AG54+AI54+AK54+AM54)</f>
        <v>2.24E-2</v>
      </c>
      <c r="AO54" s="103" t="s">
        <v>108</v>
      </c>
      <c r="AP54" s="93" t="s">
        <v>109</v>
      </c>
      <c r="AQ54" s="93" t="s">
        <v>72</v>
      </c>
      <c r="AR54" s="69">
        <f>Q54+S54+U54</f>
        <v>0.55999999999999994</v>
      </c>
      <c r="AS54" s="136">
        <f t="shared" ref="AS54" si="6">SUM(AR54:AR57)</f>
        <v>0.55999999999999994</v>
      </c>
      <c r="AT54" s="8"/>
      <c r="AU54" s="8"/>
      <c r="AV54" s="8"/>
      <c r="AW54" s="8"/>
    </row>
    <row r="55" spans="1:49" ht="33.75" customHeight="1">
      <c r="A55" s="174"/>
      <c r="B55" s="174"/>
      <c r="C55" s="174"/>
      <c r="D55" s="174"/>
      <c r="E55" s="174"/>
      <c r="F55" s="133"/>
      <c r="G55" s="138"/>
      <c r="H55" s="141"/>
      <c r="I55" s="143"/>
      <c r="J55" s="145"/>
      <c r="K55" s="123"/>
      <c r="L55" s="123"/>
      <c r="M55" s="114"/>
      <c r="N55" s="111"/>
      <c r="O55" s="111"/>
      <c r="P55" s="111"/>
      <c r="Q55" s="111"/>
      <c r="R55" s="111"/>
      <c r="S55" s="111"/>
      <c r="T55" s="111"/>
      <c r="U55" s="111"/>
      <c r="V55" s="111"/>
      <c r="W55" s="111"/>
      <c r="X55" s="111"/>
      <c r="Y55" s="111"/>
      <c r="Z55" s="111"/>
      <c r="AA55" s="111"/>
      <c r="AB55" s="111"/>
      <c r="AC55" s="111"/>
      <c r="AD55" s="111"/>
      <c r="AE55" s="111"/>
      <c r="AF55" s="111"/>
      <c r="AG55" s="111"/>
      <c r="AH55" s="111"/>
      <c r="AI55" s="111"/>
      <c r="AJ55" s="111"/>
      <c r="AK55" s="111"/>
      <c r="AL55" s="111"/>
      <c r="AM55" s="111"/>
      <c r="AN55" s="135"/>
      <c r="AO55" s="68" t="s">
        <v>73</v>
      </c>
      <c r="AP55" s="68" t="s">
        <v>73</v>
      </c>
      <c r="AQ55" s="68" t="s">
        <v>73</v>
      </c>
      <c r="AR55" s="69">
        <f>W54+Y54+AA54</f>
        <v>0</v>
      </c>
      <c r="AS55" s="136"/>
      <c r="AT55" s="8"/>
      <c r="AU55" s="8"/>
      <c r="AV55" s="8"/>
      <c r="AW55" s="8"/>
    </row>
    <row r="56" spans="1:49" ht="33.75" customHeight="1">
      <c r="A56" s="174"/>
      <c r="B56" s="174"/>
      <c r="C56" s="174"/>
      <c r="D56" s="174"/>
      <c r="E56" s="174"/>
      <c r="F56" s="133"/>
      <c r="G56" s="138"/>
      <c r="H56" s="141"/>
      <c r="I56" s="143"/>
      <c r="J56" s="145"/>
      <c r="K56" s="123"/>
      <c r="L56" s="123"/>
      <c r="M56" s="114"/>
      <c r="N56" s="111"/>
      <c r="O56" s="111"/>
      <c r="P56" s="111"/>
      <c r="Q56" s="111"/>
      <c r="R56" s="111"/>
      <c r="S56" s="111"/>
      <c r="T56" s="111"/>
      <c r="U56" s="111"/>
      <c r="V56" s="111"/>
      <c r="W56" s="111"/>
      <c r="X56" s="111"/>
      <c r="Y56" s="111"/>
      <c r="Z56" s="111"/>
      <c r="AA56" s="111"/>
      <c r="AB56" s="111"/>
      <c r="AC56" s="111"/>
      <c r="AD56" s="111"/>
      <c r="AE56" s="111"/>
      <c r="AF56" s="111"/>
      <c r="AG56" s="111"/>
      <c r="AH56" s="111"/>
      <c r="AI56" s="111"/>
      <c r="AJ56" s="111"/>
      <c r="AK56" s="111"/>
      <c r="AL56" s="111"/>
      <c r="AM56" s="111"/>
      <c r="AN56" s="135"/>
      <c r="AO56" s="68" t="s">
        <v>74</v>
      </c>
      <c r="AP56" s="68" t="s">
        <v>74</v>
      </c>
      <c r="AQ56" s="68" t="s">
        <v>74</v>
      </c>
      <c r="AR56" s="69">
        <f>AC54+AE54+AG54</f>
        <v>0</v>
      </c>
      <c r="AS56" s="136"/>
      <c r="AT56" s="8"/>
      <c r="AU56" s="8"/>
      <c r="AV56" s="8"/>
      <c r="AW56" s="8"/>
    </row>
    <row r="57" spans="1:49" ht="33.75" customHeight="1">
      <c r="A57" s="174"/>
      <c r="B57" s="174"/>
      <c r="C57" s="174"/>
      <c r="D57" s="174"/>
      <c r="E57" s="174"/>
      <c r="F57" s="134"/>
      <c r="G57" s="139"/>
      <c r="H57" s="142"/>
      <c r="I57" s="143"/>
      <c r="J57" s="146"/>
      <c r="K57" s="124"/>
      <c r="L57" s="124"/>
      <c r="M57" s="115"/>
      <c r="N57" s="112"/>
      <c r="O57" s="112"/>
      <c r="P57" s="112"/>
      <c r="Q57" s="112"/>
      <c r="R57" s="112"/>
      <c r="S57" s="112"/>
      <c r="T57" s="112"/>
      <c r="U57" s="112"/>
      <c r="V57" s="112"/>
      <c r="W57" s="112"/>
      <c r="X57" s="112"/>
      <c r="Y57" s="112"/>
      <c r="Z57" s="112"/>
      <c r="AA57" s="112"/>
      <c r="AB57" s="112"/>
      <c r="AC57" s="112"/>
      <c r="AD57" s="112"/>
      <c r="AE57" s="112"/>
      <c r="AF57" s="112"/>
      <c r="AG57" s="112"/>
      <c r="AH57" s="112"/>
      <c r="AI57" s="112"/>
      <c r="AJ57" s="112"/>
      <c r="AK57" s="112"/>
      <c r="AL57" s="112"/>
      <c r="AM57" s="112"/>
      <c r="AN57" s="135"/>
      <c r="AO57" s="68" t="s">
        <v>75</v>
      </c>
      <c r="AP57" s="68" t="s">
        <v>75</v>
      </c>
      <c r="AQ57" s="68" t="s">
        <v>75</v>
      </c>
      <c r="AR57" s="69">
        <f>AI54+AK54+AM54</f>
        <v>0</v>
      </c>
      <c r="AS57" s="136"/>
      <c r="AT57" s="8"/>
      <c r="AU57" s="8"/>
      <c r="AV57" s="8"/>
      <c r="AW57" s="8"/>
    </row>
    <row r="58" spans="1:49" ht="42.75" customHeight="1">
      <c r="A58" s="174"/>
      <c r="B58" s="174"/>
      <c r="C58" s="174"/>
      <c r="D58" s="174"/>
      <c r="E58" s="174"/>
      <c r="F58" s="132" t="s">
        <v>110</v>
      </c>
      <c r="G58" s="137" t="s">
        <v>111</v>
      </c>
      <c r="H58" s="151" t="s">
        <v>112</v>
      </c>
      <c r="I58" s="143" t="s">
        <v>113</v>
      </c>
      <c r="J58" s="144" t="s">
        <v>114</v>
      </c>
      <c r="K58" s="122">
        <v>44805</v>
      </c>
      <c r="L58" s="122">
        <v>44834</v>
      </c>
      <c r="M58" s="113" t="s">
        <v>15</v>
      </c>
      <c r="N58" s="110">
        <v>0.04</v>
      </c>
      <c r="O58" s="110">
        <f>N58*(P58+R58+T58+V58+X58+Z58+AB58+AD58+AF58+AH58+AJ58+AL58)</f>
        <v>0.04</v>
      </c>
      <c r="P58" s="110"/>
      <c r="Q58" s="110"/>
      <c r="R58" s="110"/>
      <c r="S58" s="110"/>
      <c r="T58" s="110"/>
      <c r="U58" s="110"/>
      <c r="V58" s="110"/>
      <c r="W58" s="110"/>
      <c r="X58" s="110"/>
      <c r="Y58" s="110"/>
      <c r="Z58" s="110"/>
      <c r="AA58" s="110"/>
      <c r="AB58" s="110"/>
      <c r="AC58" s="110"/>
      <c r="AD58" s="110"/>
      <c r="AE58" s="110"/>
      <c r="AF58" s="110">
        <v>1</v>
      </c>
      <c r="AG58" s="110"/>
      <c r="AH58" s="110"/>
      <c r="AI58" s="110"/>
      <c r="AJ58" s="110"/>
      <c r="AK58" s="110"/>
      <c r="AL58" s="110"/>
      <c r="AM58" s="110"/>
      <c r="AN58" s="135">
        <f>N58*(Q58+S58+U58+W58+Y58+AA58+AC58+AE58+AG58+AI58+AK58+AM58)</f>
        <v>0</v>
      </c>
      <c r="AO58" s="68" t="s">
        <v>86</v>
      </c>
      <c r="AP58" s="68" t="s">
        <v>86</v>
      </c>
      <c r="AQ58" s="68" t="s">
        <v>86</v>
      </c>
      <c r="AR58" s="69">
        <f>Q58+S58+U58</f>
        <v>0</v>
      </c>
      <c r="AS58" s="136">
        <f t="shared" ref="AS58" si="7">SUM(AR58:AR61)</f>
        <v>0</v>
      </c>
      <c r="AT58" s="8"/>
      <c r="AU58" s="8"/>
      <c r="AV58" s="8"/>
      <c r="AW58" s="8"/>
    </row>
    <row r="59" spans="1:49" ht="44.25" customHeight="1" thickBot="1">
      <c r="A59" s="174"/>
      <c r="B59" s="174"/>
      <c r="C59" s="174"/>
      <c r="D59" s="174"/>
      <c r="E59" s="174"/>
      <c r="F59" s="133"/>
      <c r="G59" s="138"/>
      <c r="H59" s="141"/>
      <c r="I59" s="143"/>
      <c r="J59" s="145"/>
      <c r="K59" s="123"/>
      <c r="L59" s="123"/>
      <c r="M59" s="114"/>
      <c r="N59" s="111"/>
      <c r="O59" s="111"/>
      <c r="P59" s="111"/>
      <c r="Q59" s="111"/>
      <c r="R59" s="111"/>
      <c r="S59" s="111"/>
      <c r="T59" s="111"/>
      <c r="U59" s="111"/>
      <c r="V59" s="111"/>
      <c r="W59" s="111"/>
      <c r="X59" s="111"/>
      <c r="Y59" s="111"/>
      <c r="Z59" s="111"/>
      <c r="AA59" s="111"/>
      <c r="AB59" s="111"/>
      <c r="AC59" s="111"/>
      <c r="AD59" s="111"/>
      <c r="AE59" s="111"/>
      <c r="AF59" s="111"/>
      <c r="AG59" s="111"/>
      <c r="AH59" s="111"/>
      <c r="AI59" s="111"/>
      <c r="AJ59" s="111"/>
      <c r="AK59" s="111"/>
      <c r="AL59" s="111"/>
      <c r="AM59" s="111"/>
      <c r="AN59" s="135"/>
      <c r="AO59" s="68" t="s">
        <v>73</v>
      </c>
      <c r="AP59" s="68" t="s">
        <v>73</v>
      </c>
      <c r="AQ59" s="68" t="s">
        <v>73</v>
      </c>
      <c r="AR59" s="69">
        <f>W58+Y58+AA58</f>
        <v>0</v>
      </c>
      <c r="AS59" s="136"/>
      <c r="AT59" s="8"/>
      <c r="AU59" s="8"/>
      <c r="AV59" s="8"/>
      <c r="AW59" s="8"/>
    </row>
    <row r="60" spans="1:49" ht="44.25" customHeight="1" thickBot="1">
      <c r="A60" s="174"/>
      <c r="B60" s="174"/>
      <c r="C60" s="174"/>
      <c r="D60" s="174"/>
      <c r="E60" s="174"/>
      <c r="F60" s="133"/>
      <c r="G60" s="138"/>
      <c r="H60" s="141"/>
      <c r="I60" s="143"/>
      <c r="J60" s="145"/>
      <c r="K60" s="123"/>
      <c r="L60" s="123"/>
      <c r="M60" s="114"/>
      <c r="N60" s="111"/>
      <c r="O60" s="111"/>
      <c r="P60" s="111"/>
      <c r="Q60" s="111"/>
      <c r="R60" s="111"/>
      <c r="S60" s="111"/>
      <c r="T60" s="111"/>
      <c r="U60" s="111"/>
      <c r="V60" s="111"/>
      <c r="W60" s="111"/>
      <c r="X60" s="111"/>
      <c r="Y60" s="111"/>
      <c r="Z60" s="111"/>
      <c r="AA60" s="111"/>
      <c r="AB60" s="111"/>
      <c r="AC60" s="111"/>
      <c r="AD60" s="111"/>
      <c r="AE60" s="111"/>
      <c r="AF60" s="111"/>
      <c r="AG60" s="111"/>
      <c r="AH60" s="111"/>
      <c r="AI60" s="111"/>
      <c r="AJ60" s="111"/>
      <c r="AK60" s="111"/>
      <c r="AL60" s="111"/>
      <c r="AM60" s="111"/>
      <c r="AN60" s="135"/>
      <c r="AO60" s="68" t="s">
        <v>74</v>
      </c>
      <c r="AP60" s="68" t="s">
        <v>74</v>
      </c>
      <c r="AQ60" s="68" t="s">
        <v>74</v>
      </c>
      <c r="AR60" s="69">
        <f>AC58+AE58+AG58</f>
        <v>0</v>
      </c>
      <c r="AS60" s="136"/>
      <c r="AT60" s="8"/>
      <c r="AU60" s="8"/>
      <c r="AV60" s="8"/>
      <c r="AW60" s="8"/>
    </row>
    <row r="61" spans="1:49" ht="44.25" customHeight="1" thickBot="1">
      <c r="A61" s="174"/>
      <c r="B61" s="174"/>
      <c r="C61" s="174"/>
      <c r="D61" s="174"/>
      <c r="E61" s="174"/>
      <c r="F61" s="134"/>
      <c r="G61" s="139"/>
      <c r="H61" s="142"/>
      <c r="I61" s="143"/>
      <c r="J61" s="146"/>
      <c r="K61" s="124"/>
      <c r="L61" s="124"/>
      <c r="M61" s="115"/>
      <c r="N61" s="112"/>
      <c r="O61" s="112"/>
      <c r="P61" s="112"/>
      <c r="Q61" s="112"/>
      <c r="R61" s="112"/>
      <c r="S61" s="112"/>
      <c r="T61" s="112"/>
      <c r="U61" s="112"/>
      <c r="V61" s="112"/>
      <c r="W61" s="112"/>
      <c r="X61" s="112"/>
      <c r="Y61" s="112"/>
      <c r="Z61" s="112"/>
      <c r="AA61" s="112"/>
      <c r="AB61" s="112"/>
      <c r="AC61" s="112"/>
      <c r="AD61" s="112"/>
      <c r="AE61" s="112"/>
      <c r="AF61" s="112"/>
      <c r="AG61" s="112"/>
      <c r="AH61" s="112"/>
      <c r="AI61" s="112"/>
      <c r="AJ61" s="112"/>
      <c r="AK61" s="112"/>
      <c r="AL61" s="112"/>
      <c r="AM61" s="112"/>
      <c r="AN61" s="135"/>
      <c r="AO61" s="68" t="s">
        <v>75</v>
      </c>
      <c r="AP61" s="68" t="s">
        <v>75</v>
      </c>
      <c r="AQ61" s="68" t="s">
        <v>75</v>
      </c>
      <c r="AR61" s="69">
        <f>AI58+AK58+AM58</f>
        <v>0</v>
      </c>
      <c r="AS61" s="136"/>
      <c r="AT61" s="8"/>
      <c r="AU61" s="8"/>
      <c r="AV61" s="8"/>
      <c r="AW61" s="8"/>
    </row>
    <row r="62" spans="1:49" ht="29.25" customHeight="1" thickBot="1">
      <c r="A62" s="174"/>
      <c r="B62" s="174"/>
      <c r="C62" s="174"/>
      <c r="D62" s="174"/>
      <c r="E62" s="174"/>
      <c r="F62" s="132" t="s">
        <v>115</v>
      </c>
      <c r="G62" s="137" t="s">
        <v>116</v>
      </c>
      <c r="H62" s="137" t="s">
        <v>117</v>
      </c>
      <c r="I62" s="143" t="s">
        <v>118</v>
      </c>
      <c r="J62" s="144" t="s">
        <v>114</v>
      </c>
      <c r="K62" s="122">
        <v>44805</v>
      </c>
      <c r="L62" s="122">
        <v>44834</v>
      </c>
      <c r="M62" s="113" t="s">
        <v>15</v>
      </c>
      <c r="N62" s="110">
        <v>0.04</v>
      </c>
      <c r="O62" s="110">
        <f>N62*(P62+R62+T62+V62+X62+Z62+AB62+AD62+AF62+AH62+AJ62+AL62)</f>
        <v>0.04</v>
      </c>
      <c r="P62" s="110"/>
      <c r="Q62" s="110"/>
      <c r="R62" s="110"/>
      <c r="S62" s="110"/>
      <c r="T62" s="110"/>
      <c r="U62" s="110"/>
      <c r="V62" s="110"/>
      <c r="W62" s="110"/>
      <c r="X62" s="110"/>
      <c r="Y62" s="110"/>
      <c r="Z62" s="110"/>
      <c r="AA62" s="110"/>
      <c r="AB62" s="110"/>
      <c r="AC62" s="110"/>
      <c r="AD62" s="110"/>
      <c r="AE62" s="110"/>
      <c r="AF62" s="110">
        <v>1</v>
      </c>
      <c r="AG62" s="110"/>
      <c r="AH62" s="110"/>
      <c r="AI62" s="110"/>
      <c r="AJ62" s="110"/>
      <c r="AK62" s="110"/>
      <c r="AL62" s="110"/>
      <c r="AM62" s="110"/>
      <c r="AN62" s="135">
        <f>N62*(Q62+S62+U62+W62+Y62+AA62+AC62+AE62+AG62+AI62+AK62+AM62)</f>
        <v>0</v>
      </c>
      <c r="AO62" s="68" t="s">
        <v>86</v>
      </c>
      <c r="AP62" s="68" t="s">
        <v>86</v>
      </c>
      <c r="AQ62" s="68" t="s">
        <v>86</v>
      </c>
      <c r="AR62" s="69">
        <f>Q62+S62+U62</f>
        <v>0</v>
      </c>
      <c r="AS62" s="136">
        <f t="shared" ref="AS62" si="8">SUM(AR62:AR65)</f>
        <v>0</v>
      </c>
      <c r="AT62" s="8"/>
      <c r="AU62" s="8"/>
      <c r="AV62" s="8"/>
      <c r="AW62" s="8"/>
    </row>
    <row r="63" spans="1:49" ht="29.25" customHeight="1" thickBot="1">
      <c r="A63" s="174"/>
      <c r="B63" s="174"/>
      <c r="C63" s="174"/>
      <c r="D63" s="174"/>
      <c r="E63" s="174"/>
      <c r="F63" s="133"/>
      <c r="G63" s="138"/>
      <c r="H63" s="138"/>
      <c r="I63" s="143"/>
      <c r="J63" s="145"/>
      <c r="K63" s="123"/>
      <c r="L63" s="123"/>
      <c r="M63" s="114"/>
      <c r="N63" s="111"/>
      <c r="O63" s="111"/>
      <c r="P63" s="111"/>
      <c r="Q63" s="111"/>
      <c r="R63" s="111"/>
      <c r="S63" s="111"/>
      <c r="T63" s="111"/>
      <c r="U63" s="111"/>
      <c r="V63" s="111"/>
      <c r="W63" s="111"/>
      <c r="X63" s="111"/>
      <c r="Y63" s="111"/>
      <c r="Z63" s="111"/>
      <c r="AA63" s="111"/>
      <c r="AB63" s="111"/>
      <c r="AC63" s="111"/>
      <c r="AD63" s="111"/>
      <c r="AE63" s="111"/>
      <c r="AF63" s="111"/>
      <c r="AG63" s="111"/>
      <c r="AH63" s="111"/>
      <c r="AI63" s="111"/>
      <c r="AJ63" s="111"/>
      <c r="AK63" s="111"/>
      <c r="AL63" s="111"/>
      <c r="AM63" s="111"/>
      <c r="AN63" s="135"/>
      <c r="AO63" s="68" t="s">
        <v>73</v>
      </c>
      <c r="AP63" s="68" t="s">
        <v>73</v>
      </c>
      <c r="AQ63" s="68" t="s">
        <v>73</v>
      </c>
      <c r="AR63" s="69">
        <f>W62+Y62+AA62</f>
        <v>0</v>
      </c>
      <c r="AS63" s="136"/>
      <c r="AT63" s="8"/>
      <c r="AU63" s="8"/>
      <c r="AV63" s="8"/>
      <c r="AW63" s="8"/>
    </row>
    <row r="64" spans="1:49" ht="29.25" customHeight="1" thickBot="1">
      <c r="A64" s="174"/>
      <c r="B64" s="174"/>
      <c r="C64" s="174"/>
      <c r="D64" s="174"/>
      <c r="E64" s="174"/>
      <c r="F64" s="133"/>
      <c r="G64" s="138"/>
      <c r="H64" s="138"/>
      <c r="I64" s="143"/>
      <c r="J64" s="145"/>
      <c r="K64" s="123"/>
      <c r="L64" s="123"/>
      <c r="M64" s="114"/>
      <c r="N64" s="111"/>
      <c r="O64" s="111"/>
      <c r="P64" s="111"/>
      <c r="Q64" s="111"/>
      <c r="R64" s="111"/>
      <c r="S64" s="111"/>
      <c r="T64" s="111"/>
      <c r="U64" s="111"/>
      <c r="V64" s="111"/>
      <c r="W64" s="111"/>
      <c r="X64" s="111"/>
      <c r="Y64" s="111"/>
      <c r="Z64" s="111"/>
      <c r="AA64" s="111"/>
      <c r="AB64" s="111"/>
      <c r="AC64" s="111"/>
      <c r="AD64" s="111"/>
      <c r="AE64" s="111"/>
      <c r="AF64" s="111"/>
      <c r="AG64" s="111"/>
      <c r="AH64" s="111"/>
      <c r="AI64" s="111"/>
      <c r="AJ64" s="111"/>
      <c r="AK64" s="111"/>
      <c r="AL64" s="111"/>
      <c r="AM64" s="111"/>
      <c r="AN64" s="135"/>
      <c r="AO64" s="68" t="s">
        <v>74</v>
      </c>
      <c r="AP64" s="68" t="s">
        <v>74</v>
      </c>
      <c r="AQ64" s="68" t="s">
        <v>74</v>
      </c>
      <c r="AR64" s="69">
        <f>AC62+AE62+AG62</f>
        <v>0</v>
      </c>
      <c r="AS64" s="136"/>
      <c r="AT64" s="8"/>
      <c r="AU64" s="8"/>
      <c r="AV64" s="8"/>
      <c r="AW64" s="8"/>
    </row>
    <row r="65" spans="1:49" ht="29.25" customHeight="1" thickBot="1">
      <c r="A65" s="174"/>
      <c r="B65" s="174"/>
      <c r="C65" s="174"/>
      <c r="D65" s="174"/>
      <c r="E65" s="174"/>
      <c r="F65" s="134"/>
      <c r="G65" s="139"/>
      <c r="H65" s="139"/>
      <c r="I65" s="143"/>
      <c r="J65" s="146"/>
      <c r="K65" s="124"/>
      <c r="L65" s="124"/>
      <c r="M65" s="115"/>
      <c r="N65" s="112"/>
      <c r="O65" s="112"/>
      <c r="P65" s="112"/>
      <c r="Q65" s="112"/>
      <c r="R65" s="112"/>
      <c r="S65" s="112"/>
      <c r="T65" s="112"/>
      <c r="U65" s="112"/>
      <c r="V65" s="112"/>
      <c r="W65" s="112"/>
      <c r="X65" s="112"/>
      <c r="Y65" s="112"/>
      <c r="Z65" s="112"/>
      <c r="AA65" s="112"/>
      <c r="AB65" s="112"/>
      <c r="AC65" s="112"/>
      <c r="AD65" s="112"/>
      <c r="AE65" s="112"/>
      <c r="AF65" s="112"/>
      <c r="AG65" s="112"/>
      <c r="AH65" s="112"/>
      <c r="AI65" s="112"/>
      <c r="AJ65" s="112"/>
      <c r="AK65" s="112"/>
      <c r="AL65" s="112"/>
      <c r="AM65" s="112"/>
      <c r="AN65" s="135"/>
      <c r="AO65" s="68" t="s">
        <v>75</v>
      </c>
      <c r="AP65" s="68" t="s">
        <v>75</v>
      </c>
      <c r="AQ65" s="68" t="s">
        <v>75</v>
      </c>
      <c r="AR65" s="69">
        <f>AI62+AK62+AM62</f>
        <v>0</v>
      </c>
      <c r="AS65" s="136"/>
      <c r="AT65" s="8"/>
      <c r="AU65" s="8"/>
      <c r="AV65" s="8"/>
      <c r="AW65" s="8"/>
    </row>
    <row r="66" spans="1:49" ht="99.75" customHeight="1" thickBot="1">
      <c r="A66" s="174"/>
      <c r="B66" s="174"/>
      <c r="C66" s="174"/>
      <c r="D66" s="174"/>
      <c r="E66" s="174"/>
      <c r="F66" s="132" t="s">
        <v>119</v>
      </c>
      <c r="G66" s="147" t="s">
        <v>120</v>
      </c>
      <c r="H66" s="137" t="s">
        <v>89</v>
      </c>
      <c r="I66" s="150" t="s">
        <v>90</v>
      </c>
      <c r="J66" s="144" t="s">
        <v>114</v>
      </c>
      <c r="K66" s="122">
        <v>44652</v>
      </c>
      <c r="L66" s="122">
        <v>44865</v>
      </c>
      <c r="M66" s="113" t="s">
        <v>15</v>
      </c>
      <c r="N66" s="110">
        <v>0.04</v>
      </c>
      <c r="O66" s="110">
        <f>N66*(P66+R66+T66+V66+X66+Z66+AB66+AD66+AF66+AH66+AJ66+AL66)</f>
        <v>0.04</v>
      </c>
      <c r="P66" s="110"/>
      <c r="Q66" s="110"/>
      <c r="R66" s="110"/>
      <c r="S66" s="110"/>
      <c r="T66" s="110"/>
      <c r="U66" s="110">
        <v>0.09</v>
      </c>
      <c r="V66" s="110">
        <v>0.5</v>
      </c>
      <c r="W66" s="110"/>
      <c r="X66" s="110"/>
      <c r="Y66" s="110"/>
      <c r="Z66" s="110"/>
      <c r="AA66" s="110"/>
      <c r="AB66" s="110"/>
      <c r="AC66" s="110"/>
      <c r="AD66" s="110"/>
      <c r="AE66" s="110"/>
      <c r="AF66" s="110"/>
      <c r="AG66" s="110"/>
      <c r="AH66" s="110">
        <v>0.5</v>
      </c>
      <c r="AI66" s="110"/>
      <c r="AJ66" s="110"/>
      <c r="AK66" s="110"/>
      <c r="AL66" s="110"/>
      <c r="AM66" s="110"/>
      <c r="AN66" s="135">
        <f>N66*(Q66+S66+U66+W66+Y66+AA66+AC66+AE66+AG66+AI66+AK66+AM66)</f>
        <v>3.5999999999999999E-3</v>
      </c>
      <c r="AO66" s="103" t="s">
        <v>121</v>
      </c>
      <c r="AP66" s="103" t="s">
        <v>122</v>
      </c>
      <c r="AQ66" s="93" t="s">
        <v>123</v>
      </c>
      <c r="AR66" s="69">
        <f>Q66+S66+U66</f>
        <v>0.09</v>
      </c>
      <c r="AS66" s="136">
        <f t="shared" ref="AS66" si="9">SUM(AR66:AR69)</f>
        <v>0.09</v>
      </c>
      <c r="AT66" s="8"/>
      <c r="AU66" s="8"/>
      <c r="AV66" s="8"/>
      <c r="AW66" s="8"/>
    </row>
    <row r="67" spans="1:49" ht="33.75" customHeight="1" thickBot="1">
      <c r="A67" s="174"/>
      <c r="B67" s="174"/>
      <c r="C67" s="174"/>
      <c r="D67" s="174"/>
      <c r="E67" s="174"/>
      <c r="F67" s="133"/>
      <c r="G67" s="148"/>
      <c r="H67" s="138"/>
      <c r="I67" s="150"/>
      <c r="J67" s="145"/>
      <c r="K67" s="123"/>
      <c r="L67" s="123"/>
      <c r="M67" s="114"/>
      <c r="N67" s="111"/>
      <c r="O67" s="111"/>
      <c r="P67" s="111"/>
      <c r="Q67" s="111"/>
      <c r="R67" s="111"/>
      <c r="S67" s="111"/>
      <c r="T67" s="111"/>
      <c r="U67" s="111"/>
      <c r="V67" s="111"/>
      <c r="W67" s="111"/>
      <c r="X67" s="111"/>
      <c r="Y67" s="111"/>
      <c r="Z67" s="111"/>
      <c r="AA67" s="111"/>
      <c r="AB67" s="111"/>
      <c r="AC67" s="111"/>
      <c r="AD67" s="111"/>
      <c r="AE67" s="111"/>
      <c r="AF67" s="111"/>
      <c r="AG67" s="111"/>
      <c r="AH67" s="111"/>
      <c r="AI67" s="111"/>
      <c r="AJ67" s="111"/>
      <c r="AK67" s="111"/>
      <c r="AL67" s="111"/>
      <c r="AM67" s="111"/>
      <c r="AN67" s="135"/>
      <c r="AO67" s="68" t="s">
        <v>73</v>
      </c>
      <c r="AP67" s="68" t="s">
        <v>73</v>
      </c>
      <c r="AQ67" s="68" t="s">
        <v>73</v>
      </c>
      <c r="AR67" s="69">
        <f>W66+Y66+AA66</f>
        <v>0</v>
      </c>
      <c r="AS67" s="136"/>
      <c r="AT67" s="8"/>
      <c r="AU67" s="8"/>
      <c r="AV67" s="8"/>
      <c r="AW67" s="8"/>
    </row>
    <row r="68" spans="1:49" ht="33.75" customHeight="1" thickBot="1">
      <c r="A68" s="174"/>
      <c r="B68" s="174"/>
      <c r="C68" s="174"/>
      <c r="D68" s="174"/>
      <c r="E68" s="174"/>
      <c r="F68" s="133"/>
      <c r="G68" s="148"/>
      <c r="H68" s="138"/>
      <c r="I68" s="150"/>
      <c r="J68" s="145"/>
      <c r="K68" s="123"/>
      <c r="L68" s="123"/>
      <c r="M68" s="114"/>
      <c r="N68" s="111"/>
      <c r="O68" s="111"/>
      <c r="P68" s="111"/>
      <c r="Q68" s="111"/>
      <c r="R68" s="111"/>
      <c r="S68" s="111"/>
      <c r="T68" s="111"/>
      <c r="U68" s="111"/>
      <c r="V68" s="111"/>
      <c r="W68" s="111"/>
      <c r="X68" s="111"/>
      <c r="Y68" s="111"/>
      <c r="Z68" s="111"/>
      <c r="AA68" s="111"/>
      <c r="AB68" s="111"/>
      <c r="AC68" s="111"/>
      <c r="AD68" s="111"/>
      <c r="AE68" s="111"/>
      <c r="AF68" s="111"/>
      <c r="AG68" s="111"/>
      <c r="AH68" s="111"/>
      <c r="AI68" s="111"/>
      <c r="AJ68" s="111"/>
      <c r="AK68" s="111"/>
      <c r="AL68" s="111"/>
      <c r="AM68" s="111"/>
      <c r="AN68" s="135"/>
      <c r="AO68" s="68" t="s">
        <v>74</v>
      </c>
      <c r="AP68" s="68" t="s">
        <v>74</v>
      </c>
      <c r="AQ68" s="68" t="s">
        <v>74</v>
      </c>
      <c r="AR68" s="69">
        <f>AC66+AE66+AG66</f>
        <v>0</v>
      </c>
      <c r="AS68" s="136"/>
      <c r="AT68" s="8"/>
      <c r="AU68" s="8"/>
      <c r="AV68" s="8"/>
      <c r="AW68" s="8"/>
    </row>
    <row r="69" spans="1:49" ht="33.75" customHeight="1" thickBot="1">
      <c r="A69" s="174"/>
      <c r="B69" s="174"/>
      <c r="C69" s="174"/>
      <c r="D69" s="174"/>
      <c r="E69" s="174"/>
      <c r="F69" s="134"/>
      <c r="G69" s="149"/>
      <c r="H69" s="139"/>
      <c r="I69" s="150"/>
      <c r="J69" s="146"/>
      <c r="K69" s="124"/>
      <c r="L69" s="124"/>
      <c r="M69" s="115"/>
      <c r="N69" s="112"/>
      <c r="O69" s="112"/>
      <c r="P69" s="112"/>
      <c r="Q69" s="112"/>
      <c r="R69" s="112"/>
      <c r="S69" s="112"/>
      <c r="T69" s="112"/>
      <c r="U69" s="112"/>
      <c r="V69" s="112"/>
      <c r="W69" s="112"/>
      <c r="X69" s="112"/>
      <c r="Y69" s="112"/>
      <c r="Z69" s="112"/>
      <c r="AA69" s="112"/>
      <c r="AB69" s="112"/>
      <c r="AC69" s="112"/>
      <c r="AD69" s="112"/>
      <c r="AE69" s="112"/>
      <c r="AF69" s="112"/>
      <c r="AG69" s="112"/>
      <c r="AH69" s="112"/>
      <c r="AI69" s="112"/>
      <c r="AJ69" s="112"/>
      <c r="AK69" s="112"/>
      <c r="AL69" s="112"/>
      <c r="AM69" s="112"/>
      <c r="AN69" s="135"/>
      <c r="AO69" s="68" t="s">
        <v>75</v>
      </c>
      <c r="AP69" s="68" t="s">
        <v>75</v>
      </c>
      <c r="AQ69" s="68" t="s">
        <v>75</v>
      </c>
      <c r="AR69" s="69">
        <f>AI66+AK66+AM66</f>
        <v>0</v>
      </c>
      <c r="AS69" s="136"/>
      <c r="AT69" s="8"/>
      <c r="AU69" s="8"/>
      <c r="AV69" s="8"/>
      <c r="AW69" s="8"/>
    </row>
    <row r="70" spans="1:49" ht="149.25" customHeight="1" thickBot="1">
      <c r="A70" s="174"/>
      <c r="B70" s="174"/>
      <c r="C70" s="174"/>
      <c r="D70" s="174"/>
      <c r="E70" s="174"/>
      <c r="F70" s="132" t="s">
        <v>124</v>
      </c>
      <c r="G70" s="147" t="s">
        <v>125</v>
      </c>
      <c r="H70" s="140" t="s">
        <v>102</v>
      </c>
      <c r="I70" s="143" t="s">
        <v>103</v>
      </c>
      <c r="J70" s="144" t="s">
        <v>114</v>
      </c>
      <c r="K70" s="122">
        <v>44593</v>
      </c>
      <c r="L70" s="122">
        <v>44804</v>
      </c>
      <c r="M70" s="113" t="s">
        <v>15</v>
      </c>
      <c r="N70" s="110">
        <v>0.04</v>
      </c>
      <c r="O70" s="110">
        <f>N70*(P70+R70+T70+V70+X70+Z70+AB70+AD70+AF70+AH70+AJ70+AL70)</f>
        <v>0.04</v>
      </c>
      <c r="P70" s="110"/>
      <c r="Q70" s="110"/>
      <c r="R70" s="110">
        <v>0.5</v>
      </c>
      <c r="S70" s="110"/>
      <c r="T70" s="110"/>
      <c r="U70" s="110">
        <v>0.5</v>
      </c>
      <c r="V70" s="110"/>
      <c r="W70" s="110"/>
      <c r="X70" s="110"/>
      <c r="Y70" s="110"/>
      <c r="Z70" s="110"/>
      <c r="AA70" s="110"/>
      <c r="AB70" s="110"/>
      <c r="AC70" s="110"/>
      <c r="AD70" s="110">
        <v>0.5</v>
      </c>
      <c r="AE70" s="110"/>
      <c r="AF70" s="110"/>
      <c r="AG70" s="110"/>
      <c r="AH70" s="110"/>
      <c r="AI70" s="110"/>
      <c r="AJ70" s="110"/>
      <c r="AK70" s="110"/>
      <c r="AL70" s="110"/>
      <c r="AM70" s="110"/>
      <c r="AN70" s="135">
        <f>N70*(Q70+S70+U70+W70+Y70+AA70+AC70+AE70+AG70+AI70+AK70+AM70)</f>
        <v>0.02</v>
      </c>
      <c r="AO70" s="93" t="s">
        <v>126</v>
      </c>
      <c r="AP70" s="93" t="s">
        <v>127</v>
      </c>
      <c r="AQ70" s="93" t="s">
        <v>72</v>
      </c>
      <c r="AR70" s="69">
        <f>Q70+S70+U70</f>
        <v>0.5</v>
      </c>
      <c r="AS70" s="136">
        <f t="shared" ref="AS70" si="10">SUM(AR70:AR73)</f>
        <v>0.5</v>
      </c>
      <c r="AT70" s="8"/>
      <c r="AU70" s="8"/>
      <c r="AV70" s="8"/>
      <c r="AW70" s="8"/>
    </row>
    <row r="71" spans="1:49" ht="44.25" customHeight="1" thickBot="1">
      <c r="A71" s="174"/>
      <c r="B71" s="174"/>
      <c r="C71" s="174"/>
      <c r="D71" s="174"/>
      <c r="E71" s="174"/>
      <c r="F71" s="133"/>
      <c r="G71" s="148"/>
      <c r="H71" s="141"/>
      <c r="I71" s="143"/>
      <c r="J71" s="145"/>
      <c r="K71" s="123"/>
      <c r="L71" s="123"/>
      <c r="M71" s="114"/>
      <c r="N71" s="111"/>
      <c r="O71" s="111"/>
      <c r="P71" s="111"/>
      <c r="Q71" s="111"/>
      <c r="R71" s="111"/>
      <c r="S71" s="111"/>
      <c r="T71" s="111"/>
      <c r="U71" s="111"/>
      <c r="V71" s="111"/>
      <c r="W71" s="111"/>
      <c r="X71" s="111"/>
      <c r="Y71" s="111"/>
      <c r="Z71" s="111"/>
      <c r="AA71" s="111"/>
      <c r="AB71" s="111"/>
      <c r="AC71" s="111"/>
      <c r="AD71" s="111"/>
      <c r="AE71" s="111"/>
      <c r="AF71" s="111"/>
      <c r="AG71" s="111"/>
      <c r="AH71" s="111"/>
      <c r="AI71" s="111"/>
      <c r="AJ71" s="111"/>
      <c r="AK71" s="111"/>
      <c r="AL71" s="111"/>
      <c r="AM71" s="111"/>
      <c r="AN71" s="135"/>
      <c r="AO71" s="68" t="s">
        <v>73</v>
      </c>
      <c r="AP71" s="68" t="s">
        <v>73</v>
      </c>
      <c r="AQ71" s="68" t="s">
        <v>73</v>
      </c>
      <c r="AR71" s="69">
        <f>W70+Y70+AA70</f>
        <v>0</v>
      </c>
      <c r="AS71" s="136"/>
      <c r="AT71" s="8"/>
      <c r="AU71" s="8"/>
      <c r="AV71" s="8"/>
      <c r="AW71" s="8"/>
    </row>
    <row r="72" spans="1:49" ht="44.25" customHeight="1" thickBot="1">
      <c r="A72" s="174"/>
      <c r="B72" s="174"/>
      <c r="C72" s="174"/>
      <c r="D72" s="174"/>
      <c r="E72" s="174"/>
      <c r="F72" s="133"/>
      <c r="G72" s="148"/>
      <c r="H72" s="141"/>
      <c r="I72" s="143"/>
      <c r="J72" s="145"/>
      <c r="K72" s="123"/>
      <c r="L72" s="123"/>
      <c r="M72" s="114"/>
      <c r="N72" s="111"/>
      <c r="O72" s="111"/>
      <c r="P72" s="111"/>
      <c r="Q72" s="111"/>
      <c r="R72" s="111"/>
      <c r="S72" s="111"/>
      <c r="T72" s="111"/>
      <c r="U72" s="111"/>
      <c r="V72" s="111"/>
      <c r="W72" s="111"/>
      <c r="X72" s="111"/>
      <c r="Y72" s="111"/>
      <c r="Z72" s="111"/>
      <c r="AA72" s="111"/>
      <c r="AB72" s="111"/>
      <c r="AC72" s="111"/>
      <c r="AD72" s="111"/>
      <c r="AE72" s="111"/>
      <c r="AF72" s="111"/>
      <c r="AG72" s="111"/>
      <c r="AH72" s="111"/>
      <c r="AI72" s="111"/>
      <c r="AJ72" s="111"/>
      <c r="AK72" s="111"/>
      <c r="AL72" s="111"/>
      <c r="AM72" s="111"/>
      <c r="AN72" s="135"/>
      <c r="AO72" s="68" t="s">
        <v>74</v>
      </c>
      <c r="AP72" s="68" t="s">
        <v>74</v>
      </c>
      <c r="AQ72" s="68" t="s">
        <v>74</v>
      </c>
      <c r="AR72" s="69">
        <f>AC70+AE70+AG70</f>
        <v>0</v>
      </c>
      <c r="AS72" s="136"/>
      <c r="AT72" s="8"/>
      <c r="AU72" s="8"/>
      <c r="AV72" s="8"/>
      <c r="AW72" s="8"/>
    </row>
    <row r="73" spans="1:49" ht="44.25" customHeight="1" thickBot="1">
      <c r="A73" s="174"/>
      <c r="B73" s="174"/>
      <c r="C73" s="174"/>
      <c r="D73" s="174"/>
      <c r="E73" s="174"/>
      <c r="F73" s="134"/>
      <c r="G73" s="149"/>
      <c r="H73" s="142"/>
      <c r="I73" s="143"/>
      <c r="J73" s="146"/>
      <c r="K73" s="124"/>
      <c r="L73" s="124"/>
      <c r="M73" s="115"/>
      <c r="N73" s="112"/>
      <c r="O73" s="112"/>
      <c r="P73" s="112"/>
      <c r="Q73" s="112"/>
      <c r="R73" s="112"/>
      <c r="S73" s="112"/>
      <c r="T73" s="112"/>
      <c r="U73" s="112"/>
      <c r="V73" s="112"/>
      <c r="W73" s="112"/>
      <c r="X73" s="112"/>
      <c r="Y73" s="112"/>
      <c r="Z73" s="112"/>
      <c r="AA73" s="112"/>
      <c r="AB73" s="112"/>
      <c r="AC73" s="112"/>
      <c r="AD73" s="112"/>
      <c r="AE73" s="112"/>
      <c r="AF73" s="112"/>
      <c r="AG73" s="112"/>
      <c r="AH73" s="112"/>
      <c r="AI73" s="112"/>
      <c r="AJ73" s="112"/>
      <c r="AK73" s="112"/>
      <c r="AL73" s="112"/>
      <c r="AM73" s="112"/>
      <c r="AN73" s="135"/>
      <c r="AO73" s="68" t="s">
        <v>75</v>
      </c>
      <c r="AP73" s="68" t="s">
        <v>75</v>
      </c>
      <c r="AQ73" s="68" t="s">
        <v>75</v>
      </c>
      <c r="AR73" s="69">
        <f>AI70+AK70+AM70</f>
        <v>0</v>
      </c>
      <c r="AS73" s="136"/>
      <c r="AT73" s="8"/>
      <c r="AU73" s="8"/>
      <c r="AV73" s="8"/>
      <c r="AW73" s="8"/>
    </row>
    <row r="74" spans="1:49" ht="242.25" customHeight="1" thickBot="1">
      <c r="A74" s="174"/>
      <c r="B74" s="174"/>
      <c r="C74" s="174"/>
      <c r="D74" s="174"/>
      <c r="E74" s="174"/>
      <c r="F74" s="132" t="s">
        <v>128</v>
      </c>
      <c r="G74" s="137" t="s">
        <v>129</v>
      </c>
      <c r="H74" s="140" t="s">
        <v>130</v>
      </c>
      <c r="I74" s="143" t="s">
        <v>131</v>
      </c>
      <c r="J74" s="144" t="s">
        <v>114</v>
      </c>
      <c r="K74" s="122">
        <v>44621</v>
      </c>
      <c r="L74" s="122">
        <v>44925</v>
      </c>
      <c r="M74" s="113" t="s">
        <v>15</v>
      </c>
      <c r="N74" s="110">
        <v>0.04</v>
      </c>
      <c r="O74" s="110">
        <f>N74*(P74+R74+T74+V74+X74+Z74+AB74+AD74+AF74+AH74+AJ74+AL74)</f>
        <v>0.04</v>
      </c>
      <c r="P74" s="110"/>
      <c r="Q74" s="110"/>
      <c r="R74" s="110"/>
      <c r="S74" s="110"/>
      <c r="T74" s="110">
        <v>0.25</v>
      </c>
      <c r="U74" s="110">
        <v>0.25</v>
      </c>
      <c r="V74" s="110"/>
      <c r="W74" s="110"/>
      <c r="X74" s="110"/>
      <c r="Y74" s="110"/>
      <c r="Z74" s="110">
        <v>0.25</v>
      </c>
      <c r="AA74" s="110"/>
      <c r="AB74" s="110"/>
      <c r="AC74" s="110"/>
      <c r="AD74" s="110"/>
      <c r="AE74" s="110"/>
      <c r="AF74" s="110">
        <v>0.25</v>
      </c>
      <c r="AG74" s="110"/>
      <c r="AH74" s="110"/>
      <c r="AI74" s="110"/>
      <c r="AJ74" s="110"/>
      <c r="AK74" s="110"/>
      <c r="AL74" s="110">
        <v>0.25</v>
      </c>
      <c r="AM74" s="110"/>
      <c r="AN74" s="135">
        <f>N74*(Q74+S74+U74+W74+Y74+AA74+AC74+AE74+AG74+AI74+AK74+AM74)</f>
        <v>0.01</v>
      </c>
      <c r="AO74" s="103" t="s">
        <v>132</v>
      </c>
      <c r="AP74" s="93" t="s">
        <v>133</v>
      </c>
      <c r="AQ74" s="93" t="s">
        <v>134</v>
      </c>
      <c r="AR74" s="69">
        <f>Q74+S74+U74</f>
        <v>0.25</v>
      </c>
      <c r="AS74" s="136">
        <f t="shared" ref="AS74" si="11">SUM(AR74:AR77)</f>
        <v>0.25</v>
      </c>
      <c r="AT74" s="8"/>
      <c r="AU74" s="8"/>
      <c r="AV74" s="8"/>
      <c r="AW74" s="8"/>
    </row>
    <row r="75" spans="1:49" ht="29.25" customHeight="1" thickBot="1">
      <c r="A75" s="174"/>
      <c r="B75" s="174"/>
      <c r="C75" s="174"/>
      <c r="D75" s="174"/>
      <c r="E75" s="174"/>
      <c r="F75" s="133"/>
      <c r="G75" s="138"/>
      <c r="H75" s="141"/>
      <c r="I75" s="143"/>
      <c r="J75" s="145"/>
      <c r="K75" s="123"/>
      <c r="L75" s="123"/>
      <c r="M75" s="114"/>
      <c r="N75" s="111"/>
      <c r="O75" s="111"/>
      <c r="P75" s="111"/>
      <c r="Q75" s="111"/>
      <c r="R75" s="111"/>
      <c r="S75" s="111"/>
      <c r="T75" s="111"/>
      <c r="U75" s="111"/>
      <c r="V75" s="111"/>
      <c r="W75" s="111"/>
      <c r="X75" s="111"/>
      <c r="Y75" s="111"/>
      <c r="Z75" s="111"/>
      <c r="AA75" s="111"/>
      <c r="AB75" s="111"/>
      <c r="AC75" s="111"/>
      <c r="AD75" s="111"/>
      <c r="AE75" s="111"/>
      <c r="AF75" s="111"/>
      <c r="AG75" s="111"/>
      <c r="AH75" s="111"/>
      <c r="AI75" s="111"/>
      <c r="AJ75" s="111"/>
      <c r="AK75" s="111"/>
      <c r="AL75" s="111"/>
      <c r="AM75" s="111"/>
      <c r="AN75" s="135"/>
      <c r="AO75" s="68" t="s">
        <v>73</v>
      </c>
      <c r="AP75" s="68" t="s">
        <v>73</v>
      </c>
      <c r="AQ75" s="68" t="s">
        <v>73</v>
      </c>
      <c r="AR75" s="69">
        <f>W74+Y74+AA74</f>
        <v>0</v>
      </c>
      <c r="AS75" s="136"/>
      <c r="AT75" s="8"/>
      <c r="AU75" s="8"/>
      <c r="AV75" s="8"/>
      <c r="AW75" s="8"/>
    </row>
    <row r="76" spans="1:49" ht="29.25" customHeight="1" thickBot="1">
      <c r="A76" s="174"/>
      <c r="B76" s="174"/>
      <c r="C76" s="174"/>
      <c r="D76" s="174"/>
      <c r="E76" s="174"/>
      <c r="F76" s="133"/>
      <c r="G76" s="138"/>
      <c r="H76" s="141"/>
      <c r="I76" s="143"/>
      <c r="J76" s="145"/>
      <c r="K76" s="123"/>
      <c r="L76" s="123"/>
      <c r="M76" s="114"/>
      <c r="N76" s="111"/>
      <c r="O76" s="111"/>
      <c r="P76" s="111"/>
      <c r="Q76" s="111"/>
      <c r="R76" s="111"/>
      <c r="S76" s="111"/>
      <c r="T76" s="111"/>
      <c r="U76" s="111"/>
      <c r="V76" s="111"/>
      <c r="W76" s="111"/>
      <c r="X76" s="111"/>
      <c r="Y76" s="111"/>
      <c r="Z76" s="111"/>
      <c r="AA76" s="111"/>
      <c r="AB76" s="111"/>
      <c r="AC76" s="111"/>
      <c r="AD76" s="111"/>
      <c r="AE76" s="111"/>
      <c r="AF76" s="111"/>
      <c r="AG76" s="111"/>
      <c r="AH76" s="111"/>
      <c r="AI76" s="111"/>
      <c r="AJ76" s="111"/>
      <c r="AK76" s="111"/>
      <c r="AL76" s="111"/>
      <c r="AM76" s="111"/>
      <c r="AN76" s="135"/>
      <c r="AO76" s="68" t="s">
        <v>74</v>
      </c>
      <c r="AP76" s="68" t="s">
        <v>74</v>
      </c>
      <c r="AQ76" s="68" t="s">
        <v>74</v>
      </c>
      <c r="AR76" s="69">
        <f>AC74+AE74+AG74</f>
        <v>0</v>
      </c>
      <c r="AS76" s="136"/>
      <c r="AT76" s="8"/>
      <c r="AU76" s="8"/>
      <c r="AV76" s="8"/>
      <c r="AW76" s="8"/>
    </row>
    <row r="77" spans="1:49" ht="29.25" customHeight="1" thickBot="1">
      <c r="A77" s="174"/>
      <c r="B77" s="174"/>
      <c r="C77" s="174"/>
      <c r="D77" s="174"/>
      <c r="E77" s="174"/>
      <c r="F77" s="134"/>
      <c r="G77" s="139"/>
      <c r="H77" s="142"/>
      <c r="I77" s="143"/>
      <c r="J77" s="146"/>
      <c r="K77" s="124"/>
      <c r="L77" s="124"/>
      <c r="M77" s="115"/>
      <c r="N77" s="112"/>
      <c r="O77" s="112"/>
      <c r="P77" s="112"/>
      <c r="Q77" s="112"/>
      <c r="R77" s="112"/>
      <c r="S77" s="112"/>
      <c r="T77" s="112"/>
      <c r="U77" s="112"/>
      <c r="V77" s="112"/>
      <c r="W77" s="112"/>
      <c r="X77" s="112"/>
      <c r="Y77" s="112"/>
      <c r="Z77" s="112"/>
      <c r="AA77" s="112"/>
      <c r="AB77" s="112"/>
      <c r="AC77" s="112"/>
      <c r="AD77" s="112"/>
      <c r="AE77" s="112"/>
      <c r="AF77" s="112"/>
      <c r="AG77" s="112"/>
      <c r="AH77" s="112"/>
      <c r="AI77" s="112"/>
      <c r="AJ77" s="112"/>
      <c r="AK77" s="112"/>
      <c r="AL77" s="112"/>
      <c r="AM77" s="112"/>
      <c r="AN77" s="135"/>
      <c r="AO77" s="68" t="s">
        <v>75</v>
      </c>
      <c r="AP77" s="68" t="s">
        <v>75</v>
      </c>
      <c r="AQ77" s="68" t="s">
        <v>75</v>
      </c>
      <c r="AR77" s="69">
        <f>AI74+AK74+AM74</f>
        <v>0</v>
      </c>
      <c r="AS77" s="136"/>
      <c r="AT77" s="8"/>
      <c r="AU77" s="8"/>
      <c r="AV77" s="8"/>
      <c r="AW77" s="8"/>
    </row>
    <row r="78" spans="1:49" ht="186.75" customHeight="1" thickBot="1">
      <c r="A78" s="174"/>
      <c r="B78" s="174"/>
      <c r="C78" s="174"/>
      <c r="D78" s="174"/>
      <c r="E78" s="174"/>
      <c r="F78" s="132" t="s">
        <v>135</v>
      </c>
      <c r="G78" s="131" t="s">
        <v>136</v>
      </c>
      <c r="H78" s="137">
        <v>32</v>
      </c>
      <c r="I78" s="150" t="s">
        <v>90</v>
      </c>
      <c r="J78" s="144" t="s">
        <v>137</v>
      </c>
      <c r="K78" s="122">
        <v>44621</v>
      </c>
      <c r="L78" s="122">
        <v>44834</v>
      </c>
      <c r="M78" s="113" t="s">
        <v>15</v>
      </c>
      <c r="N78" s="110">
        <v>0.04</v>
      </c>
      <c r="O78" s="110">
        <f>N78*(P78+R78+T78+V78+X78+Z78+AB78+AD78+AF78+AH78+AJ78+AL78)</f>
        <v>0.04</v>
      </c>
      <c r="P78" s="110"/>
      <c r="Q78" s="110"/>
      <c r="R78" s="110"/>
      <c r="S78" s="110"/>
      <c r="T78" s="110">
        <v>0.5</v>
      </c>
      <c r="U78" s="110">
        <v>0.5</v>
      </c>
      <c r="V78" s="110"/>
      <c r="W78" s="110"/>
      <c r="X78" s="110"/>
      <c r="Y78" s="110"/>
      <c r="Z78" s="110"/>
      <c r="AA78" s="110"/>
      <c r="AB78" s="110">
        <v>0.5</v>
      </c>
      <c r="AC78" s="110"/>
      <c r="AD78" s="110"/>
      <c r="AE78" s="110"/>
      <c r="AF78" s="110"/>
      <c r="AG78" s="110"/>
      <c r="AH78" s="110"/>
      <c r="AI78" s="110"/>
      <c r="AJ78" s="110"/>
      <c r="AK78" s="110"/>
      <c r="AL78" s="110"/>
      <c r="AM78" s="110"/>
      <c r="AN78" s="135">
        <f>N78*(Q78+S78+U78+W78+Y78+AA78+AC78+AE78+AG78+AI78+AK78+AM78)</f>
        <v>0.02</v>
      </c>
      <c r="AO78" s="93" t="s">
        <v>138</v>
      </c>
      <c r="AP78" s="93" t="s">
        <v>139</v>
      </c>
      <c r="AQ78" s="93" t="s">
        <v>72</v>
      </c>
      <c r="AR78" s="69">
        <f>Q78+S78+U78</f>
        <v>0.5</v>
      </c>
      <c r="AS78" s="136">
        <f t="shared" ref="AS78" si="12">SUM(AR78:AR81)</f>
        <v>0.5</v>
      </c>
      <c r="AT78" s="8"/>
      <c r="AU78" s="8"/>
      <c r="AV78" s="8"/>
      <c r="AW78" s="8"/>
    </row>
    <row r="79" spans="1:49" ht="33.75" customHeight="1" thickBot="1">
      <c r="A79" s="174"/>
      <c r="B79" s="174"/>
      <c r="C79" s="174"/>
      <c r="D79" s="174"/>
      <c r="E79" s="174"/>
      <c r="F79" s="133"/>
      <c r="G79" s="120"/>
      <c r="H79" s="138"/>
      <c r="I79" s="150"/>
      <c r="J79" s="145"/>
      <c r="K79" s="123"/>
      <c r="L79" s="123"/>
      <c r="M79" s="114"/>
      <c r="N79" s="111"/>
      <c r="O79" s="111"/>
      <c r="P79" s="111"/>
      <c r="Q79" s="111"/>
      <c r="R79" s="111"/>
      <c r="S79" s="111"/>
      <c r="T79" s="111"/>
      <c r="U79" s="111"/>
      <c r="V79" s="111"/>
      <c r="W79" s="111"/>
      <c r="X79" s="111"/>
      <c r="Y79" s="111"/>
      <c r="Z79" s="111"/>
      <c r="AA79" s="111"/>
      <c r="AB79" s="111"/>
      <c r="AC79" s="111"/>
      <c r="AD79" s="111"/>
      <c r="AE79" s="111"/>
      <c r="AF79" s="111"/>
      <c r="AG79" s="111"/>
      <c r="AH79" s="111"/>
      <c r="AI79" s="111"/>
      <c r="AJ79" s="111"/>
      <c r="AK79" s="111"/>
      <c r="AL79" s="111"/>
      <c r="AM79" s="111"/>
      <c r="AN79" s="135"/>
      <c r="AO79" s="68" t="s">
        <v>73</v>
      </c>
      <c r="AP79" s="68" t="s">
        <v>73</v>
      </c>
      <c r="AQ79" s="68" t="s">
        <v>73</v>
      </c>
      <c r="AR79" s="69">
        <f>W78+Y78+AA78</f>
        <v>0</v>
      </c>
      <c r="AS79" s="136"/>
      <c r="AT79" s="8"/>
      <c r="AU79" s="8"/>
      <c r="AV79" s="8"/>
      <c r="AW79" s="8"/>
    </row>
    <row r="80" spans="1:49" ht="33.75" customHeight="1" thickBot="1">
      <c r="A80" s="174"/>
      <c r="B80" s="174"/>
      <c r="C80" s="174"/>
      <c r="D80" s="174"/>
      <c r="E80" s="174"/>
      <c r="F80" s="133"/>
      <c r="G80" s="120"/>
      <c r="H80" s="138"/>
      <c r="I80" s="150"/>
      <c r="J80" s="145"/>
      <c r="K80" s="123"/>
      <c r="L80" s="123"/>
      <c r="M80" s="114"/>
      <c r="N80" s="111"/>
      <c r="O80" s="111"/>
      <c r="P80" s="111"/>
      <c r="Q80" s="111"/>
      <c r="R80" s="111"/>
      <c r="S80" s="111"/>
      <c r="T80" s="111"/>
      <c r="U80" s="111"/>
      <c r="V80" s="111"/>
      <c r="W80" s="111"/>
      <c r="X80" s="111"/>
      <c r="Y80" s="111"/>
      <c r="Z80" s="111"/>
      <c r="AA80" s="111"/>
      <c r="AB80" s="111"/>
      <c r="AC80" s="111"/>
      <c r="AD80" s="111"/>
      <c r="AE80" s="111"/>
      <c r="AF80" s="111"/>
      <c r="AG80" s="111"/>
      <c r="AH80" s="111"/>
      <c r="AI80" s="111"/>
      <c r="AJ80" s="111"/>
      <c r="AK80" s="111"/>
      <c r="AL80" s="111"/>
      <c r="AM80" s="111"/>
      <c r="AN80" s="135"/>
      <c r="AO80" s="68" t="s">
        <v>74</v>
      </c>
      <c r="AP80" s="68" t="s">
        <v>74</v>
      </c>
      <c r="AQ80" s="68" t="s">
        <v>74</v>
      </c>
      <c r="AR80" s="69">
        <f>AC78+AE78+AG78</f>
        <v>0</v>
      </c>
      <c r="AS80" s="136"/>
      <c r="AT80" s="8"/>
      <c r="AU80" s="8"/>
      <c r="AV80" s="8"/>
      <c r="AW80" s="8"/>
    </row>
    <row r="81" spans="1:49" ht="33.75" customHeight="1" thickBot="1">
      <c r="A81" s="174"/>
      <c r="B81" s="174"/>
      <c r="C81" s="174"/>
      <c r="D81" s="174"/>
      <c r="E81" s="174"/>
      <c r="F81" s="134"/>
      <c r="G81" s="121"/>
      <c r="H81" s="139"/>
      <c r="I81" s="150"/>
      <c r="J81" s="146"/>
      <c r="K81" s="124"/>
      <c r="L81" s="124"/>
      <c r="M81" s="115"/>
      <c r="N81" s="112"/>
      <c r="O81" s="112"/>
      <c r="P81" s="112"/>
      <c r="Q81" s="112"/>
      <c r="R81" s="112"/>
      <c r="S81" s="112"/>
      <c r="T81" s="112"/>
      <c r="U81" s="112"/>
      <c r="V81" s="112"/>
      <c r="W81" s="112"/>
      <c r="X81" s="112"/>
      <c r="Y81" s="112"/>
      <c r="Z81" s="112"/>
      <c r="AA81" s="112"/>
      <c r="AB81" s="112"/>
      <c r="AC81" s="112"/>
      <c r="AD81" s="112"/>
      <c r="AE81" s="112"/>
      <c r="AF81" s="112"/>
      <c r="AG81" s="112"/>
      <c r="AH81" s="112"/>
      <c r="AI81" s="112"/>
      <c r="AJ81" s="112"/>
      <c r="AK81" s="112"/>
      <c r="AL81" s="112"/>
      <c r="AM81" s="112"/>
      <c r="AN81" s="135"/>
      <c r="AO81" s="68" t="s">
        <v>75</v>
      </c>
      <c r="AP81" s="68" t="s">
        <v>75</v>
      </c>
      <c r="AQ81" s="68" t="s">
        <v>75</v>
      </c>
      <c r="AR81" s="69">
        <f>AI78+AK78+AM78</f>
        <v>0</v>
      </c>
      <c r="AS81" s="136"/>
      <c r="AT81" s="8"/>
      <c r="AU81" s="8"/>
      <c r="AV81" s="8"/>
      <c r="AW81" s="8"/>
    </row>
    <row r="82" spans="1:49" ht="44.25" customHeight="1" thickBot="1">
      <c r="A82" s="174"/>
      <c r="B82" s="174"/>
      <c r="C82" s="174"/>
      <c r="D82" s="174"/>
      <c r="E82" s="174"/>
      <c r="F82" s="132" t="s">
        <v>140</v>
      </c>
      <c r="G82" s="137" t="s">
        <v>141</v>
      </c>
      <c r="H82" s="140" t="s">
        <v>102</v>
      </c>
      <c r="I82" s="138" t="s">
        <v>103</v>
      </c>
      <c r="J82" s="152" t="s">
        <v>137</v>
      </c>
      <c r="K82" s="122">
        <v>44682</v>
      </c>
      <c r="L82" s="122">
        <v>44895</v>
      </c>
      <c r="M82" s="113" t="s">
        <v>15</v>
      </c>
      <c r="N82" s="110">
        <v>0.04</v>
      </c>
      <c r="O82" s="110">
        <f>N82*(P82+R82+T82+V82+X82+Z82+AB82+AD82+AF82+AH82+AJ82+AL82)</f>
        <v>0.04</v>
      </c>
      <c r="P82" s="110"/>
      <c r="Q82" s="110"/>
      <c r="R82" s="110"/>
      <c r="S82" s="110"/>
      <c r="T82" s="110"/>
      <c r="U82" s="110"/>
      <c r="V82" s="110"/>
      <c r="W82" s="110"/>
      <c r="X82" s="110">
        <v>0.5</v>
      </c>
      <c r="Y82" s="110"/>
      <c r="Z82" s="110"/>
      <c r="AA82" s="110"/>
      <c r="AB82" s="110"/>
      <c r="AC82" s="110"/>
      <c r="AD82" s="110"/>
      <c r="AE82" s="110"/>
      <c r="AF82" s="110"/>
      <c r="AG82" s="110"/>
      <c r="AH82" s="110"/>
      <c r="AI82" s="110"/>
      <c r="AJ82" s="110">
        <v>0.5</v>
      </c>
      <c r="AK82" s="110"/>
      <c r="AL82" s="110"/>
      <c r="AM82" s="110"/>
      <c r="AN82" s="135">
        <f>N82*(Q82+S82+U82+W82+Y82+AA82+AC82+AE82+AG82+AI82+AK82+AM82)</f>
        <v>0</v>
      </c>
      <c r="AO82" s="68" t="s">
        <v>86</v>
      </c>
      <c r="AP82" s="68" t="s">
        <v>86</v>
      </c>
      <c r="AQ82" s="68" t="s">
        <v>86</v>
      </c>
      <c r="AR82" s="69">
        <f>Q82+S82+U82</f>
        <v>0</v>
      </c>
      <c r="AS82" s="136">
        <f t="shared" ref="AS82" si="13">SUM(AR82:AR85)</f>
        <v>0</v>
      </c>
      <c r="AT82" s="8"/>
      <c r="AU82" s="8"/>
      <c r="AV82" s="8"/>
      <c r="AW82" s="8"/>
    </row>
    <row r="83" spans="1:49" ht="44.25" customHeight="1" thickBot="1">
      <c r="A83" s="174"/>
      <c r="B83" s="174"/>
      <c r="C83" s="174"/>
      <c r="D83" s="174"/>
      <c r="E83" s="174"/>
      <c r="F83" s="133"/>
      <c r="G83" s="138"/>
      <c r="H83" s="141"/>
      <c r="I83" s="138"/>
      <c r="J83" s="153"/>
      <c r="K83" s="123"/>
      <c r="L83" s="123"/>
      <c r="M83" s="114"/>
      <c r="N83" s="111"/>
      <c r="O83" s="111"/>
      <c r="P83" s="111"/>
      <c r="Q83" s="111"/>
      <c r="R83" s="111"/>
      <c r="S83" s="111"/>
      <c r="T83" s="111"/>
      <c r="U83" s="111"/>
      <c r="V83" s="111"/>
      <c r="W83" s="111"/>
      <c r="X83" s="111"/>
      <c r="Y83" s="111"/>
      <c r="Z83" s="111"/>
      <c r="AA83" s="111"/>
      <c r="AB83" s="111"/>
      <c r="AC83" s="111"/>
      <c r="AD83" s="111"/>
      <c r="AE83" s="111"/>
      <c r="AF83" s="111"/>
      <c r="AG83" s="111"/>
      <c r="AH83" s="111"/>
      <c r="AI83" s="111"/>
      <c r="AJ83" s="111"/>
      <c r="AK83" s="111"/>
      <c r="AL83" s="111"/>
      <c r="AM83" s="111"/>
      <c r="AN83" s="135"/>
      <c r="AO83" s="68" t="s">
        <v>73</v>
      </c>
      <c r="AP83" s="68" t="s">
        <v>73</v>
      </c>
      <c r="AQ83" s="68" t="s">
        <v>73</v>
      </c>
      <c r="AR83" s="69">
        <f>W82+Y82+AA82</f>
        <v>0</v>
      </c>
      <c r="AS83" s="136"/>
      <c r="AT83" s="8"/>
      <c r="AU83" s="8"/>
      <c r="AV83" s="8"/>
      <c r="AW83" s="8"/>
    </row>
    <row r="84" spans="1:49" ht="44.25" customHeight="1" thickBot="1">
      <c r="A84" s="174"/>
      <c r="B84" s="174"/>
      <c r="C84" s="174"/>
      <c r="D84" s="174"/>
      <c r="E84" s="174"/>
      <c r="F84" s="133"/>
      <c r="G84" s="138"/>
      <c r="H84" s="141"/>
      <c r="I84" s="138"/>
      <c r="J84" s="153"/>
      <c r="K84" s="123"/>
      <c r="L84" s="123"/>
      <c r="M84" s="114"/>
      <c r="N84" s="111"/>
      <c r="O84" s="111"/>
      <c r="P84" s="111"/>
      <c r="Q84" s="111"/>
      <c r="R84" s="111"/>
      <c r="S84" s="111"/>
      <c r="T84" s="111"/>
      <c r="U84" s="111"/>
      <c r="V84" s="111"/>
      <c r="W84" s="111"/>
      <c r="X84" s="111"/>
      <c r="Y84" s="111"/>
      <c r="Z84" s="111"/>
      <c r="AA84" s="111"/>
      <c r="AB84" s="111"/>
      <c r="AC84" s="111"/>
      <c r="AD84" s="111"/>
      <c r="AE84" s="111"/>
      <c r="AF84" s="111"/>
      <c r="AG84" s="111"/>
      <c r="AH84" s="111"/>
      <c r="AI84" s="111"/>
      <c r="AJ84" s="111"/>
      <c r="AK84" s="111"/>
      <c r="AL84" s="111"/>
      <c r="AM84" s="111"/>
      <c r="AN84" s="135"/>
      <c r="AO84" s="68" t="s">
        <v>74</v>
      </c>
      <c r="AP84" s="68" t="s">
        <v>74</v>
      </c>
      <c r="AQ84" s="68" t="s">
        <v>74</v>
      </c>
      <c r="AR84" s="69">
        <f>AC82+AE82+AG82</f>
        <v>0</v>
      </c>
      <c r="AS84" s="136"/>
      <c r="AT84" s="8"/>
      <c r="AU84" s="8"/>
      <c r="AV84" s="8"/>
      <c r="AW84" s="8"/>
    </row>
    <row r="85" spans="1:49" ht="44.25" customHeight="1" thickBot="1">
      <c r="A85" s="174"/>
      <c r="B85" s="174"/>
      <c r="C85" s="174"/>
      <c r="D85" s="174"/>
      <c r="E85" s="174"/>
      <c r="F85" s="134"/>
      <c r="G85" s="139"/>
      <c r="H85" s="142"/>
      <c r="I85" s="139"/>
      <c r="J85" s="154"/>
      <c r="K85" s="124"/>
      <c r="L85" s="124"/>
      <c r="M85" s="115"/>
      <c r="N85" s="112"/>
      <c r="O85" s="112"/>
      <c r="P85" s="112"/>
      <c r="Q85" s="112"/>
      <c r="R85" s="112"/>
      <c r="S85" s="112"/>
      <c r="T85" s="112"/>
      <c r="U85" s="112"/>
      <c r="V85" s="112"/>
      <c r="W85" s="112"/>
      <c r="X85" s="112"/>
      <c r="Y85" s="112"/>
      <c r="Z85" s="112"/>
      <c r="AA85" s="112"/>
      <c r="AB85" s="112"/>
      <c r="AC85" s="112"/>
      <c r="AD85" s="112"/>
      <c r="AE85" s="112"/>
      <c r="AF85" s="112"/>
      <c r="AG85" s="112"/>
      <c r="AH85" s="112"/>
      <c r="AI85" s="112"/>
      <c r="AJ85" s="112"/>
      <c r="AK85" s="112"/>
      <c r="AL85" s="112"/>
      <c r="AM85" s="112"/>
      <c r="AN85" s="135"/>
      <c r="AO85" s="68" t="s">
        <v>75</v>
      </c>
      <c r="AP85" s="68" t="s">
        <v>75</v>
      </c>
      <c r="AQ85" s="68" t="s">
        <v>75</v>
      </c>
      <c r="AR85" s="69">
        <f>AI82+AK82+AM82</f>
        <v>0</v>
      </c>
      <c r="AS85" s="136"/>
      <c r="AT85" s="8"/>
      <c r="AU85" s="8"/>
      <c r="AV85" s="8"/>
      <c r="AW85" s="8"/>
    </row>
    <row r="86" spans="1:49" ht="29.25" customHeight="1" thickBot="1">
      <c r="A86" s="174"/>
      <c r="B86" s="174"/>
      <c r="C86" s="174"/>
      <c r="D86" s="174"/>
      <c r="E86" s="174"/>
      <c r="F86" s="132" t="s">
        <v>142</v>
      </c>
      <c r="G86" s="137" t="s">
        <v>143</v>
      </c>
      <c r="H86" s="155" t="s">
        <v>144</v>
      </c>
      <c r="I86" s="137" t="s">
        <v>145</v>
      </c>
      <c r="J86" s="152" t="s">
        <v>137</v>
      </c>
      <c r="K86" s="122">
        <v>44713</v>
      </c>
      <c r="L86" s="122">
        <v>44742</v>
      </c>
      <c r="M86" s="113" t="s">
        <v>15</v>
      </c>
      <c r="N86" s="110">
        <v>0.04</v>
      </c>
      <c r="O86" s="110">
        <f>N86*(P86+R86+T86+V86+X86+Z86+AB86+AD86+AF86+AH86+AJ86+AL86)</f>
        <v>0.04</v>
      </c>
      <c r="P86" s="110"/>
      <c r="Q86" s="110"/>
      <c r="R86" s="110"/>
      <c r="S86" s="110"/>
      <c r="T86" s="110"/>
      <c r="U86" s="110"/>
      <c r="V86" s="110"/>
      <c r="W86" s="110"/>
      <c r="X86" s="110"/>
      <c r="Y86" s="110"/>
      <c r="Z86" s="110">
        <v>1</v>
      </c>
      <c r="AA86" s="110"/>
      <c r="AB86" s="110"/>
      <c r="AC86" s="110"/>
      <c r="AD86" s="110"/>
      <c r="AE86" s="110"/>
      <c r="AF86" s="110"/>
      <c r="AG86" s="110"/>
      <c r="AH86" s="110"/>
      <c r="AI86" s="110"/>
      <c r="AJ86" s="110"/>
      <c r="AK86" s="110"/>
      <c r="AL86" s="110"/>
      <c r="AM86" s="110"/>
      <c r="AN86" s="135">
        <f>N86*(Q86+S86+U86+W86+Y86+AA86+AC86+AE86+AG86+AI86+AK86+AM86)</f>
        <v>0</v>
      </c>
      <c r="AO86" s="68" t="s">
        <v>86</v>
      </c>
      <c r="AP86" s="68" t="s">
        <v>86</v>
      </c>
      <c r="AQ86" s="68" t="s">
        <v>86</v>
      </c>
      <c r="AR86" s="69">
        <f>Q86+S86+U86</f>
        <v>0</v>
      </c>
      <c r="AS86" s="136">
        <f t="shared" ref="AS86" si="14">SUM(AR86:AR89)</f>
        <v>0</v>
      </c>
      <c r="AT86" s="8"/>
      <c r="AU86" s="8"/>
      <c r="AV86" s="8"/>
      <c r="AW86" s="8"/>
    </row>
    <row r="87" spans="1:49" ht="29.25" customHeight="1" thickBot="1">
      <c r="A87" s="174"/>
      <c r="B87" s="174"/>
      <c r="C87" s="174"/>
      <c r="D87" s="174"/>
      <c r="E87" s="174"/>
      <c r="F87" s="133"/>
      <c r="G87" s="138"/>
      <c r="H87" s="138"/>
      <c r="I87" s="138"/>
      <c r="J87" s="153"/>
      <c r="K87" s="123"/>
      <c r="L87" s="123"/>
      <c r="M87" s="114"/>
      <c r="N87" s="111"/>
      <c r="O87" s="111"/>
      <c r="P87" s="111"/>
      <c r="Q87" s="111"/>
      <c r="R87" s="111"/>
      <c r="S87" s="111"/>
      <c r="T87" s="111"/>
      <c r="U87" s="111"/>
      <c r="V87" s="111"/>
      <c r="W87" s="111"/>
      <c r="X87" s="111"/>
      <c r="Y87" s="111"/>
      <c r="Z87" s="111"/>
      <c r="AA87" s="111"/>
      <c r="AB87" s="111"/>
      <c r="AC87" s="111"/>
      <c r="AD87" s="111"/>
      <c r="AE87" s="111"/>
      <c r="AF87" s="111"/>
      <c r="AG87" s="111"/>
      <c r="AH87" s="111"/>
      <c r="AI87" s="111"/>
      <c r="AJ87" s="111"/>
      <c r="AK87" s="111"/>
      <c r="AL87" s="111"/>
      <c r="AM87" s="111"/>
      <c r="AN87" s="135"/>
      <c r="AO87" s="68" t="s">
        <v>73</v>
      </c>
      <c r="AP87" s="68" t="s">
        <v>73</v>
      </c>
      <c r="AQ87" s="68" t="s">
        <v>73</v>
      </c>
      <c r="AR87" s="69">
        <f>W86+Y86+AA86</f>
        <v>0</v>
      </c>
      <c r="AS87" s="136"/>
      <c r="AT87" s="8"/>
      <c r="AU87" s="8"/>
      <c r="AV87" s="8"/>
      <c r="AW87" s="8"/>
    </row>
    <row r="88" spans="1:49" ht="29.25" customHeight="1" thickBot="1">
      <c r="A88" s="174"/>
      <c r="B88" s="174"/>
      <c r="C88" s="174"/>
      <c r="D88" s="174"/>
      <c r="E88" s="174"/>
      <c r="F88" s="133"/>
      <c r="G88" s="138"/>
      <c r="H88" s="138"/>
      <c r="I88" s="138"/>
      <c r="J88" s="153"/>
      <c r="K88" s="123"/>
      <c r="L88" s="123"/>
      <c r="M88" s="114"/>
      <c r="N88" s="111"/>
      <c r="O88" s="111"/>
      <c r="P88" s="111"/>
      <c r="Q88" s="111"/>
      <c r="R88" s="111"/>
      <c r="S88" s="111"/>
      <c r="T88" s="111"/>
      <c r="U88" s="111"/>
      <c r="V88" s="111"/>
      <c r="W88" s="111"/>
      <c r="X88" s="111"/>
      <c r="Y88" s="111"/>
      <c r="Z88" s="111"/>
      <c r="AA88" s="111"/>
      <c r="AB88" s="111"/>
      <c r="AC88" s="111"/>
      <c r="AD88" s="111"/>
      <c r="AE88" s="111"/>
      <c r="AF88" s="111"/>
      <c r="AG88" s="111"/>
      <c r="AH88" s="111"/>
      <c r="AI88" s="111"/>
      <c r="AJ88" s="111"/>
      <c r="AK88" s="111"/>
      <c r="AL88" s="111"/>
      <c r="AM88" s="111"/>
      <c r="AN88" s="135"/>
      <c r="AO88" s="68" t="s">
        <v>74</v>
      </c>
      <c r="AP88" s="68" t="s">
        <v>74</v>
      </c>
      <c r="AQ88" s="68" t="s">
        <v>74</v>
      </c>
      <c r="AR88" s="69">
        <f>AC86+AE86+AG86</f>
        <v>0</v>
      </c>
      <c r="AS88" s="136"/>
      <c r="AT88" s="8"/>
      <c r="AU88" s="8"/>
      <c r="AV88" s="8"/>
      <c r="AW88" s="8"/>
    </row>
    <row r="89" spans="1:49" ht="29.25" customHeight="1" thickBot="1">
      <c r="A89" s="174"/>
      <c r="B89" s="174"/>
      <c r="C89" s="174"/>
      <c r="D89" s="174"/>
      <c r="E89" s="174"/>
      <c r="F89" s="134"/>
      <c r="G89" s="139"/>
      <c r="H89" s="139"/>
      <c r="I89" s="139"/>
      <c r="J89" s="154"/>
      <c r="K89" s="124"/>
      <c r="L89" s="124"/>
      <c r="M89" s="115"/>
      <c r="N89" s="112"/>
      <c r="O89" s="112"/>
      <c r="P89" s="112"/>
      <c r="Q89" s="112"/>
      <c r="R89" s="112"/>
      <c r="S89" s="112"/>
      <c r="T89" s="112"/>
      <c r="U89" s="112"/>
      <c r="V89" s="112"/>
      <c r="W89" s="112"/>
      <c r="X89" s="112"/>
      <c r="Y89" s="112"/>
      <c r="Z89" s="112"/>
      <c r="AA89" s="112"/>
      <c r="AB89" s="112"/>
      <c r="AC89" s="112"/>
      <c r="AD89" s="112"/>
      <c r="AE89" s="112"/>
      <c r="AF89" s="112"/>
      <c r="AG89" s="112"/>
      <c r="AH89" s="112"/>
      <c r="AI89" s="112"/>
      <c r="AJ89" s="112"/>
      <c r="AK89" s="112"/>
      <c r="AL89" s="112"/>
      <c r="AM89" s="112"/>
      <c r="AN89" s="135"/>
      <c r="AO89" s="68" t="s">
        <v>75</v>
      </c>
      <c r="AP89" s="68" t="s">
        <v>75</v>
      </c>
      <c r="AQ89" s="68" t="s">
        <v>75</v>
      </c>
      <c r="AR89" s="69">
        <f>AI86+AK86+AM86</f>
        <v>0</v>
      </c>
      <c r="AS89" s="136"/>
      <c r="AT89" s="8"/>
      <c r="AU89" s="8"/>
      <c r="AV89" s="8"/>
      <c r="AW89" s="8"/>
    </row>
    <row r="90" spans="1:49" ht="161.25" customHeight="1" thickBot="1">
      <c r="A90" s="174"/>
      <c r="B90" s="174"/>
      <c r="C90" s="174"/>
      <c r="D90" s="174"/>
      <c r="E90" s="174"/>
      <c r="F90" s="132" t="s">
        <v>146</v>
      </c>
      <c r="G90" s="137" t="s">
        <v>147</v>
      </c>
      <c r="H90" s="140" t="s">
        <v>130</v>
      </c>
      <c r="I90" s="137" t="s">
        <v>148</v>
      </c>
      <c r="J90" s="152" t="s">
        <v>137</v>
      </c>
      <c r="K90" s="122">
        <v>44621</v>
      </c>
      <c r="L90" s="122">
        <v>44925</v>
      </c>
      <c r="M90" s="113" t="s">
        <v>15</v>
      </c>
      <c r="N90" s="110">
        <v>0.04</v>
      </c>
      <c r="O90" s="110">
        <f>N90*(P90+R90+T90+V90+X90+Z90+AB90+AD90+AF90+AH90+AJ90+AL90)</f>
        <v>0.04</v>
      </c>
      <c r="P90" s="110"/>
      <c r="Q90" s="110"/>
      <c r="R90" s="110"/>
      <c r="S90" s="110"/>
      <c r="T90" s="110">
        <v>0.25</v>
      </c>
      <c r="U90" s="110">
        <v>0.25</v>
      </c>
      <c r="V90" s="110"/>
      <c r="W90" s="110"/>
      <c r="X90" s="110"/>
      <c r="Y90" s="110"/>
      <c r="Z90" s="110">
        <v>0.25</v>
      </c>
      <c r="AA90" s="110"/>
      <c r="AB90" s="110"/>
      <c r="AC90" s="110"/>
      <c r="AD90" s="110"/>
      <c r="AE90" s="110"/>
      <c r="AF90" s="110">
        <v>0.25</v>
      </c>
      <c r="AG90" s="110"/>
      <c r="AH90" s="110"/>
      <c r="AI90" s="110"/>
      <c r="AJ90" s="110"/>
      <c r="AK90" s="110"/>
      <c r="AL90" s="110">
        <v>0.25</v>
      </c>
      <c r="AM90" s="110"/>
      <c r="AN90" s="135">
        <f>N90*(Q90+S90+U90+W90+Y90+AA90+AC90+AE90+AG90+AI90+AK90+AM90)</f>
        <v>0.01</v>
      </c>
      <c r="AO90" s="103" t="s">
        <v>149</v>
      </c>
      <c r="AP90" s="93" t="s">
        <v>150</v>
      </c>
      <c r="AQ90" s="93" t="s">
        <v>134</v>
      </c>
      <c r="AR90" s="69">
        <f>Q90+S90+U90</f>
        <v>0.25</v>
      </c>
      <c r="AS90" s="136">
        <f t="shared" ref="AS90" si="15">SUM(AR90:AR93)</f>
        <v>0.25</v>
      </c>
      <c r="AT90" s="8"/>
      <c r="AU90" s="8"/>
      <c r="AV90" s="8"/>
      <c r="AW90" s="8"/>
    </row>
    <row r="91" spans="1:49" ht="33.75" customHeight="1" thickBot="1">
      <c r="A91" s="174"/>
      <c r="B91" s="174"/>
      <c r="C91" s="174"/>
      <c r="D91" s="174"/>
      <c r="E91" s="174"/>
      <c r="F91" s="133"/>
      <c r="G91" s="138"/>
      <c r="H91" s="141"/>
      <c r="I91" s="138"/>
      <c r="J91" s="153"/>
      <c r="K91" s="123"/>
      <c r="L91" s="123"/>
      <c r="M91" s="114"/>
      <c r="N91" s="111"/>
      <c r="O91" s="111"/>
      <c r="P91" s="111"/>
      <c r="Q91" s="111"/>
      <c r="R91" s="111"/>
      <c r="S91" s="111"/>
      <c r="T91" s="111"/>
      <c r="U91" s="111"/>
      <c r="V91" s="111"/>
      <c r="W91" s="111"/>
      <c r="X91" s="111"/>
      <c r="Y91" s="111"/>
      <c r="Z91" s="111"/>
      <c r="AA91" s="111"/>
      <c r="AB91" s="111"/>
      <c r="AC91" s="111"/>
      <c r="AD91" s="111"/>
      <c r="AE91" s="111"/>
      <c r="AF91" s="111"/>
      <c r="AG91" s="111"/>
      <c r="AH91" s="111"/>
      <c r="AI91" s="111"/>
      <c r="AJ91" s="111"/>
      <c r="AK91" s="111"/>
      <c r="AL91" s="111"/>
      <c r="AM91" s="111"/>
      <c r="AN91" s="135"/>
      <c r="AO91" s="68" t="s">
        <v>73</v>
      </c>
      <c r="AP91" s="68" t="s">
        <v>73</v>
      </c>
      <c r="AQ91" s="68" t="s">
        <v>73</v>
      </c>
      <c r="AR91" s="69">
        <f>W90+Y90+AA90</f>
        <v>0</v>
      </c>
      <c r="AS91" s="136"/>
      <c r="AT91" s="8"/>
      <c r="AU91" s="8"/>
      <c r="AV91" s="8"/>
      <c r="AW91" s="8"/>
    </row>
    <row r="92" spans="1:49" ht="33.75" customHeight="1" thickBot="1">
      <c r="A92" s="174"/>
      <c r="B92" s="174"/>
      <c r="C92" s="174"/>
      <c r="D92" s="174"/>
      <c r="E92" s="174"/>
      <c r="F92" s="133"/>
      <c r="G92" s="138"/>
      <c r="H92" s="141"/>
      <c r="I92" s="138"/>
      <c r="J92" s="153"/>
      <c r="K92" s="123"/>
      <c r="L92" s="123"/>
      <c r="M92" s="114"/>
      <c r="N92" s="111"/>
      <c r="O92" s="111"/>
      <c r="P92" s="111"/>
      <c r="Q92" s="111"/>
      <c r="R92" s="111"/>
      <c r="S92" s="111"/>
      <c r="T92" s="111"/>
      <c r="U92" s="111"/>
      <c r="V92" s="111"/>
      <c r="W92" s="111"/>
      <c r="X92" s="111"/>
      <c r="Y92" s="111"/>
      <c r="Z92" s="111"/>
      <c r="AA92" s="111"/>
      <c r="AB92" s="111"/>
      <c r="AC92" s="111"/>
      <c r="AD92" s="111"/>
      <c r="AE92" s="111"/>
      <c r="AF92" s="111"/>
      <c r="AG92" s="111"/>
      <c r="AH92" s="111"/>
      <c r="AI92" s="111"/>
      <c r="AJ92" s="111"/>
      <c r="AK92" s="111"/>
      <c r="AL92" s="111"/>
      <c r="AM92" s="111"/>
      <c r="AN92" s="135"/>
      <c r="AO92" s="68" t="s">
        <v>74</v>
      </c>
      <c r="AP92" s="68" t="s">
        <v>74</v>
      </c>
      <c r="AQ92" s="68" t="s">
        <v>74</v>
      </c>
      <c r="AR92" s="69">
        <f>AC90+AE90+AG90</f>
        <v>0</v>
      </c>
      <c r="AS92" s="136"/>
      <c r="AT92" s="8"/>
      <c r="AU92" s="8"/>
      <c r="AV92" s="8"/>
      <c r="AW92" s="8"/>
    </row>
    <row r="93" spans="1:49" ht="33.75" customHeight="1" thickBot="1">
      <c r="A93" s="174"/>
      <c r="B93" s="174"/>
      <c r="C93" s="174"/>
      <c r="D93" s="174"/>
      <c r="E93" s="174"/>
      <c r="F93" s="134"/>
      <c r="G93" s="139"/>
      <c r="H93" s="142"/>
      <c r="I93" s="139"/>
      <c r="J93" s="154"/>
      <c r="K93" s="124"/>
      <c r="L93" s="124"/>
      <c r="M93" s="115"/>
      <c r="N93" s="112"/>
      <c r="O93" s="112"/>
      <c r="P93" s="112"/>
      <c r="Q93" s="112"/>
      <c r="R93" s="112"/>
      <c r="S93" s="112"/>
      <c r="T93" s="112"/>
      <c r="U93" s="112"/>
      <c r="V93" s="112"/>
      <c r="W93" s="112"/>
      <c r="X93" s="112"/>
      <c r="Y93" s="112"/>
      <c r="Z93" s="112"/>
      <c r="AA93" s="112"/>
      <c r="AB93" s="112"/>
      <c r="AC93" s="112"/>
      <c r="AD93" s="112"/>
      <c r="AE93" s="112"/>
      <c r="AF93" s="112"/>
      <c r="AG93" s="112"/>
      <c r="AH93" s="112"/>
      <c r="AI93" s="112"/>
      <c r="AJ93" s="112"/>
      <c r="AK93" s="112"/>
      <c r="AL93" s="112"/>
      <c r="AM93" s="112"/>
      <c r="AN93" s="135"/>
      <c r="AO93" s="68" t="s">
        <v>75</v>
      </c>
      <c r="AP93" s="68" t="s">
        <v>75</v>
      </c>
      <c r="AQ93" s="68" t="s">
        <v>75</v>
      </c>
      <c r="AR93" s="69">
        <f>AI90+AK90+AM90</f>
        <v>0</v>
      </c>
      <c r="AS93" s="136"/>
      <c r="AT93" s="8"/>
      <c r="AU93" s="8"/>
      <c r="AV93" s="8"/>
      <c r="AW93" s="8"/>
    </row>
    <row r="94" spans="1:49" ht="44.25" customHeight="1" thickBot="1">
      <c r="A94" s="174"/>
      <c r="B94" s="174"/>
      <c r="C94" s="174"/>
      <c r="D94" s="174"/>
      <c r="E94" s="174"/>
      <c r="F94" s="132" t="s">
        <v>151</v>
      </c>
      <c r="G94" s="137" t="s">
        <v>152</v>
      </c>
      <c r="H94" s="137" t="s">
        <v>153</v>
      </c>
      <c r="I94" s="137" t="s">
        <v>154</v>
      </c>
      <c r="J94" s="152" t="s">
        <v>155</v>
      </c>
      <c r="K94" s="122">
        <v>44713</v>
      </c>
      <c r="L94" s="122">
        <v>44742</v>
      </c>
      <c r="M94" s="113" t="s">
        <v>15</v>
      </c>
      <c r="N94" s="110">
        <v>0.04</v>
      </c>
      <c r="O94" s="110">
        <f>N94*(P94+R94+T94+V94+X94+Z94+AB94+AD94+AF94+AH94+AJ94+AL94)</f>
        <v>0.04</v>
      </c>
      <c r="P94" s="110"/>
      <c r="Q94" s="110"/>
      <c r="R94" s="110"/>
      <c r="S94" s="110"/>
      <c r="T94" s="110"/>
      <c r="U94" s="110"/>
      <c r="V94" s="110"/>
      <c r="W94" s="110"/>
      <c r="X94" s="110"/>
      <c r="Y94" s="110"/>
      <c r="Z94" s="110">
        <v>1</v>
      </c>
      <c r="AA94" s="110"/>
      <c r="AB94" s="110"/>
      <c r="AC94" s="110"/>
      <c r="AD94" s="110"/>
      <c r="AE94" s="110"/>
      <c r="AF94" s="110"/>
      <c r="AG94" s="110"/>
      <c r="AH94" s="110"/>
      <c r="AI94" s="110"/>
      <c r="AJ94" s="110"/>
      <c r="AK94" s="110"/>
      <c r="AL94" s="110"/>
      <c r="AM94" s="110"/>
      <c r="AN94" s="135">
        <f>N94*(Q94+S94+U94+W94+Y94+AA94+AC94+AE94+AG94+AI94+AK94+AM94)</f>
        <v>0</v>
      </c>
      <c r="AO94" s="68" t="s">
        <v>86</v>
      </c>
      <c r="AP94" s="68" t="s">
        <v>86</v>
      </c>
      <c r="AQ94" s="68" t="s">
        <v>86</v>
      </c>
      <c r="AR94" s="69">
        <f>Q94+S94+U94</f>
        <v>0</v>
      </c>
      <c r="AS94" s="136">
        <f t="shared" ref="AS94" si="16">SUM(AR94:AR97)</f>
        <v>0</v>
      </c>
      <c r="AT94" s="8"/>
      <c r="AU94" s="8"/>
      <c r="AV94" s="8"/>
      <c r="AW94" s="8"/>
    </row>
    <row r="95" spans="1:49" ht="44.25" customHeight="1" thickBot="1">
      <c r="A95" s="174"/>
      <c r="B95" s="174"/>
      <c r="C95" s="174"/>
      <c r="D95" s="174"/>
      <c r="E95" s="174"/>
      <c r="F95" s="133"/>
      <c r="G95" s="138"/>
      <c r="H95" s="138"/>
      <c r="I95" s="138"/>
      <c r="J95" s="153"/>
      <c r="K95" s="123"/>
      <c r="L95" s="123"/>
      <c r="M95" s="114"/>
      <c r="N95" s="111"/>
      <c r="O95" s="111"/>
      <c r="P95" s="111"/>
      <c r="Q95" s="111"/>
      <c r="R95" s="111"/>
      <c r="S95" s="111"/>
      <c r="T95" s="111"/>
      <c r="U95" s="111"/>
      <c r="V95" s="111"/>
      <c r="W95" s="111"/>
      <c r="X95" s="111"/>
      <c r="Y95" s="111"/>
      <c r="Z95" s="111"/>
      <c r="AA95" s="111"/>
      <c r="AB95" s="111"/>
      <c r="AC95" s="111"/>
      <c r="AD95" s="111"/>
      <c r="AE95" s="111"/>
      <c r="AF95" s="111"/>
      <c r="AG95" s="111"/>
      <c r="AH95" s="111"/>
      <c r="AI95" s="111"/>
      <c r="AJ95" s="111"/>
      <c r="AK95" s="111"/>
      <c r="AL95" s="111"/>
      <c r="AM95" s="111"/>
      <c r="AN95" s="135"/>
      <c r="AO95" s="68" t="s">
        <v>73</v>
      </c>
      <c r="AP95" s="68" t="s">
        <v>73</v>
      </c>
      <c r="AQ95" s="68" t="s">
        <v>73</v>
      </c>
      <c r="AR95" s="69">
        <f>W94+Y94+AA94</f>
        <v>0</v>
      </c>
      <c r="AS95" s="136"/>
      <c r="AT95" s="8"/>
      <c r="AU95" s="8"/>
      <c r="AV95" s="8"/>
      <c r="AW95" s="8"/>
    </row>
    <row r="96" spans="1:49" ht="44.25" customHeight="1" thickBot="1">
      <c r="A96" s="174"/>
      <c r="B96" s="174"/>
      <c r="C96" s="174"/>
      <c r="D96" s="174"/>
      <c r="E96" s="174"/>
      <c r="F96" s="133"/>
      <c r="G96" s="138"/>
      <c r="H96" s="138"/>
      <c r="I96" s="138"/>
      <c r="J96" s="153"/>
      <c r="K96" s="123"/>
      <c r="L96" s="123"/>
      <c r="M96" s="114"/>
      <c r="N96" s="111"/>
      <c r="O96" s="111"/>
      <c r="P96" s="111"/>
      <c r="Q96" s="111"/>
      <c r="R96" s="111"/>
      <c r="S96" s="111"/>
      <c r="T96" s="111"/>
      <c r="U96" s="111"/>
      <c r="V96" s="111"/>
      <c r="W96" s="111"/>
      <c r="X96" s="111"/>
      <c r="Y96" s="111"/>
      <c r="Z96" s="111"/>
      <c r="AA96" s="111"/>
      <c r="AB96" s="111"/>
      <c r="AC96" s="111"/>
      <c r="AD96" s="111"/>
      <c r="AE96" s="111"/>
      <c r="AF96" s="111"/>
      <c r="AG96" s="111"/>
      <c r="AH96" s="111"/>
      <c r="AI96" s="111"/>
      <c r="AJ96" s="111"/>
      <c r="AK96" s="111"/>
      <c r="AL96" s="111"/>
      <c r="AM96" s="111"/>
      <c r="AN96" s="135"/>
      <c r="AO96" s="68" t="s">
        <v>74</v>
      </c>
      <c r="AP96" s="68" t="s">
        <v>74</v>
      </c>
      <c r="AQ96" s="68" t="s">
        <v>74</v>
      </c>
      <c r="AR96" s="69">
        <f>AC94+AE94+AG94</f>
        <v>0</v>
      </c>
      <c r="AS96" s="136"/>
      <c r="AT96" s="8"/>
      <c r="AU96" s="8"/>
      <c r="AV96" s="8"/>
      <c r="AW96" s="8"/>
    </row>
    <row r="97" spans="1:49" ht="44.25" customHeight="1" thickBot="1">
      <c r="A97" s="174"/>
      <c r="B97" s="174"/>
      <c r="C97" s="174"/>
      <c r="D97" s="174"/>
      <c r="E97" s="174"/>
      <c r="F97" s="134"/>
      <c r="G97" s="139"/>
      <c r="H97" s="139"/>
      <c r="I97" s="139"/>
      <c r="J97" s="154"/>
      <c r="K97" s="124"/>
      <c r="L97" s="124"/>
      <c r="M97" s="115"/>
      <c r="N97" s="112"/>
      <c r="O97" s="112"/>
      <c r="P97" s="112"/>
      <c r="Q97" s="112"/>
      <c r="R97" s="112"/>
      <c r="S97" s="112"/>
      <c r="T97" s="112"/>
      <c r="U97" s="112"/>
      <c r="V97" s="112"/>
      <c r="W97" s="112"/>
      <c r="X97" s="112"/>
      <c r="Y97" s="112"/>
      <c r="Z97" s="112"/>
      <c r="AA97" s="112"/>
      <c r="AB97" s="112"/>
      <c r="AC97" s="112"/>
      <c r="AD97" s="112"/>
      <c r="AE97" s="112"/>
      <c r="AF97" s="112"/>
      <c r="AG97" s="112"/>
      <c r="AH97" s="112"/>
      <c r="AI97" s="112"/>
      <c r="AJ97" s="112"/>
      <c r="AK97" s="112"/>
      <c r="AL97" s="112"/>
      <c r="AM97" s="112"/>
      <c r="AN97" s="135"/>
      <c r="AO97" s="68" t="s">
        <v>75</v>
      </c>
      <c r="AP97" s="68" t="s">
        <v>75</v>
      </c>
      <c r="AQ97" s="68" t="s">
        <v>75</v>
      </c>
      <c r="AR97" s="69">
        <f>AI94+AK94+AM94</f>
        <v>0</v>
      </c>
      <c r="AS97" s="136"/>
      <c r="AT97" s="8"/>
      <c r="AU97" s="8"/>
      <c r="AV97" s="8"/>
      <c r="AW97" s="8"/>
    </row>
    <row r="98" spans="1:49" ht="209.25" customHeight="1" thickBot="1">
      <c r="A98" s="174"/>
      <c r="B98" s="174"/>
      <c r="C98" s="174"/>
      <c r="D98" s="174"/>
      <c r="E98" s="174"/>
      <c r="F98" s="132" t="s">
        <v>156</v>
      </c>
      <c r="G98" s="137" t="s">
        <v>157</v>
      </c>
      <c r="H98" s="140" t="s">
        <v>158</v>
      </c>
      <c r="I98" s="137" t="s">
        <v>103</v>
      </c>
      <c r="J98" s="152" t="s">
        <v>155</v>
      </c>
      <c r="K98" s="122">
        <v>44564</v>
      </c>
      <c r="L98" s="122">
        <v>44926</v>
      </c>
      <c r="M98" s="113" t="s">
        <v>15</v>
      </c>
      <c r="N98" s="110">
        <v>0.04</v>
      </c>
      <c r="O98" s="110">
        <f>N98*(P98+R98+T98+V98+X98+Z98+AB98+AD98+AF98+AH98+AJ98+AL98)</f>
        <v>3.9984000000000006E-2</v>
      </c>
      <c r="P98" s="110">
        <v>8.3299999999999999E-2</v>
      </c>
      <c r="Q98" s="110"/>
      <c r="R98" s="110">
        <v>8.3299999999999999E-2</v>
      </c>
      <c r="S98" s="110">
        <v>0.08</v>
      </c>
      <c r="T98" s="110">
        <v>8.3299999999999999E-2</v>
      </c>
      <c r="U98" s="110">
        <v>0.08</v>
      </c>
      <c r="V98" s="110">
        <v>8.3299999999999999E-2</v>
      </c>
      <c r="W98" s="110"/>
      <c r="X98" s="110">
        <v>8.3299999999999999E-2</v>
      </c>
      <c r="Y98" s="110"/>
      <c r="Z98" s="110">
        <v>8.3299999999999999E-2</v>
      </c>
      <c r="AA98" s="110"/>
      <c r="AB98" s="110">
        <v>8.3299999999999999E-2</v>
      </c>
      <c r="AC98" s="110"/>
      <c r="AD98" s="110">
        <v>8.3299999999999999E-2</v>
      </c>
      <c r="AE98" s="110"/>
      <c r="AF98" s="110">
        <v>8.3299999999999999E-2</v>
      </c>
      <c r="AG98" s="110"/>
      <c r="AH98" s="110">
        <v>8.3299999999999999E-2</v>
      </c>
      <c r="AI98" s="110"/>
      <c r="AJ98" s="110">
        <v>8.3299999999999999E-2</v>
      </c>
      <c r="AK98" s="110"/>
      <c r="AL98" s="110">
        <v>8.3299999999999999E-2</v>
      </c>
      <c r="AM98" s="110"/>
      <c r="AN98" s="135">
        <f>N98*(Q98+S98+U98+W98+Y98+AA98+AC98+AE98+AG98+AI98+AK98+AM98)</f>
        <v>6.4000000000000003E-3</v>
      </c>
      <c r="AO98" s="93" t="s">
        <v>159</v>
      </c>
      <c r="AP98" s="93" t="s">
        <v>160</v>
      </c>
      <c r="AQ98" s="93" t="s">
        <v>72</v>
      </c>
      <c r="AR98" s="69">
        <f>Q98+S98+U98</f>
        <v>0.16</v>
      </c>
      <c r="AS98" s="136">
        <f t="shared" ref="AS98" si="17">SUM(AR98:AR101)</f>
        <v>0.16</v>
      </c>
      <c r="AT98" s="8"/>
      <c r="AU98" s="8"/>
      <c r="AV98" s="8"/>
      <c r="AW98" s="8"/>
    </row>
    <row r="99" spans="1:49" ht="29.25" customHeight="1" thickBot="1">
      <c r="A99" s="174"/>
      <c r="B99" s="174"/>
      <c r="C99" s="174"/>
      <c r="D99" s="174"/>
      <c r="E99" s="174"/>
      <c r="F99" s="133"/>
      <c r="G99" s="138"/>
      <c r="H99" s="141"/>
      <c r="I99" s="138"/>
      <c r="J99" s="153"/>
      <c r="K99" s="123"/>
      <c r="L99" s="123"/>
      <c r="M99" s="114"/>
      <c r="N99" s="111"/>
      <c r="O99" s="111"/>
      <c r="P99" s="111"/>
      <c r="Q99" s="111"/>
      <c r="R99" s="111"/>
      <c r="S99" s="111"/>
      <c r="T99" s="111"/>
      <c r="U99" s="111"/>
      <c r="V99" s="111"/>
      <c r="W99" s="111"/>
      <c r="X99" s="111"/>
      <c r="Y99" s="111"/>
      <c r="Z99" s="111"/>
      <c r="AA99" s="111"/>
      <c r="AB99" s="111"/>
      <c r="AC99" s="111"/>
      <c r="AD99" s="111"/>
      <c r="AE99" s="111"/>
      <c r="AF99" s="111"/>
      <c r="AG99" s="111"/>
      <c r="AH99" s="111"/>
      <c r="AI99" s="111"/>
      <c r="AJ99" s="111"/>
      <c r="AK99" s="111"/>
      <c r="AL99" s="111"/>
      <c r="AM99" s="111"/>
      <c r="AN99" s="135"/>
      <c r="AO99" s="68" t="s">
        <v>73</v>
      </c>
      <c r="AP99" s="68" t="s">
        <v>73</v>
      </c>
      <c r="AQ99" s="68" t="s">
        <v>73</v>
      </c>
      <c r="AR99" s="69">
        <f>W98+Y98+AA98</f>
        <v>0</v>
      </c>
      <c r="AS99" s="136"/>
      <c r="AT99" s="8"/>
      <c r="AU99" s="8"/>
      <c r="AV99" s="8"/>
      <c r="AW99" s="8"/>
    </row>
    <row r="100" spans="1:49" ht="29.25" customHeight="1" thickBot="1">
      <c r="A100" s="174"/>
      <c r="B100" s="174"/>
      <c r="C100" s="174"/>
      <c r="D100" s="174"/>
      <c r="E100" s="174"/>
      <c r="F100" s="133"/>
      <c r="G100" s="138"/>
      <c r="H100" s="141"/>
      <c r="I100" s="138"/>
      <c r="J100" s="153"/>
      <c r="K100" s="123"/>
      <c r="L100" s="123"/>
      <c r="M100" s="114"/>
      <c r="N100" s="111"/>
      <c r="O100" s="111"/>
      <c r="P100" s="111"/>
      <c r="Q100" s="111"/>
      <c r="R100" s="111"/>
      <c r="S100" s="111"/>
      <c r="T100" s="111"/>
      <c r="U100" s="111"/>
      <c r="V100" s="111"/>
      <c r="W100" s="111"/>
      <c r="X100" s="111"/>
      <c r="Y100" s="111"/>
      <c r="Z100" s="111"/>
      <c r="AA100" s="111"/>
      <c r="AB100" s="111"/>
      <c r="AC100" s="111"/>
      <c r="AD100" s="111"/>
      <c r="AE100" s="111"/>
      <c r="AF100" s="111"/>
      <c r="AG100" s="111"/>
      <c r="AH100" s="111"/>
      <c r="AI100" s="111"/>
      <c r="AJ100" s="111"/>
      <c r="AK100" s="111"/>
      <c r="AL100" s="111"/>
      <c r="AM100" s="111"/>
      <c r="AN100" s="135"/>
      <c r="AO100" s="68" t="s">
        <v>74</v>
      </c>
      <c r="AP100" s="68" t="s">
        <v>74</v>
      </c>
      <c r="AQ100" s="68" t="s">
        <v>74</v>
      </c>
      <c r="AR100" s="69">
        <f>AC98+AE98+AG98</f>
        <v>0</v>
      </c>
      <c r="AS100" s="136"/>
      <c r="AT100" s="8"/>
      <c r="AU100" s="8"/>
      <c r="AV100" s="8"/>
      <c r="AW100" s="8"/>
    </row>
    <row r="101" spans="1:49" ht="29.25" customHeight="1" thickBot="1">
      <c r="A101" s="174"/>
      <c r="B101" s="174"/>
      <c r="C101" s="174"/>
      <c r="D101" s="174"/>
      <c r="E101" s="174"/>
      <c r="F101" s="134"/>
      <c r="G101" s="139"/>
      <c r="H101" s="142"/>
      <c r="I101" s="139"/>
      <c r="J101" s="154"/>
      <c r="K101" s="124"/>
      <c r="L101" s="124"/>
      <c r="M101" s="115"/>
      <c r="N101" s="112"/>
      <c r="O101" s="112"/>
      <c r="P101" s="112"/>
      <c r="Q101" s="112"/>
      <c r="R101" s="112"/>
      <c r="S101" s="112"/>
      <c r="T101" s="112"/>
      <c r="U101" s="112"/>
      <c r="V101" s="112"/>
      <c r="W101" s="112"/>
      <c r="X101" s="112"/>
      <c r="Y101" s="112"/>
      <c r="Z101" s="112"/>
      <c r="AA101" s="112"/>
      <c r="AB101" s="112"/>
      <c r="AC101" s="112"/>
      <c r="AD101" s="112"/>
      <c r="AE101" s="112"/>
      <c r="AF101" s="112"/>
      <c r="AG101" s="112"/>
      <c r="AH101" s="112"/>
      <c r="AI101" s="112"/>
      <c r="AJ101" s="112"/>
      <c r="AK101" s="112"/>
      <c r="AL101" s="112"/>
      <c r="AM101" s="112"/>
      <c r="AN101" s="135"/>
      <c r="AO101" s="68" t="s">
        <v>75</v>
      </c>
      <c r="AP101" s="68" t="s">
        <v>75</v>
      </c>
      <c r="AQ101" s="68" t="s">
        <v>75</v>
      </c>
      <c r="AR101" s="69">
        <f>AI98+AK98+AM98</f>
        <v>0</v>
      </c>
      <c r="AS101" s="136"/>
      <c r="AT101" s="8"/>
      <c r="AU101" s="8"/>
      <c r="AV101" s="8"/>
      <c r="AW101" s="8"/>
    </row>
    <row r="102" spans="1:49" ht="33.75" customHeight="1" thickBot="1">
      <c r="A102" s="174"/>
      <c r="B102" s="174"/>
      <c r="C102" s="174"/>
      <c r="D102" s="174"/>
      <c r="E102" s="174"/>
      <c r="F102" s="132" t="s">
        <v>161</v>
      </c>
      <c r="G102" s="137" t="s">
        <v>162</v>
      </c>
      <c r="H102" s="137" t="s">
        <v>102</v>
      </c>
      <c r="I102" s="137" t="s">
        <v>103</v>
      </c>
      <c r="J102" s="152" t="s">
        <v>137</v>
      </c>
      <c r="K102" s="122">
        <v>44682</v>
      </c>
      <c r="L102" s="122">
        <v>44895</v>
      </c>
      <c r="M102" s="113" t="s">
        <v>15</v>
      </c>
      <c r="N102" s="110">
        <v>0.04</v>
      </c>
      <c r="O102" s="110">
        <f>N102*(P102+R102+T102+V102+X102+Z102+AB102+AD102+AF102+AH102+AJ102+AL102)</f>
        <v>0.04</v>
      </c>
      <c r="P102" s="110"/>
      <c r="Q102" s="110"/>
      <c r="R102" s="110"/>
      <c r="S102" s="110"/>
      <c r="T102" s="110"/>
      <c r="U102" s="110"/>
      <c r="V102" s="110"/>
      <c r="W102" s="110"/>
      <c r="X102" s="110">
        <v>0.5</v>
      </c>
      <c r="Y102" s="110"/>
      <c r="Z102" s="110"/>
      <c r="AA102" s="110"/>
      <c r="AB102" s="110"/>
      <c r="AC102" s="110"/>
      <c r="AD102" s="110"/>
      <c r="AE102" s="110"/>
      <c r="AF102" s="110"/>
      <c r="AG102" s="110"/>
      <c r="AH102" s="110"/>
      <c r="AI102" s="110"/>
      <c r="AJ102" s="110">
        <v>0.5</v>
      </c>
      <c r="AK102" s="110"/>
      <c r="AL102" s="110"/>
      <c r="AM102" s="110"/>
      <c r="AN102" s="135">
        <f>N102*(Q102+S102+U102+W102+Y102+AA102+AC102+AE102+AG102+AI102+AK102+AM102)</f>
        <v>0</v>
      </c>
      <c r="AO102" s="68" t="s">
        <v>86</v>
      </c>
      <c r="AP102" s="68" t="s">
        <v>86</v>
      </c>
      <c r="AQ102" s="68" t="s">
        <v>86</v>
      </c>
      <c r="AR102" s="69">
        <f>Q102+S102+U102</f>
        <v>0</v>
      </c>
      <c r="AS102" s="136">
        <f t="shared" ref="AS102" si="18">SUM(AR102:AR105)</f>
        <v>0</v>
      </c>
      <c r="AT102" s="8"/>
      <c r="AU102" s="8"/>
      <c r="AV102" s="8"/>
      <c r="AW102" s="8"/>
    </row>
    <row r="103" spans="1:49" ht="33.75" customHeight="1" thickBot="1">
      <c r="A103" s="174"/>
      <c r="B103" s="174"/>
      <c r="C103" s="174"/>
      <c r="D103" s="174"/>
      <c r="E103" s="174"/>
      <c r="F103" s="133"/>
      <c r="G103" s="138"/>
      <c r="H103" s="138"/>
      <c r="I103" s="138"/>
      <c r="J103" s="153"/>
      <c r="K103" s="123"/>
      <c r="L103" s="123"/>
      <c r="M103" s="114"/>
      <c r="N103" s="111"/>
      <c r="O103" s="111"/>
      <c r="P103" s="111"/>
      <c r="Q103" s="111"/>
      <c r="R103" s="111"/>
      <c r="S103" s="111"/>
      <c r="T103" s="111"/>
      <c r="U103" s="111"/>
      <c r="V103" s="111"/>
      <c r="W103" s="111"/>
      <c r="X103" s="111"/>
      <c r="Y103" s="111"/>
      <c r="Z103" s="111"/>
      <c r="AA103" s="111"/>
      <c r="AB103" s="111"/>
      <c r="AC103" s="111"/>
      <c r="AD103" s="111"/>
      <c r="AE103" s="111"/>
      <c r="AF103" s="111"/>
      <c r="AG103" s="111"/>
      <c r="AH103" s="111"/>
      <c r="AI103" s="111"/>
      <c r="AJ103" s="111"/>
      <c r="AK103" s="111"/>
      <c r="AL103" s="111"/>
      <c r="AM103" s="111"/>
      <c r="AN103" s="135"/>
      <c r="AO103" s="68" t="s">
        <v>73</v>
      </c>
      <c r="AP103" s="68" t="s">
        <v>73</v>
      </c>
      <c r="AQ103" s="68" t="s">
        <v>73</v>
      </c>
      <c r="AR103" s="69">
        <f>W102+Y102+AA102</f>
        <v>0</v>
      </c>
      <c r="AS103" s="136"/>
      <c r="AT103" s="8"/>
      <c r="AU103" s="8"/>
      <c r="AV103" s="8"/>
      <c r="AW103" s="8"/>
    </row>
    <row r="104" spans="1:49" ht="33.75" customHeight="1" thickBot="1">
      <c r="A104" s="174"/>
      <c r="B104" s="174"/>
      <c r="C104" s="174"/>
      <c r="D104" s="174"/>
      <c r="E104" s="174"/>
      <c r="F104" s="133"/>
      <c r="G104" s="138"/>
      <c r="H104" s="138"/>
      <c r="I104" s="138"/>
      <c r="J104" s="153"/>
      <c r="K104" s="123"/>
      <c r="L104" s="123"/>
      <c r="M104" s="114"/>
      <c r="N104" s="111"/>
      <c r="O104" s="111"/>
      <c r="P104" s="111"/>
      <c r="Q104" s="111"/>
      <c r="R104" s="111"/>
      <c r="S104" s="111"/>
      <c r="T104" s="111"/>
      <c r="U104" s="111"/>
      <c r="V104" s="111"/>
      <c r="W104" s="111"/>
      <c r="X104" s="111"/>
      <c r="Y104" s="111"/>
      <c r="Z104" s="111"/>
      <c r="AA104" s="111"/>
      <c r="AB104" s="111"/>
      <c r="AC104" s="111"/>
      <c r="AD104" s="111"/>
      <c r="AE104" s="111"/>
      <c r="AF104" s="111"/>
      <c r="AG104" s="111"/>
      <c r="AH104" s="111"/>
      <c r="AI104" s="111"/>
      <c r="AJ104" s="111"/>
      <c r="AK104" s="111"/>
      <c r="AL104" s="111"/>
      <c r="AM104" s="111"/>
      <c r="AN104" s="135"/>
      <c r="AO104" s="68" t="s">
        <v>74</v>
      </c>
      <c r="AP104" s="68" t="s">
        <v>74</v>
      </c>
      <c r="AQ104" s="68" t="s">
        <v>74</v>
      </c>
      <c r="AR104" s="69">
        <f>AC102+AE102+AG102</f>
        <v>0</v>
      </c>
      <c r="AS104" s="136"/>
      <c r="AT104" s="8"/>
      <c r="AU104" s="8"/>
      <c r="AV104" s="8"/>
      <c r="AW104" s="8"/>
    </row>
    <row r="105" spans="1:49" ht="33.75" customHeight="1" thickBot="1">
      <c r="A105" s="174"/>
      <c r="B105" s="174"/>
      <c r="C105" s="174"/>
      <c r="D105" s="174"/>
      <c r="E105" s="174"/>
      <c r="F105" s="134"/>
      <c r="G105" s="139"/>
      <c r="H105" s="139"/>
      <c r="I105" s="139"/>
      <c r="J105" s="154"/>
      <c r="K105" s="124"/>
      <c r="L105" s="124"/>
      <c r="M105" s="115"/>
      <c r="N105" s="112"/>
      <c r="O105" s="112"/>
      <c r="P105" s="112"/>
      <c r="Q105" s="112"/>
      <c r="R105" s="112"/>
      <c r="S105" s="112"/>
      <c r="T105" s="112"/>
      <c r="U105" s="112"/>
      <c r="V105" s="112"/>
      <c r="W105" s="112"/>
      <c r="X105" s="112"/>
      <c r="Y105" s="112"/>
      <c r="Z105" s="112"/>
      <c r="AA105" s="112"/>
      <c r="AB105" s="112"/>
      <c r="AC105" s="112"/>
      <c r="AD105" s="112"/>
      <c r="AE105" s="112"/>
      <c r="AF105" s="112"/>
      <c r="AG105" s="112"/>
      <c r="AH105" s="112"/>
      <c r="AI105" s="112"/>
      <c r="AJ105" s="112"/>
      <c r="AK105" s="112"/>
      <c r="AL105" s="112"/>
      <c r="AM105" s="112"/>
      <c r="AN105" s="135"/>
      <c r="AO105" s="68" t="s">
        <v>75</v>
      </c>
      <c r="AP105" s="68" t="s">
        <v>75</v>
      </c>
      <c r="AQ105" s="68" t="s">
        <v>75</v>
      </c>
      <c r="AR105" s="69">
        <f>AI102+AK102+AM102</f>
        <v>0</v>
      </c>
      <c r="AS105" s="136"/>
      <c r="AT105" s="8"/>
      <c r="AU105" s="8"/>
      <c r="AV105" s="8"/>
      <c r="AW105" s="8"/>
    </row>
    <row r="106" spans="1:49" ht="44.25" customHeight="1" thickBot="1">
      <c r="A106" s="174"/>
      <c r="B106" s="174"/>
      <c r="C106" s="174"/>
      <c r="D106" s="174"/>
      <c r="E106" s="174"/>
      <c r="F106" s="132" t="s">
        <v>163</v>
      </c>
      <c r="G106" s="137" t="s">
        <v>164</v>
      </c>
      <c r="H106" s="137" t="s">
        <v>165</v>
      </c>
      <c r="I106" s="137" t="s">
        <v>166</v>
      </c>
      <c r="J106" s="152" t="s">
        <v>155</v>
      </c>
      <c r="K106" s="122">
        <v>44743</v>
      </c>
      <c r="L106" s="122">
        <v>44773</v>
      </c>
      <c r="M106" s="113" t="s">
        <v>15</v>
      </c>
      <c r="N106" s="110">
        <v>0.04</v>
      </c>
      <c r="O106" s="110">
        <f>N106*(P106+R106+T106+V106+X106+Z106+AB106+AD106+AF106+AH106+AJ106+AL106)</f>
        <v>0.04</v>
      </c>
      <c r="P106" s="110"/>
      <c r="Q106" s="110"/>
      <c r="R106" s="110"/>
      <c r="S106" s="110"/>
      <c r="T106" s="110"/>
      <c r="U106" s="110"/>
      <c r="V106" s="110"/>
      <c r="W106" s="110"/>
      <c r="X106" s="110"/>
      <c r="Y106" s="110"/>
      <c r="Z106" s="110"/>
      <c r="AA106" s="110"/>
      <c r="AB106" s="110">
        <v>1</v>
      </c>
      <c r="AC106" s="110"/>
      <c r="AD106" s="110"/>
      <c r="AE106" s="110"/>
      <c r="AF106" s="110"/>
      <c r="AG106" s="110"/>
      <c r="AH106" s="110"/>
      <c r="AI106" s="110"/>
      <c r="AJ106" s="110"/>
      <c r="AK106" s="110"/>
      <c r="AL106" s="110"/>
      <c r="AM106" s="110"/>
      <c r="AN106" s="135">
        <f>N106*(Q106+S106+U106+W106+Y106+AA106+AC106+AE106+AG106+AI106+AK106+AM106)</f>
        <v>0</v>
      </c>
      <c r="AO106" s="68" t="s">
        <v>86</v>
      </c>
      <c r="AP106" s="68" t="s">
        <v>86</v>
      </c>
      <c r="AQ106" s="68" t="s">
        <v>86</v>
      </c>
      <c r="AR106" s="69">
        <f>Q106+S106+U106</f>
        <v>0</v>
      </c>
      <c r="AS106" s="136">
        <f t="shared" ref="AS106" si="19">SUM(AR106:AR109)</f>
        <v>0</v>
      </c>
      <c r="AT106" s="8"/>
      <c r="AU106" s="8"/>
      <c r="AV106" s="8"/>
      <c r="AW106" s="8"/>
    </row>
    <row r="107" spans="1:49" ht="44.25" customHeight="1" thickBot="1">
      <c r="A107" s="174"/>
      <c r="B107" s="174"/>
      <c r="C107" s="174"/>
      <c r="D107" s="174"/>
      <c r="E107" s="174"/>
      <c r="F107" s="133"/>
      <c r="G107" s="138"/>
      <c r="H107" s="138"/>
      <c r="I107" s="138"/>
      <c r="J107" s="153"/>
      <c r="K107" s="123"/>
      <c r="L107" s="123"/>
      <c r="M107" s="114"/>
      <c r="N107" s="111"/>
      <c r="O107" s="111"/>
      <c r="P107" s="111"/>
      <c r="Q107" s="111"/>
      <c r="R107" s="111"/>
      <c r="S107" s="111"/>
      <c r="T107" s="111"/>
      <c r="U107" s="111"/>
      <c r="V107" s="111"/>
      <c r="W107" s="111"/>
      <c r="X107" s="111"/>
      <c r="Y107" s="111"/>
      <c r="Z107" s="111"/>
      <c r="AA107" s="111"/>
      <c r="AB107" s="111"/>
      <c r="AC107" s="111"/>
      <c r="AD107" s="111"/>
      <c r="AE107" s="111"/>
      <c r="AF107" s="111"/>
      <c r="AG107" s="111"/>
      <c r="AH107" s="111"/>
      <c r="AI107" s="111"/>
      <c r="AJ107" s="111"/>
      <c r="AK107" s="111"/>
      <c r="AL107" s="111"/>
      <c r="AM107" s="111"/>
      <c r="AN107" s="135"/>
      <c r="AO107" s="68" t="s">
        <v>73</v>
      </c>
      <c r="AP107" s="68" t="s">
        <v>73</v>
      </c>
      <c r="AQ107" s="68" t="s">
        <v>73</v>
      </c>
      <c r="AR107" s="69">
        <f>W106+Y106+AA106</f>
        <v>0</v>
      </c>
      <c r="AS107" s="136"/>
      <c r="AT107" s="8"/>
      <c r="AU107" s="8"/>
      <c r="AV107" s="8"/>
      <c r="AW107" s="8"/>
    </row>
    <row r="108" spans="1:49" ht="44.25" customHeight="1" thickBot="1">
      <c r="A108" s="174"/>
      <c r="B108" s="174"/>
      <c r="C108" s="174"/>
      <c r="D108" s="174"/>
      <c r="E108" s="174"/>
      <c r="F108" s="133"/>
      <c r="G108" s="138"/>
      <c r="H108" s="138"/>
      <c r="I108" s="138"/>
      <c r="J108" s="153"/>
      <c r="K108" s="123"/>
      <c r="L108" s="123"/>
      <c r="M108" s="114"/>
      <c r="N108" s="111"/>
      <c r="O108" s="111"/>
      <c r="P108" s="111"/>
      <c r="Q108" s="111"/>
      <c r="R108" s="111"/>
      <c r="S108" s="111"/>
      <c r="T108" s="111"/>
      <c r="U108" s="111"/>
      <c r="V108" s="111"/>
      <c r="W108" s="111"/>
      <c r="X108" s="111"/>
      <c r="Y108" s="111"/>
      <c r="Z108" s="111"/>
      <c r="AA108" s="111"/>
      <c r="AB108" s="111"/>
      <c r="AC108" s="111"/>
      <c r="AD108" s="111"/>
      <c r="AE108" s="111"/>
      <c r="AF108" s="111"/>
      <c r="AG108" s="111"/>
      <c r="AH108" s="111"/>
      <c r="AI108" s="111"/>
      <c r="AJ108" s="111"/>
      <c r="AK108" s="111"/>
      <c r="AL108" s="111"/>
      <c r="AM108" s="111"/>
      <c r="AN108" s="135"/>
      <c r="AO108" s="68" t="s">
        <v>74</v>
      </c>
      <c r="AP108" s="68" t="s">
        <v>74</v>
      </c>
      <c r="AQ108" s="68" t="s">
        <v>74</v>
      </c>
      <c r="AR108" s="69">
        <f>AC106+AE106+AG106</f>
        <v>0</v>
      </c>
      <c r="AS108" s="136"/>
      <c r="AT108" s="8"/>
      <c r="AU108" s="8"/>
      <c r="AV108" s="8"/>
      <c r="AW108" s="8"/>
    </row>
    <row r="109" spans="1:49" ht="44.25" customHeight="1" thickBot="1">
      <c r="A109" s="174"/>
      <c r="B109" s="174"/>
      <c r="C109" s="174"/>
      <c r="D109" s="174"/>
      <c r="E109" s="174"/>
      <c r="F109" s="134"/>
      <c r="G109" s="139"/>
      <c r="H109" s="139"/>
      <c r="I109" s="139"/>
      <c r="J109" s="154"/>
      <c r="K109" s="124"/>
      <c r="L109" s="124"/>
      <c r="M109" s="115"/>
      <c r="N109" s="112"/>
      <c r="O109" s="112"/>
      <c r="P109" s="112"/>
      <c r="Q109" s="112"/>
      <c r="R109" s="112"/>
      <c r="S109" s="112"/>
      <c r="T109" s="112"/>
      <c r="U109" s="112"/>
      <c r="V109" s="112"/>
      <c r="W109" s="112"/>
      <c r="X109" s="112"/>
      <c r="Y109" s="112"/>
      <c r="Z109" s="112"/>
      <c r="AA109" s="112"/>
      <c r="AB109" s="112"/>
      <c r="AC109" s="112"/>
      <c r="AD109" s="112"/>
      <c r="AE109" s="112"/>
      <c r="AF109" s="112"/>
      <c r="AG109" s="112"/>
      <c r="AH109" s="112"/>
      <c r="AI109" s="112"/>
      <c r="AJ109" s="112"/>
      <c r="AK109" s="112"/>
      <c r="AL109" s="112"/>
      <c r="AM109" s="112"/>
      <c r="AN109" s="135"/>
      <c r="AO109" s="68" t="s">
        <v>75</v>
      </c>
      <c r="AP109" s="68" t="s">
        <v>75</v>
      </c>
      <c r="AQ109" s="68" t="s">
        <v>75</v>
      </c>
      <c r="AR109" s="69">
        <f>AI106+AK106+AM106</f>
        <v>0</v>
      </c>
      <c r="AS109" s="136"/>
      <c r="AT109" s="8"/>
      <c r="AU109" s="8"/>
      <c r="AV109" s="8"/>
      <c r="AW109" s="8"/>
    </row>
    <row r="110" spans="1:49" ht="203.25" customHeight="1" thickBot="1">
      <c r="A110" s="174"/>
      <c r="B110" s="174"/>
      <c r="C110" s="174"/>
      <c r="D110" s="174"/>
      <c r="E110" s="174"/>
      <c r="F110" s="132" t="s">
        <v>167</v>
      </c>
      <c r="G110" s="137" t="s">
        <v>168</v>
      </c>
      <c r="H110" s="137" t="s">
        <v>169</v>
      </c>
      <c r="I110" s="137" t="s">
        <v>170</v>
      </c>
      <c r="J110" s="152" t="s">
        <v>155</v>
      </c>
      <c r="K110" s="122">
        <v>44621</v>
      </c>
      <c r="L110" s="122">
        <v>44925</v>
      </c>
      <c r="M110" s="113" t="s">
        <v>15</v>
      </c>
      <c r="N110" s="110">
        <v>0.04</v>
      </c>
      <c r="O110" s="110">
        <f>N110*(P110+R110+T110+V110+X110+Z110+AB110+AD110+AF110+AH110+AJ110+AL110)</f>
        <v>0.04</v>
      </c>
      <c r="P110" s="110"/>
      <c r="Q110" s="110"/>
      <c r="R110" s="110"/>
      <c r="S110" s="110"/>
      <c r="T110" s="110">
        <v>0.25</v>
      </c>
      <c r="U110" s="110">
        <v>0.17</v>
      </c>
      <c r="V110" s="110"/>
      <c r="W110" s="110"/>
      <c r="X110" s="110"/>
      <c r="Y110" s="110"/>
      <c r="Z110" s="110">
        <v>0.25</v>
      </c>
      <c r="AA110" s="110"/>
      <c r="AB110" s="110"/>
      <c r="AC110" s="110"/>
      <c r="AD110" s="110"/>
      <c r="AE110" s="110"/>
      <c r="AF110" s="110">
        <v>0.25</v>
      </c>
      <c r="AG110" s="110"/>
      <c r="AH110" s="110"/>
      <c r="AI110" s="110"/>
      <c r="AJ110" s="110"/>
      <c r="AK110" s="110"/>
      <c r="AL110" s="110">
        <v>0.25</v>
      </c>
      <c r="AM110" s="110"/>
      <c r="AN110" s="135">
        <f>N110*(Q110+S110+U110+W110+Y110+AA110+AC110+AE110+AG110+AI110+AK110+AM110)</f>
        <v>6.8000000000000005E-3</v>
      </c>
      <c r="AO110" s="103" t="s">
        <v>171</v>
      </c>
      <c r="AP110" s="93" t="s">
        <v>172</v>
      </c>
      <c r="AQ110" s="93" t="s">
        <v>134</v>
      </c>
      <c r="AR110" s="69">
        <f>Q110+S110+U110</f>
        <v>0.17</v>
      </c>
      <c r="AS110" s="136">
        <f t="shared" ref="AS110" si="20">SUM(AR110:AR113)</f>
        <v>0.17</v>
      </c>
      <c r="AT110" s="8"/>
      <c r="AU110" s="8"/>
      <c r="AV110" s="8"/>
      <c r="AW110" s="8"/>
    </row>
    <row r="111" spans="1:49" ht="29.25" customHeight="1" thickBot="1">
      <c r="A111" s="174"/>
      <c r="B111" s="174"/>
      <c r="C111" s="174"/>
      <c r="D111" s="174"/>
      <c r="E111" s="174"/>
      <c r="F111" s="133"/>
      <c r="G111" s="138"/>
      <c r="H111" s="138"/>
      <c r="I111" s="138"/>
      <c r="J111" s="153"/>
      <c r="K111" s="123"/>
      <c r="L111" s="123"/>
      <c r="M111" s="114"/>
      <c r="N111" s="111"/>
      <c r="O111" s="111"/>
      <c r="P111" s="111"/>
      <c r="Q111" s="111"/>
      <c r="R111" s="111"/>
      <c r="S111" s="111"/>
      <c r="T111" s="111"/>
      <c r="U111" s="111"/>
      <c r="V111" s="111"/>
      <c r="W111" s="111"/>
      <c r="X111" s="111"/>
      <c r="Y111" s="111"/>
      <c r="Z111" s="111"/>
      <c r="AA111" s="111"/>
      <c r="AB111" s="111"/>
      <c r="AC111" s="111"/>
      <c r="AD111" s="111"/>
      <c r="AE111" s="111"/>
      <c r="AF111" s="111"/>
      <c r="AG111" s="111"/>
      <c r="AH111" s="111"/>
      <c r="AI111" s="111"/>
      <c r="AJ111" s="111"/>
      <c r="AK111" s="111"/>
      <c r="AL111" s="111"/>
      <c r="AM111" s="111"/>
      <c r="AN111" s="135"/>
      <c r="AO111" s="68" t="s">
        <v>73</v>
      </c>
      <c r="AP111" s="68" t="s">
        <v>73</v>
      </c>
      <c r="AQ111" s="68" t="s">
        <v>73</v>
      </c>
      <c r="AR111" s="69">
        <f>W110+Y110+AA110</f>
        <v>0</v>
      </c>
      <c r="AS111" s="136"/>
      <c r="AT111" s="8"/>
      <c r="AU111" s="8"/>
      <c r="AV111" s="8"/>
      <c r="AW111" s="8"/>
    </row>
    <row r="112" spans="1:49" ht="29.25" customHeight="1" thickBot="1">
      <c r="A112" s="174"/>
      <c r="B112" s="174"/>
      <c r="C112" s="174"/>
      <c r="D112" s="174"/>
      <c r="E112" s="174"/>
      <c r="F112" s="133"/>
      <c r="G112" s="138"/>
      <c r="H112" s="138"/>
      <c r="I112" s="138"/>
      <c r="J112" s="153"/>
      <c r="K112" s="123"/>
      <c r="L112" s="123"/>
      <c r="M112" s="114"/>
      <c r="N112" s="111"/>
      <c r="O112" s="111"/>
      <c r="P112" s="111"/>
      <c r="Q112" s="111"/>
      <c r="R112" s="111"/>
      <c r="S112" s="111"/>
      <c r="T112" s="111"/>
      <c r="U112" s="111"/>
      <c r="V112" s="111"/>
      <c r="W112" s="111"/>
      <c r="X112" s="111"/>
      <c r="Y112" s="111"/>
      <c r="Z112" s="111"/>
      <c r="AA112" s="111"/>
      <c r="AB112" s="111"/>
      <c r="AC112" s="111"/>
      <c r="AD112" s="111"/>
      <c r="AE112" s="111"/>
      <c r="AF112" s="111"/>
      <c r="AG112" s="111"/>
      <c r="AH112" s="111"/>
      <c r="AI112" s="111"/>
      <c r="AJ112" s="111"/>
      <c r="AK112" s="111"/>
      <c r="AL112" s="111"/>
      <c r="AM112" s="111"/>
      <c r="AN112" s="135"/>
      <c r="AO112" s="68" t="s">
        <v>74</v>
      </c>
      <c r="AP112" s="68" t="s">
        <v>74</v>
      </c>
      <c r="AQ112" s="68" t="s">
        <v>74</v>
      </c>
      <c r="AR112" s="69">
        <f>AC110+AE110+AG110</f>
        <v>0</v>
      </c>
      <c r="AS112" s="136"/>
      <c r="AT112" s="8"/>
      <c r="AU112" s="8"/>
      <c r="AV112" s="8"/>
      <c r="AW112" s="8"/>
    </row>
    <row r="113" spans="1:49" ht="29.25" customHeight="1" thickBot="1">
      <c r="A113" s="174"/>
      <c r="B113" s="174"/>
      <c r="C113" s="174"/>
      <c r="D113" s="174"/>
      <c r="E113" s="174"/>
      <c r="F113" s="134"/>
      <c r="G113" s="139"/>
      <c r="H113" s="139"/>
      <c r="I113" s="139"/>
      <c r="J113" s="154"/>
      <c r="K113" s="124"/>
      <c r="L113" s="124"/>
      <c r="M113" s="115"/>
      <c r="N113" s="112"/>
      <c r="O113" s="112"/>
      <c r="P113" s="112"/>
      <c r="Q113" s="112"/>
      <c r="R113" s="112"/>
      <c r="S113" s="112"/>
      <c r="T113" s="112"/>
      <c r="U113" s="112"/>
      <c r="V113" s="112"/>
      <c r="W113" s="112"/>
      <c r="X113" s="112"/>
      <c r="Y113" s="112"/>
      <c r="Z113" s="112"/>
      <c r="AA113" s="112"/>
      <c r="AB113" s="112"/>
      <c r="AC113" s="112"/>
      <c r="AD113" s="112"/>
      <c r="AE113" s="112"/>
      <c r="AF113" s="112"/>
      <c r="AG113" s="112"/>
      <c r="AH113" s="112"/>
      <c r="AI113" s="112"/>
      <c r="AJ113" s="112"/>
      <c r="AK113" s="112"/>
      <c r="AL113" s="112"/>
      <c r="AM113" s="112"/>
      <c r="AN113" s="135"/>
      <c r="AO113" s="68" t="s">
        <v>75</v>
      </c>
      <c r="AP113" s="68" t="s">
        <v>75</v>
      </c>
      <c r="AQ113" s="68" t="s">
        <v>75</v>
      </c>
      <c r="AR113" s="69">
        <f>AI110+AK110+AM110</f>
        <v>0</v>
      </c>
      <c r="AS113" s="136"/>
      <c r="AT113" s="8"/>
      <c r="AU113" s="8"/>
      <c r="AV113" s="8"/>
      <c r="AW113" s="8"/>
    </row>
    <row r="114" spans="1:49" ht="177.75" customHeight="1" thickBot="1">
      <c r="A114" s="174"/>
      <c r="B114" s="174"/>
      <c r="C114" s="174"/>
      <c r="D114" s="174"/>
      <c r="E114" s="174"/>
      <c r="F114" s="132" t="s">
        <v>173</v>
      </c>
      <c r="G114" s="137" t="s">
        <v>174</v>
      </c>
      <c r="H114" s="137" t="s">
        <v>175</v>
      </c>
      <c r="I114" s="137" t="s">
        <v>176</v>
      </c>
      <c r="J114" s="152" t="s">
        <v>177</v>
      </c>
      <c r="K114" s="122">
        <v>44593</v>
      </c>
      <c r="L114" s="122">
        <v>44620</v>
      </c>
      <c r="M114" s="113" t="s">
        <v>15</v>
      </c>
      <c r="N114" s="110">
        <v>0.04</v>
      </c>
      <c r="O114" s="110">
        <f>N114*(P114+R114+T114+V114+X114+Z114+AB114+AD114+AF114+AH114+AJ114+AL114)</f>
        <v>0</v>
      </c>
      <c r="P114" s="110"/>
      <c r="Q114" s="110">
        <v>1</v>
      </c>
      <c r="R114" s="110"/>
      <c r="S114" s="110"/>
      <c r="T114" s="110"/>
      <c r="U114" s="110">
        <v>1</v>
      </c>
      <c r="V114" s="110"/>
      <c r="W114" s="110"/>
      <c r="X114" s="110"/>
      <c r="Y114" s="110"/>
      <c r="Z114" s="110"/>
      <c r="AA114" s="110"/>
      <c r="AB114" s="110"/>
      <c r="AC114" s="110"/>
      <c r="AD114" s="110"/>
      <c r="AE114" s="110"/>
      <c r="AF114" s="110"/>
      <c r="AG114" s="110"/>
      <c r="AH114" s="110"/>
      <c r="AI114" s="110"/>
      <c r="AJ114" s="110"/>
      <c r="AK114" s="110"/>
      <c r="AL114" s="110"/>
      <c r="AM114" s="110"/>
      <c r="AN114" s="135">
        <f>N114*(Q114+S114+U114+W114+Y114+AA114+AC114+AE114+AG114+AI114+AK114+AM114)</f>
        <v>0.08</v>
      </c>
      <c r="AO114" s="93" t="s">
        <v>178</v>
      </c>
      <c r="AP114" s="93" t="s">
        <v>179</v>
      </c>
      <c r="AQ114" s="93" t="s">
        <v>72</v>
      </c>
      <c r="AR114" s="69">
        <f>Q114+S114+U114</f>
        <v>2</v>
      </c>
      <c r="AS114" s="136">
        <f t="shared" ref="AS114" si="21">SUM(AR114:AR117)</f>
        <v>2</v>
      </c>
      <c r="AT114" s="8"/>
      <c r="AU114" s="8"/>
      <c r="AV114" s="8"/>
      <c r="AW114" s="8"/>
    </row>
    <row r="115" spans="1:49" ht="33.75" customHeight="1" thickBot="1">
      <c r="A115" s="174"/>
      <c r="B115" s="174"/>
      <c r="C115" s="174"/>
      <c r="D115" s="174"/>
      <c r="E115" s="174"/>
      <c r="F115" s="133"/>
      <c r="G115" s="138"/>
      <c r="H115" s="138"/>
      <c r="I115" s="138"/>
      <c r="J115" s="153"/>
      <c r="K115" s="123"/>
      <c r="L115" s="123"/>
      <c r="M115" s="114"/>
      <c r="N115" s="111"/>
      <c r="O115" s="111"/>
      <c r="P115" s="111"/>
      <c r="Q115" s="111"/>
      <c r="R115" s="111"/>
      <c r="S115" s="111"/>
      <c r="T115" s="111"/>
      <c r="U115" s="111"/>
      <c r="V115" s="111"/>
      <c r="W115" s="111"/>
      <c r="X115" s="111"/>
      <c r="Y115" s="111"/>
      <c r="Z115" s="111"/>
      <c r="AA115" s="111"/>
      <c r="AB115" s="111"/>
      <c r="AC115" s="111"/>
      <c r="AD115" s="111"/>
      <c r="AE115" s="111"/>
      <c r="AF115" s="111"/>
      <c r="AG115" s="111"/>
      <c r="AH115" s="111"/>
      <c r="AI115" s="111"/>
      <c r="AJ115" s="111"/>
      <c r="AK115" s="111"/>
      <c r="AL115" s="111"/>
      <c r="AM115" s="111"/>
      <c r="AN115" s="135"/>
      <c r="AO115" s="68" t="s">
        <v>73</v>
      </c>
      <c r="AP115" s="68" t="s">
        <v>73</v>
      </c>
      <c r="AQ115" s="68" t="s">
        <v>73</v>
      </c>
      <c r="AR115" s="69">
        <f>W114+Y114+AA114</f>
        <v>0</v>
      </c>
      <c r="AS115" s="136"/>
      <c r="AT115" s="8"/>
      <c r="AU115" s="8"/>
      <c r="AV115" s="8"/>
      <c r="AW115" s="8"/>
    </row>
    <row r="116" spans="1:49" ht="33.75" customHeight="1" thickBot="1">
      <c r="A116" s="174"/>
      <c r="B116" s="174"/>
      <c r="C116" s="174"/>
      <c r="D116" s="174"/>
      <c r="E116" s="174"/>
      <c r="F116" s="133"/>
      <c r="G116" s="138"/>
      <c r="H116" s="138"/>
      <c r="I116" s="138"/>
      <c r="J116" s="153"/>
      <c r="K116" s="123"/>
      <c r="L116" s="123"/>
      <c r="M116" s="114"/>
      <c r="N116" s="111"/>
      <c r="O116" s="111"/>
      <c r="P116" s="111"/>
      <c r="Q116" s="111"/>
      <c r="R116" s="111"/>
      <c r="S116" s="111"/>
      <c r="T116" s="111"/>
      <c r="U116" s="111"/>
      <c r="V116" s="111"/>
      <c r="W116" s="111"/>
      <c r="X116" s="111"/>
      <c r="Y116" s="111"/>
      <c r="Z116" s="111"/>
      <c r="AA116" s="111"/>
      <c r="AB116" s="111"/>
      <c r="AC116" s="111"/>
      <c r="AD116" s="111"/>
      <c r="AE116" s="111"/>
      <c r="AF116" s="111"/>
      <c r="AG116" s="111"/>
      <c r="AH116" s="111"/>
      <c r="AI116" s="111"/>
      <c r="AJ116" s="111"/>
      <c r="AK116" s="111"/>
      <c r="AL116" s="111"/>
      <c r="AM116" s="111"/>
      <c r="AN116" s="135"/>
      <c r="AO116" s="68" t="s">
        <v>74</v>
      </c>
      <c r="AP116" s="68" t="s">
        <v>74</v>
      </c>
      <c r="AQ116" s="68" t="s">
        <v>74</v>
      </c>
      <c r="AR116" s="69">
        <f>AC114+AE114+AG114</f>
        <v>0</v>
      </c>
      <c r="AS116" s="136"/>
      <c r="AT116" s="8"/>
      <c r="AU116" s="8"/>
      <c r="AV116" s="8"/>
      <c r="AW116" s="8"/>
    </row>
    <row r="117" spans="1:49" ht="33.75" customHeight="1" thickBot="1">
      <c r="A117" s="174"/>
      <c r="B117" s="174"/>
      <c r="C117" s="174"/>
      <c r="D117" s="174"/>
      <c r="E117" s="174"/>
      <c r="F117" s="134"/>
      <c r="G117" s="139"/>
      <c r="H117" s="139"/>
      <c r="I117" s="139"/>
      <c r="J117" s="154"/>
      <c r="K117" s="124"/>
      <c r="L117" s="124"/>
      <c r="M117" s="115"/>
      <c r="N117" s="112"/>
      <c r="O117" s="112"/>
      <c r="P117" s="112"/>
      <c r="Q117" s="112"/>
      <c r="R117" s="112"/>
      <c r="S117" s="112"/>
      <c r="T117" s="112"/>
      <c r="U117" s="112"/>
      <c r="V117" s="112"/>
      <c r="W117" s="112"/>
      <c r="X117" s="112"/>
      <c r="Y117" s="112"/>
      <c r="Z117" s="112"/>
      <c r="AA117" s="112"/>
      <c r="AB117" s="112"/>
      <c r="AC117" s="112"/>
      <c r="AD117" s="112"/>
      <c r="AE117" s="112"/>
      <c r="AF117" s="112"/>
      <c r="AG117" s="112"/>
      <c r="AH117" s="112"/>
      <c r="AI117" s="112"/>
      <c r="AJ117" s="112"/>
      <c r="AK117" s="112"/>
      <c r="AL117" s="112"/>
      <c r="AM117" s="112"/>
      <c r="AN117" s="135"/>
      <c r="AO117" s="68" t="s">
        <v>75</v>
      </c>
      <c r="AP117" s="68" t="s">
        <v>75</v>
      </c>
      <c r="AQ117" s="68" t="s">
        <v>75</v>
      </c>
      <c r="AR117" s="69">
        <f>AI114+AK114+AM114</f>
        <v>0</v>
      </c>
      <c r="AS117" s="136"/>
      <c r="AT117" s="8"/>
      <c r="AU117" s="8"/>
      <c r="AV117" s="8"/>
      <c r="AW117" s="8"/>
    </row>
    <row r="118" spans="1:49" ht="141.75" customHeight="1" thickBot="1">
      <c r="A118" s="174"/>
      <c r="B118" s="174"/>
      <c r="C118" s="174"/>
      <c r="D118" s="174"/>
      <c r="E118" s="174"/>
      <c r="F118" s="132" t="s">
        <v>180</v>
      </c>
      <c r="G118" s="137" t="s">
        <v>181</v>
      </c>
      <c r="H118" s="137" t="s">
        <v>182</v>
      </c>
      <c r="I118" s="137" t="s">
        <v>183</v>
      </c>
      <c r="J118" s="152" t="s">
        <v>177</v>
      </c>
      <c r="K118" s="122">
        <v>44621</v>
      </c>
      <c r="L118" s="122">
        <v>44925</v>
      </c>
      <c r="M118" s="113" t="s">
        <v>15</v>
      </c>
      <c r="N118" s="110">
        <v>0.04</v>
      </c>
      <c r="O118" s="110">
        <f>N118*(P118+R118+T118+V118+X118+Z118+AB118+AD118+AF118+AH118+AJ118+AL118)</f>
        <v>3.9999999999999994E-2</v>
      </c>
      <c r="P118" s="110"/>
      <c r="Q118" s="110"/>
      <c r="R118" s="110"/>
      <c r="S118" s="110"/>
      <c r="T118" s="110">
        <v>0.1</v>
      </c>
      <c r="U118" s="110">
        <v>0.1</v>
      </c>
      <c r="V118" s="110">
        <v>0.1</v>
      </c>
      <c r="W118" s="110"/>
      <c r="X118" s="110">
        <v>0.1</v>
      </c>
      <c r="Y118" s="110"/>
      <c r="Z118" s="110">
        <v>0.1</v>
      </c>
      <c r="AA118" s="110"/>
      <c r="AB118" s="110">
        <v>0.1</v>
      </c>
      <c r="AC118" s="110"/>
      <c r="AD118" s="110">
        <v>0.1</v>
      </c>
      <c r="AE118" s="110"/>
      <c r="AF118" s="110">
        <v>0.1</v>
      </c>
      <c r="AG118" s="110"/>
      <c r="AH118" s="110">
        <v>0.1</v>
      </c>
      <c r="AI118" s="110"/>
      <c r="AJ118" s="110">
        <v>0.1</v>
      </c>
      <c r="AK118" s="110"/>
      <c r="AL118" s="110">
        <v>0.1</v>
      </c>
      <c r="AM118" s="110"/>
      <c r="AN118" s="135">
        <f>N118*(Q118+S118+U118+W118+Y118+AA118+AC118+AE118+AG118+AI118+AK118+AM118)</f>
        <v>4.0000000000000001E-3</v>
      </c>
      <c r="AO118" s="103" t="s">
        <v>184</v>
      </c>
      <c r="AP118" s="93" t="s">
        <v>185</v>
      </c>
      <c r="AQ118" s="93" t="s">
        <v>186</v>
      </c>
      <c r="AR118" s="69">
        <f>Q118+S118+U118</f>
        <v>0.1</v>
      </c>
      <c r="AS118" s="136">
        <f t="shared" ref="AS118" si="22">SUM(AR118:AR121)</f>
        <v>0.1</v>
      </c>
      <c r="AT118" s="8"/>
      <c r="AU118" s="8"/>
      <c r="AV118" s="8"/>
      <c r="AW118" s="8"/>
    </row>
    <row r="119" spans="1:49" ht="44.25" customHeight="1" thickBot="1">
      <c r="A119" s="174"/>
      <c r="B119" s="174"/>
      <c r="C119" s="174"/>
      <c r="D119" s="174"/>
      <c r="E119" s="174"/>
      <c r="F119" s="133"/>
      <c r="G119" s="138"/>
      <c r="H119" s="138"/>
      <c r="I119" s="138"/>
      <c r="J119" s="153"/>
      <c r="K119" s="123"/>
      <c r="L119" s="123"/>
      <c r="M119" s="114"/>
      <c r="N119" s="111"/>
      <c r="O119" s="111"/>
      <c r="P119" s="111"/>
      <c r="Q119" s="111"/>
      <c r="R119" s="111"/>
      <c r="S119" s="111"/>
      <c r="T119" s="111"/>
      <c r="U119" s="111"/>
      <c r="V119" s="111"/>
      <c r="W119" s="111"/>
      <c r="X119" s="111"/>
      <c r="Y119" s="111"/>
      <c r="Z119" s="111"/>
      <c r="AA119" s="111"/>
      <c r="AB119" s="111"/>
      <c r="AC119" s="111"/>
      <c r="AD119" s="111"/>
      <c r="AE119" s="111"/>
      <c r="AF119" s="111"/>
      <c r="AG119" s="111"/>
      <c r="AH119" s="111"/>
      <c r="AI119" s="111"/>
      <c r="AJ119" s="111"/>
      <c r="AK119" s="111"/>
      <c r="AL119" s="111"/>
      <c r="AM119" s="111"/>
      <c r="AN119" s="135"/>
      <c r="AO119" s="68" t="s">
        <v>73</v>
      </c>
      <c r="AP119" s="68" t="s">
        <v>73</v>
      </c>
      <c r="AQ119" s="68" t="s">
        <v>73</v>
      </c>
      <c r="AR119" s="69">
        <f>W118+Y118+AA118</f>
        <v>0</v>
      </c>
      <c r="AS119" s="136"/>
      <c r="AT119" s="8"/>
      <c r="AU119" s="8"/>
      <c r="AV119" s="8"/>
      <c r="AW119" s="8"/>
    </row>
    <row r="120" spans="1:49" ht="44.25" customHeight="1" thickBot="1">
      <c r="A120" s="174"/>
      <c r="B120" s="174"/>
      <c r="C120" s="174"/>
      <c r="D120" s="174"/>
      <c r="E120" s="174"/>
      <c r="F120" s="133"/>
      <c r="G120" s="138"/>
      <c r="H120" s="138"/>
      <c r="I120" s="138"/>
      <c r="J120" s="153"/>
      <c r="K120" s="123"/>
      <c r="L120" s="123"/>
      <c r="M120" s="114"/>
      <c r="N120" s="111"/>
      <c r="O120" s="111"/>
      <c r="P120" s="111"/>
      <c r="Q120" s="111"/>
      <c r="R120" s="111"/>
      <c r="S120" s="111"/>
      <c r="T120" s="111"/>
      <c r="U120" s="111"/>
      <c r="V120" s="111"/>
      <c r="W120" s="111"/>
      <c r="X120" s="111"/>
      <c r="Y120" s="111"/>
      <c r="Z120" s="111"/>
      <c r="AA120" s="111"/>
      <c r="AB120" s="111"/>
      <c r="AC120" s="111"/>
      <c r="AD120" s="111"/>
      <c r="AE120" s="111"/>
      <c r="AF120" s="111"/>
      <c r="AG120" s="111"/>
      <c r="AH120" s="111"/>
      <c r="AI120" s="111"/>
      <c r="AJ120" s="111"/>
      <c r="AK120" s="111"/>
      <c r="AL120" s="111"/>
      <c r="AM120" s="111"/>
      <c r="AN120" s="135"/>
      <c r="AO120" s="68" t="s">
        <v>74</v>
      </c>
      <c r="AP120" s="68" t="s">
        <v>74</v>
      </c>
      <c r="AQ120" s="68" t="s">
        <v>74</v>
      </c>
      <c r="AR120" s="69">
        <f>AC118+AE118+AG118</f>
        <v>0</v>
      </c>
      <c r="AS120" s="136"/>
      <c r="AT120" s="8"/>
      <c r="AU120" s="8"/>
      <c r="AV120" s="8"/>
      <c r="AW120" s="8"/>
    </row>
    <row r="121" spans="1:49" ht="44.25" customHeight="1" thickBot="1">
      <c r="A121" s="174"/>
      <c r="B121" s="174"/>
      <c r="C121" s="174"/>
      <c r="D121" s="174"/>
      <c r="E121" s="174"/>
      <c r="F121" s="134"/>
      <c r="G121" s="139"/>
      <c r="H121" s="139"/>
      <c r="I121" s="139"/>
      <c r="J121" s="154"/>
      <c r="K121" s="124"/>
      <c r="L121" s="124"/>
      <c r="M121" s="115"/>
      <c r="N121" s="112"/>
      <c r="O121" s="112"/>
      <c r="P121" s="112"/>
      <c r="Q121" s="112"/>
      <c r="R121" s="112"/>
      <c r="S121" s="112"/>
      <c r="T121" s="112"/>
      <c r="U121" s="112"/>
      <c r="V121" s="112"/>
      <c r="W121" s="112"/>
      <c r="X121" s="112"/>
      <c r="Y121" s="112"/>
      <c r="Z121" s="112"/>
      <c r="AA121" s="112"/>
      <c r="AB121" s="112"/>
      <c r="AC121" s="112"/>
      <c r="AD121" s="112"/>
      <c r="AE121" s="112"/>
      <c r="AF121" s="112"/>
      <c r="AG121" s="112"/>
      <c r="AH121" s="112"/>
      <c r="AI121" s="112"/>
      <c r="AJ121" s="112"/>
      <c r="AK121" s="112"/>
      <c r="AL121" s="112"/>
      <c r="AM121" s="112"/>
      <c r="AN121" s="135"/>
      <c r="AO121" s="68" t="s">
        <v>75</v>
      </c>
      <c r="AP121" s="68" t="s">
        <v>75</v>
      </c>
      <c r="AQ121" s="68" t="s">
        <v>75</v>
      </c>
      <c r="AR121" s="69">
        <f>AI118+AK118+AM118</f>
        <v>0</v>
      </c>
      <c r="AS121" s="136"/>
      <c r="AT121" s="8"/>
      <c r="AU121" s="8"/>
      <c r="AV121" s="8"/>
      <c r="AW121" s="8"/>
    </row>
    <row r="122" spans="1:49" ht="29.25" customHeight="1" thickBot="1">
      <c r="A122" s="174"/>
      <c r="B122" s="174"/>
      <c r="C122" s="174"/>
      <c r="D122" s="174"/>
      <c r="E122" s="174"/>
      <c r="F122" s="132" t="s">
        <v>187</v>
      </c>
      <c r="G122" s="137" t="s">
        <v>188</v>
      </c>
      <c r="H122" s="140" t="s">
        <v>189</v>
      </c>
      <c r="I122" s="137" t="s">
        <v>190</v>
      </c>
      <c r="J122" s="152" t="s">
        <v>177</v>
      </c>
      <c r="K122" s="122">
        <v>44713</v>
      </c>
      <c r="L122" s="122">
        <v>44925</v>
      </c>
      <c r="M122" s="113" t="s">
        <v>15</v>
      </c>
      <c r="N122" s="110">
        <v>0.04</v>
      </c>
      <c r="O122" s="110">
        <f>N122*(P122+R122+T122+V122+X122+Z122+AB122+AD122+AF122+AH122+AJ122+AL122)</f>
        <v>0.04</v>
      </c>
      <c r="P122" s="110"/>
      <c r="Q122" s="110"/>
      <c r="R122" s="110"/>
      <c r="S122" s="110"/>
      <c r="T122" s="110"/>
      <c r="U122" s="110"/>
      <c r="V122" s="110"/>
      <c r="W122" s="110"/>
      <c r="X122" s="110"/>
      <c r="Y122" s="110"/>
      <c r="Z122" s="110">
        <v>0.5</v>
      </c>
      <c r="AA122" s="110"/>
      <c r="AB122" s="110"/>
      <c r="AC122" s="110"/>
      <c r="AD122" s="110"/>
      <c r="AE122" s="110"/>
      <c r="AF122" s="110"/>
      <c r="AG122" s="110"/>
      <c r="AH122" s="110"/>
      <c r="AI122" s="110"/>
      <c r="AJ122" s="110"/>
      <c r="AK122" s="110"/>
      <c r="AL122" s="110">
        <v>0.5</v>
      </c>
      <c r="AM122" s="110"/>
      <c r="AN122" s="135">
        <f>N122*(Q122+S122+U122+W122+Y122+AA122+AC122+AE122+AG122+AI122+AK122+AM122)</f>
        <v>0</v>
      </c>
      <c r="AO122" s="68" t="s">
        <v>86</v>
      </c>
      <c r="AP122" s="68" t="s">
        <v>86</v>
      </c>
      <c r="AQ122" s="68" t="s">
        <v>86</v>
      </c>
      <c r="AR122" s="69">
        <f>Q122+S122+U122</f>
        <v>0</v>
      </c>
      <c r="AS122" s="136">
        <f t="shared" ref="AS122" si="23">SUM(AR122:AR125)</f>
        <v>0</v>
      </c>
      <c r="AT122" s="8"/>
      <c r="AU122" s="8"/>
      <c r="AV122" s="8"/>
      <c r="AW122" s="8"/>
    </row>
    <row r="123" spans="1:49" ht="29.25" customHeight="1" thickBot="1">
      <c r="A123" s="174"/>
      <c r="B123" s="174"/>
      <c r="C123" s="174"/>
      <c r="D123" s="174"/>
      <c r="E123" s="174"/>
      <c r="F123" s="133"/>
      <c r="G123" s="138"/>
      <c r="H123" s="141"/>
      <c r="I123" s="138"/>
      <c r="J123" s="153"/>
      <c r="K123" s="123"/>
      <c r="L123" s="123"/>
      <c r="M123" s="114"/>
      <c r="N123" s="111"/>
      <c r="O123" s="111"/>
      <c r="P123" s="111"/>
      <c r="Q123" s="111"/>
      <c r="R123" s="111"/>
      <c r="S123" s="111"/>
      <c r="T123" s="111"/>
      <c r="U123" s="111"/>
      <c r="V123" s="111"/>
      <c r="W123" s="111"/>
      <c r="X123" s="111"/>
      <c r="Y123" s="111"/>
      <c r="Z123" s="111"/>
      <c r="AA123" s="111"/>
      <c r="AB123" s="111"/>
      <c r="AC123" s="111"/>
      <c r="AD123" s="111"/>
      <c r="AE123" s="111"/>
      <c r="AF123" s="111"/>
      <c r="AG123" s="111"/>
      <c r="AH123" s="111"/>
      <c r="AI123" s="111"/>
      <c r="AJ123" s="111"/>
      <c r="AK123" s="111"/>
      <c r="AL123" s="111"/>
      <c r="AM123" s="111"/>
      <c r="AN123" s="135"/>
      <c r="AO123" s="68" t="s">
        <v>73</v>
      </c>
      <c r="AP123" s="68" t="s">
        <v>73</v>
      </c>
      <c r="AQ123" s="68" t="s">
        <v>73</v>
      </c>
      <c r="AR123" s="69">
        <f>W122+Y122+AA122</f>
        <v>0</v>
      </c>
      <c r="AS123" s="136"/>
      <c r="AT123" s="8"/>
      <c r="AU123" s="8"/>
      <c r="AV123" s="8"/>
      <c r="AW123" s="8"/>
    </row>
    <row r="124" spans="1:49" ht="29.25" customHeight="1" thickBot="1">
      <c r="A124" s="174"/>
      <c r="B124" s="174"/>
      <c r="C124" s="174"/>
      <c r="D124" s="174"/>
      <c r="E124" s="174"/>
      <c r="F124" s="133"/>
      <c r="G124" s="138"/>
      <c r="H124" s="141"/>
      <c r="I124" s="138"/>
      <c r="J124" s="153"/>
      <c r="K124" s="123"/>
      <c r="L124" s="123"/>
      <c r="M124" s="114"/>
      <c r="N124" s="111"/>
      <c r="O124" s="111"/>
      <c r="P124" s="111"/>
      <c r="Q124" s="111"/>
      <c r="R124" s="111"/>
      <c r="S124" s="111"/>
      <c r="T124" s="111"/>
      <c r="U124" s="111"/>
      <c r="V124" s="111"/>
      <c r="W124" s="111"/>
      <c r="X124" s="111"/>
      <c r="Y124" s="111"/>
      <c r="Z124" s="111"/>
      <c r="AA124" s="111"/>
      <c r="AB124" s="111"/>
      <c r="AC124" s="111"/>
      <c r="AD124" s="111"/>
      <c r="AE124" s="111"/>
      <c r="AF124" s="111"/>
      <c r="AG124" s="111"/>
      <c r="AH124" s="111"/>
      <c r="AI124" s="111"/>
      <c r="AJ124" s="111"/>
      <c r="AK124" s="111"/>
      <c r="AL124" s="111"/>
      <c r="AM124" s="111"/>
      <c r="AN124" s="135"/>
      <c r="AO124" s="68" t="s">
        <v>74</v>
      </c>
      <c r="AP124" s="68" t="s">
        <v>74</v>
      </c>
      <c r="AQ124" s="68" t="s">
        <v>74</v>
      </c>
      <c r="AR124" s="69">
        <f>AC122+AE122+AG122</f>
        <v>0</v>
      </c>
      <c r="AS124" s="136"/>
      <c r="AT124" s="8"/>
      <c r="AU124" s="8"/>
      <c r="AV124" s="8"/>
      <c r="AW124" s="8"/>
    </row>
    <row r="125" spans="1:49" ht="29.25" customHeight="1" thickBot="1">
      <c r="A125" s="174"/>
      <c r="B125" s="174"/>
      <c r="C125" s="174"/>
      <c r="D125" s="174"/>
      <c r="E125" s="174"/>
      <c r="F125" s="134"/>
      <c r="G125" s="139"/>
      <c r="H125" s="142"/>
      <c r="I125" s="139"/>
      <c r="J125" s="154"/>
      <c r="K125" s="124"/>
      <c r="L125" s="124"/>
      <c r="M125" s="115"/>
      <c r="N125" s="112"/>
      <c r="O125" s="112"/>
      <c r="P125" s="112"/>
      <c r="Q125" s="112"/>
      <c r="R125" s="112"/>
      <c r="S125" s="112"/>
      <c r="T125" s="112"/>
      <c r="U125" s="112"/>
      <c r="V125" s="112"/>
      <c r="W125" s="112"/>
      <c r="X125" s="112"/>
      <c r="Y125" s="112"/>
      <c r="Z125" s="112"/>
      <c r="AA125" s="112"/>
      <c r="AB125" s="112"/>
      <c r="AC125" s="112"/>
      <c r="AD125" s="112"/>
      <c r="AE125" s="112"/>
      <c r="AF125" s="112"/>
      <c r="AG125" s="112"/>
      <c r="AH125" s="112"/>
      <c r="AI125" s="112"/>
      <c r="AJ125" s="112"/>
      <c r="AK125" s="112"/>
      <c r="AL125" s="112"/>
      <c r="AM125" s="112"/>
      <c r="AN125" s="135"/>
      <c r="AO125" s="68" t="s">
        <v>75</v>
      </c>
      <c r="AP125" s="68" t="s">
        <v>75</v>
      </c>
      <c r="AQ125" s="68" t="s">
        <v>75</v>
      </c>
      <c r="AR125" s="69">
        <f>AI122+AK122+AM122</f>
        <v>0</v>
      </c>
      <c r="AS125" s="136"/>
      <c r="AT125" s="8"/>
      <c r="AU125" s="8"/>
      <c r="AV125" s="8"/>
      <c r="AW125" s="8"/>
    </row>
    <row r="126" spans="1:49" ht="84" customHeight="1" thickBot="1">
      <c r="A126" s="159" t="s">
        <v>60</v>
      </c>
      <c r="B126" s="159" t="s">
        <v>191</v>
      </c>
      <c r="C126" s="159" t="s">
        <v>192</v>
      </c>
      <c r="D126" s="159" t="s">
        <v>193</v>
      </c>
      <c r="E126" s="159" t="s">
        <v>194</v>
      </c>
      <c r="F126" s="132" t="s">
        <v>195</v>
      </c>
      <c r="G126" s="160" t="s">
        <v>196</v>
      </c>
      <c r="H126" s="160" t="s">
        <v>197</v>
      </c>
      <c r="I126" s="160" t="s">
        <v>198</v>
      </c>
      <c r="J126" s="172" t="s">
        <v>199</v>
      </c>
      <c r="K126" s="170">
        <v>44563</v>
      </c>
      <c r="L126" s="170">
        <v>44915</v>
      </c>
      <c r="M126" s="173" t="s">
        <v>200</v>
      </c>
      <c r="N126" s="171">
        <v>0.5</v>
      </c>
      <c r="O126" s="171">
        <f t="shared" ref="O126" si="24">N126*(P126+R126+T126+V126+X126+Z126+AB126+AD126+AF126+AH126+AJ126+AL126)</f>
        <v>0.5</v>
      </c>
      <c r="P126" s="171">
        <v>0.1</v>
      </c>
      <c r="Q126" s="171">
        <v>0.1</v>
      </c>
      <c r="R126" s="171"/>
      <c r="S126" s="171"/>
      <c r="T126" s="171"/>
      <c r="U126" s="171"/>
      <c r="V126" s="171"/>
      <c r="W126" s="171"/>
      <c r="X126" s="171">
        <v>0.1</v>
      </c>
      <c r="Y126" s="171"/>
      <c r="Z126" s="171"/>
      <c r="AA126" s="171"/>
      <c r="AB126" s="171">
        <v>0.22</v>
      </c>
      <c r="AC126" s="171"/>
      <c r="AD126" s="171">
        <v>0.1</v>
      </c>
      <c r="AE126" s="171"/>
      <c r="AF126" s="171">
        <v>0.1</v>
      </c>
      <c r="AG126" s="171"/>
      <c r="AH126" s="171">
        <v>0.16</v>
      </c>
      <c r="AI126" s="171"/>
      <c r="AJ126" s="171"/>
      <c r="AK126" s="171"/>
      <c r="AL126" s="171">
        <v>0.22</v>
      </c>
      <c r="AM126" s="171"/>
      <c r="AN126" s="135">
        <f>N126*(Q126+S126+U126+W126+Y126+AA126+AC126+AE126+AG126+AI126+AK126+AM126)</f>
        <v>0.05</v>
      </c>
      <c r="AO126" s="103" t="s">
        <v>201</v>
      </c>
      <c r="AP126" s="93" t="s">
        <v>202</v>
      </c>
      <c r="AQ126" s="68" t="s">
        <v>86</v>
      </c>
      <c r="AR126" s="69">
        <f>Q126+S126+U126</f>
        <v>0.1</v>
      </c>
      <c r="AS126" s="136">
        <f>SUM(AR126:AR129)</f>
        <v>0.1</v>
      </c>
      <c r="AT126" s="8"/>
      <c r="AU126" s="8"/>
      <c r="AV126" s="8"/>
      <c r="AW126" s="8"/>
    </row>
    <row r="127" spans="1:49" ht="56.25" customHeight="1" thickBot="1">
      <c r="A127" s="159"/>
      <c r="B127" s="159"/>
      <c r="C127" s="159"/>
      <c r="D127" s="159"/>
      <c r="E127" s="159"/>
      <c r="F127" s="133"/>
      <c r="G127" s="160"/>
      <c r="H127" s="160"/>
      <c r="I127" s="160"/>
      <c r="J127" s="172"/>
      <c r="K127" s="170"/>
      <c r="L127" s="170"/>
      <c r="M127" s="173"/>
      <c r="N127" s="171"/>
      <c r="O127" s="171"/>
      <c r="P127" s="171"/>
      <c r="Q127" s="171"/>
      <c r="R127" s="171"/>
      <c r="S127" s="171"/>
      <c r="T127" s="171"/>
      <c r="U127" s="171"/>
      <c r="V127" s="171"/>
      <c r="W127" s="171"/>
      <c r="X127" s="171"/>
      <c r="Y127" s="171"/>
      <c r="Z127" s="171"/>
      <c r="AA127" s="171"/>
      <c r="AB127" s="171"/>
      <c r="AC127" s="171"/>
      <c r="AD127" s="171"/>
      <c r="AE127" s="171"/>
      <c r="AF127" s="171"/>
      <c r="AG127" s="171"/>
      <c r="AH127" s="171"/>
      <c r="AI127" s="171"/>
      <c r="AJ127" s="171"/>
      <c r="AK127" s="171"/>
      <c r="AL127" s="171"/>
      <c r="AM127" s="171"/>
      <c r="AN127" s="135"/>
      <c r="AO127" s="68" t="s">
        <v>73</v>
      </c>
      <c r="AP127" s="68" t="s">
        <v>73</v>
      </c>
      <c r="AQ127" s="68" t="s">
        <v>73</v>
      </c>
      <c r="AR127" s="69">
        <f>W126+Y126+AA126</f>
        <v>0</v>
      </c>
      <c r="AS127" s="136"/>
      <c r="AT127" s="8"/>
      <c r="AU127" s="8"/>
      <c r="AV127" s="8"/>
      <c r="AW127" s="8"/>
    </row>
    <row r="128" spans="1:49" ht="56.25" customHeight="1" thickBot="1">
      <c r="A128" s="159"/>
      <c r="B128" s="159"/>
      <c r="C128" s="159"/>
      <c r="D128" s="159"/>
      <c r="E128" s="159"/>
      <c r="F128" s="133"/>
      <c r="G128" s="160"/>
      <c r="H128" s="160"/>
      <c r="I128" s="160"/>
      <c r="J128" s="172"/>
      <c r="K128" s="170"/>
      <c r="L128" s="170"/>
      <c r="M128" s="173"/>
      <c r="N128" s="171"/>
      <c r="O128" s="171"/>
      <c r="P128" s="171"/>
      <c r="Q128" s="171"/>
      <c r="R128" s="171"/>
      <c r="S128" s="171"/>
      <c r="T128" s="171"/>
      <c r="U128" s="171"/>
      <c r="V128" s="171"/>
      <c r="W128" s="171"/>
      <c r="X128" s="171"/>
      <c r="Y128" s="171"/>
      <c r="Z128" s="171"/>
      <c r="AA128" s="171"/>
      <c r="AB128" s="171"/>
      <c r="AC128" s="171"/>
      <c r="AD128" s="171"/>
      <c r="AE128" s="171"/>
      <c r="AF128" s="171"/>
      <c r="AG128" s="171"/>
      <c r="AH128" s="171"/>
      <c r="AI128" s="171"/>
      <c r="AJ128" s="171"/>
      <c r="AK128" s="171"/>
      <c r="AL128" s="171"/>
      <c r="AM128" s="171"/>
      <c r="AN128" s="135"/>
      <c r="AO128" s="68" t="s">
        <v>74</v>
      </c>
      <c r="AP128" s="68" t="s">
        <v>74</v>
      </c>
      <c r="AQ128" s="68" t="s">
        <v>74</v>
      </c>
      <c r="AR128" s="69">
        <f>AC126+AE126+AG126</f>
        <v>0</v>
      </c>
      <c r="AS128" s="136"/>
      <c r="AT128" s="8"/>
      <c r="AU128" s="8"/>
      <c r="AV128" s="8"/>
      <c r="AW128" s="8"/>
    </row>
    <row r="129" spans="1:49" ht="56.25" customHeight="1" thickBot="1">
      <c r="A129" s="159"/>
      <c r="B129" s="159"/>
      <c r="C129" s="159"/>
      <c r="D129" s="159"/>
      <c r="E129" s="159"/>
      <c r="F129" s="134"/>
      <c r="G129" s="160"/>
      <c r="H129" s="160"/>
      <c r="I129" s="160"/>
      <c r="J129" s="172"/>
      <c r="K129" s="170"/>
      <c r="L129" s="170"/>
      <c r="M129" s="173"/>
      <c r="N129" s="171"/>
      <c r="O129" s="171"/>
      <c r="P129" s="171"/>
      <c r="Q129" s="171"/>
      <c r="R129" s="171"/>
      <c r="S129" s="171"/>
      <c r="T129" s="171"/>
      <c r="U129" s="171"/>
      <c r="V129" s="171"/>
      <c r="W129" s="171"/>
      <c r="X129" s="171"/>
      <c r="Y129" s="171"/>
      <c r="Z129" s="171"/>
      <c r="AA129" s="171"/>
      <c r="AB129" s="171"/>
      <c r="AC129" s="171"/>
      <c r="AD129" s="171"/>
      <c r="AE129" s="171"/>
      <c r="AF129" s="171"/>
      <c r="AG129" s="171"/>
      <c r="AH129" s="171"/>
      <c r="AI129" s="171"/>
      <c r="AJ129" s="171"/>
      <c r="AK129" s="171"/>
      <c r="AL129" s="171"/>
      <c r="AM129" s="171"/>
      <c r="AN129" s="135"/>
      <c r="AO129" s="68" t="s">
        <v>75</v>
      </c>
      <c r="AP129" s="68" t="s">
        <v>75</v>
      </c>
      <c r="AQ129" s="68" t="s">
        <v>75</v>
      </c>
      <c r="AR129" s="69">
        <f>AI126+AK126+AM126</f>
        <v>0</v>
      </c>
      <c r="AS129" s="136"/>
      <c r="AT129" s="8"/>
      <c r="AU129" s="8"/>
      <c r="AV129" s="8"/>
      <c r="AW129" s="8"/>
    </row>
    <row r="130" spans="1:49" ht="40.5" customHeight="1" thickBot="1">
      <c r="A130" s="159" t="s">
        <v>203</v>
      </c>
      <c r="B130" s="159" t="s">
        <v>204</v>
      </c>
      <c r="C130" s="159" t="s">
        <v>205</v>
      </c>
      <c r="D130" s="159" t="s">
        <v>206</v>
      </c>
      <c r="E130" s="159" t="s">
        <v>207</v>
      </c>
      <c r="F130" s="132" t="s">
        <v>208</v>
      </c>
      <c r="G130" s="160" t="s">
        <v>209</v>
      </c>
      <c r="H130" s="160" t="s">
        <v>210</v>
      </c>
      <c r="I130" s="160" t="s">
        <v>198</v>
      </c>
      <c r="J130" s="172" t="s">
        <v>211</v>
      </c>
      <c r="K130" s="170">
        <v>44682</v>
      </c>
      <c r="L130" s="170">
        <v>44926</v>
      </c>
      <c r="M130" s="173" t="s">
        <v>200</v>
      </c>
      <c r="N130" s="171">
        <v>1</v>
      </c>
      <c r="O130" s="171">
        <f>N130*(P130+R130+T130+V130+X130+Z130+AB130+AD130+AF130+AH130+AJ130+AL130)</f>
        <v>1</v>
      </c>
      <c r="P130" s="171"/>
      <c r="Q130" s="171"/>
      <c r="R130" s="171"/>
      <c r="S130" s="171"/>
      <c r="T130" s="171"/>
      <c r="U130" s="171"/>
      <c r="V130" s="171"/>
      <c r="W130" s="171"/>
      <c r="X130" s="171">
        <v>0.33</v>
      </c>
      <c r="Y130" s="171"/>
      <c r="Z130" s="171"/>
      <c r="AA130" s="171"/>
      <c r="AB130" s="171"/>
      <c r="AC130" s="171"/>
      <c r="AD130" s="171">
        <v>0.33</v>
      </c>
      <c r="AE130" s="171"/>
      <c r="AF130" s="171"/>
      <c r="AG130" s="171"/>
      <c r="AH130" s="171"/>
      <c r="AI130" s="171"/>
      <c r="AJ130" s="171"/>
      <c r="AK130" s="171"/>
      <c r="AL130" s="171">
        <v>0.34</v>
      </c>
      <c r="AM130" s="171"/>
      <c r="AN130" s="135">
        <f>N130*(Q130+S130+U130+W130+Y130+AA130+AC130+AE130+AG130+AI130+AK130+AM130)</f>
        <v>0</v>
      </c>
      <c r="AO130" s="96" t="s">
        <v>86</v>
      </c>
      <c r="AP130" s="96" t="s">
        <v>86</v>
      </c>
      <c r="AQ130" s="68" t="s">
        <v>86</v>
      </c>
      <c r="AR130" s="69">
        <f>Q130+S130+U130</f>
        <v>0</v>
      </c>
      <c r="AS130" s="136">
        <f>SUM(AR130:AR133)</f>
        <v>0</v>
      </c>
      <c r="AT130" s="8"/>
      <c r="AU130" s="8"/>
      <c r="AV130" s="8"/>
      <c r="AW130" s="8"/>
    </row>
    <row r="131" spans="1:49" ht="40.5" customHeight="1" thickBot="1">
      <c r="A131" s="159"/>
      <c r="B131" s="159"/>
      <c r="C131" s="159"/>
      <c r="D131" s="159"/>
      <c r="E131" s="159"/>
      <c r="F131" s="133"/>
      <c r="G131" s="160"/>
      <c r="H131" s="160"/>
      <c r="I131" s="160"/>
      <c r="J131" s="172"/>
      <c r="K131" s="170"/>
      <c r="L131" s="170"/>
      <c r="M131" s="173"/>
      <c r="N131" s="171"/>
      <c r="O131" s="171"/>
      <c r="P131" s="171"/>
      <c r="Q131" s="171"/>
      <c r="R131" s="171"/>
      <c r="S131" s="171"/>
      <c r="T131" s="171"/>
      <c r="U131" s="171"/>
      <c r="V131" s="171"/>
      <c r="W131" s="171"/>
      <c r="X131" s="171"/>
      <c r="Y131" s="171"/>
      <c r="Z131" s="171"/>
      <c r="AA131" s="171"/>
      <c r="AB131" s="171"/>
      <c r="AC131" s="171"/>
      <c r="AD131" s="171"/>
      <c r="AE131" s="171"/>
      <c r="AF131" s="171"/>
      <c r="AG131" s="171"/>
      <c r="AH131" s="171"/>
      <c r="AI131" s="171"/>
      <c r="AJ131" s="171"/>
      <c r="AK131" s="171"/>
      <c r="AL131" s="171"/>
      <c r="AM131" s="171"/>
      <c r="AN131" s="135"/>
      <c r="AO131" s="68" t="s">
        <v>73</v>
      </c>
      <c r="AP131" s="68" t="s">
        <v>73</v>
      </c>
      <c r="AQ131" s="68" t="s">
        <v>73</v>
      </c>
      <c r="AR131" s="69">
        <f>W130+Y130+AA130</f>
        <v>0</v>
      </c>
      <c r="AS131" s="136"/>
      <c r="AT131" s="8"/>
      <c r="AU131" s="8"/>
      <c r="AV131" s="8"/>
      <c r="AW131" s="8"/>
    </row>
    <row r="132" spans="1:49" ht="40.5" customHeight="1" thickBot="1">
      <c r="A132" s="159"/>
      <c r="B132" s="159"/>
      <c r="C132" s="159"/>
      <c r="D132" s="159"/>
      <c r="E132" s="159"/>
      <c r="F132" s="133"/>
      <c r="G132" s="160"/>
      <c r="H132" s="160"/>
      <c r="I132" s="160"/>
      <c r="J132" s="172"/>
      <c r="K132" s="170"/>
      <c r="L132" s="170"/>
      <c r="M132" s="173"/>
      <c r="N132" s="171"/>
      <c r="O132" s="171"/>
      <c r="P132" s="171"/>
      <c r="Q132" s="171"/>
      <c r="R132" s="171"/>
      <c r="S132" s="171"/>
      <c r="T132" s="171"/>
      <c r="U132" s="171"/>
      <c r="V132" s="171"/>
      <c r="W132" s="171"/>
      <c r="X132" s="171"/>
      <c r="Y132" s="171"/>
      <c r="Z132" s="171"/>
      <c r="AA132" s="171"/>
      <c r="AB132" s="171"/>
      <c r="AC132" s="171"/>
      <c r="AD132" s="171"/>
      <c r="AE132" s="171"/>
      <c r="AF132" s="171"/>
      <c r="AG132" s="171"/>
      <c r="AH132" s="171"/>
      <c r="AI132" s="171"/>
      <c r="AJ132" s="171"/>
      <c r="AK132" s="171"/>
      <c r="AL132" s="171"/>
      <c r="AM132" s="171"/>
      <c r="AN132" s="135"/>
      <c r="AO132" s="68" t="s">
        <v>74</v>
      </c>
      <c r="AP132" s="68" t="s">
        <v>74</v>
      </c>
      <c r="AQ132" s="68" t="s">
        <v>74</v>
      </c>
      <c r="AR132" s="69">
        <f>AC130+AE130+AG130</f>
        <v>0</v>
      </c>
      <c r="AS132" s="136"/>
      <c r="AT132" s="8"/>
      <c r="AU132" s="8"/>
      <c r="AV132" s="8"/>
      <c r="AW132" s="8"/>
    </row>
    <row r="133" spans="1:49" ht="40.5" customHeight="1" thickBot="1">
      <c r="A133" s="159"/>
      <c r="B133" s="159"/>
      <c r="C133" s="159"/>
      <c r="D133" s="159"/>
      <c r="E133" s="159"/>
      <c r="F133" s="134"/>
      <c r="G133" s="160"/>
      <c r="H133" s="160"/>
      <c r="I133" s="160"/>
      <c r="J133" s="172"/>
      <c r="K133" s="170"/>
      <c r="L133" s="170"/>
      <c r="M133" s="173"/>
      <c r="N133" s="171"/>
      <c r="O133" s="171"/>
      <c r="P133" s="171"/>
      <c r="Q133" s="171"/>
      <c r="R133" s="171"/>
      <c r="S133" s="171"/>
      <c r="T133" s="171"/>
      <c r="U133" s="171"/>
      <c r="V133" s="171"/>
      <c r="W133" s="171"/>
      <c r="X133" s="171"/>
      <c r="Y133" s="171"/>
      <c r="Z133" s="171"/>
      <c r="AA133" s="171"/>
      <c r="AB133" s="171"/>
      <c r="AC133" s="171"/>
      <c r="AD133" s="171"/>
      <c r="AE133" s="171"/>
      <c r="AF133" s="171"/>
      <c r="AG133" s="171"/>
      <c r="AH133" s="171"/>
      <c r="AI133" s="171"/>
      <c r="AJ133" s="171"/>
      <c r="AK133" s="171"/>
      <c r="AL133" s="171"/>
      <c r="AM133" s="171"/>
      <c r="AN133" s="135"/>
      <c r="AO133" s="68" t="s">
        <v>75</v>
      </c>
      <c r="AP133" s="68" t="s">
        <v>75</v>
      </c>
      <c r="AQ133" s="68" t="s">
        <v>75</v>
      </c>
      <c r="AR133" s="69">
        <f>AI130+AK130+AM130</f>
        <v>0</v>
      </c>
      <c r="AS133" s="136"/>
      <c r="AT133" s="8"/>
      <c r="AU133" s="8"/>
      <c r="AV133" s="8"/>
      <c r="AW133" s="8"/>
    </row>
    <row r="134" spans="1:49" ht="15.75" customHeight="1" thickBot="1">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251" t="s">
        <v>212</v>
      </c>
      <c r="AQ134" s="252"/>
      <c r="AR134" s="253"/>
      <c r="AS134" s="67">
        <f>AVERAGE(AS26:AS133)</f>
        <v>0.25185185185185183</v>
      </c>
      <c r="AT134" s="8"/>
      <c r="AU134" s="8"/>
      <c r="AV134" s="8"/>
      <c r="AW134" s="8"/>
    </row>
    <row r="135" spans="1:49">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row>
    <row r="136" spans="1:49">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row>
    <row r="137" spans="1:49" s="2" customFormat="1" ht="43.5" customHeight="1">
      <c r="A137" s="255" t="s">
        <v>213</v>
      </c>
      <c r="B137" s="255"/>
      <c r="C137" s="255"/>
      <c r="D137" s="255"/>
      <c r="E137" s="255"/>
      <c r="F137" s="255"/>
      <c r="G137" s="255"/>
      <c r="H137" s="255"/>
      <c r="I137" s="255"/>
      <c r="J137" s="255"/>
      <c r="K137" s="255"/>
      <c r="L137" s="255"/>
      <c r="M137" s="255"/>
      <c r="N137" s="255"/>
      <c r="O137" s="255"/>
      <c r="P137" s="255"/>
      <c r="Q137" s="255"/>
      <c r="R137" s="255"/>
      <c r="S137" s="255"/>
      <c r="T137" s="255"/>
      <c r="U137" s="255"/>
      <c r="V137" s="255"/>
      <c r="W137" s="255"/>
      <c r="X137" s="255"/>
      <c r="Y137" s="255"/>
      <c r="Z137" s="255"/>
      <c r="AA137" s="255"/>
      <c r="AB137" s="255"/>
      <c r="AC137" s="255"/>
      <c r="AD137" s="255"/>
      <c r="AE137" s="255"/>
      <c r="AF137" s="255"/>
      <c r="AG137" s="255"/>
      <c r="AH137" s="255"/>
      <c r="AI137" s="255"/>
      <c r="AJ137" s="255"/>
      <c r="AK137" s="255"/>
      <c r="AL137" s="255"/>
      <c r="AM137" s="255"/>
      <c r="AN137" s="255"/>
      <c r="AO137" s="255"/>
      <c r="AP137" s="255"/>
      <c r="AQ137" s="255"/>
      <c r="AR137" s="255"/>
      <c r="AS137" s="255"/>
      <c r="AT137" s="18"/>
      <c r="AU137" s="18"/>
      <c r="AV137" s="18"/>
      <c r="AW137" s="18"/>
    </row>
    <row r="138" spans="1:49">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row>
    <row r="139" spans="1:49">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c r="AU139" s="8"/>
      <c r="AV139" s="8"/>
      <c r="AW139" s="8"/>
    </row>
    <row r="140" spans="1:49" ht="15.75" thickBot="1">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c r="AN140" s="8"/>
      <c r="AO140" s="8"/>
      <c r="AP140" s="8"/>
      <c r="AQ140" s="8"/>
      <c r="AR140" s="8"/>
      <c r="AS140" s="8"/>
      <c r="AT140" s="8"/>
      <c r="AU140" s="8"/>
      <c r="AV140" s="8"/>
      <c r="AW140" s="8"/>
    </row>
    <row r="141" spans="1:49" ht="18.75" customHeight="1">
      <c r="A141" s="167" t="s">
        <v>214</v>
      </c>
      <c r="B141" s="167" t="s">
        <v>215</v>
      </c>
      <c r="C141" s="161" t="s">
        <v>216</v>
      </c>
      <c r="D141" s="162"/>
      <c r="E141" s="167" t="s">
        <v>45</v>
      </c>
      <c r="F141" s="167" t="s">
        <v>46</v>
      </c>
      <c r="G141" s="167" t="s">
        <v>48</v>
      </c>
      <c r="H141" s="167" t="s">
        <v>49</v>
      </c>
      <c r="I141" s="161" t="s">
        <v>50</v>
      </c>
      <c r="J141" s="247" t="s">
        <v>20</v>
      </c>
      <c r="K141" s="247"/>
      <c r="L141" s="247"/>
      <c r="M141" s="247"/>
      <c r="N141" s="247"/>
      <c r="O141" s="247"/>
      <c r="P141" s="247"/>
      <c r="Q141" s="247"/>
      <c r="R141" s="247"/>
      <c r="S141" s="247"/>
      <c r="T141" s="247"/>
      <c r="U141" s="247"/>
      <c r="V141" s="247"/>
      <c r="W141" s="247"/>
      <c r="X141" s="247"/>
      <c r="Y141" s="247"/>
      <c r="Z141" s="247"/>
      <c r="AA141" s="247"/>
      <c r="AB141" s="247"/>
      <c r="AC141" s="247"/>
      <c r="AD141" s="247"/>
      <c r="AE141" s="247"/>
      <c r="AF141" s="247"/>
      <c r="AG141" s="247"/>
      <c r="AH141" s="247"/>
      <c r="AI141" s="247"/>
      <c r="AJ141" s="247"/>
      <c r="AK141" s="221" t="s">
        <v>217</v>
      </c>
      <c r="AL141" s="222"/>
      <c r="AM141" s="222"/>
      <c r="AN141" s="222"/>
      <c r="AO141" s="222"/>
      <c r="AP141" s="222"/>
      <c r="AQ141" s="223"/>
      <c r="AT141" s="8"/>
      <c r="AU141" s="8"/>
      <c r="AV141" s="8"/>
      <c r="AW141" s="8"/>
    </row>
    <row r="142" spans="1:49" ht="48" customHeight="1" thickBot="1">
      <c r="A142" s="168"/>
      <c r="B142" s="168"/>
      <c r="C142" s="163"/>
      <c r="D142" s="164"/>
      <c r="E142" s="168"/>
      <c r="F142" s="168"/>
      <c r="G142" s="168"/>
      <c r="H142" s="168"/>
      <c r="I142" s="168"/>
      <c r="J142" s="163" t="s">
        <v>218</v>
      </c>
      <c r="K142" s="209"/>
      <c r="L142" s="208" t="s">
        <v>25</v>
      </c>
      <c r="M142" s="209"/>
      <c r="N142" s="208" t="s">
        <v>26</v>
      </c>
      <c r="O142" s="209"/>
      <c r="P142" s="208" t="s">
        <v>27</v>
      </c>
      <c r="Q142" s="209"/>
      <c r="R142" s="208" t="s">
        <v>28</v>
      </c>
      <c r="S142" s="209"/>
      <c r="T142" s="208" t="s">
        <v>29</v>
      </c>
      <c r="U142" s="209"/>
      <c r="V142" s="208" t="s">
        <v>30</v>
      </c>
      <c r="W142" s="209"/>
      <c r="X142" s="208" t="s">
        <v>31</v>
      </c>
      <c r="Y142" s="209"/>
      <c r="Z142" s="208" t="s">
        <v>32</v>
      </c>
      <c r="AA142" s="209"/>
      <c r="AB142" s="208" t="s">
        <v>33</v>
      </c>
      <c r="AC142" s="209"/>
      <c r="AD142" s="208" t="s">
        <v>34</v>
      </c>
      <c r="AE142" s="209"/>
      <c r="AF142" s="208" t="s">
        <v>35</v>
      </c>
      <c r="AG142" s="209"/>
      <c r="AH142" s="208" t="s">
        <v>36</v>
      </c>
      <c r="AI142" s="209"/>
      <c r="AJ142" s="241" t="s">
        <v>219</v>
      </c>
      <c r="AK142" s="224"/>
      <c r="AL142" s="225"/>
      <c r="AM142" s="225"/>
      <c r="AN142" s="225"/>
      <c r="AO142" s="225"/>
      <c r="AP142" s="225"/>
      <c r="AQ142" s="226"/>
      <c r="AT142" s="8"/>
      <c r="AU142" s="8"/>
      <c r="AV142" s="8"/>
      <c r="AW142" s="8"/>
    </row>
    <row r="143" spans="1:49" ht="44.25" customHeight="1" thickBot="1">
      <c r="A143" s="168"/>
      <c r="B143" s="168"/>
      <c r="C143" s="163"/>
      <c r="D143" s="164"/>
      <c r="E143" s="168"/>
      <c r="F143" s="168"/>
      <c r="G143" s="168"/>
      <c r="H143" s="168"/>
      <c r="I143" s="168"/>
      <c r="J143" s="248"/>
      <c r="K143" s="211"/>
      <c r="L143" s="210"/>
      <c r="M143" s="211"/>
      <c r="N143" s="210"/>
      <c r="O143" s="211"/>
      <c r="P143" s="210"/>
      <c r="Q143" s="211"/>
      <c r="R143" s="210"/>
      <c r="S143" s="211"/>
      <c r="T143" s="210"/>
      <c r="U143" s="211"/>
      <c r="V143" s="210"/>
      <c r="W143" s="211"/>
      <c r="X143" s="210"/>
      <c r="Y143" s="211"/>
      <c r="Z143" s="210"/>
      <c r="AA143" s="211"/>
      <c r="AB143" s="210"/>
      <c r="AC143" s="211"/>
      <c r="AD143" s="210"/>
      <c r="AE143" s="211"/>
      <c r="AF143" s="210"/>
      <c r="AG143" s="211"/>
      <c r="AH143" s="210"/>
      <c r="AI143" s="211"/>
      <c r="AJ143" s="242"/>
      <c r="AK143" s="227" t="s">
        <v>220</v>
      </c>
      <c r="AL143" s="228"/>
      <c r="AM143" s="229"/>
      <c r="AN143" s="232" t="s">
        <v>221</v>
      </c>
      <c r="AO143" s="234" t="s">
        <v>53</v>
      </c>
      <c r="AP143" s="239" t="s">
        <v>54</v>
      </c>
      <c r="AQ143" s="232" t="s">
        <v>55</v>
      </c>
      <c r="AT143" s="8"/>
      <c r="AU143" s="8"/>
      <c r="AV143" s="8"/>
      <c r="AW143" s="8"/>
    </row>
    <row r="144" spans="1:49" ht="48" customHeight="1" thickBot="1">
      <c r="A144" s="169"/>
      <c r="B144" s="169"/>
      <c r="C144" s="165"/>
      <c r="D144" s="166"/>
      <c r="E144" s="169"/>
      <c r="F144" s="169"/>
      <c r="G144" s="169"/>
      <c r="H144" s="169"/>
      <c r="I144" s="169"/>
      <c r="J144" s="25" t="s">
        <v>56</v>
      </c>
      <c r="K144" s="24" t="s">
        <v>57</v>
      </c>
      <c r="L144" s="24" t="s">
        <v>58</v>
      </c>
      <c r="M144" s="24" t="s">
        <v>59</v>
      </c>
      <c r="N144" s="24" t="s">
        <v>58</v>
      </c>
      <c r="O144" s="24" t="s">
        <v>59</v>
      </c>
      <c r="P144" s="24" t="s">
        <v>58</v>
      </c>
      <c r="Q144" s="24" t="s">
        <v>59</v>
      </c>
      <c r="R144" s="24" t="s">
        <v>58</v>
      </c>
      <c r="S144" s="24" t="s">
        <v>59</v>
      </c>
      <c r="T144" s="24" t="s">
        <v>58</v>
      </c>
      <c r="U144" s="24" t="s">
        <v>59</v>
      </c>
      <c r="V144" s="24" t="s">
        <v>58</v>
      </c>
      <c r="W144" s="24" t="s">
        <v>59</v>
      </c>
      <c r="X144" s="24" t="s">
        <v>58</v>
      </c>
      <c r="Y144" s="24" t="s">
        <v>59</v>
      </c>
      <c r="Z144" s="24" t="s">
        <v>58</v>
      </c>
      <c r="AA144" s="24" t="s">
        <v>59</v>
      </c>
      <c r="AB144" s="24" t="s">
        <v>58</v>
      </c>
      <c r="AC144" s="24" t="s">
        <v>59</v>
      </c>
      <c r="AD144" s="24" t="s">
        <v>58</v>
      </c>
      <c r="AE144" s="24" t="s">
        <v>59</v>
      </c>
      <c r="AF144" s="24" t="s">
        <v>58</v>
      </c>
      <c r="AG144" s="24" t="s">
        <v>59</v>
      </c>
      <c r="AH144" s="24" t="s">
        <v>58</v>
      </c>
      <c r="AI144" s="24" t="s">
        <v>59</v>
      </c>
      <c r="AJ144" s="243"/>
      <c r="AK144" s="230"/>
      <c r="AL144" s="231"/>
      <c r="AM144" s="205"/>
      <c r="AN144" s="233"/>
      <c r="AO144" s="235"/>
      <c r="AP144" s="240"/>
      <c r="AQ144" s="233"/>
      <c r="AT144" s="8"/>
      <c r="AU144" s="8"/>
      <c r="AV144" s="8"/>
      <c r="AW144" s="8"/>
    </row>
    <row r="145" spans="1:49" ht="312" customHeight="1">
      <c r="A145" s="156" t="s">
        <v>222</v>
      </c>
      <c r="B145" s="125" t="s">
        <v>223</v>
      </c>
      <c r="C145" s="131" t="s">
        <v>224</v>
      </c>
      <c r="D145" s="132"/>
      <c r="E145" s="128" t="s">
        <v>225</v>
      </c>
      <c r="F145" s="125" t="s">
        <v>226</v>
      </c>
      <c r="G145" s="119">
        <v>44621</v>
      </c>
      <c r="H145" s="122">
        <v>44865</v>
      </c>
      <c r="I145" s="113" t="s">
        <v>15</v>
      </c>
      <c r="J145" s="110">
        <v>0.2</v>
      </c>
      <c r="K145" s="110">
        <f>J145*(L145+N145+P145+R145+T145+V145+X145+Z145+AB145+AD145+AF145+AH145)</f>
        <v>0.2</v>
      </c>
      <c r="L145" s="110"/>
      <c r="M145" s="110"/>
      <c r="N145" s="110"/>
      <c r="O145" s="110"/>
      <c r="P145" s="110">
        <v>0.3</v>
      </c>
      <c r="Q145" s="110">
        <v>0.3</v>
      </c>
      <c r="R145" s="110"/>
      <c r="S145" s="110"/>
      <c r="T145" s="110"/>
      <c r="U145" s="110"/>
      <c r="V145" s="110"/>
      <c r="W145" s="110"/>
      <c r="X145" s="110"/>
      <c r="Y145" s="110"/>
      <c r="Z145" s="110"/>
      <c r="AA145" s="110"/>
      <c r="AB145" s="110"/>
      <c r="AC145" s="110"/>
      <c r="AD145" s="110">
        <v>0.7</v>
      </c>
      <c r="AE145" s="110"/>
      <c r="AF145" s="110"/>
      <c r="AG145" s="110"/>
      <c r="AH145" s="110"/>
      <c r="AI145" s="110"/>
      <c r="AJ145" s="116">
        <f>J145*(M145+O145+Q145+S145+U145+W145+Y145+AA145+AC145+AE145+AG145+AI145)</f>
        <v>0.06</v>
      </c>
      <c r="AK145" s="187" t="s">
        <v>227</v>
      </c>
      <c r="AL145" s="188"/>
      <c r="AM145" s="189"/>
      <c r="AN145" s="94" t="s">
        <v>228</v>
      </c>
      <c r="AO145" s="94" t="s">
        <v>229</v>
      </c>
      <c r="AP145" s="42">
        <f>M145+O145+Q145</f>
        <v>0.3</v>
      </c>
      <c r="AQ145" s="184">
        <f>SUM(AP145:AP148)</f>
        <v>0.3</v>
      </c>
      <c r="AT145" s="8"/>
      <c r="AU145" s="8"/>
      <c r="AV145" s="8"/>
      <c r="AW145" s="8"/>
    </row>
    <row r="146" spans="1:49" ht="48" customHeight="1">
      <c r="A146" s="157"/>
      <c r="B146" s="126"/>
      <c r="C146" s="120"/>
      <c r="D146" s="133"/>
      <c r="E146" s="129"/>
      <c r="F146" s="126"/>
      <c r="G146" s="120"/>
      <c r="H146" s="123"/>
      <c r="I146" s="114"/>
      <c r="J146" s="111"/>
      <c r="K146" s="111"/>
      <c r="L146" s="111"/>
      <c r="M146" s="111"/>
      <c r="N146" s="111"/>
      <c r="O146" s="111"/>
      <c r="P146" s="111"/>
      <c r="Q146" s="111"/>
      <c r="R146" s="111"/>
      <c r="S146" s="111"/>
      <c r="T146" s="111"/>
      <c r="U146" s="111"/>
      <c r="V146" s="111"/>
      <c r="W146" s="111"/>
      <c r="X146" s="111"/>
      <c r="Y146" s="111"/>
      <c r="Z146" s="111"/>
      <c r="AA146" s="111"/>
      <c r="AB146" s="111"/>
      <c r="AC146" s="111"/>
      <c r="AD146" s="111"/>
      <c r="AE146" s="111"/>
      <c r="AF146" s="111"/>
      <c r="AG146" s="111"/>
      <c r="AH146" s="111"/>
      <c r="AI146" s="111"/>
      <c r="AJ146" s="117"/>
      <c r="AK146" s="178" t="s">
        <v>73</v>
      </c>
      <c r="AL146" s="179"/>
      <c r="AM146" s="180"/>
      <c r="AN146" s="40" t="s">
        <v>73</v>
      </c>
      <c r="AO146" s="40" t="s">
        <v>73</v>
      </c>
      <c r="AP146" s="41">
        <f>S145+U145+W145</f>
        <v>0</v>
      </c>
      <c r="AQ146" s="185"/>
      <c r="AT146" s="8"/>
      <c r="AU146" s="8"/>
      <c r="AV146" s="8"/>
      <c r="AW146" s="8"/>
    </row>
    <row r="147" spans="1:49" ht="48" customHeight="1">
      <c r="A147" s="157"/>
      <c r="B147" s="126"/>
      <c r="C147" s="120"/>
      <c r="D147" s="133"/>
      <c r="E147" s="129"/>
      <c r="F147" s="126"/>
      <c r="G147" s="120"/>
      <c r="H147" s="123"/>
      <c r="I147" s="114"/>
      <c r="J147" s="111"/>
      <c r="K147" s="111"/>
      <c r="L147" s="111"/>
      <c r="M147" s="111"/>
      <c r="N147" s="111"/>
      <c r="O147" s="111"/>
      <c r="P147" s="111"/>
      <c r="Q147" s="111"/>
      <c r="R147" s="111"/>
      <c r="S147" s="111"/>
      <c r="T147" s="111"/>
      <c r="U147" s="111"/>
      <c r="V147" s="111"/>
      <c r="W147" s="111"/>
      <c r="X147" s="111"/>
      <c r="Y147" s="111"/>
      <c r="Z147" s="111"/>
      <c r="AA147" s="111"/>
      <c r="AB147" s="111"/>
      <c r="AC147" s="111"/>
      <c r="AD147" s="111"/>
      <c r="AE147" s="111"/>
      <c r="AF147" s="111"/>
      <c r="AG147" s="111"/>
      <c r="AH147" s="111"/>
      <c r="AI147" s="111"/>
      <c r="AJ147" s="117"/>
      <c r="AK147" s="178" t="s">
        <v>74</v>
      </c>
      <c r="AL147" s="179"/>
      <c r="AM147" s="180"/>
      <c r="AN147" s="40" t="s">
        <v>74</v>
      </c>
      <c r="AO147" s="40" t="s">
        <v>74</v>
      </c>
      <c r="AP147" s="41">
        <f>Y145+AA145+AC145</f>
        <v>0</v>
      </c>
      <c r="AQ147" s="185"/>
      <c r="AT147" s="8"/>
      <c r="AU147" s="8"/>
      <c r="AV147" s="8"/>
      <c r="AW147" s="8"/>
    </row>
    <row r="148" spans="1:49" ht="48" customHeight="1">
      <c r="A148" s="157"/>
      <c r="B148" s="127"/>
      <c r="C148" s="121"/>
      <c r="D148" s="134"/>
      <c r="E148" s="130"/>
      <c r="F148" s="127"/>
      <c r="G148" s="121"/>
      <c r="H148" s="124"/>
      <c r="I148" s="115"/>
      <c r="J148" s="112"/>
      <c r="K148" s="112"/>
      <c r="L148" s="112"/>
      <c r="M148" s="112"/>
      <c r="N148" s="112"/>
      <c r="O148" s="112"/>
      <c r="P148" s="112"/>
      <c r="Q148" s="112"/>
      <c r="R148" s="112"/>
      <c r="S148" s="112"/>
      <c r="T148" s="112"/>
      <c r="U148" s="112"/>
      <c r="V148" s="112"/>
      <c r="W148" s="112"/>
      <c r="X148" s="112"/>
      <c r="Y148" s="112"/>
      <c r="Z148" s="112"/>
      <c r="AA148" s="112"/>
      <c r="AB148" s="112"/>
      <c r="AC148" s="112"/>
      <c r="AD148" s="112"/>
      <c r="AE148" s="112"/>
      <c r="AF148" s="112"/>
      <c r="AG148" s="112"/>
      <c r="AH148" s="112"/>
      <c r="AI148" s="112"/>
      <c r="AJ148" s="118"/>
      <c r="AK148" s="181" t="s">
        <v>75</v>
      </c>
      <c r="AL148" s="182"/>
      <c r="AM148" s="183"/>
      <c r="AN148" s="43" t="s">
        <v>75</v>
      </c>
      <c r="AO148" s="43" t="s">
        <v>75</v>
      </c>
      <c r="AP148" s="44">
        <f>AE145+AG145+AI145</f>
        <v>0</v>
      </c>
      <c r="AQ148" s="186"/>
      <c r="AT148" s="8"/>
      <c r="AU148" s="8"/>
      <c r="AV148" s="8"/>
      <c r="AW148" s="8"/>
    </row>
    <row r="149" spans="1:49" ht="150" customHeight="1">
      <c r="A149" s="157"/>
      <c r="B149" s="125" t="s">
        <v>230</v>
      </c>
      <c r="C149" s="131" t="s">
        <v>231</v>
      </c>
      <c r="D149" s="132"/>
      <c r="E149" s="128" t="s">
        <v>232</v>
      </c>
      <c r="F149" s="125" t="s">
        <v>233</v>
      </c>
      <c r="G149" s="119">
        <v>44621</v>
      </c>
      <c r="H149" s="122">
        <v>44773</v>
      </c>
      <c r="I149" s="113" t="s">
        <v>15</v>
      </c>
      <c r="J149" s="110">
        <v>0.2</v>
      </c>
      <c r="K149" s="110">
        <f>J149*(L149+N149+P149+R149+T149+V149+X149+Z149+AB149+AD149+AF149+AH149)</f>
        <v>0.2</v>
      </c>
      <c r="L149" s="110"/>
      <c r="M149" s="110"/>
      <c r="N149" s="110"/>
      <c r="O149" s="110"/>
      <c r="P149" s="110">
        <v>0.3</v>
      </c>
      <c r="Q149" s="110">
        <v>0.3</v>
      </c>
      <c r="R149" s="110"/>
      <c r="S149" s="110"/>
      <c r="T149" s="110"/>
      <c r="U149" s="110"/>
      <c r="V149" s="110"/>
      <c r="W149" s="110"/>
      <c r="X149" s="110">
        <v>0.7</v>
      </c>
      <c r="Y149" s="110"/>
      <c r="Z149" s="110"/>
      <c r="AA149" s="110"/>
      <c r="AB149" s="110"/>
      <c r="AC149" s="110"/>
      <c r="AD149" s="110"/>
      <c r="AE149" s="110"/>
      <c r="AF149" s="110"/>
      <c r="AG149" s="110"/>
      <c r="AH149" s="110"/>
      <c r="AI149" s="110"/>
      <c r="AJ149" s="116">
        <f>J149*(M149+O149+Q149+S149+U149+W149+Y149+AA149+AC149+AE149+AG149+AI149)</f>
        <v>0.06</v>
      </c>
      <c r="AK149" s="187" t="s">
        <v>234</v>
      </c>
      <c r="AL149" s="188"/>
      <c r="AM149" s="189"/>
      <c r="AN149" s="94" t="s">
        <v>235</v>
      </c>
      <c r="AO149" s="94" t="s">
        <v>236</v>
      </c>
      <c r="AP149" s="42">
        <f>M149+O149+Q149</f>
        <v>0.3</v>
      </c>
      <c r="AQ149" s="184">
        <f t="shared" ref="AQ149" si="25">SUM(AP149:AP152)</f>
        <v>0.3</v>
      </c>
      <c r="AT149" s="8"/>
      <c r="AU149" s="8"/>
      <c r="AV149" s="8"/>
      <c r="AW149" s="8"/>
    </row>
    <row r="150" spans="1:49" ht="48" customHeight="1">
      <c r="A150" s="157"/>
      <c r="B150" s="126"/>
      <c r="C150" s="120"/>
      <c r="D150" s="133"/>
      <c r="E150" s="129"/>
      <c r="F150" s="126"/>
      <c r="G150" s="120"/>
      <c r="H150" s="123"/>
      <c r="I150" s="114"/>
      <c r="J150" s="111"/>
      <c r="K150" s="111"/>
      <c r="L150" s="111"/>
      <c r="M150" s="111"/>
      <c r="N150" s="111"/>
      <c r="O150" s="111"/>
      <c r="P150" s="111"/>
      <c r="Q150" s="111"/>
      <c r="R150" s="111"/>
      <c r="S150" s="111"/>
      <c r="T150" s="111"/>
      <c r="U150" s="111"/>
      <c r="V150" s="111"/>
      <c r="W150" s="111"/>
      <c r="X150" s="111"/>
      <c r="Y150" s="111"/>
      <c r="Z150" s="111"/>
      <c r="AA150" s="111"/>
      <c r="AB150" s="111"/>
      <c r="AC150" s="111"/>
      <c r="AD150" s="111"/>
      <c r="AE150" s="111"/>
      <c r="AF150" s="111"/>
      <c r="AG150" s="111"/>
      <c r="AH150" s="111"/>
      <c r="AI150" s="111"/>
      <c r="AJ150" s="117"/>
      <c r="AK150" s="178" t="s">
        <v>73</v>
      </c>
      <c r="AL150" s="179"/>
      <c r="AM150" s="180"/>
      <c r="AN150" s="40" t="s">
        <v>73</v>
      </c>
      <c r="AO150" s="40" t="s">
        <v>73</v>
      </c>
      <c r="AP150" s="41">
        <f>S149+U149+W149</f>
        <v>0</v>
      </c>
      <c r="AQ150" s="185"/>
      <c r="AT150" s="8"/>
      <c r="AU150" s="8"/>
      <c r="AV150" s="8"/>
      <c r="AW150" s="8"/>
    </row>
    <row r="151" spans="1:49" ht="48" customHeight="1">
      <c r="A151" s="157"/>
      <c r="B151" s="126"/>
      <c r="C151" s="120"/>
      <c r="D151" s="133"/>
      <c r="E151" s="129"/>
      <c r="F151" s="126"/>
      <c r="G151" s="120"/>
      <c r="H151" s="123"/>
      <c r="I151" s="114"/>
      <c r="J151" s="111"/>
      <c r="K151" s="111"/>
      <c r="L151" s="111"/>
      <c r="M151" s="111"/>
      <c r="N151" s="111"/>
      <c r="O151" s="111"/>
      <c r="P151" s="111"/>
      <c r="Q151" s="111"/>
      <c r="R151" s="111"/>
      <c r="S151" s="111"/>
      <c r="T151" s="111"/>
      <c r="U151" s="111"/>
      <c r="V151" s="111"/>
      <c r="W151" s="111"/>
      <c r="X151" s="111"/>
      <c r="Y151" s="111"/>
      <c r="Z151" s="111"/>
      <c r="AA151" s="111"/>
      <c r="AB151" s="111"/>
      <c r="AC151" s="111"/>
      <c r="AD151" s="111"/>
      <c r="AE151" s="111"/>
      <c r="AF151" s="111"/>
      <c r="AG151" s="111"/>
      <c r="AH151" s="111"/>
      <c r="AI151" s="111"/>
      <c r="AJ151" s="117"/>
      <c r="AK151" s="178" t="s">
        <v>74</v>
      </c>
      <c r="AL151" s="179"/>
      <c r="AM151" s="180"/>
      <c r="AN151" s="40" t="s">
        <v>74</v>
      </c>
      <c r="AO151" s="40" t="s">
        <v>74</v>
      </c>
      <c r="AP151" s="41">
        <f>Y149+AA149+AC149</f>
        <v>0</v>
      </c>
      <c r="AQ151" s="185"/>
      <c r="AT151" s="8"/>
      <c r="AU151" s="8"/>
      <c r="AV151" s="8"/>
      <c r="AW151" s="8"/>
    </row>
    <row r="152" spans="1:49" ht="48" customHeight="1" thickBot="1">
      <c r="A152" s="157"/>
      <c r="B152" s="127"/>
      <c r="C152" s="121"/>
      <c r="D152" s="134"/>
      <c r="E152" s="130"/>
      <c r="F152" s="127"/>
      <c r="G152" s="121"/>
      <c r="H152" s="124"/>
      <c r="I152" s="115"/>
      <c r="J152" s="112"/>
      <c r="K152" s="112"/>
      <c r="L152" s="112"/>
      <c r="M152" s="112"/>
      <c r="N152" s="112"/>
      <c r="O152" s="112"/>
      <c r="P152" s="112"/>
      <c r="Q152" s="112"/>
      <c r="R152" s="112"/>
      <c r="S152" s="112"/>
      <c r="T152" s="112"/>
      <c r="U152" s="112"/>
      <c r="V152" s="112"/>
      <c r="W152" s="112"/>
      <c r="X152" s="112"/>
      <c r="Y152" s="112"/>
      <c r="Z152" s="112"/>
      <c r="AA152" s="112"/>
      <c r="AB152" s="112"/>
      <c r="AC152" s="112"/>
      <c r="AD152" s="112"/>
      <c r="AE152" s="112"/>
      <c r="AF152" s="112"/>
      <c r="AG152" s="112"/>
      <c r="AH152" s="112"/>
      <c r="AI152" s="112"/>
      <c r="AJ152" s="118"/>
      <c r="AK152" s="181" t="s">
        <v>75</v>
      </c>
      <c r="AL152" s="182"/>
      <c r="AM152" s="183"/>
      <c r="AN152" s="43" t="s">
        <v>75</v>
      </c>
      <c r="AO152" s="43" t="s">
        <v>75</v>
      </c>
      <c r="AP152" s="44">
        <f>AE149+AG149+AI149</f>
        <v>0</v>
      </c>
      <c r="AQ152" s="186"/>
      <c r="AT152" s="8"/>
      <c r="AU152" s="8"/>
      <c r="AV152" s="8"/>
      <c r="AW152" s="8"/>
    </row>
    <row r="153" spans="1:49" ht="48" customHeight="1">
      <c r="A153" s="157"/>
      <c r="B153" s="125" t="s">
        <v>237</v>
      </c>
      <c r="C153" s="131" t="s">
        <v>238</v>
      </c>
      <c r="D153" s="132"/>
      <c r="E153" s="140" t="s">
        <v>102</v>
      </c>
      <c r="F153" s="137" t="s">
        <v>103</v>
      </c>
      <c r="G153" s="119">
        <v>44682</v>
      </c>
      <c r="H153" s="122">
        <v>44834</v>
      </c>
      <c r="I153" s="113" t="s">
        <v>15</v>
      </c>
      <c r="J153" s="110">
        <v>0.2</v>
      </c>
      <c r="K153" s="110">
        <f>J153*(L153+N153+P153+R153+T153+V153+X153+Z153+AB153+AD153+AF153+AH153)</f>
        <v>0.2</v>
      </c>
      <c r="L153" s="110"/>
      <c r="M153" s="110"/>
      <c r="N153" s="110"/>
      <c r="O153" s="110"/>
      <c r="P153" s="110"/>
      <c r="Q153" s="110"/>
      <c r="R153" s="110"/>
      <c r="S153" s="110"/>
      <c r="T153" s="110">
        <v>0.5</v>
      </c>
      <c r="U153" s="110"/>
      <c r="V153" s="110"/>
      <c r="W153" s="110"/>
      <c r="X153" s="110"/>
      <c r="Y153" s="110"/>
      <c r="Z153" s="110"/>
      <c r="AA153" s="110"/>
      <c r="AB153" s="110"/>
      <c r="AC153" s="110"/>
      <c r="AD153" s="110">
        <v>0.5</v>
      </c>
      <c r="AE153" s="110"/>
      <c r="AF153" s="110"/>
      <c r="AG153" s="110"/>
      <c r="AH153" s="110"/>
      <c r="AI153" s="110"/>
      <c r="AJ153" s="116">
        <f>J153*(M153+O153+Q153+S153+U153+W153+Y153+AA153+AC153+AE153+AG153+AI153)</f>
        <v>0</v>
      </c>
      <c r="AK153" s="175" t="s">
        <v>86</v>
      </c>
      <c r="AL153" s="176"/>
      <c r="AM153" s="177"/>
      <c r="AN153" s="5" t="s">
        <v>86</v>
      </c>
      <c r="AO153" s="5" t="s">
        <v>86</v>
      </c>
      <c r="AP153" s="42">
        <f>M153+O153+Q153</f>
        <v>0</v>
      </c>
      <c r="AQ153" s="184">
        <f t="shared" ref="AQ153" si="26">SUM(AP153:AP156)</f>
        <v>0</v>
      </c>
      <c r="AT153" s="8"/>
      <c r="AU153" s="8"/>
      <c r="AV153" s="8"/>
      <c r="AW153" s="8"/>
    </row>
    <row r="154" spans="1:49" ht="48" customHeight="1">
      <c r="A154" s="157"/>
      <c r="B154" s="126"/>
      <c r="C154" s="120"/>
      <c r="D154" s="133"/>
      <c r="E154" s="141"/>
      <c r="F154" s="138"/>
      <c r="G154" s="120"/>
      <c r="H154" s="123"/>
      <c r="I154" s="114"/>
      <c r="J154" s="111"/>
      <c r="K154" s="111"/>
      <c r="L154" s="111"/>
      <c r="M154" s="111"/>
      <c r="N154" s="111"/>
      <c r="O154" s="111"/>
      <c r="P154" s="111"/>
      <c r="Q154" s="111"/>
      <c r="R154" s="111"/>
      <c r="S154" s="111"/>
      <c r="T154" s="111"/>
      <c r="U154" s="111"/>
      <c r="V154" s="111"/>
      <c r="W154" s="111"/>
      <c r="X154" s="111"/>
      <c r="Y154" s="111"/>
      <c r="Z154" s="111"/>
      <c r="AA154" s="111"/>
      <c r="AB154" s="111"/>
      <c r="AC154" s="111"/>
      <c r="AD154" s="111"/>
      <c r="AE154" s="111"/>
      <c r="AF154" s="111"/>
      <c r="AG154" s="111"/>
      <c r="AH154" s="111"/>
      <c r="AI154" s="111"/>
      <c r="AJ154" s="117"/>
      <c r="AK154" s="178" t="s">
        <v>73</v>
      </c>
      <c r="AL154" s="179"/>
      <c r="AM154" s="180"/>
      <c r="AN154" s="40" t="s">
        <v>73</v>
      </c>
      <c r="AO154" s="40" t="s">
        <v>73</v>
      </c>
      <c r="AP154" s="41">
        <f>S153+U153+W153</f>
        <v>0</v>
      </c>
      <c r="AQ154" s="185"/>
      <c r="AT154" s="8"/>
      <c r="AU154" s="8"/>
      <c r="AV154" s="8"/>
      <c r="AW154" s="8"/>
    </row>
    <row r="155" spans="1:49" ht="48" customHeight="1">
      <c r="A155" s="157"/>
      <c r="B155" s="126"/>
      <c r="C155" s="120"/>
      <c r="D155" s="133"/>
      <c r="E155" s="141"/>
      <c r="F155" s="138"/>
      <c r="G155" s="120"/>
      <c r="H155" s="123"/>
      <c r="I155" s="114"/>
      <c r="J155" s="111"/>
      <c r="K155" s="111"/>
      <c r="L155" s="111"/>
      <c r="M155" s="111"/>
      <c r="N155" s="111"/>
      <c r="O155" s="111"/>
      <c r="P155" s="111"/>
      <c r="Q155" s="111"/>
      <c r="R155" s="111"/>
      <c r="S155" s="111"/>
      <c r="T155" s="111"/>
      <c r="U155" s="111"/>
      <c r="V155" s="111"/>
      <c r="W155" s="111"/>
      <c r="X155" s="111"/>
      <c r="Y155" s="111"/>
      <c r="Z155" s="111"/>
      <c r="AA155" s="111"/>
      <c r="AB155" s="111"/>
      <c r="AC155" s="111"/>
      <c r="AD155" s="111"/>
      <c r="AE155" s="111"/>
      <c r="AF155" s="111"/>
      <c r="AG155" s="111"/>
      <c r="AH155" s="111"/>
      <c r="AI155" s="111"/>
      <c r="AJ155" s="117"/>
      <c r="AK155" s="178" t="s">
        <v>74</v>
      </c>
      <c r="AL155" s="179"/>
      <c r="AM155" s="180"/>
      <c r="AN155" s="40" t="s">
        <v>74</v>
      </c>
      <c r="AO155" s="40" t="s">
        <v>74</v>
      </c>
      <c r="AP155" s="41">
        <f>Y153+AA153+AC153</f>
        <v>0</v>
      </c>
      <c r="AQ155" s="185"/>
      <c r="AT155" s="8"/>
      <c r="AU155" s="8"/>
      <c r="AV155" s="8"/>
      <c r="AW155" s="8"/>
    </row>
    <row r="156" spans="1:49" ht="48" customHeight="1">
      <c r="A156" s="157"/>
      <c r="B156" s="127"/>
      <c r="C156" s="121"/>
      <c r="D156" s="134"/>
      <c r="E156" s="142"/>
      <c r="F156" s="139"/>
      <c r="G156" s="121"/>
      <c r="H156" s="124"/>
      <c r="I156" s="115"/>
      <c r="J156" s="112"/>
      <c r="K156" s="112"/>
      <c r="L156" s="112"/>
      <c r="M156" s="112"/>
      <c r="N156" s="112"/>
      <c r="O156" s="112"/>
      <c r="P156" s="112"/>
      <c r="Q156" s="112"/>
      <c r="R156" s="112"/>
      <c r="S156" s="112"/>
      <c r="T156" s="112"/>
      <c r="U156" s="112"/>
      <c r="V156" s="112"/>
      <c r="W156" s="112"/>
      <c r="X156" s="112"/>
      <c r="Y156" s="112"/>
      <c r="Z156" s="112"/>
      <c r="AA156" s="112"/>
      <c r="AB156" s="112"/>
      <c r="AC156" s="112"/>
      <c r="AD156" s="112"/>
      <c r="AE156" s="112"/>
      <c r="AF156" s="112"/>
      <c r="AG156" s="112"/>
      <c r="AH156" s="112"/>
      <c r="AI156" s="112"/>
      <c r="AJ156" s="118"/>
      <c r="AK156" s="181" t="s">
        <v>75</v>
      </c>
      <c r="AL156" s="182"/>
      <c r="AM156" s="183"/>
      <c r="AN156" s="43" t="s">
        <v>75</v>
      </c>
      <c r="AO156" s="43" t="s">
        <v>75</v>
      </c>
      <c r="AP156" s="44">
        <f>AE153+AG153+AI153</f>
        <v>0</v>
      </c>
      <c r="AQ156" s="186"/>
      <c r="AT156" s="8"/>
      <c r="AU156" s="8"/>
      <c r="AV156" s="8"/>
      <c r="AW156" s="8"/>
    </row>
    <row r="157" spans="1:49" ht="378" customHeight="1">
      <c r="A157" s="157"/>
      <c r="B157" s="125" t="s">
        <v>239</v>
      </c>
      <c r="C157" s="131" t="s">
        <v>240</v>
      </c>
      <c r="D157" s="132"/>
      <c r="E157" s="125" t="s">
        <v>241</v>
      </c>
      <c r="F157" s="279" t="s">
        <v>242</v>
      </c>
      <c r="G157" s="119">
        <v>44564</v>
      </c>
      <c r="H157" s="122">
        <v>44926</v>
      </c>
      <c r="I157" s="113" t="s">
        <v>15</v>
      </c>
      <c r="J157" s="110">
        <v>0.2</v>
      </c>
      <c r="K157" s="110">
        <f>J157*(L157+N157+P157+R157+T157+V157+X157+Z157+AB157+AD157+AF157+AH157)</f>
        <v>0.19992000000000004</v>
      </c>
      <c r="L157" s="110">
        <v>8.3299999999999999E-2</v>
      </c>
      <c r="M157" s="110">
        <v>0.08</v>
      </c>
      <c r="N157" s="110">
        <v>8.3299999999999999E-2</v>
      </c>
      <c r="O157" s="110">
        <v>0.08</v>
      </c>
      <c r="P157" s="110">
        <v>8.3299999999999999E-2</v>
      </c>
      <c r="Q157" s="110">
        <v>0.08</v>
      </c>
      <c r="R157" s="110">
        <v>8.3299999999999999E-2</v>
      </c>
      <c r="S157" s="110"/>
      <c r="T157" s="110">
        <v>8.3299999999999999E-2</v>
      </c>
      <c r="U157" s="110"/>
      <c r="V157" s="110">
        <v>8.3299999999999999E-2</v>
      </c>
      <c r="W157" s="110"/>
      <c r="X157" s="110">
        <v>8.3299999999999999E-2</v>
      </c>
      <c r="Y157" s="110"/>
      <c r="Z157" s="110">
        <v>8.3299999999999999E-2</v>
      </c>
      <c r="AA157" s="110"/>
      <c r="AB157" s="110">
        <v>8.3299999999999999E-2</v>
      </c>
      <c r="AC157" s="110"/>
      <c r="AD157" s="110">
        <v>8.3299999999999999E-2</v>
      </c>
      <c r="AE157" s="110"/>
      <c r="AF157" s="110">
        <v>8.3299999999999999E-2</v>
      </c>
      <c r="AG157" s="110"/>
      <c r="AH157" s="110">
        <v>8.3299999999999999E-2</v>
      </c>
      <c r="AI157" s="110"/>
      <c r="AJ157" s="116">
        <f>J157*(M157+O157+Q157+S157+U157+W157+Y157+AA157+AC157+AE157+AG157+AI157)</f>
        <v>4.8000000000000001E-2</v>
      </c>
      <c r="AK157" s="244" t="s">
        <v>243</v>
      </c>
      <c r="AL157" s="245"/>
      <c r="AM157" s="246"/>
      <c r="AN157" s="95" t="s">
        <v>244</v>
      </c>
      <c r="AO157" s="95" t="s">
        <v>245</v>
      </c>
      <c r="AP157" s="42">
        <f>M157+O157+Q157</f>
        <v>0.24</v>
      </c>
      <c r="AQ157" s="184">
        <f t="shared" ref="AQ157" si="27">SUM(AP157:AP160)</f>
        <v>0.24</v>
      </c>
      <c r="AT157" s="8"/>
      <c r="AU157" s="8"/>
      <c r="AV157" s="8"/>
      <c r="AW157" s="8"/>
    </row>
    <row r="158" spans="1:49" ht="48" customHeight="1">
      <c r="A158" s="157"/>
      <c r="B158" s="126"/>
      <c r="C158" s="120"/>
      <c r="D158" s="133"/>
      <c r="E158" s="126"/>
      <c r="F158" s="129"/>
      <c r="G158" s="120"/>
      <c r="H158" s="123"/>
      <c r="I158" s="114"/>
      <c r="J158" s="111"/>
      <c r="K158" s="111"/>
      <c r="L158" s="111"/>
      <c r="M158" s="111"/>
      <c r="N158" s="111"/>
      <c r="O158" s="111"/>
      <c r="P158" s="111"/>
      <c r="Q158" s="111"/>
      <c r="R158" s="111"/>
      <c r="S158" s="111"/>
      <c r="T158" s="111"/>
      <c r="U158" s="111"/>
      <c r="V158" s="111"/>
      <c r="W158" s="111"/>
      <c r="X158" s="111"/>
      <c r="Y158" s="111"/>
      <c r="Z158" s="111"/>
      <c r="AA158" s="111"/>
      <c r="AB158" s="111"/>
      <c r="AC158" s="111"/>
      <c r="AD158" s="111"/>
      <c r="AE158" s="111"/>
      <c r="AF158" s="111"/>
      <c r="AG158" s="111"/>
      <c r="AH158" s="111"/>
      <c r="AI158" s="111"/>
      <c r="AJ158" s="117"/>
      <c r="AK158" s="178" t="s">
        <v>73</v>
      </c>
      <c r="AL158" s="179"/>
      <c r="AM158" s="180"/>
      <c r="AN158" s="40" t="s">
        <v>73</v>
      </c>
      <c r="AO158" s="40" t="s">
        <v>73</v>
      </c>
      <c r="AP158" s="41">
        <f>S157+U157+W157</f>
        <v>0</v>
      </c>
      <c r="AQ158" s="185"/>
      <c r="AT158" s="8"/>
      <c r="AU158" s="8"/>
      <c r="AV158" s="8"/>
      <c r="AW158" s="8"/>
    </row>
    <row r="159" spans="1:49" ht="48" customHeight="1">
      <c r="A159" s="157"/>
      <c r="B159" s="126"/>
      <c r="C159" s="120"/>
      <c r="D159" s="133"/>
      <c r="E159" s="126"/>
      <c r="F159" s="129"/>
      <c r="G159" s="120"/>
      <c r="H159" s="123"/>
      <c r="I159" s="114"/>
      <c r="J159" s="111"/>
      <c r="K159" s="111"/>
      <c r="L159" s="111"/>
      <c r="M159" s="111"/>
      <c r="N159" s="111"/>
      <c r="O159" s="111"/>
      <c r="P159" s="111"/>
      <c r="Q159" s="111"/>
      <c r="R159" s="111"/>
      <c r="S159" s="111"/>
      <c r="T159" s="111"/>
      <c r="U159" s="111"/>
      <c r="V159" s="111"/>
      <c r="W159" s="111"/>
      <c r="X159" s="111"/>
      <c r="Y159" s="111"/>
      <c r="Z159" s="111"/>
      <c r="AA159" s="111"/>
      <c r="AB159" s="111"/>
      <c r="AC159" s="111"/>
      <c r="AD159" s="111"/>
      <c r="AE159" s="111"/>
      <c r="AF159" s="111"/>
      <c r="AG159" s="111"/>
      <c r="AH159" s="111"/>
      <c r="AI159" s="111"/>
      <c r="AJ159" s="117"/>
      <c r="AK159" s="178" t="s">
        <v>74</v>
      </c>
      <c r="AL159" s="179"/>
      <c r="AM159" s="180"/>
      <c r="AN159" s="40" t="s">
        <v>74</v>
      </c>
      <c r="AO159" s="40" t="s">
        <v>74</v>
      </c>
      <c r="AP159" s="41">
        <f>Y157+AA157+AC157</f>
        <v>0</v>
      </c>
      <c r="AQ159" s="185"/>
      <c r="AT159" s="8"/>
      <c r="AU159" s="8"/>
      <c r="AV159" s="8"/>
      <c r="AW159" s="8"/>
    </row>
    <row r="160" spans="1:49" ht="48" customHeight="1" thickBot="1">
      <c r="A160" s="157"/>
      <c r="B160" s="127"/>
      <c r="C160" s="121"/>
      <c r="D160" s="134"/>
      <c r="E160" s="127"/>
      <c r="F160" s="130"/>
      <c r="G160" s="121"/>
      <c r="H160" s="124"/>
      <c r="I160" s="115"/>
      <c r="J160" s="112"/>
      <c r="K160" s="112"/>
      <c r="L160" s="112"/>
      <c r="M160" s="112"/>
      <c r="N160" s="112"/>
      <c r="O160" s="112"/>
      <c r="P160" s="112"/>
      <c r="Q160" s="112"/>
      <c r="R160" s="112"/>
      <c r="S160" s="112"/>
      <c r="T160" s="112"/>
      <c r="U160" s="112"/>
      <c r="V160" s="112"/>
      <c r="W160" s="112"/>
      <c r="X160" s="112"/>
      <c r="Y160" s="112"/>
      <c r="Z160" s="112"/>
      <c r="AA160" s="112"/>
      <c r="AB160" s="112"/>
      <c r="AC160" s="112"/>
      <c r="AD160" s="112"/>
      <c r="AE160" s="112"/>
      <c r="AF160" s="112"/>
      <c r="AG160" s="112"/>
      <c r="AH160" s="112"/>
      <c r="AI160" s="112"/>
      <c r="AJ160" s="118"/>
      <c r="AK160" s="181" t="s">
        <v>75</v>
      </c>
      <c r="AL160" s="182"/>
      <c r="AM160" s="183"/>
      <c r="AN160" s="43" t="s">
        <v>75</v>
      </c>
      <c r="AO160" s="43" t="s">
        <v>75</v>
      </c>
      <c r="AP160" s="44">
        <f>AE157+AG157+AI157</f>
        <v>0</v>
      </c>
      <c r="AQ160" s="186"/>
      <c r="AT160" s="8"/>
      <c r="AU160" s="8"/>
      <c r="AV160" s="8"/>
      <c r="AW160" s="8"/>
    </row>
    <row r="161" spans="1:49" ht="77.25" customHeight="1">
      <c r="A161" s="157"/>
      <c r="B161" s="125" t="s">
        <v>246</v>
      </c>
      <c r="C161" s="131" t="s">
        <v>247</v>
      </c>
      <c r="D161" s="132"/>
      <c r="E161" s="128" t="s">
        <v>248</v>
      </c>
      <c r="F161" s="125" t="s">
        <v>249</v>
      </c>
      <c r="G161" s="119">
        <v>44621</v>
      </c>
      <c r="H161" s="122">
        <v>44926</v>
      </c>
      <c r="I161" s="113" t="s">
        <v>15</v>
      </c>
      <c r="J161" s="110">
        <v>0.2</v>
      </c>
      <c r="K161" s="110">
        <f>J161*(L161+N161+P161+R161+T161+V161+X161+Z161+AB161+AD161+AF161+AH161)</f>
        <v>0.2</v>
      </c>
      <c r="L161" s="110"/>
      <c r="M161" s="110"/>
      <c r="N161" s="110"/>
      <c r="O161" s="110"/>
      <c r="P161" s="110">
        <v>0.25</v>
      </c>
      <c r="Q161" s="110">
        <v>0.25</v>
      </c>
      <c r="R161" s="110"/>
      <c r="S161" s="110"/>
      <c r="T161" s="110"/>
      <c r="U161" s="110"/>
      <c r="V161" s="110">
        <v>0.25</v>
      </c>
      <c r="W161" s="110"/>
      <c r="X161" s="110"/>
      <c r="Y161" s="110"/>
      <c r="Z161" s="110"/>
      <c r="AA161" s="110"/>
      <c r="AB161" s="110">
        <v>0.25</v>
      </c>
      <c r="AC161" s="110"/>
      <c r="AD161" s="110"/>
      <c r="AE161" s="110"/>
      <c r="AF161" s="110"/>
      <c r="AG161" s="110"/>
      <c r="AH161" s="110">
        <v>0.25</v>
      </c>
      <c r="AI161" s="110"/>
      <c r="AJ161" s="116">
        <f>J161*(M161+O161+Q161+S161+U161+W161+Y161+AA161+AC161+AE161+AG161+AI161)</f>
        <v>0.05</v>
      </c>
      <c r="AK161" s="187" t="s">
        <v>250</v>
      </c>
      <c r="AL161" s="188"/>
      <c r="AM161" s="189"/>
      <c r="AN161" s="94" t="s">
        <v>251</v>
      </c>
      <c r="AO161" s="94" t="s">
        <v>236</v>
      </c>
      <c r="AP161" s="42">
        <f>M161+O161+Q161</f>
        <v>0.25</v>
      </c>
      <c r="AQ161" s="184">
        <f t="shared" ref="AQ161" si="28">SUM(AP161:AP164)</f>
        <v>0.25</v>
      </c>
      <c r="AT161" s="8"/>
      <c r="AU161" s="8"/>
      <c r="AV161" s="8"/>
      <c r="AW161" s="8"/>
    </row>
    <row r="162" spans="1:49" ht="48" customHeight="1">
      <c r="A162" s="157"/>
      <c r="B162" s="126"/>
      <c r="C162" s="120"/>
      <c r="D162" s="133"/>
      <c r="E162" s="129"/>
      <c r="F162" s="126"/>
      <c r="G162" s="120"/>
      <c r="H162" s="123"/>
      <c r="I162" s="114"/>
      <c r="J162" s="111"/>
      <c r="K162" s="111"/>
      <c r="L162" s="111"/>
      <c r="M162" s="111"/>
      <c r="N162" s="111"/>
      <c r="O162" s="111"/>
      <c r="P162" s="111"/>
      <c r="Q162" s="111"/>
      <c r="R162" s="111"/>
      <c r="S162" s="111"/>
      <c r="T162" s="111"/>
      <c r="U162" s="111"/>
      <c r="V162" s="111"/>
      <c r="W162" s="111"/>
      <c r="X162" s="111"/>
      <c r="Y162" s="111"/>
      <c r="Z162" s="111"/>
      <c r="AA162" s="111"/>
      <c r="AB162" s="111"/>
      <c r="AC162" s="111"/>
      <c r="AD162" s="111"/>
      <c r="AE162" s="111"/>
      <c r="AF162" s="111"/>
      <c r="AG162" s="111"/>
      <c r="AH162" s="111"/>
      <c r="AI162" s="111"/>
      <c r="AJ162" s="117"/>
      <c r="AK162" s="178" t="s">
        <v>73</v>
      </c>
      <c r="AL162" s="179"/>
      <c r="AM162" s="180"/>
      <c r="AN162" s="40" t="s">
        <v>73</v>
      </c>
      <c r="AO162" s="40" t="s">
        <v>73</v>
      </c>
      <c r="AP162" s="41">
        <f>S161+U161+W161</f>
        <v>0</v>
      </c>
      <c r="AQ162" s="185"/>
      <c r="AT162" s="8"/>
      <c r="AU162" s="8"/>
      <c r="AV162" s="8"/>
      <c r="AW162" s="8"/>
    </row>
    <row r="163" spans="1:49" ht="48" customHeight="1">
      <c r="A163" s="157"/>
      <c r="B163" s="126"/>
      <c r="C163" s="120"/>
      <c r="D163" s="133"/>
      <c r="E163" s="129"/>
      <c r="F163" s="126"/>
      <c r="G163" s="120"/>
      <c r="H163" s="123"/>
      <c r="I163" s="114"/>
      <c r="J163" s="111"/>
      <c r="K163" s="111"/>
      <c r="L163" s="111"/>
      <c r="M163" s="111"/>
      <c r="N163" s="111"/>
      <c r="O163" s="111"/>
      <c r="P163" s="111"/>
      <c r="Q163" s="111"/>
      <c r="R163" s="111"/>
      <c r="S163" s="111"/>
      <c r="T163" s="111"/>
      <c r="U163" s="111"/>
      <c r="V163" s="111"/>
      <c r="W163" s="111"/>
      <c r="X163" s="111"/>
      <c r="Y163" s="111"/>
      <c r="Z163" s="111"/>
      <c r="AA163" s="111"/>
      <c r="AB163" s="111"/>
      <c r="AC163" s="111"/>
      <c r="AD163" s="111"/>
      <c r="AE163" s="111"/>
      <c r="AF163" s="111"/>
      <c r="AG163" s="111"/>
      <c r="AH163" s="111"/>
      <c r="AI163" s="111"/>
      <c r="AJ163" s="117"/>
      <c r="AK163" s="178" t="s">
        <v>74</v>
      </c>
      <c r="AL163" s="179"/>
      <c r="AM163" s="180"/>
      <c r="AN163" s="40" t="s">
        <v>74</v>
      </c>
      <c r="AO163" s="40" t="s">
        <v>74</v>
      </c>
      <c r="AP163" s="41">
        <f>Y161+AA161+AC161</f>
        <v>0</v>
      </c>
      <c r="AQ163" s="185"/>
      <c r="AT163" s="8"/>
      <c r="AU163" s="8"/>
      <c r="AV163" s="8"/>
      <c r="AW163" s="8"/>
    </row>
    <row r="164" spans="1:49" ht="48" customHeight="1" thickBot="1">
      <c r="A164" s="158"/>
      <c r="B164" s="127"/>
      <c r="C164" s="121"/>
      <c r="D164" s="134"/>
      <c r="E164" s="130"/>
      <c r="F164" s="127"/>
      <c r="G164" s="121"/>
      <c r="H164" s="124"/>
      <c r="I164" s="115"/>
      <c r="J164" s="112"/>
      <c r="K164" s="112"/>
      <c r="L164" s="112"/>
      <c r="M164" s="112"/>
      <c r="N164" s="112"/>
      <c r="O164" s="112"/>
      <c r="P164" s="112"/>
      <c r="Q164" s="112"/>
      <c r="R164" s="112"/>
      <c r="S164" s="112"/>
      <c r="T164" s="112"/>
      <c r="U164" s="112"/>
      <c r="V164" s="112"/>
      <c r="W164" s="112"/>
      <c r="X164" s="112"/>
      <c r="Y164" s="112"/>
      <c r="Z164" s="112"/>
      <c r="AA164" s="112"/>
      <c r="AB164" s="112"/>
      <c r="AC164" s="112"/>
      <c r="AD164" s="112"/>
      <c r="AE164" s="112"/>
      <c r="AF164" s="112"/>
      <c r="AG164" s="112"/>
      <c r="AH164" s="112"/>
      <c r="AI164" s="112"/>
      <c r="AJ164" s="118"/>
      <c r="AK164" s="181" t="s">
        <v>75</v>
      </c>
      <c r="AL164" s="182"/>
      <c r="AM164" s="183"/>
      <c r="AN164" s="43" t="s">
        <v>75</v>
      </c>
      <c r="AO164" s="43" t="s">
        <v>75</v>
      </c>
      <c r="AP164" s="44">
        <f>AE161+AG161+AI161</f>
        <v>0</v>
      </c>
      <c r="AQ164" s="186"/>
      <c r="AT164" s="8"/>
      <c r="AU164" s="8"/>
      <c r="AV164" s="8"/>
      <c r="AW164" s="8"/>
    </row>
    <row r="165" spans="1:49" ht="66" customHeight="1">
      <c r="A165" s="156" t="s">
        <v>252</v>
      </c>
      <c r="B165" s="125" t="s">
        <v>253</v>
      </c>
      <c r="C165" s="131" t="s">
        <v>254</v>
      </c>
      <c r="D165" s="257"/>
      <c r="E165" s="280" t="s">
        <v>255</v>
      </c>
      <c r="F165" s="125" t="s">
        <v>198</v>
      </c>
      <c r="G165" s="260">
        <v>44621</v>
      </c>
      <c r="H165" s="260">
        <v>44915</v>
      </c>
      <c r="I165" s="263" t="s">
        <v>200</v>
      </c>
      <c r="J165" s="236">
        <v>0.33</v>
      </c>
      <c r="K165" s="236">
        <f>J165*(L165+N165+P165+R165+T165+V165+X165+Z165+AB165+AD165+AF165+AH165)</f>
        <v>0.33</v>
      </c>
      <c r="L165" s="270"/>
      <c r="M165" s="110"/>
      <c r="N165" s="110"/>
      <c r="O165" s="110"/>
      <c r="P165" s="110">
        <v>0.25</v>
      </c>
      <c r="Q165" s="110">
        <v>0.25</v>
      </c>
      <c r="R165" s="110"/>
      <c r="S165" s="110"/>
      <c r="T165" s="110"/>
      <c r="U165" s="110"/>
      <c r="V165" s="110">
        <v>0.25</v>
      </c>
      <c r="W165" s="110"/>
      <c r="X165" s="110"/>
      <c r="Y165" s="110"/>
      <c r="Z165" s="110"/>
      <c r="AA165" s="110"/>
      <c r="AB165" s="110">
        <v>0.25</v>
      </c>
      <c r="AC165" s="110"/>
      <c r="AD165" s="110"/>
      <c r="AE165" s="110"/>
      <c r="AF165" s="110"/>
      <c r="AG165" s="110"/>
      <c r="AH165" s="110">
        <v>0.25</v>
      </c>
      <c r="AI165" s="110"/>
      <c r="AJ165" s="116">
        <f>J165*(M165+O165+Q165+S165+U165+W165+Y165+AA165+AC165+AE165+AG165+AI165)</f>
        <v>8.2500000000000004E-2</v>
      </c>
      <c r="AK165" s="187" t="s">
        <v>256</v>
      </c>
      <c r="AL165" s="188"/>
      <c r="AM165" s="189"/>
      <c r="AN165" s="94" t="s">
        <v>257</v>
      </c>
      <c r="AO165" s="94" t="s">
        <v>236</v>
      </c>
      <c r="AP165" s="42">
        <f>M165+O165+Q165</f>
        <v>0.25</v>
      </c>
      <c r="AQ165" s="184">
        <f>SUM(AP165:AP168)</f>
        <v>0.25</v>
      </c>
      <c r="AT165" s="8"/>
      <c r="AU165" s="8"/>
      <c r="AV165" s="8"/>
      <c r="AW165" s="8"/>
    </row>
    <row r="166" spans="1:49" ht="15.75" customHeight="1">
      <c r="A166" s="157"/>
      <c r="B166" s="126"/>
      <c r="C166" s="120"/>
      <c r="D166" s="258"/>
      <c r="E166" s="281"/>
      <c r="F166" s="126"/>
      <c r="G166" s="261"/>
      <c r="H166" s="261"/>
      <c r="I166" s="264"/>
      <c r="J166" s="237"/>
      <c r="K166" s="237"/>
      <c r="L166" s="271"/>
      <c r="M166" s="111"/>
      <c r="N166" s="111"/>
      <c r="O166" s="111"/>
      <c r="P166" s="111"/>
      <c r="Q166" s="111"/>
      <c r="R166" s="111"/>
      <c r="S166" s="111"/>
      <c r="T166" s="111"/>
      <c r="U166" s="111"/>
      <c r="V166" s="111"/>
      <c r="W166" s="111"/>
      <c r="X166" s="111"/>
      <c r="Y166" s="111"/>
      <c r="Z166" s="111"/>
      <c r="AA166" s="111"/>
      <c r="AB166" s="111"/>
      <c r="AC166" s="111"/>
      <c r="AD166" s="111"/>
      <c r="AE166" s="111"/>
      <c r="AF166" s="111"/>
      <c r="AG166" s="111"/>
      <c r="AH166" s="111"/>
      <c r="AI166" s="111"/>
      <c r="AJ166" s="117"/>
      <c r="AK166" s="178" t="s">
        <v>73</v>
      </c>
      <c r="AL166" s="179"/>
      <c r="AM166" s="180"/>
      <c r="AN166" s="40" t="s">
        <v>73</v>
      </c>
      <c r="AO166" s="40" t="s">
        <v>73</v>
      </c>
      <c r="AP166" s="41">
        <f>S165+U165+W165</f>
        <v>0</v>
      </c>
      <c r="AQ166" s="185"/>
      <c r="AT166" s="8"/>
      <c r="AU166" s="8"/>
      <c r="AV166" s="8"/>
      <c r="AW166" s="8"/>
    </row>
    <row r="167" spans="1:49" ht="15.75" customHeight="1">
      <c r="A167" s="157"/>
      <c r="B167" s="126"/>
      <c r="C167" s="120"/>
      <c r="D167" s="258"/>
      <c r="E167" s="281"/>
      <c r="F167" s="126"/>
      <c r="G167" s="261"/>
      <c r="H167" s="261"/>
      <c r="I167" s="264"/>
      <c r="J167" s="237"/>
      <c r="K167" s="237"/>
      <c r="L167" s="271"/>
      <c r="M167" s="111"/>
      <c r="N167" s="111"/>
      <c r="O167" s="111"/>
      <c r="P167" s="111"/>
      <c r="Q167" s="111"/>
      <c r="R167" s="111"/>
      <c r="S167" s="111"/>
      <c r="T167" s="111"/>
      <c r="U167" s="111"/>
      <c r="V167" s="111"/>
      <c r="W167" s="111"/>
      <c r="X167" s="111"/>
      <c r="Y167" s="111"/>
      <c r="Z167" s="111"/>
      <c r="AA167" s="111"/>
      <c r="AB167" s="111"/>
      <c r="AC167" s="111"/>
      <c r="AD167" s="111"/>
      <c r="AE167" s="111"/>
      <c r="AF167" s="111"/>
      <c r="AG167" s="111"/>
      <c r="AH167" s="111"/>
      <c r="AI167" s="111"/>
      <c r="AJ167" s="117"/>
      <c r="AK167" s="178" t="s">
        <v>74</v>
      </c>
      <c r="AL167" s="179"/>
      <c r="AM167" s="180"/>
      <c r="AN167" s="40" t="s">
        <v>74</v>
      </c>
      <c r="AO167" s="40" t="s">
        <v>74</v>
      </c>
      <c r="AP167" s="41">
        <f>Y165+AA165+AC165</f>
        <v>0</v>
      </c>
      <c r="AQ167" s="185"/>
      <c r="AT167" s="8"/>
      <c r="AU167" s="8"/>
      <c r="AV167" s="8"/>
      <c r="AW167" s="8"/>
    </row>
    <row r="168" spans="1:49" ht="15.75" customHeight="1" thickBot="1">
      <c r="A168" s="157"/>
      <c r="B168" s="127"/>
      <c r="C168" s="121"/>
      <c r="D168" s="259"/>
      <c r="E168" s="282"/>
      <c r="F168" s="127"/>
      <c r="G168" s="262"/>
      <c r="H168" s="262"/>
      <c r="I168" s="265"/>
      <c r="J168" s="238"/>
      <c r="K168" s="238"/>
      <c r="L168" s="272"/>
      <c r="M168" s="112"/>
      <c r="N168" s="112"/>
      <c r="O168" s="112"/>
      <c r="P168" s="112"/>
      <c r="Q168" s="112"/>
      <c r="R168" s="112"/>
      <c r="S168" s="112"/>
      <c r="T168" s="112"/>
      <c r="U168" s="112"/>
      <c r="V168" s="112"/>
      <c r="W168" s="112"/>
      <c r="X168" s="112"/>
      <c r="Y168" s="112"/>
      <c r="Z168" s="112"/>
      <c r="AA168" s="112"/>
      <c r="AB168" s="112"/>
      <c r="AC168" s="112"/>
      <c r="AD168" s="112"/>
      <c r="AE168" s="112"/>
      <c r="AF168" s="112"/>
      <c r="AG168" s="112"/>
      <c r="AH168" s="112"/>
      <c r="AI168" s="112"/>
      <c r="AJ168" s="118"/>
      <c r="AK168" s="181" t="s">
        <v>75</v>
      </c>
      <c r="AL168" s="182"/>
      <c r="AM168" s="183"/>
      <c r="AN168" s="43" t="s">
        <v>75</v>
      </c>
      <c r="AO168" s="43" t="s">
        <v>75</v>
      </c>
      <c r="AP168" s="44">
        <f>AE165+AG165+AI165</f>
        <v>0</v>
      </c>
      <c r="AQ168" s="186"/>
      <c r="AT168" s="8"/>
      <c r="AU168" s="8"/>
      <c r="AV168" s="8"/>
      <c r="AW168" s="8"/>
    </row>
    <row r="169" spans="1:49" ht="15.75" customHeight="1">
      <c r="A169" s="157"/>
      <c r="B169" s="125" t="s">
        <v>258</v>
      </c>
      <c r="C169" s="131" t="s">
        <v>259</v>
      </c>
      <c r="D169" s="257"/>
      <c r="E169" s="125" t="s">
        <v>210</v>
      </c>
      <c r="F169" s="125" t="s">
        <v>198</v>
      </c>
      <c r="G169" s="260">
        <v>44743</v>
      </c>
      <c r="H169" s="260">
        <v>44915</v>
      </c>
      <c r="I169" s="263" t="s">
        <v>200</v>
      </c>
      <c r="J169" s="270">
        <v>0.33</v>
      </c>
      <c r="K169" s="110">
        <f t="shared" ref="K169" si="29">J169*(L169+N169+P169+R169+T169+V169+X169+Z169+AB169+AD169+AF169+AH169)</f>
        <v>0.33</v>
      </c>
      <c r="L169" s="110"/>
      <c r="M169" s="110"/>
      <c r="N169" s="110"/>
      <c r="O169" s="110"/>
      <c r="P169" s="110"/>
      <c r="Q169" s="110"/>
      <c r="R169" s="110"/>
      <c r="S169" s="110"/>
      <c r="T169" s="110"/>
      <c r="U169" s="110"/>
      <c r="V169" s="110"/>
      <c r="W169" s="110"/>
      <c r="X169" s="110">
        <v>0.5</v>
      </c>
      <c r="Y169" s="110"/>
      <c r="Z169" s="110"/>
      <c r="AA169" s="110"/>
      <c r="AB169" s="110"/>
      <c r="AC169" s="110"/>
      <c r="AD169" s="110">
        <v>0.25</v>
      </c>
      <c r="AE169" s="110"/>
      <c r="AF169" s="110"/>
      <c r="AG169" s="110"/>
      <c r="AH169" s="110">
        <v>0.25</v>
      </c>
      <c r="AI169" s="110"/>
      <c r="AJ169" s="116">
        <f>J169*(M169+O169+Q169+S169+U169+W169+Y169+AA169+AC169+AE169+AG169+AI169)</f>
        <v>0</v>
      </c>
      <c r="AK169" s="175" t="s">
        <v>86</v>
      </c>
      <c r="AL169" s="176"/>
      <c r="AM169" s="177"/>
      <c r="AN169" s="5" t="s">
        <v>86</v>
      </c>
      <c r="AO169" s="5" t="s">
        <v>86</v>
      </c>
      <c r="AP169" s="42">
        <f>M169+O169+Q169</f>
        <v>0</v>
      </c>
      <c r="AQ169" s="184">
        <f t="shared" ref="AQ169" si="30">SUM(AP169:AP172)</f>
        <v>0</v>
      </c>
      <c r="AT169" s="8"/>
      <c r="AU169" s="8"/>
      <c r="AV169" s="8"/>
      <c r="AW169" s="8"/>
    </row>
    <row r="170" spans="1:49" ht="15.75" customHeight="1">
      <c r="A170" s="157"/>
      <c r="B170" s="126"/>
      <c r="C170" s="120"/>
      <c r="D170" s="258"/>
      <c r="E170" s="126"/>
      <c r="F170" s="126"/>
      <c r="G170" s="261"/>
      <c r="H170" s="261"/>
      <c r="I170" s="264"/>
      <c r="J170" s="271"/>
      <c r="K170" s="111"/>
      <c r="L170" s="111"/>
      <c r="M170" s="111"/>
      <c r="N170" s="111"/>
      <c r="O170" s="111"/>
      <c r="P170" s="111"/>
      <c r="Q170" s="111"/>
      <c r="R170" s="111"/>
      <c r="S170" s="111"/>
      <c r="T170" s="111"/>
      <c r="U170" s="111"/>
      <c r="V170" s="111"/>
      <c r="W170" s="111"/>
      <c r="X170" s="111"/>
      <c r="Y170" s="111"/>
      <c r="Z170" s="111"/>
      <c r="AA170" s="111"/>
      <c r="AB170" s="111"/>
      <c r="AC170" s="111"/>
      <c r="AD170" s="111"/>
      <c r="AE170" s="111"/>
      <c r="AF170" s="111"/>
      <c r="AG170" s="111"/>
      <c r="AH170" s="111"/>
      <c r="AI170" s="111"/>
      <c r="AJ170" s="117"/>
      <c r="AK170" s="178" t="s">
        <v>73</v>
      </c>
      <c r="AL170" s="179"/>
      <c r="AM170" s="180"/>
      <c r="AN170" s="40" t="s">
        <v>73</v>
      </c>
      <c r="AO170" s="40" t="s">
        <v>73</v>
      </c>
      <c r="AP170" s="41">
        <f>S169+U169+W169</f>
        <v>0</v>
      </c>
      <c r="AQ170" s="185"/>
      <c r="AT170" s="8"/>
      <c r="AU170" s="8"/>
      <c r="AV170" s="8"/>
      <c r="AW170" s="8"/>
    </row>
    <row r="171" spans="1:49" ht="15.75" customHeight="1">
      <c r="A171" s="157"/>
      <c r="B171" s="126"/>
      <c r="C171" s="120"/>
      <c r="D171" s="258"/>
      <c r="E171" s="126"/>
      <c r="F171" s="126"/>
      <c r="G171" s="261"/>
      <c r="H171" s="261"/>
      <c r="I171" s="264"/>
      <c r="J171" s="271"/>
      <c r="K171" s="111"/>
      <c r="L171" s="111"/>
      <c r="M171" s="111"/>
      <c r="N171" s="111"/>
      <c r="O171" s="111"/>
      <c r="P171" s="111"/>
      <c r="Q171" s="111"/>
      <c r="R171" s="111"/>
      <c r="S171" s="111"/>
      <c r="T171" s="111"/>
      <c r="U171" s="111"/>
      <c r="V171" s="111"/>
      <c r="W171" s="111"/>
      <c r="X171" s="111"/>
      <c r="Y171" s="111"/>
      <c r="Z171" s="111"/>
      <c r="AA171" s="111"/>
      <c r="AB171" s="111"/>
      <c r="AC171" s="111"/>
      <c r="AD171" s="111"/>
      <c r="AE171" s="111"/>
      <c r="AF171" s="111"/>
      <c r="AG171" s="111"/>
      <c r="AH171" s="111"/>
      <c r="AI171" s="111"/>
      <c r="AJ171" s="117"/>
      <c r="AK171" s="178" t="s">
        <v>74</v>
      </c>
      <c r="AL171" s="179"/>
      <c r="AM171" s="180"/>
      <c r="AN171" s="40" t="s">
        <v>74</v>
      </c>
      <c r="AO171" s="40" t="s">
        <v>74</v>
      </c>
      <c r="AP171" s="41">
        <f>Y169+AA169+AC169</f>
        <v>0</v>
      </c>
      <c r="AQ171" s="185"/>
      <c r="AT171" s="8"/>
      <c r="AU171" s="8"/>
      <c r="AV171" s="8"/>
      <c r="AW171" s="8"/>
    </row>
    <row r="172" spans="1:49" ht="15.75" customHeight="1" thickBot="1">
      <c r="A172" s="157"/>
      <c r="B172" s="127"/>
      <c r="C172" s="121"/>
      <c r="D172" s="259"/>
      <c r="E172" s="127"/>
      <c r="F172" s="127"/>
      <c r="G172" s="262"/>
      <c r="H172" s="262"/>
      <c r="I172" s="265"/>
      <c r="J172" s="272"/>
      <c r="K172" s="112"/>
      <c r="L172" s="112"/>
      <c r="M172" s="112"/>
      <c r="N172" s="112"/>
      <c r="O172" s="112"/>
      <c r="P172" s="112"/>
      <c r="Q172" s="112"/>
      <c r="R172" s="112"/>
      <c r="S172" s="112"/>
      <c r="T172" s="112"/>
      <c r="U172" s="112"/>
      <c r="V172" s="112"/>
      <c r="W172" s="112"/>
      <c r="X172" s="112"/>
      <c r="Y172" s="112"/>
      <c r="Z172" s="112"/>
      <c r="AA172" s="112"/>
      <c r="AB172" s="112"/>
      <c r="AC172" s="112"/>
      <c r="AD172" s="112"/>
      <c r="AE172" s="112"/>
      <c r="AF172" s="112"/>
      <c r="AG172" s="112"/>
      <c r="AH172" s="112"/>
      <c r="AI172" s="112"/>
      <c r="AJ172" s="118"/>
      <c r="AK172" s="181" t="s">
        <v>75</v>
      </c>
      <c r="AL172" s="182"/>
      <c r="AM172" s="183"/>
      <c r="AN172" s="43" t="s">
        <v>75</v>
      </c>
      <c r="AO172" s="43" t="s">
        <v>75</v>
      </c>
      <c r="AP172" s="44">
        <f>AE169+AG169+AI169</f>
        <v>0</v>
      </c>
      <c r="AQ172" s="186"/>
      <c r="AT172" s="8"/>
      <c r="AU172" s="8"/>
      <c r="AV172" s="8"/>
      <c r="AW172" s="8"/>
    </row>
    <row r="173" spans="1:49" ht="15.75" customHeight="1">
      <c r="A173" s="157"/>
      <c r="B173" s="125" t="s">
        <v>260</v>
      </c>
      <c r="C173" s="131" t="s">
        <v>261</v>
      </c>
      <c r="D173" s="257"/>
      <c r="E173" s="125" t="s">
        <v>210</v>
      </c>
      <c r="F173" s="125" t="s">
        <v>198</v>
      </c>
      <c r="G173" s="260">
        <v>44682</v>
      </c>
      <c r="H173" s="260">
        <v>44915</v>
      </c>
      <c r="I173" s="263" t="s">
        <v>200</v>
      </c>
      <c r="J173" s="270">
        <v>0.34</v>
      </c>
      <c r="K173" s="110">
        <f t="shared" ref="K173" si="31">J173*(L173+N173+P173+R173+T173+V173+X173+Z173+AB173+AD173+AF173+AH173)</f>
        <v>0.33996600000000005</v>
      </c>
      <c r="L173" s="110"/>
      <c r="M173" s="110"/>
      <c r="N173" s="110"/>
      <c r="O173" s="110"/>
      <c r="P173" s="110"/>
      <c r="Q173" s="110"/>
      <c r="R173" s="110"/>
      <c r="S173" s="110"/>
      <c r="T173" s="110">
        <v>0.33329999999999999</v>
      </c>
      <c r="U173" s="110"/>
      <c r="V173" s="110"/>
      <c r="W173" s="110"/>
      <c r="X173" s="110"/>
      <c r="Y173" s="110"/>
      <c r="Z173" s="110"/>
      <c r="AA173" s="110"/>
      <c r="AB173" s="110">
        <v>0.33329999999999999</v>
      </c>
      <c r="AC173" s="110"/>
      <c r="AD173" s="110"/>
      <c r="AE173" s="110"/>
      <c r="AF173" s="110"/>
      <c r="AG173" s="110"/>
      <c r="AH173" s="110">
        <v>0.33329999999999999</v>
      </c>
      <c r="AI173" s="110"/>
      <c r="AJ173" s="116">
        <f>J173*(M173+O173+Q173+S173+U173+W173+Y173+AA173+AC173+AE173+AG173+AI173)</f>
        <v>0</v>
      </c>
      <c r="AK173" s="175" t="s">
        <v>86</v>
      </c>
      <c r="AL173" s="176"/>
      <c r="AM173" s="177"/>
      <c r="AN173" s="5" t="s">
        <v>86</v>
      </c>
      <c r="AO173" s="5" t="s">
        <v>86</v>
      </c>
      <c r="AP173" s="42">
        <f>M173+O173+Q173</f>
        <v>0</v>
      </c>
      <c r="AQ173" s="184">
        <f t="shared" ref="AQ173" si="32">SUM(AP173:AP176)</f>
        <v>0</v>
      </c>
      <c r="AT173" s="8"/>
      <c r="AU173" s="8"/>
      <c r="AV173" s="8"/>
      <c r="AW173" s="8"/>
    </row>
    <row r="174" spans="1:49" ht="15" customHeight="1">
      <c r="A174" s="157"/>
      <c r="B174" s="126"/>
      <c r="C174" s="120"/>
      <c r="D174" s="258"/>
      <c r="E174" s="126"/>
      <c r="F174" s="126"/>
      <c r="G174" s="261"/>
      <c r="H174" s="261"/>
      <c r="I174" s="264"/>
      <c r="J174" s="271"/>
      <c r="K174" s="111"/>
      <c r="L174" s="111"/>
      <c r="M174" s="111"/>
      <c r="N174" s="111"/>
      <c r="O174" s="111"/>
      <c r="P174" s="111"/>
      <c r="Q174" s="111"/>
      <c r="R174" s="111"/>
      <c r="S174" s="111"/>
      <c r="T174" s="111"/>
      <c r="U174" s="111"/>
      <c r="V174" s="111"/>
      <c r="W174" s="111"/>
      <c r="X174" s="111"/>
      <c r="Y174" s="111"/>
      <c r="Z174" s="111"/>
      <c r="AA174" s="111"/>
      <c r="AB174" s="111"/>
      <c r="AC174" s="111"/>
      <c r="AD174" s="111"/>
      <c r="AE174" s="111"/>
      <c r="AF174" s="111"/>
      <c r="AG174" s="111"/>
      <c r="AH174" s="111"/>
      <c r="AI174" s="111"/>
      <c r="AJ174" s="117"/>
      <c r="AK174" s="178" t="s">
        <v>73</v>
      </c>
      <c r="AL174" s="179"/>
      <c r="AM174" s="180"/>
      <c r="AN174" s="40" t="s">
        <v>73</v>
      </c>
      <c r="AO174" s="40" t="s">
        <v>73</v>
      </c>
      <c r="AP174" s="41">
        <f>S173+U173+W173</f>
        <v>0</v>
      </c>
      <c r="AQ174" s="185"/>
      <c r="AT174" s="8"/>
      <c r="AU174" s="8"/>
      <c r="AV174" s="8"/>
      <c r="AW174" s="8"/>
    </row>
    <row r="175" spans="1:49" ht="15" customHeight="1">
      <c r="A175" s="157"/>
      <c r="B175" s="126"/>
      <c r="C175" s="120"/>
      <c r="D175" s="258"/>
      <c r="E175" s="126"/>
      <c r="F175" s="126"/>
      <c r="G175" s="261"/>
      <c r="H175" s="261"/>
      <c r="I175" s="264"/>
      <c r="J175" s="271"/>
      <c r="K175" s="111"/>
      <c r="L175" s="111"/>
      <c r="M175" s="111"/>
      <c r="N175" s="111"/>
      <c r="O175" s="111"/>
      <c r="P175" s="111"/>
      <c r="Q175" s="111"/>
      <c r="R175" s="111"/>
      <c r="S175" s="111"/>
      <c r="T175" s="111"/>
      <c r="U175" s="111"/>
      <c r="V175" s="111"/>
      <c r="W175" s="111"/>
      <c r="X175" s="111"/>
      <c r="Y175" s="111"/>
      <c r="Z175" s="111"/>
      <c r="AA175" s="111"/>
      <c r="AB175" s="111"/>
      <c r="AC175" s="111"/>
      <c r="AD175" s="111"/>
      <c r="AE175" s="111"/>
      <c r="AF175" s="111"/>
      <c r="AG175" s="111"/>
      <c r="AH175" s="111"/>
      <c r="AI175" s="111"/>
      <c r="AJ175" s="117"/>
      <c r="AK175" s="178" t="s">
        <v>74</v>
      </c>
      <c r="AL175" s="179"/>
      <c r="AM175" s="180"/>
      <c r="AN175" s="40" t="s">
        <v>74</v>
      </c>
      <c r="AO175" s="40" t="s">
        <v>74</v>
      </c>
      <c r="AP175" s="41">
        <f>Y173+AA173+AC173</f>
        <v>0</v>
      </c>
      <c r="AQ175" s="185"/>
      <c r="AT175" s="8"/>
      <c r="AU175" s="8"/>
      <c r="AV175" s="8"/>
      <c r="AW175" s="8"/>
    </row>
    <row r="176" spans="1:49" ht="27" customHeight="1" thickBot="1">
      <c r="A176" s="158"/>
      <c r="B176" s="127"/>
      <c r="C176" s="121"/>
      <c r="D176" s="259"/>
      <c r="E176" s="127"/>
      <c r="F176" s="127"/>
      <c r="G176" s="262"/>
      <c r="H176" s="262"/>
      <c r="I176" s="265"/>
      <c r="J176" s="272"/>
      <c r="K176" s="112"/>
      <c r="L176" s="112"/>
      <c r="M176" s="112"/>
      <c r="N176" s="112"/>
      <c r="O176" s="112"/>
      <c r="P176" s="112"/>
      <c r="Q176" s="112"/>
      <c r="R176" s="112"/>
      <c r="S176" s="112"/>
      <c r="T176" s="112"/>
      <c r="U176" s="112"/>
      <c r="V176" s="112"/>
      <c r="W176" s="112"/>
      <c r="X176" s="112"/>
      <c r="Y176" s="112"/>
      <c r="Z176" s="112"/>
      <c r="AA176" s="112"/>
      <c r="AB176" s="112"/>
      <c r="AC176" s="112"/>
      <c r="AD176" s="112"/>
      <c r="AE176" s="112"/>
      <c r="AF176" s="112"/>
      <c r="AG176" s="112"/>
      <c r="AH176" s="112"/>
      <c r="AI176" s="112"/>
      <c r="AJ176" s="118"/>
      <c r="AK176" s="181" t="s">
        <v>75</v>
      </c>
      <c r="AL176" s="182"/>
      <c r="AM176" s="183"/>
      <c r="AN176" s="43" t="s">
        <v>75</v>
      </c>
      <c r="AO176" s="43" t="s">
        <v>75</v>
      </c>
      <c r="AP176" s="44">
        <f>AE173+AG173+AI173</f>
        <v>0</v>
      </c>
      <c r="AQ176" s="186"/>
      <c r="AT176" s="8"/>
      <c r="AU176" s="8"/>
      <c r="AV176" s="8"/>
      <c r="AW176" s="8"/>
    </row>
    <row r="177" spans="1:49" ht="15" customHeight="1" thickBot="1">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c r="AN177" s="45" t="s">
        <v>212</v>
      </c>
      <c r="AO177" s="46"/>
      <c r="AP177" s="47"/>
      <c r="AQ177" s="6">
        <f>AVERAGE(AQ145:AQ176)</f>
        <v>0.16749999999999998</v>
      </c>
      <c r="AT177" s="8"/>
      <c r="AU177" s="8"/>
      <c r="AV177" s="8"/>
      <c r="AW177" s="8"/>
    </row>
    <row r="178" spans="1:49" ht="15" customHeight="1">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c r="AN178" s="8"/>
      <c r="AO178" s="8"/>
      <c r="AP178" s="8"/>
      <c r="AQ178" s="8"/>
      <c r="AR178" s="8"/>
      <c r="AS178" s="8"/>
      <c r="AT178" s="8"/>
      <c r="AU178" s="8"/>
      <c r="AV178" s="8"/>
      <c r="AW178" s="8"/>
    </row>
    <row r="179" spans="1:49" ht="15" customHeight="1">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c r="AN179" s="8"/>
      <c r="AO179" s="8"/>
      <c r="AP179" s="8"/>
      <c r="AQ179" s="8"/>
      <c r="AR179" s="8"/>
      <c r="AS179" s="8"/>
      <c r="AT179" s="8"/>
      <c r="AU179" s="8"/>
      <c r="AV179" s="8"/>
      <c r="AW179" s="8"/>
    </row>
    <row r="180" spans="1:49" ht="15.75" customHeight="1" thickBot="1">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c r="AG180" s="8"/>
      <c r="AH180" s="8"/>
      <c r="AI180" s="8"/>
      <c r="AJ180" s="8"/>
      <c r="AK180" s="8"/>
      <c r="AL180" s="8"/>
      <c r="AM180" s="8"/>
      <c r="AN180" s="8"/>
      <c r="AO180" s="8"/>
      <c r="AP180" s="8"/>
      <c r="AQ180" s="8"/>
      <c r="AR180" s="8"/>
      <c r="AS180" s="8"/>
      <c r="AT180" s="8"/>
      <c r="AU180" s="8"/>
      <c r="AV180" s="8"/>
      <c r="AW180" s="8"/>
    </row>
    <row r="181" spans="1:49" ht="18.75" thickBot="1">
      <c r="A181" s="267" t="s">
        <v>262</v>
      </c>
      <c r="B181" s="268"/>
      <c r="C181" s="268"/>
      <c r="D181" s="268"/>
      <c r="E181" s="268"/>
      <c r="F181" s="268"/>
      <c r="G181" s="268"/>
      <c r="H181" s="268"/>
      <c r="I181" s="268"/>
      <c r="J181" s="268"/>
      <c r="K181" s="268"/>
      <c r="L181" s="268"/>
      <c r="M181" s="268"/>
      <c r="N181" s="268"/>
      <c r="O181" s="268"/>
      <c r="P181" s="268"/>
      <c r="Q181" s="26"/>
      <c r="R181" s="276">
        <f>AVERAGE(AQ177+AS134)</f>
        <v>0.41935185185185181</v>
      </c>
      <c r="S181" s="276"/>
      <c r="T181" s="276"/>
      <c r="U181" s="276"/>
      <c r="V181" s="276"/>
      <c r="W181" s="276"/>
      <c r="X181" s="276"/>
      <c r="Y181" s="276"/>
      <c r="Z181" s="276"/>
      <c r="AA181" s="276"/>
      <c r="AB181" s="276"/>
      <c r="AC181" s="276"/>
      <c r="AD181" s="276"/>
      <c r="AE181" s="276"/>
      <c r="AF181" s="276"/>
      <c r="AG181" s="276"/>
      <c r="AH181" s="276"/>
      <c r="AI181" s="277"/>
      <c r="AJ181" s="16"/>
      <c r="AK181" s="13"/>
      <c r="AL181" s="14"/>
      <c r="AM181" s="14"/>
      <c r="AN181" s="14"/>
      <c r="AO181" s="14"/>
      <c r="AP181" s="14"/>
      <c r="AQ181" s="14"/>
      <c r="AR181" s="14"/>
      <c r="AS181" s="21"/>
      <c r="AT181" s="8"/>
      <c r="AU181" s="8"/>
      <c r="AV181" s="8"/>
      <c r="AW181" s="8"/>
    </row>
    <row r="182" spans="1:49">
      <c r="A182" s="13"/>
      <c r="B182" s="269"/>
      <c r="C182" s="269"/>
      <c r="D182" s="269"/>
      <c r="E182" s="14"/>
      <c r="F182" s="14"/>
      <c r="G182" s="14"/>
      <c r="H182" s="14"/>
      <c r="I182" s="14"/>
      <c r="J182" s="269"/>
      <c r="K182" s="269"/>
      <c r="L182" s="269"/>
      <c r="M182" s="269"/>
      <c r="N182" s="269"/>
      <c r="O182" s="269"/>
      <c r="P182" s="269"/>
      <c r="Q182" s="269"/>
      <c r="R182" s="269"/>
      <c r="S182" s="269"/>
      <c r="T182" s="269"/>
      <c r="U182" s="269"/>
      <c r="V182" s="269"/>
      <c r="W182" s="278"/>
      <c r="X182" s="278"/>
      <c r="Y182" s="278"/>
      <c r="Z182" s="278"/>
      <c r="AA182" s="278"/>
      <c r="AB182" s="278"/>
      <c r="AC182" s="278"/>
      <c r="AD182" s="278"/>
      <c r="AE182" s="278"/>
      <c r="AF182" s="278"/>
      <c r="AG182" s="8"/>
      <c r="AH182" s="8"/>
      <c r="AI182" s="8"/>
      <c r="AJ182" s="8"/>
      <c r="AK182" s="20"/>
      <c r="AL182" s="14"/>
      <c r="AM182" s="14"/>
      <c r="AN182" s="14"/>
      <c r="AO182" s="14"/>
      <c r="AP182" s="14"/>
      <c r="AQ182" s="14"/>
      <c r="AR182" s="14"/>
      <c r="AS182" s="21"/>
      <c r="AT182" s="8"/>
      <c r="AU182" s="8"/>
      <c r="AV182" s="8"/>
      <c r="AW182" s="8"/>
    </row>
    <row r="183" spans="1:49">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c r="AD183" s="13"/>
      <c r="AE183" s="13"/>
      <c r="AF183" s="13"/>
      <c r="AG183" s="13"/>
      <c r="AH183" s="13"/>
      <c r="AI183" s="13"/>
      <c r="AJ183" s="13"/>
      <c r="AK183" s="13"/>
      <c r="AL183" s="14"/>
      <c r="AM183" s="14"/>
      <c r="AN183" s="14"/>
      <c r="AO183" s="14"/>
      <c r="AP183" s="14"/>
      <c r="AQ183" s="14"/>
      <c r="AR183" s="14"/>
      <c r="AS183" s="13"/>
      <c r="AT183" s="8"/>
      <c r="AU183" s="8"/>
      <c r="AV183" s="8"/>
      <c r="AW183" s="8"/>
    </row>
    <row r="184" spans="1:49" ht="18">
      <c r="A184" s="273" t="s">
        <v>263</v>
      </c>
      <c r="B184" s="273"/>
      <c r="C184" s="273"/>
      <c r="D184" s="273"/>
      <c r="E184" s="273"/>
      <c r="F184" s="273"/>
      <c r="G184" s="273"/>
      <c r="H184" s="273"/>
      <c r="I184" s="273"/>
      <c r="J184" s="273"/>
      <c r="K184" s="273"/>
      <c r="L184" s="273"/>
      <c r="M184" s="273"/>
      <c r="N184" s="273"/>
      <c r="O184" s="273"/>
      <c r="P184" s="273"/>
      <c r="Q184" s="273"/>
      <c r="R184" s="273"/>
      <c r="S184" s="273"/>
      <c r="T184" s="273"/>
      <c r="U184" s="273"/>
      <c r="V184" s="273"/>
      <c r="W184" s="273"/>
      <c r="X184" s="273"/>
      <c r="Y184" s="273"/>
      <c r="Z184" s="273"/>
      <c r="AA184" s="273"/>
      <c r="AB184" s="273"/>
      <c r="AC184" s="273"/>
      <c r="AD184" s="273"/>
      <c r="AE184" s="273"/>
      <c r="AF184" s="273"/>
      <c r="AG184" s="273"/>
      <c r="AH184" s="273"/>
      <c r="AI184" s="273"/>
      <c r="AJ184" s="273"/>
      <c r="AK184" s="273"/>
      <c r="AL184" s="13"/>
      <c r="AM184" s="13"/>
      <c r="AN184" s="13"/>
      <c r="AO184" s="13"/>
      <c r="AP184" s="13"/>
      <c r="AQ184" s="13"/>
      <c r="AR184" s="13"/>
      <c r="AS184" s="13"/>
      <c r="AT184" s="8"/>
      <c r="AU184" s="8"/>
      <c r="AV184" s="8"/>
      <c r="AW184" s="8"/>
    </row>
    <row r="185" spans="1:49" ht="15.75" thickBot="1">
      <c r="A185" s="274"/>
      <c r="B185" s="274"/>
      <c r="C185" s="274"/>
      <c r="D185" s="274"/>
      <c r="E185" s="274"/>
      <c r="F185" s="274"/>
      <c r="G185" s="274"/>
      <c r="H185" s="274"/>
      <c r="I185" s="274"/>
      <c r="J185" s="274"/>
      <c r="K185" s="274"/>
      <c r="L185" s="274"/>
      <c r="M185" s="274"/>
      <c r="N185" s="274"/>
      <c r="O185" s="274"/>
      <c r="P185" s="274"/>
      <c r="Q185" s="274"/>
      <c r="R185" s="274"/>
      <c r="S185" s="274"/>
      <c r="T185" s="274"/>
      <c r="U185" s="274"/>
      <c r="V185" s="274"/>
      <c r="W185" s="274"/>
      <c r="X185" s="274"/>
      <c r="Y185" s="274"/>
      <c r="Z185" s="274"/>
      <c r="AA185" s="274"/>
      <c r="AB185" s="274"/>
      <c r="AC185" s="274"/>
      <c r="AD185" s="274"/>
      <c r="AE185" s="274"/>
      <c r="AF185" s="274"/>
      <c r="AG185" s="274"/>
      <c r="AH185" s="274"/>
      <c r="AI185" s="274"/>
      <c r="AJ185" s="274"/>
      <c r="AK185" s="274"/>
      <c r="AL185" s="13"/>
      <c r="AM185" s="13"/>
      <c r="AN185" s="13"/>
      <c r="AO185" s="13"/>
      <c r="AP185" s="13"/>
      <c r="AQ185" s="13"/>
      <c r="AR185" s="13"/>
      <c r="AS185" s="14"/>
      <c r="AT185" s="8"/>
      <c r="AU185" s="8"/>
      <c r="AV185" s="8"/>
      <c r="AW185" s="8"/>
    </row>
    <row r="186" spans="1:49" ht="86.25" customHeight="1" thickBot="1">
      <c r="A186" s="27" t="s">
        <v>264</v>
      </c>
      <c r="B186" s="27" t="s">
        <v>265</v>
      </c>
      <c r="C186" s="87" t="s">
        <v>266</v>
      </c>
      <c r="D186" s="275" t="s">
        <v>267</v>
      </c>
      <c r="E186" s="275"/>
      <c r="F186" s="79" t="s">
        <v>268</v>
      </c>
      <c r="G186" s="85" t="s">
        <v>269</v>
      </c>
      <c r="AL186" s="18"/>
      <c r="AM186" s="21"/>
      <c r="AN186" s="21"/>
      <c r="AO186" s="21"/>
      <c r="AP186" s="21"/>
      <c r="AQ186" s="21"/>
      <c r="AR186" s="14"/>
      <c r="AS186" s="14"/>
      <c r="AT186" s="8"/>
      <c r="AU186" s="8"/>
      <c r="AV186" s="8"/>
      <c r="AW186" s="8"/>
    </row>
    <row r="187" spans="1:49" ht="15.75" thickBot="1">
      <c r="A187" s="78">
        <v>1</v>
      </c>
      <c r="B187" s="84">
        <v>44592</v>
      </c>
      <c r="C187" s="88" t="s">
        <v>270</v>
      </c>
      <c r="D187" s="256" t="s">
        <v>211</v>
      </c>
      <c r="E187" s="256"/>
      <c r="F187" s="80" t="s">
        <v>211</v>
      </c>
      <c r="G187" s="86" t="s">
        <v>211</v>
      </c>
      <c r="AL187" s="18"/>
      <c r="AM187" s="21"/>
      <c r="AN187" s="21"/>
      <c r="AO187" s="21"/>
      <c r="AP187" s="21"/>
      <c r="AQ187" s="21"/>
      <c r="AR187" s="14"/>
      <c r="AS187" s="14"/>
      <c r="AT187" s="8"/>
      <c r="AU187" s="8"/>
      <c r="AV187" s="8"/>
      <c r="AW187" s="8"/>
    </row>
    <row r="188" spans="1:49" ht="187.5" customHeight="1" thickBot="1">
      <c r="A188" s="78">
        <v>2</v>
      </c>
      <c r="B188" s="84">
        <v>44764</v>
      </c>
      <c r="C188" s="88" t="s">
        <v>271</v>
      </c>
      <c r="D188" s="256" t="s">
        <v>272</v>
      </c>
      <c r="E188" s="256"/>
      <c r="F188" s="80" t="s">
        <v>273</v>
      </c>
      <c r="G188" s="92">
        <v>44592</v>
      </c>
      <c r="AL188" s="18"/>
      <c r="AM188" s="21"/>
      <c r="AN188" s="21"/>
      <c r="AO188" s="21"/>
      <c r="AP188" s="21"/>
      <c r="AQ188" s="21"/>
      <c r="AR188" s="14"/>
      <c r="AS188" s="14"/>
      <c r="AT188" s="8"/>
      <c r="AU188" s="8"/>
      <c r="AV188" s="8"/>
      <c r="AW188" s="8"/>
    </row>
    <row r="189" spans="1:49" ht="15.75" thickBot="1">
      <c r="A189" s="28"/>
      <c r="B189" s="78"/>
      <c r="C189" s="88"/>
      <c r="D189" s="256" t="s">
        <v>274</v>
      </c>
      <c r="E189" s="256"/>
      <c r="F189" s="80"/>
      <c r="G189" s="86"/>
      <c r="AL189" s="18"/>
      <c r="AM189" s="21"/>
      <c r="AN189" s="21"/>
      <c r="AO189" s="21"/>
      <c r="AP189" s="21"/>
      <c r="AQ189" s="21"/>
      <c r="AR189" s="14"/>
      <c r="AS189" s="14"/>
      <c r="AT189" s="8"/>
      <c r="AU189" s="8"/>
      <c r="AV189" s="8"/>
      <c r="AW189" s="8"/>
    </row>
    <row r="190" spans="1:49" ht="15.75" thickBot="1">
      <c r="A190" s="28"/>
      <c r="B190" s="78"/>
      <c r="C190" s="88"/>
      <c r="D190" s="256"/>
      <c r="E190" s="256"/>
      <c r="F190" s="80"/>
      <c r="G190" s="86"/>
      <c r="AL190" s="18"/>
      <c r="AM190" s="21"/>
      <c r="AN190" s="21"/>
      <c r="AO190" s="21"/>
      <c r="AP190" s="21"/>
      <c r="AQ190" s="21"/>
      <c r="AR190" s="14"/>
      <c r="AS190" s="14"/>
      <c r="AT190" s="8"/>
      <c r="AU190" s="8"/>
      <c r="AV190" s="8"/>
      <c r="AW190" s="8"/>
    </row>
    <row r="191" spans="1:49" ht="15.75" thickBot="1">
      <c r="A191" s="28"/>
      <c r="B191" s="78"/>
      <c r="C191" s="88"/>
      <c r="D191" s="256"/>
      <c r="E191" s="256"/>
      <c r="F191" s="80"/>
      <c r="G191" s="86"/>
      <c r="AL191" s="18"/>
      <c r="AM191" s="21"/>
      <c r="AN191" s="21"/>
      <c r="AO191" s="21"/>
      <c r="AP191" s="21"/>
      <c r="AQ191" s="21"/>
      <c r="AR191" s="14"/>
      <c r="AS191" s="14"/>
      <c r="AT191" s="8"/>
      <c r="AU191" s="8"/>
      <c r="AV191" s="8"/>
      <c r="AW191" s="8"/>
    </row>
    <row r="192" spans="1:49" ht="15.75" thickBot="1">
      <c r="A192" s="28"/>
      <c r="B192" s="78"/>
      <c r="C192" s="88"/>
      <c r="D192" s="256"/>
      <c r="E192" s="256"/>
      <c r="F192" s="80"/>
      <c r="G192" s="86"/>
      <c r="AL192" s="18"/>
      <c r="AM192" s="21"/>
      <c r="AN192" s="21"/>
      <c r="AO192" s="21"/>
      <c r="AP192" s="21"/>
      <c r="AQ192" s="21"/>
      <c r="AR192" s="14"/>
      <c r="AS192" s="14"/>
      <c r="AT192" s="8"/>
      <c r="AU192" s="8"/>
      <c r="AV192" s="8"/>
      <c r="AW192" s="8"/>
    </row>
    <row r="193" spans="1:49" ht="15.75" thickBot="1">
      <c r="A193" s="28"/>
      <c r="B193" s="78"/>
      <c r="C193" s="88"/>
      <c r="D193" s="256"/>
      <c r="E193" s="256"/>
      <c r="F193" s="80"/>
      <c r="G193" s="86"/>
      <c r="AL193" s="18"/>
      <c r="AM193" s="21"/>
      <c r="AN193" s="21"/>
      <c r="AO193" s="21"/>
      <c r="AP193" s="21"/>
      <c r="AQ193" s="21"/>
      <c r="AR193" s="14"/>
      <c r="AS193" s="14"/>
      <c r="AT193" s="8"/>
      <c r="AU193" s="8"/>
      <c r="AV193" s="8"/>
      <c r="AW193" s="8"/>
    </row>
    <row r="194" spans="1:49" ht="15.75" thickBot="1">
      <c r="A194" s="28"/>
      <c r="B194" s="78"/>
      <c r="C194" s="88"/>
      <c r="D194" s="256"/>
      <c r="E194" s="256"/>
      <c r="F194" s="80"/>
      <c r="G194" s="86"/>
      <c r="AL194" s="18"/>
      <c r="AM194" s="21"/>
      <c r="AN194" s="21"/>
      <c r="AO194" s="21"/>
      <c r="AP194" s="21"/>
      <c r="AQ194" s="21"/>
      <c r="AR194" s="14"/>
      <c r="AS194" s="14"/>
      <c r="AT194" s="8"/>
      <c r="AU194" s="8"/>
      <c r="AV194" s="8"/>
      <c r="AW194" s="8"/>
    </row>
    <row r="195" spans="1:49" ht="15.75" thickBot="1">
      <c r="A195" s="28"/>
      <c r="B195" s="28"/>
      <c r="C195" s="88"/>
      <c r="D195" s="256"/>
      <c r="E195" s="256"/>
      <c r="F195" s="80"/>
      <c r="G195" s="86"/>
      <c r="AL195" s="18"/>
      <c r="AM195" s="21"/>
      <c r="AN195" s="21"/>
      <c r="AO195" s="21"/>
      <c r="AP195" s="21"/>
      <c r="AQ195" s="21"/>
      <c r="AR195" s="14"/>
      <c r="AS195" s="14"/>
      <c r="AT195" s="8"/>
      <c r="AU195" s="8"/>
      <c r="AV195" s="8"/>
      <c r="AW195" s="8"/>
    </row>
    <row r="196" spans="1:49">
      <c r="A196" s="13"/>
      <c r="B196" s="269"/>
      <c r="C196" s="269"/>
      <c r="D196" s="269"/>
      <c r="E196" s="14"/>
      <c r="F196" s="14"/>
      <c r="G196"/>
      <c r="AL196" s="18"/>
      <c r="AM196" s="21"/>
      <c r="AN196" s="21"/>
      <c r="AO196" s="21"/>
      <c r="AP196" s="21"/>
      <c r="AQ196" s="21"/>
      <c r="AR196" s="14"/>
      <c r="AS196" s="14"/>
      <c r="AT196" s="8"/>
      <c r="AU196" s="8"/>
      <c r="AV196" s="8"/>
      <c r="AW196" s="8"/>
    </row>
    <row r="197" spans="1:49" ht="15" customHeight="1" thickBot="1">
      <c r="A197" s="13"/>
      <c r="B197" s="13"/>
      <c r="C197" s="13"/>
      <c r="D197" s="13"/>
      <c r="F197" s="13"/>
      <c r="G197" s="13"/>
      <c r="I197"/>
      <c r="AP197" s="21"/>
      <c r="AQ197" s="21"/>
      <c r="AR197" s="14"/>
      <c r="AS197" s="14"/>
      <c r="AT197" s="8"/>
      <c r="AU197" s="8"/>
      <c r="AV197" s="8"/>
      <c r="AW197" s="8"/>
    </row>
    <row r="198" spans="1:49" ht="15" customHeight="1" thickTop="1" thickBot="1">
      <c r="A198" s="266" t="s">
        <v>275</v>
      </c>
      <c r="B198" s="266"/>
      <c r="C198" s="266"/>
      <c r="D198" s="266"/>
      <c r="E198" s="266" t="s">
        <v>276</v>
      </c>
      <c r="F198" s="266"/>
      <c r="G198" s="266"/>
      <c r="H198" s="266"/>
      <c r="I198" s="266" t="s">
        <v>277</v>
      </c>
      <c r="J198" s="266"/>
      <c r="K198" s="266"/>
      <c r="L198" s="266"/>
      <c r="AS198" s="14"/>
      <c r="AT198" s="8"/>
      <c r="AU198" s="8"/>
      <c r="AV198" s="8"/>
      <c r="AW198" s="8"/>
    </row>
    <row r="199" spans="1:49" ht="16.5" thickTop="1" thickBot="1">
      <c r="A199" s="266"/>
      <c r="B199" s="266"/>
      <c r="C199" s="266"/>
      <c r="D199" s="266"/>
      <c r="E199" s="266"/>
      <c r="F199" s="266"/>
      <c r="G199" s="266"/>
      <c r="H199" s="266"/>
      <c r="I199" s="266"/>
      <c r="J199" s="266"/>
      <c r="K199" s="266"/>
      <c r="L199" s="266"/>
      <c r="AS199" s="14"/>
      <c r="AT199" s="8"/>
      <c r="AU199" s="8"/>
      <c r="AV199" s="8"/>
      <c r="AW199" s="8"/>
    </row>
    <row r="200" spans="1:49" ht="15.75" customHeight="1" thickTop="1" thickBot="1">
      <c r="A200" s="266"/>
      <c r="B200" s="266"/>
      <c r="C200" s="266"/>
      <c r="D200" s="266"/>
      <c r="E200" s="266"/>
      <c r="F200" s="266"/>
      <c r="G200" s="266"/>
      <c r="H200" s="266"/>
      <c r="I200" s="266"/>
      <c r="J200" s="266"/>
      <c r="K200" s="266"/>
      <c r="L200" s="266"/>
      <c r="AS200" s="14"/>
      <c r="AT200" s="8"/>
      <c r="AU200" s="8"/>
      <c r="AV200" s="8"/>
      <c r="AW200" s="8"/>
    </row>
    <row r="201" spans="1:49" ht="15.75" customHeight="1" thickTop="1" thickBot="1">
      <c r="A201" s="104" t="s">
        <v>278</v>
      </c>
      <c r="B201" s="104"/>
      <c r="C201" s="104"/>
      <c r="D201" s="104"/>
      <c r="E201" s="104" t="s">
        <v>279</v>
      </c>
      <c r="F201" s="104"/>
      <c r="G201" s="104"/>
      <c r="H201" s="104"/>
      <c r="I201" s="89" t="s">
        <v>280</v>
      </c>
      <c r="J201" s="105" t="s">
        <v>281</v>
      </c>
      <c r="K201" s="105"/>
      <c r="L201" s="105"/>
      <c r="M201" s="90"/>
      <c r="N201" s="90"/>
      <c r="O201" s="90"/>
      <c r="P201" s="90"/>
      <c r="Q201" s="90"/>
      <c r="R201" s="90"/>
      <c r="S201" s="90"/>
      <c r="T201" s="90"/>
      <c r="U201" s="90"/>
      <c r="V201" s="90"/>
      <c r="W201" s="91"/>
      <c r="AS201" s="14"/>
      <c r="AT201" s="8"/>
      <c r="AU201" s="8"/>
      <c r="AV201" s="8"/>
      <c r="AW201" s="8"/>
    </row>
    <row r="202" spans="1:49" ht="15.75" customHeight="1" thickTop="1" thickBot="1">
      <c r="A202" s="89" t="s">
        <v>280</v>
      </c>
      <c r="B202" s="105" t="s">
        <v>282</v>
      </c>
      <c r="C202" s="105"/>
      <c r="D202" s="105"/>
      <c r="E202" s="89" t="s">
        <v>280</v>
      </c>
      <c r="F202" s="105"/>
      <c r="G202" s="105"/>
      <c r="H202" s="105"/>
      <c r="I202" s="89" t="s">
        <v>280</v>
      </c>
      <c r="J202" s="105"/>
      <c r="K202" s="105"/>
      <c r="L202" s="105"/>
      <c r="M202" s="90"/>
      <c r="N202" s="90"/>
      <c r="O202" s="90"/>
      <c r="P202" s="90"/>
      <c r="Q202" s="90"/>
      <c r="R202" s="90"/>
      <c r="S202" s="90"/>
      <c r="T202" s="90"/>
      <c r="U202" s="90"/>
      <c r="V202" s="90"/>
      <c r="W202" s="91"/>
      <c r="AS202" s="14"/>
      <c r="AT202" s="8"/>
      <c r="AU202" s="8"/>
      <c r="AV202" s="8"/>
      <c r="AW202" s="8"/>
    </row>
    <row r="203" spans="1:49" ht="16.5" thickTop="1" thickBot="1">
      <c r="A203" s="89" t="s">
        <v>283</v>
      </c>
      <c r="B203" s="106">
        <v>44795</v>
      </c>
      <c r="C203" s="106"/>
      <c r="D203" s="106"/>
      <c r="E203" s="89" t="s">
        <v>284</v>
      </c>
      <c r="F203" s="106"/>
      <c r="G203" s="106"/>
      <c r="H203" s="106"/>
      <c r="I203" s="89" t="s">
        <v>280</v>
      </c>
      <c r="J203" s="107"/>
      <c r="K203" s="108"/>
      <c r="L203" s="109"/>
      <c r="AS203" s="14"/>
      <c r="AT203" s="8"/>
      <c r="AU203" s="8"/>
      <c r="AV203" s="8"/>
      <c r="AW203" s="8"/>
    </row>
    <row r="204" spans="1:49" ht="16.5" thickTop="1" thickBot="1">
      <c r="A204" s="104" t="s">
        <v>285</v>
      </c>
      <c r="B204" s="104"/>
      <c r="C204" s="104"/>
      <c r="D204" s="104"/>
      <c r="E204" s="104" t="s">
        <v>279</v>
      </c>
      <c r="F204" s="104"/>
      <c r="G204" s="104"/>
      <c r="H204" s="104"/>
      <c r="I204" s="89" t="s">
        <v>280</v>
      </c>
      <c r="J204" s="107"/>
      <c r="K204" s="108"/>
      <c r="L204" s="109"/>
      <c r="AP204" s="21"/>
      <c r="AQ204" s="21"/>
      <c r="AR204" s="14"/>
      <c r="AS204" s="14"/>
      <c r="AT204" s="8"/>
      <c r="AU204" s="8"/>
      <c r="AV204" s="8"/>
      <c r="AW204" s="8"/>
    </row>
    <row r="205" spans="1:49" ht="16.5" thickTop="1" thickBot="1">
      <c r="A205" s="89" t="s">
        <v>280</v>
      </c>
      <c r="B205" s="105" t="s">
        <v>286</v>
      </c>
      <c r="C205" s="105"/>
      <c r="D205" s="105"/>
      <c r="E205" s="89" t="s">
        <v>280</v>
      </c>
      <c r="F205" s="105"/>
      <c r="G205" s="105"/>
      <c r="H205" s="105"/>
      <c r="I205" s="89" t="s">
        <v>280</v>
      </c>
      <c r="J205" s="107"/>
      <c r="K205" s="108"/>
      <c r="L205" s="109"/>
      <c r="AP205" s="21"/>
      <c r="AQ205" s="21"/>
      <c r="AR205" s="14"/>
      <c r="AS205" s="14"/>
      <c r="AT205" s="8"/>
      <c r="AU205" s="8"/>
      <c r="AV205" s="8"/>
      <c r="AW205" s="8"/>
    </row>
    <row r="206" spans="1:49" ht="16.5" thickTop="1" thickBot="1">
      <c r="A206" s="89" t="s">
        <v>283</v>
      </c>
      <c r="B206" s="106">
        <v>44790</v>
      </c>
      <c r="C206" s="106"/>
      <c r="D206" s="106"/>
      <c r="E206" s="89" t="s">
        <v>284</v>
      </c>
      <c r="F206" s="106"/>
      <c r="G206" s="106"/>
      <c r="H206" s="106"/>
      <c r="I206" s="89" t="s">
        <v>280</v>
      </c>
      <c r="J206" s="107"/>
      <c r="K206" s="108"/>
      <c r="L206" s="109"/>
      <c r="AP206" s="21"/>
      <c r="AQ206" s="21"/>
      <c r="AR206" s="14"/>
      <c r="AS206" s="14"/>
      <c r="AT206" s="8"/>
      <c r="AU206" s="8"/>
      <c r="AV206" s="8"/>
      <c r="AW206" s="8"/>
    </row>
    <row r="207" spans="1:49" ht="16.5" thickTop="1" thickBot="1">
      <c r="A207" s="104"/>
      <c r="B207" s="104"/>
      <c r="C207" s="104"/>
      <c r="D207" s="104"/>
      <c r="E207" s="104" t="s">
        <v>287</v>
      </c>
      <c r="F207" s="104"/>
      <c r="G207" s="104"/>
      <c r="H207" s="104"/>
      <c r="I207" s="89" t="s">
        <v>280</v>
      </c>
      <c r="J207" s="107"/>
      <c r="K207" s="108"/>
      <c r="L207" s="109"/>
      <c r="AP207" s="21"/>
      <c r="AQ207" s="21"/>
      <c r="AR207" s="14"/>
      <c r="AS207" s="14"/>
      <c r="AT207" s="8"/>
      <c r="AU207" s="8"/>
      <c r="AV207" s="8"/>
      <c r="AW207" s="8"/>
    </row>
    <row r="208" spans="1:49" ht="16.5" thickTop="1" thickBot="1">
      <c r="A208" s="89" t="s">
        <v>280</v>
      </c>
      <c r="B208" s="105"/>
      <c r="C208" s="105"/>
      <c r="D208" s="105"/>
      <c r="E208" s="89" t="s">
        <v>280</v>
      </c>
      <c r="F208" s="105" t="s">
        <v>288</v>
      </c>
      <c r="G208" s="105"/>
      <c r="H208" s="105"/>
      <c r="I208" s="89" t="s">
        <v>280</v>
      </c>
      <c r="J208" s="107"/>
      <c r="K208" s="108"/>
      <c r="L208" s="109"/>
      <c r="AP208" s="21"/>
      <c r="AQ208" s="21"/>
      <c r="AR208" s="14"/>
      <c r="AS208" s="14"/>
      <c r="AT208" s="8"/>
      <c r="AU208" s="8"/>
      <c r="AV208" s="8"/>
      <c r="AW208" s="8"/>
    </row>
    <row r="209" spans="1:49" ht="16.5" thickTop="1" thickBot="1">
      <c r="A209" s="89" t="s">
        <v>283</v>
      </c>
      <c r="B209" s="106"/>
      <c r="C209" s="106"/>
      <c r="D209" s="106"/>
      <c r="E209" s="89" t="s">
        <v>284</v>
      </c>
      <c r="F209" s="106">
        <v>44795</v>
      </c>
      <c r="G209" s="106"/>
      <c r="H209" s="106"/>
      <c r="I209" s="89" t="s">
        <v>280</v>
      </c>
      <c r="J209" s="107"/>
      <c r="K209" s="108"/>
      <c r="L209" s="109"/>
      <c r="AP209" s="21"/>
      <c r="AQ209" s="21"/>
      <c r="AR209" s="14"/>
      <c r="AS209" s="14"/>
      <c r="AT209" s="8"/>
      <c r="AU209" s="8"/>
      <c r="AV209" s="8"/>
      <c r="AW209" s="8"/>
    </row>
    <row r="210" spans="1:49" ht="15.75" thickTop="1">
      <c r="A210" s="13"/>
      <c r="B210" s="13"/>
      <c r="C210" s="13"/>
      <c r="D210" s="13"/>
      <c r="E210" s="13"/>
      <c r="F210" s="13"/>
      <c r="G210" s="13"/>
      <c r="H210" s="13"/>
      <c r="I210" s="13"/>
      <c r="J210" s="13"/>
      <c r="K210" s="13"/>
      <c r="L210" s="13"/>
      <c r="M210" s="18"/>
      <c r="N210" s="18"/>
      <c r="O210" s="18"/>
      <c r="P210" s="18"/>
      <c r="Q210" s="18"/>
      <c r="R210" s="18"/>
      <c r="S210" s="18"/>
      <c r="T210" s="18"/>
      <c r="U210" s="18"/>
      <c r="V210" s="18"/>
      <c r="W210" s="18"/>
      <c r="X210" s="18"/>
      <c r="Y210" s="18"/>
      <c r="Z210" s="18"/>
      <c r="AA210" s="18"/>
      <c r="AB210" s="18"/>
      <c r="AC210" s="18"/>
      <c r="AD210" s="18"/>
      <c r="AE210" s="18"/>
      <c r="AF210" s="18"/>
      <c r="AG210" s="18"/>
      <c r="AH210" s="18"/>
      <c r="AI210" s="18"/>
      <c r="AJ210" s="18"/>
      <c r="AK210" s="18"/>
      <c r="AL210" s="18"/>
      <c r="AM210" s="21"/>
      <c r="AN210" s="21"/>
      <c r="AO210" s="21"/>
      <c r="AP210" s="21"/>
      <c r="AQ210" s="21"/>
      <c r="AR210" s="14"/>
      <c r="AS210" s="14"/>
      <c r="AT210" s="8"/>
      <c r="AU210" s="8"/>
      <c r="AV210" s="8"/>
      <c r="AW210" s="8"/>
    </row>
    <row r="211" spans="1:49">
      <c r="A211" s="13"/>
      <c r="B211" s="13"/>
      <c r="C211" s="13"/>
      <c r="D211" s="13"/>
      <c r="E211" s="13"/>
      <c r="F211" s="13"/>
      <c r="G211" s="13"/>
      <c r="H211" s="13"/>
      <c r="I211" s="13"/>
      <c r="J211" s="13"/>
      <c r="K211" s="13"/>
      <c r="L211" s="13"/>
      <c r="M211" s="18"/>
      <c r="N211" s="18"/>
      <c r="O211" s="18"/>
      <c r="P211" s="18"/>
      <c r="Q211" s="18"/>
      <c r="R211" s="18"/>
      <c r="S211" s="18"/>
      <c r="T211" s="18"/>
      <c r="U211" s="18"/>
      <c r="V211" s="18"/>
      <c r="W211" s="18"/>
      <c r="X211" s="18"/>
      <c r="Y211" s="18"/>
      <c r="Z211" s="18"/>
      <c r="AA211" s="18"/>
      <c r="AB211" s="18"/>
      <c r="AC211" s="18"/>
      <c r="AD211" s="18"/>
      <c r="AE211" s="18"/>
      <c r="AF211" s="18"/>
      <c r="AG211" s="18"/>
      <c r="AH211" s="18"/>
      <c r="AI211" s="18"/>
      <c r="AJ211" s="18"/>
      <c r="AK211" s="18"/>
      <c r="AL211" s="18"/>
      <c r="AM211" s="21"/>
      <c r="AN211" s="21"/>
      <c r="AO211" s="21"/>
      <c r="AP211" s="21"/>
      <c r="AQ211" s="21"/>
      <c r="AR211" s="14"/>
      <c r="AS211" s="14"/>
      <c r="AT211" s="8"/>
      <c r="AU211" s="8"/>
      <c r="AV211" s="8"/>
      <c r="AW211" s="8"/>
    </row>
    <row r="212" spans="1:49">
      <c r="A212" s="13"/>
      <c r="B212" s="13"/>
      <c r="C212" s="13"/>
      <c r="D212" s="13"/>
      <c r="E212" s="13"/>
      <c r="F212" s="13"/>
      <c r="G212" s="13"/>
      <c r="H212" s="13"/>
      <c r="I212" s="13"/>
      <c r="J212" s="13"/>
      <c r="K212" s="13"/>
      <c r="L212" s="13"/>
      <c r="M212" s="18"/>
      <c r="N212" s="18"/>
      <c r="O212" s="18"/>
      <c r="P212" s="18"/>
      <c r="Q212" s="18"/>
      <c r="R212" s="18"/>
      <c r="S212" s="18"/>
      <c r="T212" s="18"/>
      <c r="U212" s="18"/>
      <c r="V212" s="18"/>
      <c r="W212" s="18"/>
      <c r="X212" s="18"/>
      <c r="Y212" s="18"/>
      <c r="Z212" s="18"/>
      <c r="AA212" s="18"/>
      <c r="AB212" s="18"/>
      <c r="AC212" s="18"/>
      <c r="AD212" s="18"/>
      <c r="AE212" s="18"/>
      <c r="AF212" s="18"/>
      <c r="AG212" s="18"/>
      <c r="AH212" s="18"/>
      <c r="AI212" s="18"/>
      <c r="AJ212" s="18"/>
      <c r="AK212" s="18"/>
      <c r="AL212" s="21"/>
      <c r="AM212" s="21"/>
      <c r="AN212" s="21"/>
      <c r="AO212" s="21"/>
      <c r="AP212" s="21"/>
      <c r="AQ212" s="21"/>
      <c r="AR212" s="14"/>
      <c r="AS212" s="14"/>
      <c r="AT212" s="8"/>
      <c r="AU212" s="8"/>
      <c r="AV212" s="8"/>
      <c r="AW212" s="8"/>
    </row>
    <row r="213" spans="1:49">
      <c r="A213" s="13"/>
      <c r="B213" s="13"/>
      <c r="C213" s="13"/>
      <c r="D213" s="13"/>
      <c r="E213" s="13"/>
      <c r="F213" s="13"/>
      <c r="G213" s="13"/>
      <c r="H213" s="13"/>
      <c r="I213" s="13"/>
      <c r="J213" s="13"/>
      <c r="K213" s="13"/>
      <c r="L213" s="13"/>
      <c r="M213" s="18"/>
      <c r="N213" s="18"/>
      <c r="O213" s="18"/>
      <c r="P213" s="18"/>
      <c r="Q213" s="18"/>
      <c r="R213" s="18"/>
      <c r="S213" s="18"/>
      <c r="T213" s="18"/>
      <c r="U213" s="18"/>
      <c r="V213" s="18"/>
      <c r="W213" s="18"/>
      <c r="X213" s="18"/>
      <c r="Y213" s="18"/>
      <c r="Z213" s="18"/>
      <c r="AA213" s="18"/>
      <c r="AB213" s="18"/>
      <c r="AC213" s="18"/>
      <c r="AD213" s="18"/>
      <c r="AE213" s="18"/>
      <c r="AF213" s="18"/>
      <c r="AG213" s="18"/>
      <c r="AH213" s="18"/>
      <c r="AI213" s="18"/>
      <c r="AJ213" s="18"/>
      <c r="AK213" s="18"/>
      <c r="AL213" s="21"/>
      <c r="AM213" s="21"/>
      <c r="AN213" s="21"/>
      <c r="AO213" s="21"/>
      <c r="AP213" s="21"/>
      <c r="AQ213" s="21"/>
      <c r="AR213" s="14"/>
      <c r="AS213" s="14"/>
      <c r="AT213" s="8"/>
      <c r="AU213" s="8"/>
      <c r="AV213" s="8"/>
      <c r="AW213" s="8"/>
    </row>
    <row r="214" spans="1:49">
      <c r="A214" s="13"/>
      <c r="B214" s="13"/>
      <c r="C214" s="13"/>
      <c r="D214" s="13"/>
      <c r="E214" s="13"/>
      <c r="F214" s="13"/>
      <c r="G214" s="13"/>
      <c r="H214" s="13"/>
      <c r="I214" s="13"/>
      <c r="J214" s="13"/>
      <c r="K214" s="13"/>
      <c r="L214" s="13"/>
      <c r="M214" s="18"/>
      <c r="N214" s="18"/>
      <c r="O214" s="18"/>
      <c r="P214" s="18"/>
      <c r="Q214" s="18"/>
      <c r="R214" s="18"/>
      <c r="S214" s="18"/>
      <c r="T214" s="18"/>
      <c r="U214" s="18"/>
      <c r="V214" s="18"/>
      <c r="W214" s="18"/>
      <c r="X214" s="18"/>
      <c r="Y214" s="18"/>
      <c r="Z214" s="18"/>
      <c r="AA214" s="18"/>
      <c r="AB214" s="18"/>
      <c r="AC214" s="18"/>
      <c r="AD214" s="18"/>
      <c r="AE214" s="18"/>
      <c r="AF214" s="18"/>
      <c r="AG214" s="18"/>
      <c r="AH214" s="18"/>
      <c r="AI214" s="18"/>
      <c r="AJ214" s="18"/>
      <c r="AK214" s="18"/>
      <c r="AL214" s="21"/>
      <c r="AM214" s="21"/>
      <c r="AN214" s="21"/>
      <c r="AO214" s="21"/>
      <c r="AP214" s="21"/>
      <c r="AQ214" s="21"/>
      <c r="AR214" s="14"/>
      <c r="AS214" s="14"/>
      <c r="AT214" s="8"/>
      <c r="AU214" s="8"/>
      <c r="AV214" s="8"/>
      <c r="AW214" s="8"/>
    </row>
    <row r="215" spans="1:49">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c r="AD215" s="8"/>
      <c r="AE215" s="8"/>
      <c r="AF215" s="8"/>
      <c r="AG215" s="8"/>
      <c r="AH215" s="8"/>
      <c r="AI215" s="8"/>
      <c r="AJ215" s="8"/>
      <c r="AK215" s="8"/>
      <c r="AL215" s="8"/>
      <c r="AM215" s="8"/>
      <c r="AN215" s="8"/>
      <c r="AO215" s="8"/>
      <c r="AP215" s="8"/>
      <c r="AQ215" s="8"/>
      <c r="AR215" s="8"/>
      <c r="AS215" s="8"/>
      <c r="AT215" s="8"/>
      <c r="AU215" s="8"/>
      <c r="AV215" s="8"/>
      <c r="AW215" s="8"/>
    </row>
    <row r="216" spans="1:49">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c r="AD216" s="8"/>
      <c r="AE216" s="8"/>
      <c r="AF216" s="8"/>
      <c r="AG216" s="8"/>
      <c r="AH216" s="8"/>
      <c r="AI216" s="8"/>
      <c r="AJ216" s="8"/>
      <c r="AK216" s="8"/>
      <c r="AL216" s="8"/>
      <c r="AM216" s="8"/>
      <c r="AN216" s="8"/>
      <c r="AO216" s="8"/>
      <c r="AP216" s="8"/>
      <c r="AQ216" s="8"/>
      <c r="AR216" s="8"/>
      <c r="AS216" s="8"/>
      <c r="AT216" s="8"/>
      <c r="AU216" s="8"/>
      <c r="AV216" s="8"/>
      <c r="AW216" s="8"/>
    </row>
    <row r="217" spans="1:49">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c r="AD217" s="8"/>
      <c r="AE217" s="8"/>
      <c r="AF217" s="8"/>
      <c r="AG217" s="8"/>
      <c r="AH217" s="8"/>
      <c r="AI217" s="8"/>
      <c r="AJ217" s="8"/>
      <c r="AK217" s="8"/>
      <c r="AL217" s="8"/>
      <c r="AM217" s="8"/>
      <c r="AN217" s="8"/>
      <c r="AO217" s="8"/>
      <c r="AP217" s="8"/>
      <c r="AQ217" s="8"/>
      <c r="AR217" s="8"/>
      <c r="AS217" s="8"/>
      <c r="AT217" s="8"/>
      <c r="AU217" s="8"/>
      <c r="AV217" s="8"/>
      <c r="AW217" s="8"/>
    </row>
    <row r="218" spans="1:49">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c r="AD218" s="8"/>
      <c r="AE218" s="8"/>
      <c r="AF218" s="8"/>
      <c r="AG218" s="8"/>
      <c r="AH218" s="8"/>
      <c r="AI218" s="8"/>
      <c r="AJ218" s="8"/>
      <c r="AK218" s="8"/>
      <c r="AL218" s="8"/>
      <c r="AM218" s="8"/>
      <c r="AN218" s="8"/>
      <c r="AO218" s="8"/>
      <c r="AP218" s="8"/>
      <c r="AQ218" s="8"/>
      <c r="AR218" s="8"/>
      <c r="AS218" s="8"/>
      <c r="AT218" s="8"/>
      <c r="AU218" s="8"/>
      <c r="AV218" s="8"/>
      <c r="AW218" s="8"/>
    </row>
    <row r="219" spans="1:49">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c r="AM219" s="8"/>
      <c r="AN219" s="8"/>
      <c r="AO219" s="8"/>
      <c r="AP219" s="8"/>
      <c r="AQ219" s="8"/>
      <c r="AR219" s="8"/>
      <c r="AS219" s="8"/>
      <c r="AT219" s="8"/>
      <c r="AU219" s="8"/>
      <c r="AV219" s="8"/>
      <c r="AW219" s="8"/>
    </row>
    <row r="220" spans="1:49">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c r="AG220" s="8"/>
      <c r="AH220" s="8"/>
      <c r="AI220" s="8"/>
      <c r="AJ220" s="8"/>
      <c r="AK220" s="8"/>
      <c r="AL220" s="8"/>
      <c r="AM220" s="8"/>
      <c r="AN220" s="8"/>
      <c r="AO220" s="8"/>
      <c r="AP220" s="8"/>
      <c r="AQ220" s="8"/>
      <c r="AR220" s="8"/>
      <c r="AS220" s="8"/>
      <c r="AT220" s="8"/>
      <c r="AU220" s="8"/>
      <c r="AV220" s="8"/>
      <c r="AW220" s="8"/>
    </row>
    <row r="221" spans="1:49">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c r="AG221" s="8"/>
      <c r="AH221" s="8"/>
      <c r="AI221" s="8"/>
      <c r="AJ221" s="8"/>
      <c r="AK221" s="8"/>
      <c r="AL221" s="8"/>
      <c r="AM221" s="8"/>
      <c r="AN221" s="8"/>
      <c r="AO221" s="8"/>
      <c r="AP221" s="8"/>
      <c r="AQ221" s="8"/>
      <c r="AR221" s="8"/>
      <c r="AS221" s="8"/>
      <c r="AT221" s="8"/>
      <c r="AU221" s="8"/>
      <c r="AV221" s="8"/>
      <c r="AW221" s="8"/>
    </row>
    <row r="222" spans="1:49">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c r="AN222" s="8"/>
      <c r="AO222" s="8"/>
      <c r="AP222" s="8"/>
      <c r="AQ222" s="8"/>
      <c r="AR222" s="8"/>
      <c r="AS222" s="8"/>
      <c r="AT222" s="8"/>
      <c r="AU222" s="8"/>
      <c r="AV222" s="8"/>
      <c r="AW222" s="8"/>
    </row>
    <row r="223" spans="1:49">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c r="AE223" s="8"/>
      <c r="AF223" s="8"/>
      <c r="AG223" s="8"/>
      <c r="AH223" s="8"/>
      <c r="AI223" s="8"/>
      <c r="AJ223" s="8"/>
      <c r="AK223" s="8"/>
      <c r="AL223" s="8"/>
      <c r="AM223" s="8"/>
      <c r="AN223" s="8"/>
      <c r="AO223" s="8"/>
      <c r="AP223" s="8"/>
      <c r="AQ223" s="8"/>
      <c r="AR223" s="8"/>
      <c r="AS223" s="8"/>
      <c r="AT223" s="8"/>
      <c r="AU223" s="8"/>
      <c r="AV223" s="8"/>
      <c r="AW223" s="8"/>
    </row>
  </sheetData>
  <sheetProtection formatCells="0" formatColumns="0" formatRows="0" insertColumns="0" insertHyperlinks="0" deleteColumns="0" deleteRows="0" sort="0" autoFilter="0" pivotTables="0"/>
  <mergeCells count="1422">
    <mergeCell ref="E165:E168"/>
    <mergeCell ref="G169:G172"/>
    <mergeCell ref="B1:AQ2"/>
    <mergeCell ref="B3:AQ4"/>
    <mergeCell ref="A1:A4"/>
    <mergeCell ref="I24:I25"/>
    <mergeCell ref="H26:H29"/>
    <mergeCell ref="I26:I29"/>
    <mergeCell ref="H114:H117"/>
    <mergeCell ref="I114:I117"/>
    <mergeCell ref="H118:H121"/>
    <mergeCell ref="I118:I121"/>
    <mergeCell ref="H122:H125"/>
    <mergeCell ref="I122:I125"/>
    <mergeCell ref="O157:O160"/>
    <mergeCell ref="AJ165:AJ168"/>
    <mergeCell ref="H165:H168"/>
    <mergeCell ref="L165:L168"/>
    <mergeCell ref="M165:M168"/>
    <mergeCell ref="AH165:AH168"/>
    <mergeCell ref="AI165:AI168"/>
    <mergeCell ref="V165:V168"/>
    <mergeCell ref="W165:W168"/>
    <mergeCell ref="AB165:AB168"/>
    <mergeCell ref="L157:L160"/>
    <mergeCell ref="M157:M160"/>
    <mergeCell ref="AC145:AC148"/>
    <mergeCell ref="AD145:AD148"/>
    <mergeCell ref="AE145:AE148"/>
    <mergeCell ref="F98:F101"/>
    <mergeCell ref="G126:G129"/>
    <mergeCell ref="G98:G101"/>
    <mergeCell ref="E141:E144"/>
    <mergeCell ref="M169:M172"/>
    <mergeCell ref="H126:H129"/>
    <mergeCell ref="E173:E176"/>
    <mergeCell ref="F141:F144"/>
    <mergeCell ref="A184:AK184"/>
    <mergeCell ref="A185:AK185"/>
    <mergeCell ref="D186:E186"/>
    <mergeCell ref="D187:E187"/>
    <mergeCell ref="D188:E188"/>
    <mergeCell ref="R181:AI181"/>
    <mergeCell ref="W182:AF182"/>
    <mergeCell ref="V173:V176"/>
    <mergeCell ref="I157:I160"/>
    <mergeCell ref="I141:I144"/>
    <mergeCell ref="H141:H144"/>
    <mergeCell ref="G141:G144"/>
    <mergeCell ref="P157:P160"/>
    <mergeCell ref="Q157:Q160"/>
    <mergeCell ref="R157:R160"/>
    <mergeCell ref="S157:S160"/>
    <mergeCell ref="T157:T160"/>
    <mergeCell ref="F157:F160"/>
    <mergeCell ref="V157:V160"/>
    <mergeCell ref="W157:W160"/>
    <mergeCell ref="K173:K176"/>
    <mergeCell ref="J169:J172"/>
    <mergeCell ref="AG145:AG148"/>
    <mergeCell ref="AH145:AH148"/>
    <mergeCell ref="F165:F168"/>
    <mergeCell ref="F169:F172"/>
    <mergeCell ref="F173:F176"/>
    <mergeCell ref="G165:G168"/>
    <mergeCell ref="AF173:AF176"/>
    <mergeCell ref="B165:B168"/>
    <mergeCell ref="B169:B172"/>
    <mergeCell ref="B173:B176"/>
    <mergeCell ref="P173:P176"/>
    <mergeCell ref="Q173:Q176"/>
    <mergeCell ref="R173:R176"/>
    <mergeCell ref="H173:H176"/>
    <mergeCell ref="A201:D201"/>
    <mergeCell ref="A198:D200"/>
    <mergeCell ref="A204:D204"/>
    <mergeCell ref="B202:D202"/>
    <mergeCell ref="B203:D203"/>
    <mergeCell ref="F202:H202"/>
    <mergeCell ref="F203:H203"/>
    <mergeCell ref="E204:H204"/>
    <mergeCell ref="A181:P181"/>
    <mergeCell ref="B182:D182"/>
    <mergeCell ref="J182:O182"/>
    <mergeCell ref="P182:V182"/>
    <mergeCell ref="E201:H201"/>
    <mergeCell ref="E198:H200"/>
    <mergeCell ref="I198:L200"/>
    <mergeCell ref="J201:L201"/>
    <mergeCell ref="J202:L202"/>
    <mergeCell ref="B196:D196"/>
    <mergeCell ref="D193:E193"/>
    <mergeCell ref="D194:E194"/>
    <mergeCell ref="D195:E195"/>
    <mergeCell ref="A165:A176"/>
    <mergeCell ref="J173:J176"/>
    <mergeCell ref="L169:L172"/>
    <mergeCell ref="AS114:AS117"/>
    <mergeCell ref="W173:W176"/>
    <mergeCell ref="D189:E189"/>
    <mergeCell ref="D190:E190"/>
    <mergeCell ref="D191:E191"/>
    <mergeCell ref="D192:E192"/>
    <mergeCell ref="AI145:AI148"/>
    <mergeCell ref="AF165:AF168"/>
    <mergeCell ref="AG165:AG168"/>
    <mergeCell ref="X173:X176"/>
    <mergeCell ref="Y173:Y176"/>
    <mergeCell ref="AC165:AC168"/>
    <mergeCell ref="P165:P168"/>
    <mergeCell ref="Q165:Q168"/>
    <mergeCell ref="C165:D168"/>
    <mergeCell ref="C169:D172"/>
    <mergeCell ref="C173:D176"/>
    <mergeCell ref="C157:D160"/>
    <mergeCell ref="U173:U176"/>
    <mergeCell ref="AG173:AG176"/>
    <mergeCell ref="AH173:AH176"/>
    <mergeCell ref="G173:G176"/>
    <mergeCell ref="AC173:AC176"/>
    <mergeCell ref="AD173:AD176"/>
    <mergeCell ref="E169:E172"/>
    <mergeCell ref="I173:I176"/>
    <mergeCell ref="J165:J168"/>
    <mergeCell ref="I165:I168"/>
    <mergeCell ref="R165:R168"/>
    <mergeCell ref="I169:I172"/>
    <mergeCell ref="H169:H172"/>
    <mergeCell ref="AE173:AE176"/>
    <mergeCell ref="AI161:AI164"/>
    <mergeCell ref="A19:AS19"/>
    <mergeCell ref="J24:J25"/>
    <mergeCell ref="K24:K25"/>
    <mergeCell ref="L24:L25"/>
    <mergeCell ref="M24:M25"/>
    <mergeCell ref="AP134:AR134"/>
    <mergeCell ref="A24:A25"/>
    <mergeCell ref="B24:B25"/>
    <mergeCell ref="C24:C25"/>
    <mergeCell ref="E24:E25"/>
    <mergeCell ref="AQ24:AQ25"/>
    <mergeCell ref="AE157:AE160"/>
    <mergeCell ref="I126:I129"/>
    <mergeCell ref="I102:I105"/>
    <mergeCell ref="G24:G25"/>
    <mergeCell ref="H24:H25"/>
    <mergeCell ref="I98:I101"/>
    <mergeCell ref="A137:AS137"/>
    <mergeCell ref="A141:A144"/>
    <mergeCell ref="W130:W133"/>
    <mergeCell ref="AM114:AM117"/>
    <mergeCell ref="AN114:AN117"/>
    <mergeCell ref="J153:J156"/>
    <mergeCell ref="K153:K156"/>
    <mergeCell ref="P130:P133"/>
    <mergeCell ref="Q130:Q133"/>
    <mergeCell ref="AC130:AC133"/>
    <mergeCell ref="R130:R133"/>
    <mergeCell ref="S130:S133"/>
    <mergeCell ref="T130:T133"/>
    <mergeCell ref="U130:U133"/>
    <mergeCell ref="L173:L176"/>
    <mergeCell ref="J141:AJ141"/>
    <mergeCell ref="J142:K143"/>
    <mergeCell ref="L142:M143"/>
    <mergeCell ref="N142:O143"/>
    <mergeCell ref="P142:Q143"/>
    <mergeCell ref="R142:S143"/>
    <mergeCell ref="T142:U143"/>
    <mergeCell ref="V142:W143"/>
    <mergeCell ref="X142:Y143"/>
    <mergeCell ref="Z142:AA143"/>
    <mergeCell ref="AB142:AC143"/>
    <mergeCell ref="AD142:AE143"/>
    <mergeCell ref="AF142:AG143"/>
    <mergeCell ref="AD165:AD168"/>
    <mergeCell ref="AE165:AE168"/>
    <mergeCell ref="J157:J160"/>
    <mergeCell ref="P169:P172"/>
    <mergeCell ref="X145:X148"/>
    <mergeCell ref="Y145:Y148"/>
    <mergeCell ref="Z145:Z148"/>
    <mergeCell ref="AF145:AF148"/>
    <mergeCell ref="T165:T168"/>
    <mergeCell ref="U165:U168"/>
    <mergeCell ref="S165:S168"/>
    <mergeCell ref="K169:K172"/>
    <mergeCell ref="Q169:Q172"/>
    <mergeCell ref="R169:R172"/>
    <mergeCell ref="X169:X172"/>
    <mergeCell ref="U169:U172"/>
    <mergeCell ref="AA145:AA148"/>
    <mergeCell ref="AI157:AI160"/>
    <mergeCell ref="AQ143:AQ144"/>
    <mergeCell ref="AA173:AA176"/>
    <mergeCell ref="AB173:AB176"/>
    <mergeCell ref="T169:T172"/>
    <mergeCell ref="X157:X160"/>
    <mergeCell ref="I130:I133"/>
    <mergeCell ref="U157:U160"/>
    <mergeCell ref="V169:V172"/>
    <mergeCell ref="W169:W172"/>
    <mergeCell ref="I145:I148"/>
    <mergeCell ref="J145:J148"/>
    <mergeCell ref="K145:K148"/>
    <mergeCell ref="L145:L148"/>
    <mergeCell ref="M145:M148"/>
    <mergeCell ref="N145:N148"/>
    <mergeCell ref="O145:O148"/>
    <mergeCell ref="P145:P148"/>
    <mergeCell ref="Q145:Q148"/>
    <mergeCell ref="R145:R148"/>
    <mergeCell ref="S145:S148"/>
    <mergeCell ref="T145:T148"/>
    <mergeCell ref="I153:I156"/>
    <mergeCell ref="J130:J133"/>
    <mergeCell ref="K130:K133"/>
    <mergeCell ref="V130:V133"/>
    <mergeCell ref="W149:W152"/>
    <mergeCell ref="S161:S164"/>
    <mergeCell ref="T161:T164"/>
    <mergeCell ref="U161:U164"/>
    <mergeCell ref="V161:V164"/>
    <mergeCell ref="W161:W164"/>
    <mergeCell ref="K165:K168"/>
    <mergeCell ref="AJ122:AJ125"/>
    <mergeCell ref="AK122:AK125"/>
    <mergeCell ref="AL122:AL125"/>
    <mergeCell ref="AA122:AA125"/>
    <mergeCell ref="AB122:AB125"/>
    <mergeCell ref="AC122:AC125"/>
    <mergeCell ref="AD122:AD125"/>
    <mergeCell ref="AE122:AE125"/>
    <mergeCell ref="AF122:AF125"/>
    <mergeCell ref="U145:U148"/>
    <mergeCell ref="V145:V148"/>
    <mergeCell ref="W145:W148"/>
    <mergeCell ref="AP143:AP144"/>
    <mergeCell ref="AH142:AI143"/>
    <mergeCell ref="AJ142:AJ144"/>
    <mergeCell ref="AK126:AK129"/>
    <mergeCell ref="AL126:AL129"/>
    <mergeCell ref="AJ145:AJ148"/>
    <mergeCell ref="AK167:AM167"/>
    <mergeCell ref="AK168:AM168"/>
    <mergeCell ref="AK157:AM157"/>
    <mergeCell ref="AA157:AA160"/>
    <mergeCell ref="AC157:AC160"/>
    <mergeCell ref="X165:X168"/>
    <mergeCell ref="Y165:Y168"/>
    <mergeCell ref="Z165:Z168"/>
    <mergeCell ref="AA165:AA168"/>
    <mergeCell ref="AJ161:AJ164"/>
    <mergeCell ref="AH161:AH164"/>
    <mergeCell ref="AK165:AM165"/>
    <mergeCell ref="AK166:AM166"/>
    <mergeCell ref="AI102:AI105"/>
    <mergeCell ref="AJ102:AJ105"/>
    <mergeCell ref="Q126:Q129"/>
    <mergeCell ref="R126:R129"/>
    <mergeCell ref="AD114:AD117"/>
    <mergeCell ref="AE114:AE117"/>
    <mergeCell ref="AF114:AF117"/>
    <mergeCell ref="AM118:AM121"/>
    <mergeCell ref="AK141:AQ142"/>
    <mergeCell ref="AK143:AM144"/>
    <mergeCell ref="AN143:AN144"/>
    <mergeCell ref="AO143:AO144"/>
    <mergeCell ref="AK158:AM158"/>
    <mergeCell ref="AK159:AM159"/>
    <mergeCell ref="AK160:AM160"/>
    <mergeCell ref="AK145:AM145"/>
    <mergeCell ref="AQ145:AQ148"/>
    <mergeCell ref="Z130:Z133"/>
    <mergeCell ref="AB157:AB160"/>
    <mergeCell ref="T118:T121"/>
    <mergeCell ref="X118:X121"/>
    <mergeCell ref="Y118:Y121"/>
    <mergeCell ref="Z118:Z121"/>
    <mergeCell ref="AC118:AC121"/>
    <mergeCell ref="AD118:AD121"/>
    <mergeCell ref="AE118:AE121"/>
    <mergeCell ref="AF118:AF121"/>
    <mergeCell ref="AM122:AM125"/>
    <mergeCell ref="AN122:AN125"/>
    <mergeCell ref="AG122:AG125"/>
    <mergeCell ref="AH122:AH125"/>
    <mergeCell ref="AI122:AI125"/>
    <mergeCell ref="AN118:AN121"/>
    <mergeCell ref="AS118:AS121"/>
    <mergeCell ref="AG118:AG121"/>
    <mergeCell ref="AH118:AH121"/>
    <mergeCell ref="AI118:AI121"/>
    <mergeCell ref="AJ118:AJ121"/>
    <mergeCell ref="AK118:AK121"/>
    <mergeCell ref="AL118:AL121"/>
    <mergeCell ref="AA118:AA121"/>
    <mergeCell ref="AB118:AB121"/>
    <mergeCell ref="AK146:AM146"/>
    <mergeCell ref="AK147:AM147"/>
    <mergeCell ref="AK148:AM148"/>
    <mergeCell ref="AK149:AM149"/>
    <mergeCell ref="AQ149:AQ152"/>
    <mergeCell ref="AK150:AM150"/>
    <mergeCell ref="AK151:AM151"/>
    <mergeCell ref="AK152:AM152"/>
    <mergeCell ref="AB145:AB148"/>
    <mergeCell ref="AI149:AI152"/>
    <mergeCell ref="AJ149:AJ152"/>
    <mergeCell ref="AG114:AG117"/>
    <mergeCell ref="AH114:AH117"/>
    <mergeCell ref="AI114:AI117"/>
    <mergeCell ref="AJ114:AJ117"/>
    <mergeCell ref="AK114:AK117"/>
    <mergeCell ref="AL114:AL117"/>
    <mergeCell ref="AA114:AA117"/>
    <mergeCell ref="AB114:AB117"/>
    <mergeCell ref="AC114:AC117"/>
    <mergeCell ref="H98:H101"/>
    <mergeCell ref="K102:K105"/>
    <mergeCell ref="L102:L105"/>
    <mergeCell ref="M102:M105"/>
    <mergeCell ref="T114:T117"/>
    <mergeCell ref="O122:O125"/>
    <mergeCell ref="P122:P125"/>
    <mergeCell ref="Q122:Q125"/>
    <mergeCell ref="O114:O117"/>
    <mergeCell ref="S114:S117"/>
    <mergeCell ref="O118:O121"/>
    <mergeCell ref="P118:P121"/>
    <mergeCell ref="AK98:AK101"/>
    <mergeCell ref="AL98:AL101"/>
    <mergeCell ref="AA98:AA101"/>
    <mergeCell ref="AB98:AB101"/>
    <mergeCell ref="AC98:AC101"/>
    <mergeCell ref="AD98:AD101"/>
    <mergeCell ref="AE98:AE101"/>
    <mergeCell ref="AF98:AF101"/>
    <mergeCell ref="J118:J121"/>
    <mergeCell ref="U118:U121"/>
    <mergeCell ref="V118:V121"/>
    <mergeCell ref="K118:K121"/>
    <mergeCell ref="L118:L121"/>
    <mergeCell ref="K122:K125"/>
    <mergeCell ref="L122:L125"/>
    <mergeCell ref="M122:M125"/>
    <mergeCell ref="AS130:AS133"/>
    <mergeCell ref="AL130:AL133"/>
    <mergeCell ref="AM130:AM133"/>
    <mergeCell ref="AN130:AN133"/>
    <mergeCell ref="AD130:AD133"/>
    <mergeCell ref="AE130:AE133"/>
    <mergeCell ref="AF130:AF133"/>
    <mergeCell ref="AG130:AG133"/>
    <mergeCell ref="AJ130:AJ133"/>
    <mergeCell ref="AK130:AK133"/>
    <mergeCell ref="AH130:AH133"/>
    <mergeCell ref="AI130:AI133"/>
    <mergeCell ref="AC126:AC129"/>
    <mergeCell ref="AD126:AD129"/>
    <mergeCell ref="S126:S129"/>
    <mergeCell ref="T126:T129"/>
    <mergeCell ref="U126:U129"/>
    <mergeCell ref="X130:X133"/>
    <mergeCell ref="Y130:Y133"/>
    <mergeCell ref="L130:L133"/>
    <mergeCell ref="M130:M133"/>
    <mergeCell ref="N130:N133"/>
    <mergeCell ref="O130:O133"/>
    <mergeCell ref="W118:W121"/>
    <mergeCell ref="Q118:Q121"/>
    <mergeCell ref="R118:R121"/>
    <mergeCell ref="AS122:AS125"/>
    <mergeCell ref="AN98:AN101"/>
    <mergeCell ref="AS98:AS101"/>
    <mergeCell ref="AM98:AM101"/>
    <mergeCell ref="AS126:AS129"/>
    <mergeCell ref="AN126:AN129"/>
    <mergeCell ref="W126:W129"/>
    <mergeCell ref="X126:X129"/>
    <mergeCell ref="AM126:AM129"/>
    <mergeCell ref="AG126:AG129"/>
    <mergeCell ref="AH126:AH129"/>
    <mergeCell ref="AI126:AI129"/>
    <mergeCell ref="AJ126:AJ129"/>
    <mergeCell ref="Y126:Y129"/>
    <mergeCell ref="Z126:Z129"/>
    <mergeCell ref="AA126:AA129"/>
    <mergeCell ref="AG110:AG113"/>
    <mergeCell ref="AH110:AH113"/>
    <mergeCell ref="AI110:AI113"/>
    <mergeCell ref="AJ110:AJ113"/>
    <mergeCell ref="AK110:AK113"/>
    <mergeCell ref="AL110:AL113"/>
    <mergeCell ref="AM110:AM113"/>
    <mergeCell ref="AH98:AH101"/>
    <mergeCell ref="AI98:AI101"/>
    <mergeCell ref="AJ98:AJ101"/>
    <mergeCell ref="AG106:AG109"/>
    <mergeCell ref="AK102:AK105"/>
    <mergeCell ref="AL102:AL105"/>
    <mergeCell ref="AM102:AM105"/>
    <mergeCell ref="AN102:AN105"/>
    <mergeCell ref="AS102:AS105"/>
    <mergeCell ref="AI106:AI109"/>
    <mergeCell ref="AL26:AL29"/>
    <mergeCell ref="AM26:AM29"/>
    <mergeCell ref="AN26:AN29"/>
    <mergeCell ref="AS26:AS29"/>
    <mergeCell ref="AF26:AF29"/>
    <mergeCell ref="AG26:AG29"/>
    <mergeCell ref="AH26:AH29"/>
    <mergeCell ref="AI26:AI29"/>
    <mergeCell ref="AJ26:AJ29"/>
    <mergeCell ref="AK26:AK29"/>
    <mergeCell ref="Z26:Z29"/>
    <mergeCell ref="AA26:AA29"/>
    <mergeCell ref="AB26:AB29"/>
    <mergeCell ref="AC26:AC29"/>
    <mergeCell ref="AD26:AD29"/>
    <mergeCell ref="AE26:AE29"/>
    <mergeCell ref="X98:X101"/>
    <mergeCell ref="X82:X85"/>
    <mergeCell ref="AB78:AB81"/>
    <mergeCell ref="AH82:AH85"/>
    <mergeCell ref="AI82:AI85"/>
    <mergeCell ref="AJ82:AJ85"/>
    <mergeCell ref="AK82:AK85"/>
    <mergeCell ref="AL82:AL85"/>
    <mergeCell ref="AM30:AM33"/>
    <mergeCell ref="AN30:AN33"/>
    <mergeCell ref="AH94:AH97"/>
    <mergeCell ref="AI94:AI97"/>
    <mergeCell ref="AJ94:AJ97"/>
    <mergeCell ref="AK94:AK97"/>
    <mergeCell ref="AL94:AL97"/>
    <mergeCell ref="AM94:AM97"/>
    <mergeCell ref="Z23:AA24"/>
    <mergeCell ref="AB23:AC24"/>
    <mergeCell ref="N23:O24"/>
    <mergeCell ref="P23:Q24"/>
    <mergeCell ref="D24:D25"/>
    <mergeCell ref="A23:E23"/>
    <mergeCell ref="F23:M23"/>
    <mergeCell ref="R26:R29"/>
    <mergeCell ref="S26:S29"/>
    <mergeCell ref="X26:X29"/>
    <mergeCell ref="Y26:Y29"/>
    <mergeCell ref="O26:O29"/>
    <mergeCell ref="P26:P29"/>
    <mergeCell ref="Q26:Q29"/>
    <mergeCell ref="J26:J29"/>
    <mergeCell ref="K26:K29"/>
    <mergeCell ref="L26:L29"/>
    <mergeCell ref="M26:M29"/>
    <mergeCell ref="T26:T29"/>
    <mergeCell ref="U26:U29"/>
    <mergeCell ref="V26:V29"/>
    <mergeCell ref="W26:W29"/>
    <mergeCell ref="N26:N29"/>
    <mergeCell ref="F24:F25"/>
    <mergeCell ref="F26:F29"/>
    <mergeCell ref="G26:G29"/>
    <mergeCell ref="AK176:AM176"/>
    <mergeCell ref="AQ165:AQ168"/>
    <mergeCell ref="AQ157:AQ160"/>
    <mergeCell ref="AQ173:AQ176"/>
    <mergeCell ref="AK153:AM153"/>
    <mergeCell ref="AQ153:AQ156"/>
    <mergeCell ref="AK154:AM154"/>
    <mergeCell ref="AK155:AM155"/>
    <mergeCell ref="AK156:AM156"/>
    <mergeCell ref="AK161:AM161"/>
    <mergeCell ref="AQ161:AQ164"/>
    <mergeCell ref="AK162:AM162"/>
    <mergeCell ref="AK163:AM163"/>
    <mergeCell ref="AK164:AM164"/>
    <mergeCell ref="AQ169:AQ172"/>
    <mergeCell ref="A22:M22"/>
    <mergeCell ref="N22:AN22"/>
    <mergeCell ref="AO22:AS23"/>
    <mergeCell ref="AO24:AO25"/>
    <mergeCell ref="AP24:AP25"/>
    <mergeCell ref="AR24:AR25"/>
    <mergeCell ref="AS24:AS25"/>
    <mergeCell ref="AD23:AE24"/>
    <mergeCell ref="AF23:AG24"/>
    <mergeCell ref="AH23:AI24"/>
    <mergeCell ref="AJ23:AK24"/>
    <mergeCell ref="AL23:AM24"/>
    <mergeCell ref="AN23:AN25"/>
    <mergeCell ref="R23:S24"/>
    <mergeCell ref="T23:U24"/>
    <mergeCell ref="V23:W24"/>
    <mergeCell ref="X23:Y24"/>
    <mergeCell ref="M173:M176"/>
    <mergeCell ref="N165:N168"/>
    <mergeCell ref="O165:O168"/>
    <mergeCell ref="N169:N172"/>
    <mergeCell ref="O169:O172"/>
    <mergeCell ref="N173:N176"/>
    <mergeCell ref="O173:O176"/>
    <mergeCell ref="AK169:AM169"/>
    <mergeCell ref="AK170:AM170"/>
    <mergeCell ref="AK171:AM171"/>
    <mergeCell ref="AK172:AM172"/>
    <mergeCell ref="AJ169:AJ172"/>
    <mergeCell ref="AJ173:AJ176"/>
    <mergeCell ref="Y169:Y172"/>
    <mergeCell ref="Z169:Z172"/>
    <mergeCell ref="Z173:Z176"/>
    <mergeCell ref="S169:S172"/>
    <mergeCell ref="AA169:AA172"/>
    <mergeCell ref="AB169:AB172"/>
    <mergeCell ref="AH169:AH172"/>
    <mergeCell ref="AC169:AC172"/>
    <mergeCell ref="AD169:AD172"/>
    <mergeCell ref="AE169:AE172"/>
    <mergeCell ref="AF169:AF172"/>
    <mergeCell ref="AG169:AG172"/>
    <mergeCell ref="AI169:AI172"/>
    <mergeCell ref="S173:S176"/>
    <mergeCell ref="T173:T176"/>
    <mergeCell ref="AI173:AI176"/>
    <mergeCell ref="AK173:AM173"/>
    <mergeCell ref="AK174:AM174"/>
    <mergeCell ref="AK175:AM175"/>
    <mergeCell ref="A126:A129"/>
    <mergeCell ref="B126:B129"/>
    <mergeCell ref="C126:C129"/>
    <mergeCell ref="D126:D129"/>
    <mergeCell ref="E126:E129"/>
    <mergeCell ref="AE126:AE129"/>
    <mergeCell ref="AF126:AF129"/>
    <mergeCell ref="N98:N101"/>
    <mergeCell ref="O98:O101"/>
    <mergeCell ref="P98:P101"/>
    <mergeCell ref="Q98:Q101"/>
    <mergeCell ref="A26:A125"/>
    <mergeCell ref="B26:B125"/>
    <mergeCell ref="C26:C125"/>
    <mergeCell ref="D26:D125"/>
    <mergeCell ref="E26:E125"/>
    <mergeCell ref="F102:F105"/>
    <mergeCell ref="G102:G105"/>
    <mergeCell ref="H102:H105"/>
    <mergeCell ref="Y94:Y97"/>
    <mergeCell ref="Z94:Z97"/>
    <mergeCell ref="AA94:AA97"/>
    <mergeCell ref="AB94:AB97"/>
    <mergeCell ref="AC94:AC97"/>
    <mergeCell ref="J98:J101"/>
    <mergeCell ref="K98:K101"/>
    <mergeCell ref="L98:L101"/>
    <mergeCell ref="M98:M101"/>
    <mergeCell ref="V126:V129"/>
    <mergeCell ref="S102:S105"/>
    <mergeCell ref="T102:T105"/>
    <mergeCell ref="M118:M121"/>
    <mergeCell ref="U102:U105"/>
    <mergeCell ref="V102:V105"/>
    <mergeCell ref="W102:W105"/>
    <mergeCell ref="X102:X105"/>
    <mergeCell ref="Y102:Y105"/>
    <mergeCell ref="Z102:Z105"/>
    <mergeCell ref="AA102:AA105"/>
    <mergeCell ref="J102:J105"/>
    <mergeCell ref="P114:P117"/>
    <mergeCell ref="Q114:Q117"/>
    <mergeCell ref="R114:R117"/>
    <mergeCell ref="O102:O105"/>
    <mergeCell ref="P102:P105"/>
    <mergeCell ref="Q102:Q105"/>
    <mergeCell ref="R102:R105"/>
    <mergeCell ref="W106:W109"/>
    <mergeCell ref="N102:N105"/>
    <mergeCell ref="U114:U117"/>
    <mergeCell ref="V114:V117"/>
    <mergeCell ref="W114:W117"/>
    <mergeCell ref="X114:X117"/>
    <mergeCell ref="Y114:Y117"/>
    <mergeCell ref="Z114:Z117"/>
    <mergeCell ref="P106:P109"/>
    <mergeCell ref="Q106:Q109"/>
    <mergeCell ref="R106:R109"/>
    <mergeCell ref="S106:S109"/>
    <mergeCell ref="T106:T109"/>
    <mergeCell ref="U106:U109"/>
    <mergeCell ref="V106:V109"/>
    <mergeCell ref="C153:D156"/>
    <mergeCell ref="C161:D164"/>
    <mergeCell ref="K126:K129"/>
    <mergeCell ref="L126:L129"/>
    <mergeCell ref="N126:N129"/>
    <mergeCell ref="O126:O129"/>
    <mergeCell ref="P126:P129"/>
    <mergeCell ref="J126:J129"/>
    <mergeCell ref="AB126:AB129"/>
    <mergeCell ref="AE110:AE113"/>
    <mergeCell ref="AF110:AF113"/>
    <mergeCell ref="J114:J117"/>
    <mergeCell ref="K114:K117"/>
    <mergeCell ref="L114:L117"/>
    <mergeCell ref="M114:M117"/>
    <mergeCell ref="N114:N117"/>
    <mergeCell ref="M126:M129"/>
    <mergeCell ref="AA130:AA133"/>
    <mergeCell ref="AB130:AB133"/>
    <mergeCell ref="N122:N125"/>
    <mergeCell ref="U122:U125"/>
    <mergeCell ref="V122:V125"/>
    <mergeCell ref="W122:W125"/>
    <mergeCell ref="X122:X125"/>
    <mergeCell ref="Y122:Y125"/>
    <mergeCell ref="Z122:Z125"/>
    <mergeCell ref="S118:S121"/>
    <mergeCell ref="N118:N121"/>
    <mergeCell ref="R122:R125"/>
    <mergeCell ref="S122:S125"/>
    <mergeCell ref="T122:T125"/>
    <mergeCell ref="J122:J125"/>
    <mergeCell ref="A145:A164"/>
    <mergeCell ref="B145:B148"/>
    <mergeCell ref="E145:E148"/>
    <mergeCell ref="F145:F148"/>
    <mergeCell ref="B153:B156"/>
    <mergeCell ref="E153:E156"/>
    <mergeCell ref="F153:F156"/>
    <mergeCell ref="B161:B164"/>
    <mergeCell ref="E161:E164"/>
    <mergeCell ref="F161:F164"/>
    <mergeCell ref="D130:D133"/>
    <mergeCell ref="F130:F133"/>
    <mergeCell ref="G130:G133"/>
    <mergeCell ref="H130:H133"/>
    <mergeCell ref="G114:G117"/>
    <mergeCell ref="F118:F121"/>
    <mergeCell ref="G118:G121"/>
    <mergeCell ref="F122:F125"/>
    <mergeCell ref="G122:G125"/>
    <mergeCell ref="A130:A133"/>
    <mergeCell ref="B130:B133"/>
    <mergeCell ref="C130:C133"/>
    <mergeCell ref="E157:E160"/>
    <mergeCell ref="B157:B160"/>
    <mergeCell ref="C141:D144"/>
    <mergeCell ref="G161:G164"/>
    <mergeCell ref="H161:H164"/>
    <mergeCell ref="B141:B144"/>
    <mergeCell ref="F114:F117"/>
    <mergeCell ref="E130:E133"/>
    <mergeCell ref="F126:F129"/>
    <mergeCell ref="C145:D148"/>
    <mergeCell ref="F110:F113"/>
    <mergeCell ref="G110:G113"/>
    <mergeCell ref="H110:H113"/>
    <mergeCell ref="I110:I113"/>
    <mergeCell ref="J110:J113"/>
    <mergeCell ref="K110:K113"/>
    <mergeCell ref="L110:L113"/>
    <mergeCell ref="M110:M113"/>
    <mergeCell ref="N110:N113"/>
    <mergeCell ref="O110:O113"/>
    <mergeCell ref="P110:P113"/>
    <mergeCell ref="Q110:Q113"/>
    <mergeCell ref="R110:R113"/>
    <mergeCell ref="S110:S113"/>
    <mergeCell ref="T110:T113"/>
    <mergeCell ref="U110:U113"/>
    <mergeCell ref="Y106:Y109"/>
    <mergeCell ref="V110:V113"/>
    <mergeCell ref="W110:W113"/>
    <mergeCell ref="X110:X113"/>
    <mergeCell ref="Y110:Y113"/>
    <mergeCell ref="X106:X109"/>
    <mergeCell ref="F106:F109"/>
    <mergeCell ref="G106:G109"/>
    <mergeCell ref="H106:H109"/>
    <mergeCell ref="I106:I109"/>
    <mergeCell ref="J106:J109"/>
    <mergeCell ref="K106:K109"/>
    <mergeCell ref="L106:L109"/>
    <mergeCell ref="M106:M109"/>
    <mergeCell ref="N106:N109"/>
    <mergeCell ref="O106:O109"/>
    <mergeCell ref="AB102:AB105"/>
    <mergeCell ref="AC102:AC105"/>
    <mergeCell ref="AD102:AD105"/>
    <mergeCell ref="AE102:AE105"/>
    <mergeCell ref="AF102:AF105"/>
    <mergeCell ref="AG102:AG105"/>
    <mergeCell ref="AH102:AH105"/>
    <mergeCell ref="AH106:AH109"/>
    <mergeCell ref="AE78:AE81"/>
    <mergeCell ref="AF78:AF81"/>
    <mergeCell ref="AG78:AG81"/>
    <mergeCell ref="AH78:AH81"/>
    <mergeCell ref="Y86:Y89"/>
    <mergeCell ref="Z86:Z89"/>
    <mergeCell ref="AA86:AA89"/>
    <mergeCell ref="AB86:AB89"/>
    <mergeCell ref="AC86:AC89"/>
    <mergeCell ref="AD86:AD89"/>
    <mergeCell ref="Z106:Z109"/>
    <mergeCell ref="AA106:AA109"/>
    <mergeCell ref="AB106:AB109"/>
    <mergeCell ref="AC106:AC109"/>
    <mergeCell ref="AD106:AD109"/>
    <mergeCell ref="AE106:AE109"/>
    <mergeCell ref="AF106:AF109"/>
    <mergeCell ref="AA82:AA85"/>
    <mergeCell ref="AB82:AB85"/>
    <mergeCell ref="AG98:AG101"/>
    <mergeCell ref="Z98:Z101"/>
    <mergeCell ref="AK78:AK81"/>
    <mergeCell ref="AN78:AN81"/>
    <mergeCell ref="AS78:AS81"/>
    <mergeCell ref="F78:F81"/>
    <mergeCell ref="G78:G81"/>
    <mergeCell ref="H78:H81"/>
    <mergeCell ref="I78:I81"/>
    <mergeCell ref="J78:J81"/>
    <mergeCell ref="K78:K81"/>
    <mergeCell ref="L78:L81"/>
    <mergeCell ref="M78:M81"/>
    <mergeCell ref="N78:N81"/>
    <mergeCell ref="O78:O81"/>
    <mergeCell ref="P78:P81"/>
    <mergeCell ref="Q78:Q81"/>
    <mergeCell ref="R78:R81"/>
    <mergeCell ref="S78:S81"/>
    <mergeCell ref="T78:T81"/>
    <mergeCell ref="U78:U81"/>
    <mergeCell ref="V78:V81"/>
    <mergeCell ref="W78:W81"/>
    <mergeCell ref="X78:X81"/>
    <mergeCell ref="Y78:Y81"/>
    <mergeCell ref="Z78:Z81"/>
    <mergeCell ref="AA78:AA81"/>
    <mergeCell ref="U82:U85"/>
    <mergeCell ref="V82:V85"/>
    <mergeCell ref="W82:W85"/>
    <mergeCell ref="AJ106:AJ109"/>
    <mergeCell ref="AK106:AK109"/>
    <mergeCell ref="AS110:AS113"/>
    <mergeCell ref="AI78:AI81"/>
    <mergeCell ref="AJ78:AJ81"/>
    <mergeCell ref="AL78:AL81"/>
    <mergeCell ref="AM78:AM81"/>
    <mergeCell ref="AC82:AC85"/>
    <mergeCell ref="AL106:AL109"/>
    <mergeCell ref="AM106:AM109"/>
    <mergeCell ref="AN106:AN109"/>
    <mergeCell ref="AS106:AS109"/>
    <mergeCell ref="Z110:Z113"/>
    <mergeCell ref="AA110:AA113"/>
    <mergeCell ref="AB110:AB113"/>
    <mergeCell ref="AC110:AC113"/>
    <mergeCell ref="AD110:AD113"/>
    <mergeCell ref="AN110:AN113"/>
    <mergeCell ref="AM82:AM85"/>
    <mergeCell ref="AN82:AN85"/>
    <mergeCell ref="AS82:AS85"/>
    <mergeCell ref="Z82:Z85"/>
    <mergeCell ref="AC78:AC81"/>
    <mergeCell ref="AD78:AD81"/>
    <mergeCell ref="AS86:AS89"/>
    <mergeCell ref="AD82:AD85"/>
    <mergeCell ref="AE82:AE85"/>
    <mergeCell ref="AF82:AF85"/>
    <mergeCell ref="AG82:AG85"/>
    <mergeCell ref="F86:F89"/>
    <mergeCell ref="G86:G89"/>
    <mergeCell ref="H86:H89"/>
    <mergeCell ref="I86:I89"/>
    <mergeCell ref="J86:J89"/>
    <mergeCell ref="K86:K89"/>
    <mergeCell ref="L86:L89"/>
    <mergeCell ref="M86:M89"/>
    <mergeCell ref="N86:N89"/>
    <mergeCell ref="O86:O89"/>
    <mergeCell ref="P86:P89"/>
    <mergeCell ref="Q86:Q89"/>
    <mergeCell ref="R86:R89"/>
    <mergeCell ref="S86:S89"/>
    <mergeCell ref="T86:T89"/>
    <mergeCell ref="U86:U89"/>
    <mergeCell ref="Y82:Y85"/>
    <mergeCell ref="F82:F85"/>
    <mergeCell ref="G82:G85"/>
    <mergeCell ref="H82:H85"/>
    <mergeCell ref="I82:I85"/>
    <mergeCell ref="J82:J85"/>
    <mergeCell ref="K82:K85"/>
    <mergeCell ref="L82:L85"/>
    <mergeCell ref="M82:M85"/>
    <mergeCell ref="N82:N85"/>
    <mergeCell ref="O82:O85"/>
    <mergeCell ref="P82:P85"/>
    <mergeCell ref="Q82:Q85"/>
    <mergeCell ref="R82:R85"/>
    <mergeCell ref="S82:S85"/>
    <mergeCell ref="T82:T85"/>
    <mergeCell ref="F90:F93"/>
    <mergeCell ref="G90:G93"/>
    <mergeCell ref="H90:H93"/>
    <mergeCell ref="I90:I93"/>
    <mergeCell ref="J90:J93"/>
    <mergeCell ref="K90:K93"/>
    <mergeCell ref="L90:L93"/>
    <mergeCell ref="M90:M93"/>
    <mergeCell ref="N90:N93"/>
    <mergeCell ref="O90:O93"/>
    <mergeCell ref="P90:P93"/>
    <mergeCell ref="Q90:Q93"/>
    <mergeCell ref="R90:R93"/>
    <mergeCell ref="S90:S93"/>
    <mergeCell ref="T90:T93"/>
    <mergeCell ref="U90:U93"/>
    <mergeCell ref="V90:V93"/>
    <mergeCell ref="W90:W93"/>
    <mergeCell ref="X90:X93"/>
    <mergeCell ref="Y90:Y93"/>
    <mergeCell ref="Z90:Z93"/>
    <mergeCell ref="AA90:AA93"/>
    <mergeCell ref="AE86:AE89"/>
    <mergeCell ref="AF86:AF89"/>
    <mergeCell ref="AG86:AG89"/>
    <mergeCell ref="AH86:AH89"/>
    <mergeCell ref="AI86:AI89"/>
    <mergeCell ref="AJ86:AJ89"/>
    <mergeCell ref="AK86:AK89"/>
    <mergeCell ref="AL86:AL89"/>
    <mergeCell ref="AM86:AM89"/>
    <mergeCell ref="AS94:AS97"/>
    <mergeCell ref="AK90:AK93"/>
    <mergeCell ref="AL90:AL93"/>
    <mergeCell ref="AM90:AM93"/>
    <mergeCell ref="AN90:AN93"/>
    <mergeCell ref="AS90:AS93"/>
    <mergeCell ref="W94:W97"/>
    <mergeCell ref="X94:X97"/>
    <mergeCell ref="AB90:AB93"/>
    <mergeCell ref="AC90:AC93"/>
    <mergeCell ref="AD90:AD93"/>
    <mergeCell ref="AE90:AE93"/>
    <mergeCell ref="AF90:AF93"/>
    <mergeCell ref="AG90:AG93"/>
    <mergeCell ref="AH90:AH93"/>
    <mergeCell ref="AD94:AD97"/>
    <mergeCell ref="AE94:AE97"/>
    <mergeCell ref="AF94:AF97"/>
    <mergeCell ref="F94:F97"/>
    <mergeCell ref="G94:G97"/>
    <mergeCell ref="H94:H97"/>
    <mergeCell ref="I94:I97"/>
    <mergeCell ref="J94:J97"/>
    <mergeCell ref="K94:K97"/>
    <mergeCell ref="L94:L97"/>
    <mergeCell ref="M94:M97"/>
    <mergeCell ref="N94:N97"/>
    <mergeCell ref="O94:O97"/>
    <mergeCell ref="P94:P97"/>
    <mergeCell ref="Q94:Q97"/>
    <mergeCell ref="R94:R97"/>
    <mergeCell ref="S94:S97"/>
    <mergeCell ref="T94:T97"/>
    <mergeCell ref="U94:U97"/>
    <mergeCell ref="V94:V97"/>
    <mergeCell ref="F30:F33"/>
    <mergeCell ref="G30:G33"/>
    <mergeCell ref="H30:H33"/>
    <mergeCell ref="I30:I33"/>
    <mergeCell ref="J30:J33"/>
    <mergeCell ref="K30:K33"/>
    <mergeCell ref="L30:L33"/>
    <mergeCell ref="M30:M33"/>
    <mergeCell ref="N30:N33"/>
    <mergeCell ref="O30:O33"/>
    <mergeCell ref="P30:P33"/>
    <mergeCell ref="Q30:Q33"/>
    <mergeCell ref="R30:R33"/>
    <mergeCell ref="S30:S33"/>
    <mergeCell ref="T30:T33"/>
    <mergeCell ref="U30:U33"/>
    <mergeCell ref="V30:V33"/>
    <mergeCell ref="W30:W33"/>
    <mergeCell ref="X30:X33"/>
    <mergeCell ref="Y30:Y33"/>
    <mergeCell ref="Z30:Z33"/>
    <mergeCell ref="AA30:AA33"/>
    <mergeCell ref="AB30:AB33"/>
    <mergeCell ref="AC30:AC33"/>
    <mergeCell ref="AD30:AD33"/>
    <mergeCell ref="AE30:AE33"/>
    <mergeCell ref="R98:R101"/>
    <mergeCell ref="S98:S101"/>
    <mergeCell ref="T98:T101"/>
    <mergeCell ref="U98:U101"/>
    <mergeCell ref="V98:V101"/>
    <mergeCell ref="W98:W101"/>
    <mergeCell ref="Y98:Y101"/>
    <mergeCell ref="AG94:AG97"/>
    <mergeCell ref="AF30:AF33"/>
    <mergeCell ref="AG30:AG33"/>
    <mergeCell ref="AF34:AF37"/>
    <mergeCell ref="AG34:AG37"/>
    <mergeCell ref="W42:W45"/>
    <mergeCell ref="X42:X45"/>
    <mergeCell ref="Y42:Y45"/>
    <mergeCell ref="Z42:Z45"/>
    <mergeCell ref="AA42:AA45"/>
    <mergeCell ref="AB42:AB45"/>
    <mergeCell ref="AC42:AC45"/>
    <mergeCell ref="AD42:AD45"/>
    <mergeCell ref="AE42:AE45"/>
    <mergeCell ref="AG42:AG45"/>
    <mergeCell ref="AF46:AF49"/>
    <mergeCell ref="AN94:AN97"/>
    <mergeCell ref="AI90:AI93"/>
    <mergeCell ref="AJ90:AJ93"/>
    <mergeCell ref="AN86:AN89"/>
    <mergeCell ref="V86:V89"/>
    <mergeCell ref="W86:W89"/>
    <mergeCell ref="X86:X89"/>
    <mergeCell ref="AK34:AK37"/>
    <mergeCell ref="AS30:AS33"/>
    <mergeCell ref="F34:F37"/>
    <mergeCell ref="G34:G37"/>
    <mergeCell ref="H34:H37"/>
    <mergeCell ref="I34:I37"/>
    <mergeCell ref="J34:J37"/>
    <mergeCell ref="K34:K37"/>
    <mergeCell ref="L34:L37"/>
    <mergeCell ref="M34:M37"/>
    <mergeCell ref="N34:N37"/>
    <mergeCell ref="O34:O37"/>
    <mergeCell ref="P34:P37"/>
    <mergeCell ref="Q34:Q37"/>
    <mergeCell ref="R34:R37"/>
    <mergeCell ref="S34:S37"/>
    <mergeCell ref="T34:T37"/>
    <mergeCell ref="U34:U37"/>
    <mergeCell ref="V34:V37"/>
    <mergeCell ref="W34:W37"/>
    <mergeCell ref="X34:X37"/>
    <mergeCell ref="Y34:Y37"/>
    <mergeCell ref="Z34:Z37"/>
    <mergeCell ref="AA34:AA37"/>
    <mergeCell ref="AB34:AB37"/>
    <mergeCell ref="AH30:AH33"/>
    <mergeCell ref="AI30:AI33"/>
    <mergeCell ref="AJ30:AJ33"/>
    <mergeCell ref="AK30:AK33"/>
    <mergeCell ref="AL30:AL33"/>
    <mergeCell ref="AL34:AL37"/>
    <mergeCell ref="AM34:AM37"/>
    <mergeCell ref="AN34:AN37"/>
    <mergeCell ref="AS34:AS37"/>
    <mergeCell ref="F38:F41"/>
    <mergeCell ref="G38:G41"/>
    <mergeCell ref="H38:H41"/>
    <mergeCell ref="I38:I41"/>
    <mergeCell ref="J38:J41"/>
    <mergeCell ref="K38:K41"/>
    <mergeCell ref="L38:L41"/>
    <mergeCell ref="M38:M41"/>
    <mergeCell ref="N38:N41"/>
    <mergeCell ref="O38:O41"/>
    <mergeCell ref="P38:P41"/>
    <mergeCell ref="Q38:Q41"/>
    <mergeCell ref="R38:R41"/>
    <mergeCell ref="S38:S41"/>
    <mergeCell ref="T38:T41"/>
    <mergeCell ref="U38:U41"/>
    <mergeCell ref="V38:V41"/>
    <mergeCell ref="W38:W41"/>
    <mergeCell ref="X38:X41"/>
    <mergeCell ref="Y38:Y41"/>
    <mergeCell ref="AC34:AC37"/>
    <mergeCell ref="AD34:AD37"/>
    <mergeCell ref="AE34:AE37"/>
    <mergeCell ref="AH34:AH37"/>
    <mergeCell ref="AI34:AI37"/>
    <mergeCell ref="AJ34:AJ37"/>
    <mergeCell ref="AS38:AS41"/>
    <mergeCell ref="F42:F45"/>
    <mergeCell ref="G42:G45"/>
    <mergeCell ref="H42:H45"/>
    <mergeCell ref="I42:I45"/>
    <mergeCell ref="J42:J45"/>
    <mergeCell ref="K42:K45"/>
    <mergeCell ref="L42:L45"/>
    <mergeCell ref="M42:M45"/>
    <mergeCell ref="N42:N45"/>
    <mergeCell ref="O42:O45"/>
    <mergeCell ref="P42:P45"/>
    <mergeCell ref="Q42:Q45"/>
    <mergeCell ref="R42:R45"/>
    <mergeCell ref="S42:S45"/>
    <mergeCell ref="T42:T45"/>
    <mergeCell ref="U42:U45"/>
    <mergeCell ref="V42:V45"/>
    <mergeCell ref="Z38:Z41"/>
    <mergeCell ref="AA38:AA41"/>
    <mergeCell ref="AB38:AB41"/>
    <mergeCell ref="AC38:AC41"/>
    <mergeCell ref="AD38:AD41"/>
    <mergeCell ref="AE38:AE41"/>
    <mergeCell ref="AF38:AF41"/>
    <mergeCell ref="AG38:AG41"/>
    <mergeCell ref="AH38:AH41"/>
    <mergeCell ref="AM42:AM45"/>
    <mergeCell ref="AN42:AN45"/>
    <mergeCell ref="AI38:AI41"/>
    <mergeCell ref="AJ38:AJ41"/>
    <mergeCell ref="AK38:AK41"/>
    <mergeCell ref="AL38:AL41"/>
    <mergeCell ref="AM38:AM41"/>
    <mergeCell ref="AN38:AN41"/>
    <mergeCell ref="AK46:AK49"/>
    <mergeCell ref="AS42:AS45"/>
    <mergeCell ref="F46:F49"/>
    <mergeCell ref="G46:G49"/>
    <mergeCell ref="H46:H49"/>
    <mergeCell ref="I46:I49"/>
    <mergeCell ref="J46:J49"/>
    <mergeCell ref="K46:K49"/>
    <mergeCell ref="L46:L49"/>
    <mergeCell ref="M46:M49"/>
    <mergeCell ref="N46:N49"/>
    <mergeCell ref="O46:O49"/>
    <mergeCell ref="P46:P49"/>
    <mergeCell ref="Q46:Q49"/>
    <mergeCell ref="R46:R49"/>
    <mergeCell ref="S46:S49"/>
    <mergeCell ref="T46:T49"/>
    <mergeCell ref="U46:U49"/>
    <mergeCell ref="V46:V49"/>
    <mergeCell ref="W46:W49"/>
    <mergeCell ref="X46:X49"/>
    <mergeCell ref="Y46:Y49"/>
    <mergeCell ref="Z46:Z49"/>
    <mergeCell ref="AA46:AA49"/>
    <mergeCell ref="AB46:AB49"/>
    <mergeCell ref="AF42:AF45"/>
    <mergeCell ref="AH42:AH45"/>
    <mergeCell ref="AI42:AI45"/>
    <mergeCell ref="AJ42:AJ45"/>
    <mergeCell ref="AK42:AK45"/>
    <mergeCell ref="AL42:AL45"/>
    <mergeCell ref="AL46:AL49"/>
    <mergeCell ref="AM46:AM49"/>
    <mergeCell ref="AN46:AN49"/>
    <mergeCell ref="AS46:AS49"/>
    <mergeCell ref="F50:F53"/>
    <mergeCell ref="G50:G53"/>
    <mergeCell ref="H50:H53"/>
    <mergeCell ref="I50:I53"/>
    <mergeCell ref="J50:J53"/>
    <mergeCell ref="K50:K53"/>
    <mergeCell ref="L50:L53"/>
    <mergeCell ref="M50:M53"/>
    <mergeCell ref="N50:N53"/>
    <mergeCell ref="O50:O53"/>
    <mergeCell ref="P50:P53"/>
    <mergeCell ref="Q50:Q53"/>
    <mergeCell ref="R50:R53"/>
    <mergeCell ref="S50:S53"/>
    <mergeCell ref="T50:T53"/>
    <mergeCell ref="U50:U53"/>
    <mergeCell ref="V50:V53"/>
    <mergeCell ref="W50:W53"/>
    <mergeCell ref="X50:X53"/>
    <mergeCell ref="Y50:Y53"/>
    <mergeCell ref="AC46:AC49"/>
    <mergeCell ref="AD46:AD49"/>
    <mergeCell ref="AE46:AE49"/>
    <mergeCell ref="AG46:AG49"/>
    <mergeCell ref="AH46:AH49"/>
    <mergeCell ref="AI46:AI49"/>
    <mergeCell ref="AJ46:AJ49"/>
    <mergeCell ref="AS50:AS53"/>
    <mergeCell ref="F54:F57"/>
    <mergeCell ref="G54:G57"/>
    <mergeCell ref="H54:H57"/>
    <mergeCell ref="I54:I57"/>
    <mergeCell ref="J54:J57"/>
    <mergeCell ref="K54:K57"/>
    <mergeCell ref="L54:L57"/>
    <mergeCell ref="M54:M57"/>
    <mergeCell ref="N54:N57"/>
    <mergeCell ref="O54:O57"/>
    <mergeCell ref="P54:P57"/>
    <mergeCell ref="Q54:Q57"/>
    <mergeCell ref="R54:R57"/>
    <mergeCell ref="S54:S57"/>
    <mergeCell ref="T54:T57"/>
    <mergeCell ref="U54:U57"/>
    <mergeCell ref="V54:V57"/>
    <mergeCell ref="Z50:Z53"/>
    <mergeCell ref="AA50:AA53"/>
    <mergeCell ref="AB50:AB53"/>
    <mergeCell ref="AC50:AC53"/>
    <mergeCell ref="AD50:AD53"/>
    <mergeCell ref="AE50:AE53"/>
    <mergeCell ref="AF50:AF53"/>
    <mergeCell ref="AG50:AG53"/>
    <mergeCell ref="AH50:AH53"/>
    <mergeCell ref="AL54:AL57"/>
    <mergeCell ref="AM54:AM57"/>
    <mergeCell ref="AN54:AN57"/>
    <mergeCell ref="W54:W57"/>
    <mergeCell ref="X54:X57"/>
    <mergeCell ref="Y54:Y57"/>
    <mergeCell ref="Z54:Z57"/>
    <mergeCell ref="AA54:AA57"/>
    <mergeCell ref="AB54:AB57"/>
    <mergeCell ref="AC54:AC57"/>
    <mergeCell ref="AD54:AD57"/>
    <mergeCell ref="AE54:AE57"/>
    <mergeCell ref="AI50:AI53"/>
    <mergeCell ref="AJ50:AJ53"/>
    <mergeCell ref="AK50:AK53"/>
    <mergeCell ref="AL50:AL53"/>
    <mergeCell ref="AM50:AM53"/>
    <mergeCell ref="AN50:AN53"/>
    <mergeCell ref="AJ58:AJ61"/>
    <mergeCell ref="AK58:AK61"/>
    <mergeCell ref="AS54:AS57"/>
    <mergeCell ref="F58:F61"/>
    <mergeCell ref="G58:G61"/>
    <mergeCell ref="H58:H61"/>
    <mergeCell ref="I58:I61"/>
    <mergeCell ref="J58:J61"/>
    <mergeCell ref="K58:K61"/>
    <mergeCell ref="L58:L61"/>
    <mergeCell ref="M58:M61"/>
    <mergeCell ref="N58:N61"/>
    <mergeCell ref="O58:O61"/>
    <mergeCell ref="P58:P61"/>
    <mergeCell ref="Q58:Q61"/>
    <mergeCell ref="R58:R61"/>
    <mergeCell ref="S58:S61"/>
    <mergeCell ref="T58:T61"/>
    <mergeCell ref="U58:U61"/>
    <mergeCell ref="V58:V61"/>
    <mergeCell ref="W58:W61"/>
    <mergeCell ref="X58:X61"/>
    <mergeCell ref="Y58:Y61"/>
    <mergeCell ref="Z58:Z61"/>
    <mergeCell ref="AA58:AA61"/>
    <mergeCell ref="AB58:AB61"/>
    <mergeCell ref="AF54:AF57"/>
    <mergeCell ref="AG54:AG57"/>
    <mergeCell ref="AH54:AH57"/>
    <mergeCell ref="AI54:AI57"/>
    <mergeCell ref="AJ54:AJ57"/>
    <mergeCell ref="AK54:AK57"/>
    <mergeCell ref="AH62:AH65"/>
    <mergeCell ref="AL58:AL61"/>
    <mergeCell ref="AM58:AM61"/>
    <mergeCell ref="AN58:AN61"/>
    <mergeCell ref="AS58:AS61"/>
    <mergeCell ref="F62:F65"/>
    <mergeCell ref="G62:G65"/>
    <mergeCell ref="H62:H65"/>
    <mergeCell ref="I62:I65"/>
    <mergeCell ref="J62:J65"/>
    <mergeCell ref="K62:K65"/>
    <mergeCell ref="L62:L65"/>
    <mergeCell ref="M62:M65"/>
    <mergeCell ref="N62:N65"/>
    <mergeCell ref="O62:O65"/>
    <mergeCell ref="P62:P65"/>
    <mergeCell ref="Q62:Q65"/>
    <mergeCell ref="R62:R65"/>
    <mergeCell ref="S62:S65"/>
    <mergeCell ref="T62:T65"/>
    <mergeCell ref="U62:U65"/>
    <mergeCell ref="V62:V65"/>
    <mergeCell ref="W62:W65"/>
    <mergeCell ref="X62:X65"/>
    <mergeCell ref="Y62:Y65"/>
    <mergeCell ref="AC58:AC61"/>
    <mergeCell ref="AD58:AD61"/>
    <mergeCell ref="AE58:AE61"/>
    <mergeCell ref="AF58:AF61"/>
    <mergeCell ref="AG58:AG61"/>
    <mergeCell ref="AH58:AH61"/>
    <mergeCell ref="AI58:AI61"/>
    <mergeCell ref="AI62:AI65"/>
    <mergeCell ref="AJ62:AJ65"/>
    <mergeCell ref="AK62:AK65"/>
    <mergeCell ref="AL62:AL65"/>
    <mergeCell ref="AM62:AM65"/>
    <mergeCell ref="AN62:AN65"/>
    <mergeCell ref="AS62:AS65"/>
    <mergeCell ref="F66:F69"/>
    <mergeCell ref="G66:G69"/>
    <mergeCell ref="H66:H69"/>
    <mergeCell ref="I66:I69"/>
    <mergeCell ref="J66:J69"/>
    <mergeCell ref="K66:K69"/>
    <mergeCell ref="L66:L69"/>
    <mergeCell ref="M66:M69"/>
    <mergeCell ref="N66:N69"/>
    <mergeCell ref="O66:O69"/>
    <mergeCell ref="P66:P69"/>
    <mergeCell ref="Q66:Q69"/>
    <mergeCell ref="R66:R69"/>
    <mergeCell ref="S66:S69"/>
    <mergeCell ref="T66:T69"/>
    <mergeCell ref="U66:U69"/>
    <mergeCell ref="V66:V69"/>
    <mergeCell ref="Z62:Z65"/>
    <mergeCell ref="AA62:AA65"/>
    <mergeCell ref="AB62:AB65"/>
    <mergeCell ref="AC62:AC65"/>
    <mergeCell ref="AD62:AD65"/>
    <mergeCell ref="AE62:AE65"/>
    <mergeCell ref="AF62:AF65"/>
    <mergeCell ref="AG62:AG65"/>
    <mergeCell ref="Y70:Y73"/>
    <mergeCell ref="Z70:Z73"/>
    <mergeCell ref="AA70:AA73"/>
    <mergeCell ref="AB70:AB73"/>
    <mergeCell ref="AF66:AF69"/>
    <mergeCell ref="AG66:AG69"/>
    <mergeCell ref="AH66:AH69"/>
    <mergeCell ref="AI66:AI69"/>
    <mergeCell ref="AJ66:AJ69"/>
    <mergeCell ref="AK66:AK69"/>
    <mergeCell ref="AL66:AL69"/>
    <mergeCell ref="AM66:AM69"/>
    <mergeCell ref="AN66:AN69"/>
    <mergeCell ref="W66:W69"/>
    <mergeCell ref="X66:X69"/>
    <mergeCell ref="Y66:Y69"/>
    <mergeCell ref="Z66:Z69"/>
    <mergeCell ref="AA66:AA69"/>
    <mergeCell ref="AB66:AB69"/>
    <mergeCell ref="AC66:AC69"/>
    <mergeCell ref="AD66:AD69"/>
    <mergeCell ref="AE66:AE69"/>
    <mergeCell ref="W74:W77"/>
    <mergeCell ref="X74:X77"/>
    <mergeCell ref="Y74:Y77"/>
    <mergeCell ref="AC70:AC73"/>
    <mergeCell ref="AD70:AD73"/>
    <mergeCell ref="AE70:AE73"/>
    <mergeCell ref="AF70:AF73"/>
    <mergeCell ref="AG70:AG73"/>
    <mergeCell ref="AH70:AH73"/>
    <mergeCell ref="AI70:AI73"/>
    <mergeCell ref="AJ70:AJ73"/>
    <mergeCell ref="AK70:AK73"/>
    <mergeCell ref="AS66:AS69"/>
    <mergeCell ref="F70:F73"/>
    <mergeCell ref="G70:G73"/>
    <mergeCell ref="H70:H73"/>
    <mergeCell ref="I70:I73"/>
    <mergeCell ref="J70:J73"/>
    <mergeCell ref="K70:K73"/>
    <mergeCell ref="L70:L73"/>
    <mergeCell ref="M70:M73"/>
    <mergeCell ref="N70:N73"/>
    <mergeCell ref="O70:O73"/>
    <mergeCell ref="P70:P73"/>
    <mergeCell ref="Q70:Q73"/>
    <mergeCell ref="R70:R73"/>
    <mergeCell ref="S70:S73"/>
    <mergeCell ref="T70:T73"/>
    <mergeCell ref="U70:U73"/>
    <mergeCell ref="V70:V73"/>
    <mergeCell ref="W70:W73"/>
    <mergeCell ref="X70:X73"/>
    <mergeCell ref="F74:F77"/>
    <mergeCell ref="G74:G77"/>
    <mergeCell ref="H74:H77"/>
    <mergeCell ref="I74:I77"/>
    <mergeCell ref="J74:J77"/>
    <mergeCell ref="K74:K77"/>
    <mergeCell ref="L74:L77"/>
    <mergeCell ref="M74:M77"/>
    <mergeCell ref="N74:N77"/>
    <mergeCell ref="O74:O77"/>
    <mergeCell ref="P74:P77"/>
    <mergeCell ref="Q74:Q77"/>
    <mergeCell ref="R74:R77"/>
    <mergeCell ref="S74:S77"/>
    <mergeCell ref="T74:T77"/>
    <mergeCell ref="U74:U77"/>
    <mergeCell ref="V74:V77"/>
    <mergeCell ref="AI74:AI77"/>
    <mergeCell ref="AJ74:AJ77"/>
    <mergeCell ref="AK74:AK77"/>
    <mergeCell ref="AL74:AL77"/>
    <mergeCell ref="AM74:AM77"/>
    <mergeCell ref="AN74:AN77"/>
    <mergeCell ref="AS74:AS77"/>
    <mergeCell ref="Z74:Z77"/>
    <mergeCell ref="AA74:AA77"/>
    <mergeCell ref="AB74:AB77"/>
    <mergeCell ref="AC74:AC77"/>
    <mergeCell ref="AD74:AD77"/>
    <mergeCell ref="AE74:AE77"/>
    <mergeCell ref="AF74:AF77"/>
    <mergeCell ref="AG74:AG77"/>
    <mergeCell ref="AH74:AH77"/>
    <mergeCell ref="AL70:AL73"/>
    <mergeCell ref="AM70:AM73"/>
    <mergeCell ref="AN70:AN73"/>
    <mergeCell ref="AS70:AS73"/>
    <mergeCell ref="B149:B152"/>
    <mergeCell ref="E149:E152"/>
    <mergeCell ref="F149:F152"/>
    <mergeCell ref="I149:I152"/>
    <mergeCell ref="J149:J152"/>
    <mergeCell ref="K149:K152"/>
    <mergeCell ref="L149:L152"/>
    <mergeCell ref="M149:M152"/>
    <mergeCell ref="N149:N152"/>
    <mergeCell ref="O149:O152"/>
    <mergeCell ref="P149:P152"/>
    <mergeCell ref="Q149:Q152"/>
    <mergeCell ref="R149:R152"/>
    <mergeCell ref="S149:S152"/>
    <mergeCell ref="T149:T152"/>
    <mergeCell ref="U149:U152"/>
    <mergeCell ref="V149:V152"/>
    <mergeCell ref="C149:D152"/>
    <mergeCell ref="S153:S156"/>
    <mergeCell ref="T153:T156"/>
    <mergeCell ref="N157:N160"/>
    <mergeCell ref="X149:X152"/>
    <mergeCell ref="Y149:Y152"/>
    <mergeCell ref="Z149:Z152"/>
    <mergeCell ref="AA149:AA152"/>
    <mergeCell ref="AB149:AB152"/>
    <mergeCell ref="AC149:AC152"/>
    <mergeCell ref="AD149:AD152"/>
    <mergeCell ref="AE149:AE152"/>
    <mergeCell ref="AF149:AF152"/>
    <mergeCell ref="AG149:AG152"/>
    <mergeCell ref="AH149:AH152"/>
    <mergeCell ref="Y157:Y160"/>
    <mergeCell ref="Z157:Z160"/>
    <mergeCell ref="AF153:AF156"/>
    <mergeCell ref="AG153:AG156"/>
    <mergeCell ref="AH153:AH156"/>
    <mergeCell ref="AD153:AD156"/>
    <mergeCell ref="AE153:AE156"/>
    <mergeCell ref="AI153:AI156"/>
    <mergeCell ref="AJ153:AJ156"/>
    <mergeCell ref="AD157:AD160"/>
    <mergeCell ref="AF157:AF160"/>
    <mergeCell ref="AG157:AG160"/>
    <mergeCell ref="AH157:AH160"/>
    <mergeCell ref="AJ157:AJ160"/>
    <mergeCell ref="G145:G148"/>
    <mergeCell ref="H145:H148"/>
    <mergeCell ref="G149:G152"/>
    <mergeCell ref="H149:H152"/>
    <mergeCell ref="G153:G156"/>
    <mergeCell ref="H153:H156"/>
    <mergeCell ref="G157:G160"/>
    <mergeCell ref="H157:H160"/>
    <mergeCell ref="K157:K160"/>
    <mergeCell ref="U153:U156"/>
    <mergeCell ref="V153:V156"/>
    <mergeCell ref="W153:W156"/>
    <mergeCell ref="X153:X156"/>
    <mergeCell ref="Y153:Y156"/>
    <mergeCell ref="Z153:Z156"/>
    <mergeCell ref="AA153:AA156"/>
    <mergeCell ref="AB153:AB156"/>
    <mergeCell ref="AC153:AC156"/>
    <mergeCell ref="L153:L156"/>
    <mergeCell ref="M153:M156"/>
    <mergeCell ref="N153:N156"/>
    <mergeCell ref="O153:O156"/>
    <mergeCell ref="P153:P156"/>
    <mergeCell ref="Q153:Q156"/>
    <mergeCell ref="R153:R156"/>
    <mergeCell ref="AA161:AA164"/>
    <mergeCell ref="AB161:AB164"/>
    <mergeCell ref="AC161:AC164"/>
    <mergeCell ref="AD161:AD164"/>
    <mergeCell ref="AE161:AE164"/>
    <mergeCell ref="AF161:AF164"/>
    <mergeCell ref="AG161:AG164"/>
    <mergeCell ref="R161:R164"/>
    <mergeCell ref="X161:X164"/>
    <mergeCell ref="Y161:Y164"/>
    <mergeCell ref="Z161:Z164"/>
    <mergeCell ref="I161:I164"/>
    <mergeCell ref="J161:J164"/>
    <mergeCell ref="K161:K164"/>
    <mergeCell ref="L161:L164"/>
    <mergeCell ref="M161:M164"/>
    <mergeCell ref="N161:N164"/>
    <mergeCell ref="O161:O164"/>
    <mergeCell ref="P161:P164"/>
    <mergeCell ref="Q161:Q164"/>
    <mergeCell ref="E207:H207"/>
    <mergeCell ref="F208:H208"/>
    <mergeCell ref="F209:H209"/>
    <mergeCell ref="J203:L203"/>
    <mergeCell ref="J204:L204"/>
    <mergeCell ref="J205:L205"/>
    <mergeCell ref="J206:L206"/>
    <mergeCell ref="J207:L207"/>
    <mergeCell ref="J208:L208"/>
    <mergeCell ref="J209:L209"/>
    <mergeCell ref="A207:D207"/>
    <mergeCell ref="B208:D208"/>
    <mergeCell ref="B209:D209"/>
    <mergeCell ref="B205:D205"/>
    <mergeCell ref="B206:D206"/>
    <mergeCell ref="F205:H205"/>
    <mergeCell ref="F206:H206"/>
  </mergeCells>
  <phoneticPr fontId="25" type="noConversion"/>
  <conditionalFormatting sqref="P130:Q130">
    <cfRule type="colorScale" priority="307">
      <colorScale>
        <cfvo type="min"/>
        <cfvo type="max"/>
        <color rgb="FFFFDB75"/>
        <color theme="9" tint="0.39997558519241921"/>
      </colorScale>
    </cfRule>
  </conditionalFormatting>
  <conditionalFormatting sqref="R130:AM130">
    <cfRule type="colorScale" priority="306">
      <colorScale>
        <cfvo type="min"/>
        <cfvo type="max"/>
        <color rgb="FFFFDB75"/>
        <color theme="9" tint="0.39997558519241921"/>
      </colorScale>
    </cfRule>
  </conditionalFormatting>
  <conditionalFormatting sqref="P126:AM126">
    <cfRule type="colorScale" priority="305">
      <colorScale>
        <cfvo type="min"/>
        <cfvo type="max"/>
        <color rgb="FFFFDB75"/>
        <color theme="9" tint="0.39997558519241921"/>
      </colorScale>
    </cfRule>
  </conditionalFormatting>
  <conditionalFormatting sqref="L165:M165 L169:M169 L173:M173">
    <cfRule type="colorScale" priority="303">
      <colorScale>
        <cfvo type="min"/>
        <cfvo type="max"/>
        <color rgb="FFFFDB75"/>
        <color theme="9" tint="0.39997558519241921"/>
      </colorScale>
    </cfRule>
  </conditionalFormatting>
  <conditionalFormatting sqref="N165:AI165 N169:AI169 N173:S173 AA173 AC173:AG173 AI173 U173:Y173">
    <cfRule type="colorScale" priority="304">
      <colorScale>
        <cfvo type="min"/>
        <cfvo type="max"/>
        <color rgb="FFFFDB75"/>
        <color theme="9" tint="0.39997558519241921"/>
      </colorScale>
    </cfRule>
  </conditionalFormatting>
  <conditionalFormatting sqref="Z173">
    <cfRule type="colorScale" priority="302">
      <colorScale>
        <cfvo type="min"/>
        <cfvo type="max"/>
        <color rgb="FFFFDB75"/>
        <color theme="9" tint="0.39997558519241921"/>
      </colorScale>
    </cfRule>
  </conditionalFormatting>
  <conditionalFormatting sqref="AB173">
    <cfRule type="colorScale" priority="301">
      <colorScale>
        <cfvo type="min"/>
        <cfvo type="max"/>
        <color rgb="FFFFDB75"/>
        <color theme="9" tint="0.39997558519241921"/>
      </colorScale>
    </cfRule>
  </conditionalFormatting>
  <conditionalFormatting sqref="P26:Q26">
    <cfRule type="colorScale" priority="89">
      <colorScale>
        <cfvo type="min"/>
        <cfvo type="max"/>
        <color rgb="FFFFDB75"/>
        <color theme="9" tint="0.39997558519241921"/>
      </colorScale>
    </cfRule>
  </conditionalFormatting>
  <conditionalFormatting sqref="P62:Q62 P66:Q66 P74:Q74">
    <cfRule type="colorScale" priority="88">
      <colorScale>
        <cfvo type="min"/>
        <cfvo type="max"/>
        <color rgb="FFFFDB75"/>
        <color theme="9" tint="0.39997558519241921"/>
      </colorScale>
    </cfRule>
  </conditionalFormatting>
  <conditionalFormatting sqref="R26:AM26">
    <cfRule type="colorScale" priority="87">
      <colorScale>
        <cfvo type="min"/>
        <cfvo type="max"/>
        <color rgb="FFFFDB75"/>
        <color theme="9" tint="0.39997558519241921"/>
      </colorScale>
    </cfRule>
  </conditionalFormatting>
  <conditionalFormatting sqref="R62:AM62 R66:AM66 R74:AM74">
    <cfRule type="colorScale" priority="86">
      <colorScale>
        <cfvo type="min"/>
        <cfvo type="max"/>
        <color rgb="FFFFDB75"/>
        <color theme="9" tint="0.39997558519241921"/>
      </colorScale>
    </cfRule>
  </conditionalFormatting>
  <conditionalFormatting sqref="P78:Q78">
    <cfRule type="colorScale" priority="85">
      <colorScale>
        <cfvo type="min"/>
        <cfvo type="max"/>
        <color rgb="FFFFDB75"/>
        <color theme="9" tint="0.39997558519241921"/>
      </colorScale>
    </cfRule>
  </conditionalFormatting>
  <conditionalFormatting sqref="R78:AM78">
    <cfRule type="colorScale" priority="84">
      <colorScale>
        <cfvo type="min"/>
        <cfvo type="max"/>
        <color rgb="FFFFDB75"/>
        <color theme="9" tint="0.39997558519241921"/>
      </colorScale>
    </cfRule>
  </conditionalFormatting>
  <conditionalFormatting sqref="P58:Q58 P54">
    <cfRule type="colorScale" priority="83">
      <colorScale>
        <cfvo type="min"/>
        <cfvo type="max"/>
        <color rgb="FFFFDB75"/>
        <color theme="9" tint="0.39997558519241921"/>
      </colorScale>
    </cfRule>
  </conditionalFormatting>
  <conditionalFormatting sqref="V54:AM54 R58:AM58">
    <cfRule type="colorScale" priority="82">
      <colorScale>
        <cfvo type="min"/>
        <cfvo type="max"/>
        <color rgb="FFFFDB75"/>
        <color theme="9" tint="0.39997558519241921"/>
      </colorScale>
    </cfRule>
  </conditionalFormatting>
  <conditionalFormatting sqref="P42:Q42 P46:Q46">
    <cfRule type="colorScale" priority="81">
      <colorScale>
        <cfvo type="min"/>
        <cfvo type="max"/>
        <color rgb="FFFFDB75"/>
        <color theme="9" tint="0.39997558519241921"/>
      </colorScale>
    </cfRule>
  </conditionalFormatting>
  <conditionalFormatting sqref="R42:AM42 R46:AM46">
    <cfRule type="colorScale" priority="80">
      <colorScale>
        <cfvo type="min"/>
        <cfvo type="max"/>
        <color rgb="FFFFDB75"/>
        <color theme="9" tint="0.39997558519241921"/>
      </colorScale>
    </cfRule>
  </conditionalFormatting>
  <conditionalFormatting sqref="P30:Q30 P34:Q34">
    <cfRule type="colorScale" priority="79">
      <colorScale>
        <cfvo type="min"/>
        <cfvo type="max"/>
        <color rgb="FFFFDB75"/>
        <color theme="9" tint="0.39997558519241921"/>
      </colorScale>
    </cfRule>
  </conditionalFormatting>
  <conditionalFormatting sqref="R30:AM30 R34:AM34">
    <cfRule type="colorScale" priority="78">
      <colorScale>
        <cfvo type="min"/>
        <cfvo type="max"/>
        <color rgb="FFFFDB75"/>
        <color theme="9" tint="0.39997558519241921"/>
      </colorScale>
    </cfRule>
  </conditionalFormatting>
  <conditionalFormatting sqref="P110:Q110 P122:Q122">
    <cfRule type="colorScale" priority="77">
      <colorScale>
        <cfvo type="min"/>
        <cfvo type="max"/>
        <color rgb="FFFFDB75"/>
        <color theme="9" tint="0.39997558519241921"/>
      </colorScale>
    </cfRule>
  </conditionalFormatting>
  <conditionalFormatting sqref="R110:AM110 R122:AM122">
    <cfRule type="colorScale" priority="76">
      <colorScale>
        <cfvo type="min"/>
        <cfvo type="max"/>
        <color rgb="FFFFDB75"/>
        <color theme="9" tint="0.39997558519241921"/>
      </colorScale>
    </cfRule>
  </conditionalFormatting>
  <conditionalFormatting sqref="P98:Q98 P106:Q106">
    <cfRule type="colorScale" priority="75">
      <colorScale>
        <cfvo type="min"/>
        <cfvo type="max"/>
        <color rgb="FFFFDB75"/>
        <color theme="9" tint="0.39997558519241921"/>
      </colorScale>
    </cfRule>
  </conditionalFormatting>
  <conditionalFormatting sqref="R106:AM106 S98 U98 W98 Y98 AA98 AC98 AE98 AG98 AI98 AK98 AM98">
    <cfRule type="colorScale" priority="74">
      <colorScale>
        <cfvo type="min"/>
        <cfvo type="max"/>
        <color rgb="FFFFDB75"/>
        <color theme="9" tint="0.39997558519241921"/>
      </colorScale>
    </cfRule>
  </conditionalFormatting>
  <conditionalFormatting sqref="P90:Q90 P94:Q94">
    <cfRule type="colorScale" priority="73">
      <colorScale>
        <cfvo type="min"/>
        <cfvo type="max"/>
        <color rgb="FFFFDB75"/>
        <color theme="9" tint="0.39997558519241921"/>
      </colorScale>
    </cfRule>
  </conditionalFormatting>
  <conditionalFormatting sqref="R90:AM90 R94:AM94">
    <cfRule type="colorScale" priority="72">
      <colorScale>
        <cfvo type="min"/>
        <cfvo type="max"/>
        <color rgb="FFFFDB75"/>
        <color theme="9" tint="0.39997558519241921"/>
      </colorScale>
    </cfRule>
  </conditionalFormatting>
  <conditionalFormatting sqref="P82:Q82 P86:Q86">
    <cfRule type="colorScale" priority="71">
      <colorScale>
        <cfvo type="min"/>
        <cfvo type="max"/>
        <color rgb="FFFFDB75"/>
        <color theme="9" tint="0.39997558519241921"/>
      </colorScale>
    </cfRule>
  </conditionalFormatting>
  <conditionalFormatting sqref="R82:AM82 R86:AM86">
    <cfRule type="colorScale" priority="70">
      <colorScale>
        <cfvo type="min"/>
        <cfvo type="max"/>
        <color rgb="FFFFDB75"/>
        <color theme="9" tint="0.39997558519241921"/>
      </colorScale>
    </cfRule>
  </conditionalFormatting>
  <conditionalFormatting sqref="P38:Q38">
    <cfRule type="colorScale" priority="69">
      <colorScale>
        <cfvo type="min"/>
        <cfvo type="max"/>
        <color rgb="FFFFDB75"/>
        <color theme="9" tint="0.39997558519241921"/>
      </colorScale>
    </cfRule>
  </conditionalFormatting>
  <conditionalFormatting sqref="R38:AM38">
    <cfRule type="colorScale" priority="68">
      <colorScale>
        <cfvo type="min"/>
        <cfvo type="max"/>
        <color rgb="FFFFDB75"/>
        <color theme="9" tint="0.39997558519241921"/>
      </colorScale>
    </cfRule>
  </conditionalFormatting>
  <conditionalFormatting sqref="P70:Q70">
    <cfRule type="colorScale" priority="67">
      <colorScale>
        <cfvo type="min"/>
        <cfvo type="max"/>
        <color rgb="FFFFDB75"/>
        <color theme="9" tint="0.39997558519241921"/>
      </colorScale>
    </cfRule>
  </conditionalFormatting>
  <conditionalFormatting sqref="R70:AM70">
    <cfRule type="colorScale" priority="66">
      <colorScale>
        <cfvo type="min"/>
        <cfvo type="max"/>
        <color rgb="FFFFDB75"/>
        <color theme="9" tint="0.39997558519241921"/>
      </colorScale>
    </cfRule>
  </conditionalFormatting>
  <conditionalFormatting sqref="R98">
    <cfRule type="colorScale" priority="65">
      <colorScale>
        <cfvo type="min"/>
        <cfvo type="max"/>
        <color rgb="FFFFDB75"/>
        <color theme="9" tint="0.39997558519241921"/>
      </colorScale>
    </cfRule>
  </conditionalFormatting>
  <conditionalFormatting sqref="T98">
    <cfRule type="colorScale" priority="64">
      <colorScale>
        <cfvo type="min"/>
        <cfvo type="max"/>
        <color rgb="FFFFDB75"/>
        <color theme="9" tint="0.39997558519241921"/>
      </colorScale>
    </cfRule>
  </conditionalFormatting>
  <conditionalFormatting sqref="V98">
    <cfRule type="colorScale" priority="63">
      <colorScale>
        <cfvo type="min"/>
        <cfvo type="max"/>
        <color rgb="FFFFDB75"/>
        <color theme="9" tint="0.39997558519241921"/>
      </colorScale>
    </cfRule>
  </conditionalFormatting>
  <conditionalFormatting sqref="X98">
    <cfRule type="colorScale" priority="62">
      <colorScale>
        <cfvo type="min"/>
        <cfvo type="max"/>
        <color rgb="FFFFDB75"/>
        <color theme="9" tint="0.39997558519241921"/>
      </colorScale>
    </cfRule>
  </conditionalFormatting>
  <conditionalFormatting sqref="Z98">
    <cfRule type="colorScale" priority="61">
      <colorScale>
        <cfvo type="min"/>
        <cfvo type="max"/>
        <color rgb="FFFFDB75"/>
        <color theme="9" tint="0.39997558519241921"/>
      </colorScale>
    </cfRule>
  </conditionalFormatting>
  <conditionalFormatting sqref="AB98">
    <cfRule type="colorScale" priority="60">
      <colorScale>
        <cfvo type="min"/>
        <cfvo type="max"/>
        <color rgb="FFFFDB75"/>
        <color theme="9" tint="0.39997558519241921"/>
      </colorScale>
    </cfRule>
  </conditionalFormatting>
  <conditionalFormatting sqref="AD98">
    <cfRule type="colorScale" priority="59">
      <colorScale>
        <cfvo type="min"/>
        <cfvo type="max"/>
        <color rgb="FFFFDB75"/>
        <color theme="9" tint="0.39997558519241921"/>
      </colorScale>
    </cfRule>
  </conditionalFormatting>
  <conditionalFormatting sqref="AF98">
    <cfRule type="colorScale" priority="58">
      <colorScale>
        <cfvo type="min"/>
        <cfvo type="max"/>
        <color rgb="FFFFDB75"/>
        <color theme="9" tint="0.39997558519241921"/>
      </colorScale>
    </cfRule>
  </conditionalFormatting>
  <conditionalFormatting sqref="AH98">
    <cfRule type="colorScale" priority="57">
      <colorScale>
        <cfvo type="min"/>
        <cfvo type="max"/>
        <color rgb="FFFFDB75"/>
        <color theme="9" tint="0.39997558519241921"/>
      </colorScale>
    </cfRule>
  </conditionalFormatting>
  <conditionalFormatting sqref="AJ98">
    <cfRule type="colorScale" priority="56">
      <colorScale>
        <cfvo type="min"/>
        <cfvo type="max"/>
        <color rgb="FFFFDB75"/>
        <color theme="9" tint="0.39997558519241921"/>
      </colorScale>
    </cfRule>
  </conditionalFormatting>
  <conditionalFormatting sqref="AL98">
    <cfRule type="colorScale" priority="55">
      <colorScale>
        <cfvo type="min"/>
        <cfvo type="max"/>
        <color rgb="FFFFDB75"/>
        <color theme="9" tint="0.39997558519241921"/>
      </colorScale>
    </cfRule>
  </conditionalFormatting>
  <conditionalFormatting sqref="P50:Q50">
    <cfRule type="colorScale" priority="54">
      <colorScale>
        <cfvo type="min"/>
        <cfvo type="max"/>
        <color rgb="FFFFDB75"/>
        <color theme="9" tint="0.39997558519241921"/>
      </colorScale>
    </cfRule>
  </conditionalFormatting>
  <conditionalFormatting sqref="R50:AM50">
    <cfRule type="colorScale" priority="53">
      <colorScale>
        <cfvo type="min"/>
        <cfvo type="max"/>
        <color rgb="FFFFDB75"/>
        <color theme="9" tint="0.39997558519241921"/>
      </colorScale>
    </cfRule>
  </conditionalFormatting>
  <conditionalFormatting sqref="P118:Q118">
    <cfRule type="colorScale" priority="52">
      <colorScale>
        <cfvo type="min"/>
        <cfvo type="max"/>
        <color rgb="FFFFDB75"/>
        <color theme="9" tint="0.39997558519241921"/>
      </colorScale>
    </cfRule>
  </conditionalFormatting>
  <conditionalFormatting sqref="R118:S118 U118 W118 Y118 AA118 AC118 AE118 AG118 AI118 AK118 AM118">
    <cfRule type="colorScale" priority="51">
      <colorScale>
        <cfvo type="min"/>
        <cfvo type="max"/>
        <color rgb="FFFFDB75"/>
        <color theme="9" tint="0.39997558519241921"/>
      </colorScale>
    </cfRule>
  </conditionalFormatting>
  <conditionalFormatting sqref="T118">
    <cfRule type="colorScale" priority="50">
      <colorScale>
        <cfvo type="min"/>
        <cfvo type="max"/>
        <color rgb="FFFFDB75"/>
        <color theme="9" tint="0.39997558519241921"/>
      </colorScale>
    </cfRule>
  </conditionalFormatting>
  <conditionalFormatting sqref="V118">
    <cfRule type="colorScale" priority="49">
      <colorScale>
        <cfvo type="min"/>
        <cfvo type="max"/>
        <color rgb="FFFFDB75"/>
        <color theme="9" tint="0.39997558519241921"/>
      </colorScale>
    </cfRule>
  </conditionalFormatting>
  <conditionalFormatting sqref="X118">
    <cfRule type="colorScale" priority="48">
      <colorScale>
        <cfvo type="min"/>
        <cfvo type="max"/>
        <color rgb="FFFFDB75"/>
        <color theme="9" tint="0.39997558519241921"/>
      </colorScale>
    </cfRule>
  </conditionalFormatting>
  <conditionalFormatting sqref="Z118">
    <cfRule type="colorScale" priority="47">
      <colorScale>
        <cfvo type="min"/>
        <cfvo type="max"/>
        <color rgb="FFFFDB75"/>
        <color theme="9" tint="0.39997558519241921"/>
      </colorScale>
    </cfRule>
  </conditionalFormatting>
  <conditionalFormatting sqref="AB118">
    <cfRule type="colorScale" priority="46">
      <colorScale>
        <cfvo type="min"/>
        <cfvo type="max"/>
        <color rgb="FFFFDB75"/>
        <color theme="9" tint="0.39997558519241921"/>
      </colorScale>
    </cfRule>
  </conditionalFormatting>
  <conditionalFormatting sqref="AD118">
    <cfRule type="colorScale" priority="45">
      <colorScale>
        <cfvo type="min"/>
        <cfvo type="max"/>
        <color rgb="FFFFDB75"/>
        <color theme="9" tint="0.39997558519241921"/>
      </colorScale>
    </cfRule>
  </conditionalFormatting>
  <conditionalFormatting sqref="AF118">
    <cfRule type="colorScale" priority="44">
      <colorScale>
        <cfvo type="min"/>
        <cfvo type="max"/>
        <color rgb="FFFFDB75"/>
        <color theme="9" tint="0.39997558519241921"/>
      </colorScale>
    </cfRule>
  </conditionalFormatting>
  <conditionalFormatting sqref="AH118">
    <cfRule type="colorScale" priority="43">
      <colorScale>
        <cfvo type="min"/>
        <cfvo type="max"/>
        <color rgb="FFFFDB75"/>
        <color theme="9" tint="0.39997558519241921"/>
      </colorScale>
    </cfRule>
  </conditionalFormatting>
  <conditionalFormatting sqref="AJ118">
    <cfRule type="colorScale" priority="42">
      <colorScale>
        <cfvo type="min"/>
        <cfvo type="max"/>
        <color rgb="FFFFDB75"/>
        <color theme="9" tint="0.39997558519241921"/>
      </colorScale>
    </cfRule>
  </conditionalFormatting>
  <conditionalFormatting sqref="AL118">
    <cfRule type="colorScale" priority="41">
      <colorScale>
        <cfvo type="min"/>
        <cfvo type="max"/>
        <color rgb="FFFFDB75"/>
        <color theme="9" tint="0.39997558519241921"/>
      </colorScale>
    </cfRule>
  </conditionalFormatting>
  <conditionalFormatting sqref="P114:Q114">
    <cfRule type="colorScale" priority="40">
      <colorScale>
        <cfvo type="min"/>
        <cfvo type="max"/>
        <color rgb="FFFFDB75"/>
        <color theme="9" tint="0.39997558519241921"/>
      </colorScale>
    </cfRule>
  </conditionalFormatting>
  <conditionalFormatting sqref="R114:S114 U114 W114 Y114 AA114 AC114 AE114 AG114 AI114 AK114 AM114">
    <cfRule type="colorScale" priority="39">
      <colorScale>
        <cfvo type="min"/>
        <cfvo type="max"/>
        <color rgb="FFFFDB75"/>
        <color theme="9" tint="0.39997558519241921"/>
      </colorScale>
    </cfRule>
  </conditionalFormatting>
  <conditionalFormatting sqref="T114">
    <cfRule type="colorScale" priority="38">
      <colorScale>
        <cfvo type="min"/>
        <cfvo type="max"/>
        <color rgb="FFFFDB75"/>
        <color theme="9" tint="0.39997558519241921"/>
      </colorScale>
    </cfRule>
  </conditionalFormatting>
  <conditionalFormatting sqref="V114">
    <cfRule type="colorScale" priority="37">
      <colorScale>
        <cfvo type="min"/>
        <cfvo type="max"/>
        <color rgb="FFFFDB75"/>
        <color theme="9" tint="0.39997558519241921"/>
      </colorScale>
    </cfRule>
  </conditionalFormatting>
  <conditionalFormatting sqref="X114">
    <cfRule type="colorScale" priority="36">
      <colorScale>
        <cfvo type="min"/>
        <cfvo type="max"/>
        <color rgb="FFFFDB75"/>
        <color theme="9" tint="0.39997558519241921"/>
      </colorScale>
    </cfRule>
  </conditionalFormatting>
  <conditionalFormatting sqref="Z114">
    <cfRule type="colorScale" priority="35">
      <colorScale>
        <cfvo type="min"/>
        <cfvo type="max"/>
        <color rgb="FFFFDB75"/>
        <color theme="9" tint="0.39997558519241921"/>
      </colorScale>
    </cfRule>
  </conditionalFormatting>
  <conditionalFormatting sqref="AB114">
    <cfRule type="colorScale" priority="34">
      <colorScale>
        <cfvo type="min"/>
        <cfvo type="max"/>
        <color rgb="FFFFDB75"/>
        <color theme="9" tint="0.39997558519241921"/>
      </colorScale>
    </cfRule>
  </conditionalFormatting>
  <conditionalFormatting sqref="AD114">
    <cfRule type="colorScale" priority="33">
      <colorScale>
        <cfvo type="min"/>
        <cfvo type="max"/>
        <color rgb="FFFFDB75"/>
        <color theme="9" tint="0.39997558519241921"/>
      </colorScale>
    </cfRule>
  </conditionalFormatting>
  <conditionalFormatting sqref="AF114">
    <cfRule type="colorScale" priority="32">
      <colorScale>
        <cfvo type="min"/>
        <cfvo type="max"/>
        <color rgb="FFFFDB75"/>
        <color theme="9" tint="0.39997558519241921"/>
      </colorScale>
    </cfRule>
  </conditionalFormatting>
  <conditionalFormatting sqref="AH114">
    <cfRule type="colorScale" priority="31">
      <colorScale>
        <cfvo type="min"/>
        <cfvo type="max"/>
        <color rgb="FFFFDB75"/>
        <color theme="9" tint="0.39997558519241921"/>
      </colorScale>
    </cfRule>
  </conditionalFormatting>
  <conditionalFormatting sqref="AJ114">
    <cfRule type="colorScale" priority="30">
      <colorScale>
        <cfvo type="min"/>
        <cfvo type="max"/>
        <color rgb="FFFFDB75"/>
        <color theme="9" tint="0.39997558519241921"/>
      </colorScale>
    </cfRule>
  </conditionalFormatting>
  <conditionalFormatting sqref="AL114">
    <cfRule type="colorScale" priority="29">
      <colorScale>
        <cfvo type="min"/>
        <cfvo type="max"/>
        <color rgb="FFFFDB75"/>
        <color theme="9" tint="0.39997558519241921"/>
      </colorScale>
    </cfRule>
  </conditionalFormatting>
  <conditionalFormatting sqref="P102:Q102">
    <cfRule type="colorScale" priority="28">
      <colorScale>
        <cfvo type="min"/>
        <cfvo type="max"/>
        <color rgb="FFFFDB75"/>
        <color theme="9" tint="0.39997558519241921"/>
      </colorScale>
    </cfRule>
  </conditionalFormatting>
  <conditionalFormatting sqref="R102:AM102">
    <cfRule type="colorScale" priority="27">
      <colorScale>
        <cfvo type="min"/>
        <cfvo type="max"/>
        <color rgb="FFFFDB75"/>
        <color theme="9" tint="0.39997558519241921"/>
      </colorScale>
    </cfRule>
  </conditionalFormatting>
  <conditionalFormatting sqref="L145:M145">
    <cfRule type="colorScale" priority="26">
      <colorScale>
        <cfvo type="min"/>
        <cfvo type="max"/>
        <color rgb="FFFFDB75"/>
        <color theme="9" tint="0.39997558519241921"/>
      </colorScale>
    </cfRule>
  </conditionalFormatting>
  <conditionalFormatting sqref="N145:AI145">
    <cfRule type="colorScale" priority="25">
      <colorScale>
        <cfvo type="min"/>
        <cfvo type="max"/>
        <color rgb="FFFFDB75"/>
        <color theme="9" tint="0.39997558519241921"/>
      </colorScale>
    </cfRule>
  </conditionalFormatting>
  <conditionalFormatting sqref="L161:M161">
    <cfRule type="colorScale" priority="24">
      <colorScale>
        <cfvo type="min"/>
        <cfvo type="max"/>
        <color rgb="FFFFDB75"/>
        <color theme="9" tint="0.39997558519241921"/>
      </colorScale>
    </cfRule>
  </conditionalFormatting>
  <conditionalFormatting sqref="N161:AI161">
    <cfRule type="colorScale" priority="23">
      <colorScale>
        <cfvo type="min"/>
        <cfvo type="max"/>
        <color rgb="FFFFDB75"/>
        <color theme="9" tint="0.39997558519241921"/>
      </colorScale>
    </cfRule>
  </conditionalFormatting>
  <conditionalFormatting sqref="L149:M149 L153:M153">
    <cfRule type="colorScale" priority="22">
      <colorScale>
        <cfvo type="min"/>
        <cfvo type="max"/>
        <color rgb="FFFFDB75"/>
        <color theme="9" tint="0.39997558519241921"/>
      </colorScale>
    </cfRule>
  </conditionalFormatting>
  <conditionalFormatting sqref="N149:AI149 N153:AI153">
    <cfRule type="colorScale" priority="21">
      <colorScale>
        <cfvo type="min"/>
        <cfvo type="max"/>
        <color rgb="FFFFDB75"/>
        <color theme="9" tint="0.39997558519241921"/>
      </colorScale>
    </cfRule>
  </conditionalFormatting>
  <conditionalFormatting sqref="L157:M157">
    <cfRule type="colorScale" priority="20">
      <colorScale>
        <cfvo type="min"/>
        <cfvo type="max"/>
        <color rgb="FFFFDB75"/>
        <color theme="9" tint="0.39997558519241921"/>
      </colorScale>
    </cfRule>
  </conditionalFormatting>
  <conditionalFormatting sqref="O157 Q157 S157 U157 W157 Y157 AA157 AC157 AE157 AG157 AI157">
    <cfRule type="colorScale" priority="19">
      <colorScale>
        <cfvo type="min"/>
        <cfvo type="max"/>
        <color rgb="FFFFDB75"/>
        <color theme="9" tint="0.39997558519241921"/>
      </colorScale>
    </cfRule>
  </conditionalFormatting>
  <conditionalFormatting sqref="N157">
    <cfRule type="colorScale" priority="18">
      <colorScale>
        <cfvo type="min"/>
        <cfvo type="max"/>
        <color rgb="FFFFDB75"/>
        <color theme="9" tint="0.39997558519241921"/>
      </colorScale>
    </cfRule>
  </conditionalFormatting>
  <conditionalFormatting sqref="P157">
    <cfRule type="colorScale" priority="17">
      <colorScale>
        <cfvo type="min"/>
        <cfvo type="max"/>
        <color rgb="FFFFDB75"/>
        <color theme="9" tint="0.39997558519241921"/>
      </colorScale>
    </cfRule>
  </conditionalFormatting>
  <conditionalFormatting sqref="R157">
    <cfRule type="colorScale" priority="16">
      <colorScale>
        <cfvo type="min"/>
        <cfvo type="max"/>
        <color rgb="FFFFDB75"/>
        <color theme="9" tint="0.39997558519241921"/>
      </colorScale>
    </cfRule>
  </conditionalFormatting>
  <conditionalFormatting sqref="T157">
    <cfRule type="colorScale" priority="15">
      <colorScale>
        <cfvo type="min"/>
        <cfvo type="max"/>
        <color rgb="FFFFDB75"/>
        <color theme="9" tint="0.39997558519241921"/>
      </colorScale>
    </cfRule>
  </conditionalFormatting>
  <conditionalFormatting sqref="V157">
    <cfRule type="colorScale" priority="14">
      <colorScale>
        <cfvo type="min"/>
        <cfvo type="max"/>
        <color rgb="FFFFDB75"/>
        <color theme="9" tint="0.39997558519241921"/>
      </colorScale>
    </cfRule>
  </conditionalFormatting>
  <conditionalFormatting sqref="X157">
    <cfRule type="colorScale" priority="13">
      <colorScale>
        <cfvo type="min"/>
        <cfvo type="max"/>
        <color rgb="FFFFDB75"/>
        <color theme="9" tint="0.39997558519241921"/>
      </colorScale>
    </cfRule>
  </conditionalFormatting>
  <conditionalFormatting sqref="Z157">
    <cfRule type="colorScale" priority="12">
      <colorScale>
        <cfvo type="min"/>
        <cfvo type="max"/>
        <color rgb="FFFFDB75"/>
        <color theme="9" tint="0.39997558519241921"/>
      </colorScale>
    </cfRule>
  </conditionalFormatting>
  <conditionalFormatting sqref="AB157">
    <cfRule type="colorScale" priority="11">
      <colorScale>
        <cfvo type="min"/>
        <cfvo type="max"/>
        <color rgb="FFFFDB75"/>
        <color theme="9" tint="0.39997558519241921"/>
      </colorScale>
    </cfRule>
  </conditionalFormatting>
  <conditionalFormatting sqref="AD157">
    <cfRule type="colorScale" priority="10">
      <colorScale>
        <cfvo type="min"/>
        <cfvo type="max"/>
        <color rgb="FFFFDB75"/>
        <color theme="9" tint="0.39997558519241921"/>
      </colorScale>
    </cfRule>
  </conditionalFormatting>
  <conditionalFormatting sqref="AF157">
    <cfRule type="colorScale" priority="9">
      <colorScale>
        <cfvo type="min"/>
        <cfvo type="max"/>
        <color rgb="FFFFDB75"/>
        <color theme="9" tint="0.39997558519241921"/>
      </colorScale>
    </cfRule>
  </conditionalFormatting>
  <conditionalFormatting sqref="AH157">
    <cfRule type="colorScale" priority="8">
      <colorScale>
        <cfvo type="min"/>
        <cfvo type="max"/>
        <color rgb="FFFFDB75"/>
        <color theme="9" tint="0.39997558519241921"/>
      </colorScale>
    </cfRule>
  </conditionalFormatting>
  <conditionalFormatting sqref="AH173">
    <cfRule type="colorScale" priority="6">
      <colorScale>
        <cfvo type="min"/>
        <cfvo type="max"/>
        <color rgb="FFFFDB75"/>
        <color theme="9" tint="0.39997558519241921"/>
      </colorScale>
    </cfRule>
  </conditionalFormatting>
  <conditionalFormatting sqref="T173">
    <cfRule type="colorScale" priority="3">
      <colorScale>
        <cfvo type="min"/>
        <cfvo type="max"/>
        <color rgb="FFFFDB75"/>
        <color theme="9" tint="0.39997558519241921"/>
      </colorScale>
    </cfRule>
  </conditionalFormatting>
  <conditionalFormatting sqref="Q54">
    <cfRule type="colorScale" priority="2">
      <colorScale>
        <cfvo type="min"/>
        <cfvo type="max"/>
        <color rgb="FFFFDB75"/>
        <color theme="9" tint="0.39997558519241921"/>
      </colorScale>
    </cfRule>
  </conditionalFormatting>
  <conditionalFormatting sqref="R54:U54">
    <cfRule type="colorScale" priority="1">
      <colorScale>
        <cfvo type="min"/>
        <cfvo type="max"/>
        <color rgb="FFFFDB75"/>
        <color theme="9" tint="0.39997558519241921"/>
      </colorScale>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Hoja1!$C$22:$C$24</xm:f>
          </x14:formula1>
          <xm:sqref>C11</xm:sqref>
        </x14:dataValidation>
        <x14:dataValidation type="list" allowBlank="1" showInputMessage="1" showErrorMessage="1" xr:uid="{00000000-0002-0000-0000-000001000000}">
          <x14:formula1>
            <xm:f>Hoja1!$G$3:$G$20</xm:f>
          </x14:formula1>
          <xm:sqref>C13</xm:sqref>
        </x14:dataValidation>
        <x14:dataValidation type="list" allowBlank="1" showInputMessage="1" showErrorMessage="1" xr:uid="{00000000-0002-0000-0000-000002000000}">
          <x14:formula1>
            <xm:f>Hoja1!$K$3:$K$20</xm:f>
          </x14:formula1>
          <xm:sqref>C15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A07A2-ED6B-474F-B10E-7079B9384869}">
  <sheetPr>
    <pageSetUpPr fitToPage="1"/>
  </sheetPr>
  <dimension ref="B1:AC63"/>
  <sheetViews>
    <sheetView showGridLines="0" zoomScale="80" zoomScaleNormal="80" workbookViewId="0">
      <selection activeCell="K14" sqref="K14:N15"/>
    </sheetView>
  </sheetViews>
  <sheetFormatPr baseColWidth="10" defaultColWidth="5.28515625" defaultRowHeight="13.5" customHeight="1"/>
  <cols>
    <col min="1" max="1" width="5.28515625" style="66"/>
    <col min="2" max="2" width="12.5703125" style="66" bestFit="1" customWidth="1"/>
    <col min="3" max="3" width="12.140625" style="66" customWidth="1"/>
    <col min="4" max="4" width="13.140625" style="65" customWidth="1"/>
    <col min="5" max="5" width="9.42578125" style="65" customWidth="1"/>
    <col min="6" max="12" width="7.7109375" style="66" customWidth="1"/>
    <col min="13" max="13" width="12.28515625" style="66" customWidth="1"/>
    <col min="14" max="23" width="7.7109375" style="66" customWidth="1"/>
    <col min="24" max="24" width="10.85546875" style="66" customWidth="1"/>
    <col min="25" max="25" width="42.28515625" style="66" customWidth="1"/>
    <col min="26" max="26" width="12.140625" style="66" customWidth="1"/>
    <col min="27" max="27" width="30.5703125" style="66" customWidth="1"/>
    <col min="28" max="28" width="16.85546875" style="48" customWidth="1"/>
    <col min="29" max="29" width="5.28515625" style="48"/>
    <col min="30" max="16384" width="5.28515625" style="66"/>
  </cols>
  <sheetData>
    <row r="1" spans="2:27" ht="15.6" customHeight="1">
      <c r="B1" s="306"/>
      <c r="C1" s="306"/>
      <c r="D1" s="306" t="s">
        <v>0</v>
      </c>
      <c r="E1" s="306"/>
      <c r="F1" s="306"/>
      <c r="G1" s="306"/>
      <c r="H1" s="306"/>
      <c r="I1" s="306"/>
      <c r="J1" s="306"/>
      <c r="K1" s="306"/>
      <c r="L1" s="306"/>
      <c r="M1" s="306"/>
      <c r="N1" s="306"/>
      <c r="O1" s="306"/>
      <c r="P1" s="306"/>
      <c r="Q1" s="306"/>
      <c r="R1" s="306"/>
      <c r="S1" s="307" t="s">
        <v>1</v>
      </c>
      <c r="T1" s="307"/>
      <c r="U1" s="307"/>
      <c r="V1" s="308" t="s">
        <v>289</v>
      </c>
      <c r="W1" s="308"/>
      <c r="X1" s="308"/>
    </row>
    <row r="2" spans="2:27" ht="12.75">
      <c r="B2" s="306"/>
      <c r="C2" s="306"/>
      <c r="D2" s="306"/>
      <c r="E2" s="306"/>
      <c r="F2" s="306"/>
      <c r="G2" s="306"/>
      <c r="H2" s="306"/>
      <c r="I2" s="306"/>
      <c r="J2" s="306"/>
      <c r="K2" s="306"/>
      <c r="L2" s="306"/>
      <c r="M2" s="306"/>
      <c r="N2" s="306"/>
      <c r="O2" s="306"/>
      <c r="P2" s="306"/>
      <c r="Q2" s="306"/>
      <c r="R2" s="306"/>
      <c r="S2" s="307" t="s">
        <v>3</v>
      </c>
      <c r="T2" s="307"/>
      <c r="U2" s="307"/>
      <c r="V2" s="309" t="s">
        <v>290</v>
      </c>
      <c r="W2" s="309"/>
      <c r="X2" s="309"/>
    </row>
    <row r="3" spans="2:27" ht="12.75">
      <c r="B3" s="306"/>
      <c r="C3" s="306"/>
      <c r="D3" s="306" t="s">
        <v>291</v>
      </c>
      <c r="E3" s="306"/>
      <c r="F3" s="306"/>
      <c r="G3" s="306"/>
      <c r="H3" s="306"/>
      <c r="I3" s="306"/>
      <c r="J3" s="306"/>
      <c r="K3" s="306"/>
      <c r="L3" s="306"/>
      <c r="M3" s="306"/>
      <c r="N3" s="306"/>
      <c r="O3" s="306"/>
      <c r="P3" s="306"/>
      <c r="Q3" s="306"/>
      <c r="R3" s="306"/>
      <c r="S3" s="307" t="s">
        <v>5</v>
      </c>
      <c r="T3" s="307"/>
      <c r="U3" s="307"/>
      <c r="V3" s="308" t="s">
        <v>6</v>
      </c>
      <c r="W3" s="308"/>
      <c r="X3" s="308"/>
    </row>
    <row r="4" spans="2:27" ht="15.6" customHeight="1">
      <c r="B4" s="306"/>
      <c r="C4" s="306"/>
      <c r="D4" s="306"/>
      <c r="E4" s="306"/>
      <c r="F4" s="306"/>
      <c r="G4" s="306"/>
      <c r="H4" s="306"/>
      <c r="I4" s="306"/>
      <c r="J4" s="306"/>
      <c r="K4" s="306"/>
      <c r="L4" s="306"/>
      <c r="M4" s="306"/>
      <c r="N4" s="306"/>
      <c r="O4" s="306"/>
      <c r="P4" s="306"/>
      <c r="Q4" s="306"/>
      <c r="R4" s="306"/>
      <c r="S4" s="307" t="s">
        <v>292</v>
      </c>
      <c r="T4" s="307"/>
      <c r="U4" s="307"/>
      <c r="V4" s="298">
        <v>44725</v>
      </c>
      <c r="W4" s="299"/>
      <c r="X4" s="299"/>
    </row>
    <row r="5" spans="2:27" ht="9" customHeight="1">
      <c r="B5" s="300"/>
      <c r="C5" s="301"/>
      <c r="D5" s="301"/>
      <c r="E5" s="301"/>
      <c r="F5" s="301"/>
      <c r="G5" s="301"/>
      <c r="H5" s="301"/>
      <c r="I5" s="301"/>
      <c r="J5" s="301"/>
      <c r="K5" s="301"/>
      <c r="L5" s="301"/>
      <c r="M5" s="301"/>
      <c r="N5" s="301"/>
      <c r="O5" s="301"/>
      <c r="P5" s="301"/>
      <c r="Q5" s="301"/>
      <c r="R5" s="301"/>
      <c r="S5" s="301"/>
      <c r="T5" s="301"/>
      <c r="U5" s="301"/>
      <c r="V5" s="301"/>
      <c r="W5" s="301"/>
      <c r="X5" s="302"/>
    </row>
    <row r="6" spans="2:27" ht="18.600000000000001" customHeight="1">
      <c r="B6" s="303" t="s">
        <v>293</v>
      </c>
      <c r="C6" s="304"/>
      <c r="D6" s="304"/>
      <c r="E6" s="304"/>
      <c r="F6" s="304"/>
      <c r="G6" s="304"/>
      <c r="H6" s="304"/>
      <c r="I6" s="304"/>
      <c r="J6" s="304"/>
      <c r="K6" s="304"/>
      <c r="L6" s="304"/>
      <c r="M6" s="304"/>
      <c r="N6" s="304"/>
      <c r="O6" s="304"/>
      <c r="P6" s="304"/>
      <c r="Q6" s="304"/>
      <c r="R6" s="304"/>
      <c r="S6" s="304"/>
      <c r="T6" s="304"/>
      <c r="U6" s="304"/>
      <c r="V6" s="304"/>
      <c r="W6" s="304"/>
      <c r="X6" s="305"/>
    </row>
    <row r="7" spans="2:27" ht="16.899999999999999" customHeight="1">
      <c r="B7" s="300" t="s">
        <v>294</v>
      </c>
      <c r="C7" s="301"/>
      <c r="D7" s="301"/>
      <c r="E7" s="301"/>
      <c r="F7" s="301"/>
      <c r="G7" s="301"/>
      <c r="H7" s="302"/>
      <c r="I7" s="300" t="s">
        <v>295</v>
      </c>
      <c r="J7" s="301"/>
      <c r="K7" s="301"/>
      <c r="L7" s="301"/>
      <c r="M7" s="301"/>
      <c r="N7" s="301"/>
      <c r="O7" s="301"/>
      <c r="P7" s="301"/>
      <c r="Q7" s="301"/>
      <c r="R7" s="301"/>
      <c r="S7" s="301"/>
      <c r="T7" s="302"/>
      <c r="U7" s="300" t="s">
        <v>296</v>
      </c>
      <c r="V7" s="301"/>
      <c r="W7" s="301"/>
      <c r="X7" s="302"/>
    </row>
    <row r="8" spans="2:27" ht="26.65" customHeight="1">
      <c r="B8" s="314" t="s">
        <v>297</v>
      </c>
      <c r="C8" s="315"/>
      <c r="D8" s="315"/>
      <c r="E8" s="315"/>
      <c r="F8" s="315"/>
      <c r="G8" s="315"/>
      <c r="H8" s="316"/>
      <c r="I8" s="314" t="s">
        <v>15</v>
      </c>
      <c r="J8" s="315"/>
      <c r="K8" s="315"/>
      <c r="L8" s="315"/>
      <c r="M8" s="315"/>
      <c r="N8" s="315"/>
      <c r="O8" s="315"/>
      <c r="P8" s="315"/>
      <c r="Q8" s="315"/>
      <c r="R8" s="315"/>
      <c r="S8" s="315"/>
      <c r="T8" s="316"/>
      <c r="U8" s="314" t="s">
        <v>298</v>
      </c>
      <c r="V8" s="315"/>
      <c r="W8" s="315"/>
      <c r="X8" s="316"/>
    </row>
    <row r="9" spans="2:27" ht="19.149999999999999" customHeight="1">
      <c r="B9" s="303" t="s">
        <v>299</v>
      </c>
      <c r="C9" s="304"/>
      <c r="D9" s="304"/>
      <c r="E9" s="304"/>
      <c r="F9" s="304"/>
      <c r="G9" s="304"/>
      <c r="H9" s="304"/>
      <c r="I9" s="304"/>
      <c r="J9" s="304"/>
      <c r="K9" s="304"/>
      <c r="L9" s="304"/>
      <c r="M9" s="304"/>
      <c r="N9" s="304"/>
      <c r="O9" s="304"/>
      <c r="P9" s="304"/>
      <c r="Q9" s="304"/>
      <c r="R9" s="304"/>
      <c r="S9" s="304"/>
      <c r="T9" s="304"/>
      <c r="U9" s="304"/>
      <c r="V9" s="304"/>
      <c r="W9" s="304"/>
      <c r="X9" s="305"/>
    </row>
    <row r="10" spans="2:27" ht="15" customHeight="1">
      <c r="B10" s="306" t="s">
        <v>300</v>
      </c>
      <c r="C10" s="306"/>
      <c r="D10" s="306"/>
      <c r="E10" s="306"/>
      <c r="F10" s="306"/>
      <c r="G10" s="300" t="s">
        <v>301</v>
      </c>
      <c r="H10" s="301"/>
      <c r="I10" s="301"/>
      <c r="J10" s="301"/>
      <c r="K10" s="301"/>
      <c r="L10" s="301"/>
      <c r="M10" s="301"/>
      <c r="N10" s="301"/>
      <c r="O10" s="302"/>
      <c r="P10" s="300" t="s">
        <v>302</v>
      </c>
      <c r="Q10" s="301"/>
      <c r="R10" s="301"/>
      <c r="S10" s="301"/>
      <c r="T10" s="301"/>
      <c r="U10" s="302"/>
      <c r="V10" s="300" t="s">
        <v>3</v>
      </c>
      <c r="W10" s="301"/>
      <c r="X10" s="302"/>
    </row>
    <row r="11" spans="2:27" ht="34.9" customHeight="1">
      <c r="B11" s="310" t="s">
        <v>385</v>
      </c>
      <c r="C11" s="310"/>
      <c r="D11" s="310"/>
      <c r="E11" s="310"/>
      <c r="F11" s="310"/>
      <c r="G11" s="311" t="s">
        <v>304</v>
      </c>
      <c r="H11" s="312"/>
      <c r="I11" s="312"/>
      <c r="J11" s="312"/>
      <c r="K11" s="312"/>
      <c r="L11" s="312"/>
      <c r="M11" s="312"/>
      <c r="N11" s="312"/>
      <c r="O11" s="313"/>
      <c r="P11" s="314" t="s">
        <v>386</v>
      </c>
      <c r="Q11" s="315"/>
      <c r="R11" s="315"/>
      <c r="S11" s="315"/>
      <c r="T11" s="315"/>
      <c r="U11" s="316"/>
      <c r="V11" s="317" t="s">
        <v>306</v>
      </c>
      <c r="W11" s="318"/>
      <c r="X11" s="319"/>
    </row>
    <row r="12" spans="2:27" ht="49.9" customHeight="1">
      <c r="B12" s="306" t="s">
        <v>307</v>
      </c>
      <c r="C12" s="306"/>
      <c r="D12" s="306"/>
      <c r="E12" s="306"/>
      <c r="F12" s="306" t="s">
        <v>308</v>
      </c>
      <c r="G12" s="306"/>
      <c r="H12" s="306"/>
      <c r="I12" s="306"/>
      <c r="J12" s="306"/>
      <c r="K12" s="306"/>
      <c r="L12" s="306"/>
      <c r="M12" s="306"/>
      <c r="N12" s="320" t="s">
        <v>309</v>
      </c>
      <c r="O12" s="320"/>
      <c r="P12" s="320"/>
      <c r="Q12" s="320"/>
      <c r="R12" s="320"/>
      <c r="S12" s="306" t="s">
        <v>310</v>
      </c>
      <c r="T12" s="306"/>
      <c r="U12" s="306"/>
      <c r="V12" s="306"/>
      <c r="W12" s="306"/>
      <c r="X12" s="306"/>
    </row>
    <row r="13" spans="2:27" ht="81.599999999999994" customHeight="1">
      <c r="B13" s="310" t="s">
        <v>311</v>
      </c>
      <c r="C13" s="310"/>
      <c r="D13" s="310"/>
      <c r="E13" s="310"/>
      <c r="F13" s="310" t="s">
        <v>62</v>
      </c>
      <c r="G13" s="310"/>
      <c r="H13" s="310"/>
      <c r="I13" s="310"/>
      <c r="J13" s="310"/>
      <c r="K13" s="310"/>
      <c r="L13" s="310"/>
      <c r="M13" s="310"/>
      <c r="N13" s="310" t="s">
        <v>312</v>
      </c>
      <c r="O13" s="310"/>
      <c r="P13" s="310"/>
      <c r="Q13" s="310"/>
      <c r="R13" s="310"/>
      <c r="S13" s="310" t="s">
        <v>312</v>
      </c>
      <c r="T13" s="310"/>
      <c r="U13" s="310"/>
      <c r="V13" s="310"/>
      <c r="W13" s="310"/>
      <c r="X13" s="310"/>
    </row>
    <row r="14" spans="2:27" ht="12" customHeight="1">
      <c r="B14" s="326" t="s">
        <v>313</v>
      </c>
      <c r="C14" s="327"/>
      <c r="D14" s="327"/>
      <c r="E14" s="327"/>
      <c r="F14" s="328"/>
      <c r="G14" s="332" t="s">
        <v>314</v>
      </c>
      <c r="H14" s="333"/>
      <c r="I14" s="333"/>
      <c r="J14" s="334"/>
      <c r="K14" s="326" t="s">
        <v>315</v>
      </c>
      <c r="L14" s="327"/>
      <c r="M14" s="327"/>
      <c r="N14" s="328"/>
      <c r="O14" s="300" t="s">
        <v>316</v>
      </c>
      <c r="P14" s="301"/>
      <c r="Q14" s="301"/>
      <c r="R14" s="301"/>
      <c r="S14" s="301"/>
      <c r="T14" s="301"/>
      <c r="U14" s="301"/>
      <c r="V14" s="301"/>
      <c r="W14" s="301"/>
      <c r="X14" s="302"/>
      <c r="Y14" s="49"/>
      <c r="Z14" s="49"/>
      <c r="AA14" s="49"/>
    </row>
    <row r="15" spans="2:27" ht="64.900000000000006" customHeight="1">
      <c r="B15" s="329"/>
      <c r="C15" s="330"/>
      <c r="D15" s="330"/>
      <c r="E15" s="330"/>
      <c r="F15" s="331"/>
      <c r="G15" s="335"/>
      <c r="H15" s="336"/>
      <c r="I15" s="336"/>
      <c r="J15" s="337"/>
      <c r="K15" s="329"/>
      <c r="L15" s="330"/>
      <c r="M15" s="330"/>
      <c r="N15" s="331"/>
      <c r="O15" s="300" t="s">
        <v>317</v>
      </c>
      <c r="P15" s="301"/>
      <c r="Q15" s="301"/>
      <c r="R15" s="302"/>
      <c r="S15" s="321" t="s">
        <v>318</v>
      </c>
      <c r="T15" s="322"/>
      <c r="U15" s="323"/>
      <c r="V15" s="321" t="s">
        <v>319</v>
      </c>
      <c r="W15" s="322"/>
      <c r="X15" s="323"/>
      <c r="Y15" s="49"/>
      <c r="Z15" s="49"/>
      <c r="AA15" s="49"/>
    </row>
    <row r="16" spans="2:27" ht="25.9" customHeight="1">
      <c r="B16" s="310" t="s">
        <v>387</v>
      </c>
      <c r="C16" s="310"/>
      <c r="D16" s="310"/>
      <c r="E16" s="310"/>
      <c r="F16" s="310"/>
      <c r="G16" s="324" t="s">
        <v>321</v>
      </c>
      <c r="H16" s="324"/>
      <c r="I16" s="324"/>
      <c r="J16" s="324"/>
      <c r="K16" s="324">
        <v>1</v>
      </c>
      <c r="L16" s="324"/>
      <c r="M16" s="324"/>
      <c r="N16" s="324"/>
      <c r="O16" s="75" t="s">
        <v>322</v>
      </c>
      <c r="P16" s="75" t="s">
        <v>323</v>
      </c>
      <c r="Q16" s="75" t="s">
        <v>324</v>
      </c>
      <c r="R16" s="75" t="s">
        <v>325</v>
      </c>
      <c r="S16" s="310" t="s">
        <v>388</v>
      </c>
      <c r="T16" s="310"/>
      <c r="U16" s="310"/>
      <c r="V16" s="325" t="s">
        <v>323</v>
      </c>
      <c r="W16" s="325"/>
      <c r="X16" s="325"/>
    </row>
    <row r="17" spans="2:27" ht="88.9" customHeight="1">
      <c r="B17" s="310"/>
      <c r="C17" s="310"/>
      <c r="D17" s="310"/>
      <c r="E17" s="310"/>
      <c r="F17" s="310"/>
      <c r="G17" s="324"/>
      <c r="H17" s="324"/>
      <c r="I17" s="324"/>
      <c r="J17" s="324"/>
      <c r="K17" s="324"/>
      <c r="L17" s="324"/>
      <c r="M17" s="324"/>
      <c r="N17" s="324"/>
      <c r="O17" s="101" t="s">
        <v>312</v>
      </c>
      <c r="P17" s="101">
        <v>1</v>
      </c>
      <c r="Q17" s="101">
        <v>1</v>
      </c>
      <c r="R17" s="101">
        <v>1</v>
      </c>
      <c r="S17" s="310"/>
      <c r="T17" s="310"/>
      <c r="U17" s="310"/>
      <c r="V17" s="325"/>
      <c r="W17" s="325"/>
      <c r="X17" s="325"/>
    </row>
    <row r="18" spans="2:27" ht="18" customHeight="1">
      <c r="B18" s="303" t="s">
        <v>327</v>
      </c>
      <c r="C18" s="304"/>
      <c r="D18" s="304"/>
      <c r="E18" s="304"/>
      <c r="F18" s="304"/>
      <c r="G18" s="304"/>
      <c r="H18" s="304"/>
      <c r="I18" s="304"/>
      <c r="J18" s="304"/>
      <c r="K18" s="304"/>
      <c r="L18" s="304"/>
      <c r="M18" s="304"/>
      <c r="N18" s="304"/>
      <c r="O18" s="304"/>
      <c r="P18" s="304"/>
      <c r="Q18" s="304"/>
      <c r="R18" s="304"/>
      <c r="S18" s="304"/>
      <c r="T18" s="304"/>
      <c r="U18" s="304"/>
      <c r="V18" s="304"/>
      <c r="W18" s="304"/>
      <c r="X18" s="305"/>
      <c r="Z18" s="66" t="s">
        <v>274</v>
      </c>
    </row>
    <row r="19" spans="2:27" ht="34.9" customHeight="1">
      <c r="B19" s="338" t="s">
        <v>328</v>
      </c>
      <c r="C19" s="332" t="s">
        <v>329</v>
      </c>
      <c r="D19" s="334"/>
      <c r="E19" s="332" t="s">
        <v>330</v>
      </c>
      <c r="F19" s="334"/>
      <c r="G19" s="340" t="s">
        <v>331</v>
      </c>
      <c r="H19" s="341"/>
      <c r="I19" s="341"/>
      <c r="J19" s="341"/>
      <c r="K19" s="341"/>
      <c r="L19" s="341"/>
      <c r="M19" s="341"/>
      <c r="N19" s="341"/>
      <c r="O19" s="341"/>
      <c r="P19" s="341"/>
      <c r="Q19" s="341"/>
      <c r="R19" s="342"/>
      <c r="S19" s="332" t="s">
        <v>332</v>
      </c>
      <c r="T19" s="333"/>
      <c r="U19" s="333"/>
      <c r="V19" s="333"/>
      <c r="W19" s="333"/>
      <c r="X19" s="334"/>
    </row>
    <row r="20" spans="2:27" ht="28.5" customHeight="1">
      <c r="B20" s="339"/>
      <c r="C20" s="335"/>
      <c r="D20" s="337"/>
      <c r="E20" s="335"/>
      <c r="F20" s="337"/>
      <c r="G20" s="300" t="s">
        <v>333</v>
      </c>
      <c r="H20" s="301"/>
      <c r="I20" s="302"/>
      <c r="J20" s="300" t="s">
        <v>334</v>
      </c>
      <c r="K20" s="301"/>
      <c r="L20" s="302"/>
      <c r="M20" s="321" t="s">
        <v>335</v>
      </c>
      <c r="N20" s="322"/>
      <c r="O20" s="323"/>
      <c r="P20" s="321" t="s">
        <v>336</v>
      </c>
      <c r="Q20" s="322"/>
      <c r="R20" s="323"/>
      <c r="S20" s="335"/>
      <c r="T20" s="336"/>
      <c r="U20" s="336"/>
      <c r="V20" s="336"/>
      <c r="W20" s="336"/>
      <c r="X20" s="337"/>
    </row>
    <row r="21" spans="2:27" ht="43.9" customHeight="1">
      <c r="B21" s="98" t="s">
        <v>337</v>
      </c>
      <c r="C21" s="311" t="s">
        <v>389</v>
      </c>
      <c r="D21" s="313"/>
      <c r="E21" s="343">
        <v>1</v>
      </c>
      <c r="F21" s="344"/>
      <c r="G21" s="343">
        <v>1</v>
      </c>
      <c r="H21" s="312"/>
      <c r="I21" s="313"/>
      <c r="J21" s="343" t="s">
        <v>339</v>
      </c>
      <c r="K21" s="312"/>
      <c r="L21" s="313"/>
      <c r="M21" s="343" t="s">
        <v>390</v>
      </c>
      <c r="N21" s="312"/>
      <c r="O21" s="313"/>
      <c r="P21" s="311" t="s">
        <v>341</v>
      </c>
      <c r="Q21" s="312"/>
      <c r="R21" s="313"/>
      <c r="S21" s="311" t="s">
        <v>342</v>
      </c>
      <c r="T21" s="312"/>
      <c r="U21" s="312"/>
      <c r="V21" s="312"/>
      <c r="W21" s="312"/>
      <c r="X21" s="313"/>
    </row>
    <row r="22" spans="2:27" ht="25.15" customHeight="1">
      <c r="B22" s="306" t="s">
        <v>343</v>
      </c>
      <c r="C22" s="306"/>
      <c r="D22" s="306"/>
      <c r="E22" s="306"/>
      <c r="F22" s="306"/>
      <c r="G22" s="306"/>
      <c r="H22" s="306"/>
      <c r="I22" s="306"/>
      <c r="J22" s="306"/>
      <c r="K22" s="306"/>
      <c r="L22" s="306"/>
      <c r="M22" s="306"/>
      <c r="N22" s="306" t="s">
        <v>344</v>
      </c>
      <c r="O22" s="306"/>
      <c r="P22" s="306"/>
      <c r="Q22" s="306"/>
      <c r="R22" s="306"/>
      <c r="S22" s="306"/>
      <c r="T22" s="306"/>
      <c r="U22" s="306"/>
      <c r="V22" s="306"/>
      <c r="W22" s="306"/>
      <c r="X22" s="306"/>
    </row>
    <row r="23" spans="2:27" ht="69" customHeight="1">
      <c r="B23" s="310" t="s">
        <v>391</v>
      </c>
      <c r="C23" s="310"/>
      <c r="D23" s="310"/>
      <c r="E23" s="310"/>
      <c r="F23" s="310"/>
      <c r="G23" s="310"/>
      <c r="H23" s="310"/>
      <c r="I23" s="310"/>
      <c r="J23" s="310"/>
      <c r="K23" s="310"/>
      <c r="L23" s="310"/>
      <c r="M23" s="310"/>
      <c r="N23" s="310" t="s">
        <v>392</v>
      </c>
      <c r="O23" s="310"/>
      <c r="P23" s="310"/>
      <c r="Q23" s="310"/>
      <c r="R23" s="310"/>
      <c r="S23" s="310"/>
      <c r="T23" s="310"/>
      <c r="U23" s="310"/>
      <c r="V23" s="310"/>
      <c r="W23" s="310"/>
      <c r="X23" s="310"/>
      <c r="AA23" s="50"/>
    </row>
    <row r="24" spans="2:27" ht="19.149999999999999" customHeight="1">
      <c r="B24" s="303" t="s">
        <v>347</v>
      </c>
      <c r="C24" s="304"/>
      <c r="D24" s="304"/>
      <c r="E24" s="304"/>
      <c r="F24" s="304"/>
      <c r="G24" s="304"/>
      <c r="H24" s="304"/>
      <c r="I24" s="304"/>
      <c r="J24" s="304"/>
      <c r="K24" s="304"/>
      <c r="L24" s="304"/>
      <c r="M24" s="304"/>
      <c r="N24" s="304"/>
      <c r="O24" s="304"/>
      <c r="P24" s="304"/>
      <c r="Q24" s="304"/>
      <c r="R24" s="304"/>
      <c r="S24" s="304"/>
      <c r="T24" s="304"/>
      <c r="U24" s="304"/>
      <c r="V24" s="304"/>
      <c r="W24" s="304"/>
      <c r="X24" s="305"/>
    </row>
    <row r="25" spans="2:27" ht="19.149999999999999" customHeight="1">
      <c r="B25" s="350" t="s">
        <v>348</v>
      </c>
      <c r="C25" s="351"/>
      <c r="D25" s="102" t="s">
        <v>393</v>
      </c>
      <c r="E25" s="321" t="s">
        <v>394</v>
      </c>
      <c r="F25" s="323"/>
      <c r="G25" s="300" t="s">
        <v>395</v>
      </c>
      <c r="H25" s="302"/>
      <c r="I25" s="300" t="s">
        <v>396</v>
      </c>
      <c r="J25" s="302"/>
      <c r="K25" s="300" t="s">
        <v>397</v>
      </c>
      <c r="L25" s="302"/>
      <c r="M25" s="100" t="s">
        <v>398</v>
      </c>
      <c r="N25" s="321" t="s">
        <v>399</v>
      </c>
      <c r="O25" s="323"/>
      <c r="P25" s="300" t="s">
        <v>400</v>
      </c>
      <c r="Q25" s="302"/>
      <c r="R25" s="300" t="s">
        <v>401</v>
      </c>
      <c r="S25" s="302"/>
      <c r="T25" s="321" t="s">
        <v>402</v>
      </c>
      <c r="U25" s="323"/>
      <c r="V25" s="321" t="s">
        <v>403</v>
      </c>
      <c r="W25" s="323"/>
      <c r="X25" s="102" t="s">
        <v>404</v>
      </c>
    </row>
    <row r="26" spans="2:27" ht="19.149999999999999" customHeight="1">
      <c r="B26" s="345" t="s">
        <v>353</v>
      </c>
      <c r="C26" s="345"/>
      <c r="D26" s="51">
        <v>0</v>
      </c>
      <c r="E26" s="346">
        <v>0</v>
      </c>
      <c r="F26" s="348"/>
      <c r="G26" s="314">
        <v>0</v>
      </c>
      <c r="H26" s="316"/>
      <c r="I26" s="314">
        <v>0</v>
      </c>
      <c r="J26" s="316"/>
      <c r="K26" s="314">
        <v>0</v>
      </c>
      <c r="L26" s="316"/>
      <c r="M26" s="52">
        <v>0</v>
      </c>
      <c r="N26" s="314">
        <v>0</v>
      </c>
      <c r="O26" s="316"/>
      <c r="P26" s="314">
        <v>0</v>
      </c>
      <c r="Q26" s="316"/>
      <c r="R26" s="314">
        <v>0</v>
      </c>
      <c r="S26" s="316"/>
      <c r="T26" s="314">
        <v>0</v>
      </c>
      <c r="U26" s="316"/>
      <c r="V26" s="314">
        <v>0</v>
      </c>
      <c r="W26" s="316"/>
      <c r="X26" s="52">
        <v>0</v>
      </c>
      <c r="Z26" s="53"/>
      <c r="AA26" s="53"/>
    </row>
    <row r="27" spans="2:27" ht="19.149999999999999" customHeight="1">
      <c r="B27" s="345" t="s">
        <v>354</v>
      </c>
      <c r="C27" s="345"/>
      <c r="D27" s="51">
        <v>0</v>
      </c>
      <c r="E27" s="346">
        <v>0</v>
      </c>
      <c r="F27" s="348"/>
      <c r="G27" s="314">
        <v>0</v>
      </c>
      <c r="H27" s="316"/>
      <c r="I27" s="314">
        <v>0</v>
      </c>
      <c r="J27" s="316"/>
      <c r="K27" s="314">
        <v>0</v>
      </c>
      <c r="L27" s="316"/>
      <c r="M27" s="52">
        <v>0</v>
      </c>
      <c r="N27" s="314">
        <v>0</v>
      </c>
      <c r="O27" s="316"/>
      <c r="P27" s="314">
        <v>0</v>
      </c>
      <c r="Q27" s="316"/>
      <c r="R27" s="314">
        <v>0</v>
      </c>
      <c r="S27" s="316"/>
      <c r="T27" s="314">
        <v>0</v>
      </c>
      <c r="U27" s="316"/>
      <c r="V27" s="314">
        <v>0</v>
      </c>
      <c r="W27" s="316"/>
      <c r="X27" s="52">
        <v>0</v>
      </c>
      <c r="Y27" s="50"/>
    </row>
    <row r="28" spans="2:27" ht="19.899999999999999" customHeight="1">
      <c r="B28" s="349" t="s">
        <v>355</v>
      </c>
      <c r="C28" s="349"/>
      <c r="D28" s="349"/>
      <c r="E28" s="349"/>
      <c r="F28" s="349"/>
      <c r="G28" s="349"/>
      <c r="H28" s="349"/>
      <c r="I28" s="349"/>
      <c r="J28" s="349"/>
      <c r="K28" s="349"/>
      <c r="L28" s="349"/>
      <c r="M28" s="349"/>
      <c r="N28" s="349"/>
      <c r="O28" s="349"/>
      <c r="P28" s="349"/>
      <c r="Q28" s="349"/>
      <c r="R28" s="349"/>
      <c r="S28" s="349"/>
      <c r="T28" s="349"/>
      <c r="U28" s="349"/>
      <c r="V28" s="349"/>
      <c r="W28" s="349"/>
      <c r="X28" s="349"/>
    </row>
    <row r="29" spans="2:27" ht="19.899999999999999" customHeight="1">
      <c r="B29" s="70"/>
      <c r="C29" s="57"/>
      <c r="D29" s="57"/>
      <c r="E29" s="57"/>
      <c r="F29" s="57"/>
      <c r="G29" s="57"/>
      <c r="H29" s="57"/>
      <c r="I29" s="57"/>
      <c r="J29" s="57"/>
      <c r="K29" s="57"/>
      <c r="L29" s="57"/>
      <c r="M29" s="57"/>
      <c r="N29" s="57"/>
      <c r="O29" s="57"/>
      <c r="P29" s="57"/>
      <c r="Q29" s="57"/>
      <c r="R29" s="57"/>
      <c r="S29" s="57"/>
      <c r="T29" s="57"/>
      <c r="U29" s="57"/>
      <c r="V29" s="57"/>
      <c r="W29" s="57"/>
      <c r="X29" s="71"/>
    </row>
    <row r="30" spans="2:27" ht="25.5">
      <c r="B30" s="100" t="s">
        <v>356</v>
      </c>
      <c r="C30" s="102" t="s">
        <v>357</v>
      </c>
      <c r="D30" s="102" t="s">
        <v>358</v>
      </c>
      <c r="E30" s="54" t="s">
        <v>359</v>
      </c>
      <c r="H30" s="378"/>
      <c r="I30" s="378"/>
      <c r="J30" s="378"/>
      <c r="K30" s="378"/>
      <c r="L30" s="378"/>
      <c r="M30" s="378"/>
      <c r="N30" s="378"/>
      <c r="O30" s="378"/>
      <c r="P30" s="378"/>
      <c r="Q30" s="378"/>
      <c r="R30" s="378"/>
      <c r="S30" s="379"/>
      <c r="T30" s="379"/>
      <c r="U30" s="379"/>
      <c r="V30" s="379"/>
      <c r="W30" s="379"/>
      <c r="X30" s="380"/>
    </row>
    <row r="31" spans="2:27" ht="17.649999999999999" customHeight="1">
      <c r="B31" s="52" t="s">
        <v>405</v>
      </c>
      <c r="C31" s="55">
        <f>IF(ISERROR($D$26/$D$27),0,$D$26/$D$27)</f>
        <v>0</v>
      </c>
      <c r="D31" s="56">
        <f>$E$21</f>
        <v>1</v>
      </c>
      <c r="E31" s="352">
        <f>AVERAGE(C31:C42)*0.33</f>
        <v>0</v>
      </c>
      <c r="H31" s="381"/>
      <c r="I31" s="381"/>
      <c r="J31" s="378"/>
      <c r="K31" s="378"/>
      <c r="L31" s="57"/>
      <c r="M31" s="58"/>
      <c r="N31" s="381"/>
      <c r="O31" s="381"/>
      <c r="P31" s="381"/>
      <c r="Q31" s="381"/>
      <c r="R31" s="381"/>
      <c r="S31" s="382"/>
      <c r="T31" s="382"/>
      <c r="U31" s="382"/>
      <c r="V31" s="382"/>
      <c r="W31" s="382"/>
      <c r="X31" s="383"/>
    </row>
    <row r="32" spans="2:27" ht="17.649999999999999" customHeight="1">
      <c r="B32" s="52" t="s">
        <v>406</v>
      </c>
      <c r="C32" s="55">
        <f>IF(ISERROR($E$26/$E$27),0,$E$26/$E$27)</f>
        <v>0</v>
      </c>
      <c r="D32" s="56">
        <f t="shared" ref="D32:D42" si="0">$E$21</f>
        <v>1</v>
      </c>
      <c r="E32" s="353"/>
      <c r="H32" s="378"/>
      <c r="I32" s="378"/>
      <c r="J32" s="378"/>
      <c r="K32" s="378"/>
      <c r="L32" s="59"/>
      <c r="M32" s="57"/>
      <c r="N32" s="378"/>
      <c r="O32" s="378"/>
      <c r="P32" s="378"/>
      <c r="Q32" s="378"/>
      <c r="R32" s="378"/>
      <c r="S32" s="382"/>
      <c r="T32" s="382"/>
      <c r="U32" s="382"/>
      <c r="V32" s="382"/>
      <c r="W32" s="382"/>
      <c r="X32" s="383"/>
    </row>
    <row r="33" spans="2:27" ht="17.649999999999999" customHeight="1">
      <c r="B33" s="52" t="s">
        <v>407</v>
      </c>
      <c r="C33" s="55">
        <f>IF(ISERROR($G$26/$G$27),0,$G$26/$G$27)</f>
        <v>0</v>
      </c>
      <c r="D33" s="56">
        <f t="shared" si="0"/>
        <v>1</v>
      </c>
      <c r="E33" s="353"/>
      <c r="H33" s="378"/>
      <c r="I33" s="378"/>
      <c r="J33" s="378"/>
      <c r="K33" s="378"/>
      <c r="L33" s="59"/>
      <c r="M33" s="57"/>
      <c r="N33" s="378"/>
      <c r="O33" s="378"/>
      <c r="P33" s="378"/>
      <c r="Q33" s="378"/>
      <c r="R33" s="378"/>
      <c r="S33" s="382"/>
      <c r="T33" s="382"/>
      <c r="U33" s="382"/>
      <c r="V33" s="382"/>
      <c r="W33" s="382"/>
      <c r="X33" s="383"/>
    </row>
    <row r="34" spans="2:27" ht="17.649999999999999" customHeight="1">
      <c r="B34" s="52" t="s">
        <v>408</v>
      </c>
      <c r="C34" s="55">
        <f>IF(ISERROR($I$26/$I$27),0,$I$26/$I$27)</f>
        <v>0</v>
      </c>
      <c r="D34" s="56">
        <f t="shared" si="0"/>
        <v>1</v>
      </c>
      <c r="E34" s="353"/>
      <c r="H34" s="378"/>
      <c r="I34" s="378"/>
      <c r="J34" s="378"/>
      <c r="K34" s="378"/>
      <c r="L34" s="59"/>
      <c r="M34" s="57"/>
      <c r="N34" s="378"/>
      <c r="O34" s="378"/>
      <c r="P34" s="378"/>
      <c r="Q34" s="378"/>
      <c r="R34" s="378"/>
      <c r="S34" s="382"/>
      <c r="T34" s="382"/>
      <c r="U34" s="382"/>
      <c r="V34" s="382"/>
      <c r="W34" s="382"/>
      <c r="X34" s="383"/>
    </row>
    <row r="35" spans="2:27" ht="17.649999999999999" customHeight="1">
      <c r="B35" s="52" t="s">
        <v>409</v>
      </c>
      <c r="C35" s="55">
        <f>IF(ISERROR($K$26/$K$27),0,$K$26/$K$27)</f>
        <v>0</v>
      </c>
      <c r="D35" s="56">
        <f t="shared" si="0"/>
        <v>1</v>
      </c>
      <c r="E35" s="353"/>
      <c r="H35" s="378"/>
      <c r="I35" s="378"/>
      <c r="J35" s="378"/>
      <c r="K35" s="378"/>
      <c r="L35" s="59"/>
      <c r="M35" s="57"/>
      <c r="N35" s="378"/>
      <c r="O35" s="378"/>
      <c r="P35" s="378"/>
      <c r="Q35" s="378"/>
      <c r="R35" s="378"/>
      <c r="S35" s="382"/>
      <c r="T35" s="382"/>
      <c r="U35" s="382"/>
      <c r="V35" s="382"/>
      <c r="W35" s="382"/>
      <c r="X35" s="383"/>
    </row>
    <row r="36" spans="2:27" ht="17.649999999999999" customHeight="1">
      <c r="B36" s="52" t="s">
        <v>410</v>
      </c>
      <c r="C36" s="55">
        <f>IF(ISERROR($M$26/$M$27),0,$M$26/$M$27)</f>
        <v>0</v>
      </c>
      <c r="D36" s="56">
        <f t="shared" si="0"/>
        <v>1</v>
      </c>
      <c r="E36" s="353"/>
      <c r="H36" s="378"/>
      <c r="I36" s="378"/>
      <c r="J36" s="378"/>
      <c r="K36" s="378"/>
      <c r="L36" s="59"/>
      <c r="M36" s="57"/>
      <c r="N36" s="378"/>
      <c r="O36" s="378"/>
      <c r="P36" s="378"/>
      <c r="Q36" s="378"/>
      <c r="R36" s="378"/>
      <c r="S36" s="382"/>
      <c r="T36" s="382"/>
      <c r="U36" s="382"/>
      <c r="V36" s="382"/>
      <c r="W36" s="382"/>
      <c r="X36" s="383"/>
    </row>
    <row r="37" spans="2:27" ht="17.649999999999999" customHeight="1">
      <c r="B37" s="52" t="s">
        <v>411</v>
      </c>
      <c r="C37" s="55">
        <f>IF(ISERROR($N$26/$N$27),0,$N$26/$N$27)</f>
        <v>0</v>
      </c>
      <c r="D37" s="56">
        <f t="shared" si="0"/>
        <v>1</v>
      </c>
      <c r="E37" s="353"/>
      <c r="H37" s="378"/>
      <c r="I37" s="378"/>
      <c r="J37" s="378"/>
      <c r="K37" s="378"/>
      <c r="L37" s="59"/>
      <c r="M37" s="57"/>
      <c r="N37" s="378"/>
      <c r="O37" s="378"/>
      <c r="P37" s="378"/>
      <c r="Q37" s="378"/>
      <c r="R37" s="378"/>
      <c r="S37" s="382"/>
      <c r="T37" s="382"/>
      <c r="U37" s="382"/>
      <c r="V37" s="382"/>
      <c r="W37" s="382"/>
      <c r="X37" s="383"/>
    </row>
    <row r="38" spans="2:27" ht="17.649999999999999" customHeight="1">
      <c r="B38" s="52" t="s">
        <v>412</v>
      </c>
      <c r="C38" s="55">
        <f>IF(ISERROR($P$26/$P$27),0,$P$26/$P$27)</f>
        <v>0</v>
      </c>
      <c r="D38" s="56">
        <f t="shared" si="0"/>
        <v>1</v>
      </c>
      <c r="E38" s="353"/>
      <c r="H38" s="378"/>
      <c r="I38" s="378"/>
      <c r="J38" s="378"/>
      <c r="K38" s="378"/>
      <c r="L38" s="59"/>
      <c r="M38" s="57"/>
      <c r="N38" s="378"/>
      <c r="O38" s="378"/>
      <c r="P38" s="378"/>
      <c r="Q38" s="378"/>
      <c r="R38" s="378"/>
      <c r="S38" s="382"/>
      <c r="T38" s="382"/>
      <c r="U38" s="382"/>
      <c r="V38" s="382"/>
      <c r="W38" s="382"/>
      <c r="X38" s="383"/>
    </row>
    <row r="39" spans="2:27" ht="17.649999999999999" customHeight="1">
      <c r="B39" s="52" t="s">
        <v>413</v>
      </c>
      <c r="C39" s="55">
        <f>IF(ISERROR($R$26/$R$27),0,$R$26/$R$27)</f>
        <v>0</v>
      </c>
      <c r="D39" s="56">
        <f t="shared" si="0"/>
        <v>1</v>
      </c>
      <c r="E39" s="353"/>
      <c r="H39" s="378"/>
      <c r="I39" s="378"/>
      <c r="J39" s="378"/>
      <c r="K39" s="378"/>
      <c r="L39" s="59"/>
      <c r="M39" s="57"/>
      <c r="N39" s="378"/>
      <c r="O39" s="378"/>
      <c r="P39" s="378"/>
      <c r="Q39" s="378"/>
      <c r="R39" s="378"/>
      <c r="S39" s="382"/>
      <c r="T39" s="382"/>
      <c r="U39" s="382"/>
      <c r="V39" s="382"/>
      <c r="W39" s="382"/>
      <c r="X39" s="383"/>
    </row>
    <row r="40" spans="2:27" ht="17.649999999999999" customHeight="1">
      <c r="B40" s="52" t="s">
        <v>414</v>
      </c>
      <c r="C40" s="55">
        <f>IF(ISERROR($T$26/$T$27),0,$T$26/$T$27)</f>
        <v>0</v>
      </c>
      <c r="D40" s="56">
        <f t="shared" si="0"/>
        <v>1</v>
      </c>
      <c r="E40" s="353"/>
      <c r="H40" s="378"/>
      <c r="I40" s="378"/>
      <c r="J40" s="378"/>
      <c r="K40" s="378"/>
      <c r="L40" s="59"/>
      <c r="M40" s="57"/>
      <c r="N40" s="378"/>
      <c r="O40" s="378"/>
      <c r="P40" s="378"/>
      <c r="Q40" s="378"/>
      <c r="R40" s="378"/>
      <c r="S40" s="382"/>
      <c r="T40" s="382"/>
      <c r="U40" s="382"/>
      <c r="V40" s="382"/>
      <c r="W40" s="382"/>
      <c r="X40" s="383"/>
    </row>
    <row r="41" spans="2:27" ht="17.649999999999999" customHeight="1">
      <c r="B41" s="52" t="s">
        <v>415</v>
      </c>
      <c r="C41" s="55">
        <f>IF(ISERROR($V$26/$V$27),0,$V$26/$V$27)</f>
        <v>0</v>
      </c>
      <c r="D41" s="56">
        <f t="shared" si="0"/>
        <v>1</v>
      </c>
      <c r="E41" s="353"/>
      <c r="H41" s="378"/>
      <c r="I41" s="378"/>
      <c r="J41" s="378"/>
      <c r="K41" s="378"/>
      <c r="L41" s="59"/>
      <c r="M41" s="57"/>
      <c r="N41" s="378"/>
      <c r="O41" s="378"/>
      <c r="P41" s="378"/>
      <c r="Q41" s="378"/>
      <c r="R41" s="378"/>
      <c r="S41" s="382"/>
      <c r="T41" s="382"/>
      <c r="U41" s="382"/>
      <c r="V41" s="382"/>
      <c r="W41" s="382"/>
      <c r="X41" s="383"/>
    </row>
    <row r="42" spans="2:27" ht="17.25" customHeight="1">
      <c r="B42" s="52" t="s">
        <v>416</v>
      </c>
      <c r="C42" s="55">
        <f>IF(ISERROR($X$26/$X$27),0,$X$26/$X$27)</f>
        <v>0</v>
      </c>
      <c r="D42" s="56">
        <f t="shared" si="0"/>
        <v>1</v>
      </c>
      <c r="E42" s="377"/>
      <c r="H42" s="378"/>
      <c r="I42" s="378"/>
      <c r="J42" s="378"/>
      <c r="K42" s="378"/>
      <c r="L42" s="59"/>
      <c r="M42" s="57"/>
      <c r="N42" s="378"/>
      <c r="O42" s="378"/>
      <c r="P42" s="378"/>
      <c r="Q42" s="378"/>
      <c r="R42" s="378"/>
      <c r="S42" s="379"/>
      <c r="T42" s="379"/>
      <c r="U42" s="379"/>
      <c r="V42" s="379"/>
      <c r="W42" s="379"/>
      <c r="X42" s="380"/>
    </row>
    <row r="43" spans="2:27" ht="30" customHeight="1">
      <c r="B43" s="346" t="s">
        <v>360</v>
      </c>
      <c r="C43" s="347"/>
      <c r="D43" s="347"/>
      <c r="E43" s="348"/>
      <c r="L43" s="59"/>
      <c r="M43" s="57"/>
      <c r="X43" s="74"/>
    </row>
    <row r="44" spans="2:27" ht="17.25" customHeight="1">
      <c r="B44" s="72"/>
      <c r="C44" s="62"/>
      <c r="D44" s="73"/>
      <c r="E44" s="73"/>
      <c r="L44" s="59"/>
      <c r="M44" s="57"/>
      <c r="X44" s="74"/>
    </row>
    <row r="45" spans="2:27" ht="17.25" customHeight="1">
      <c r="B45" s="72"/>
      <c r="C45" s="62"/>
      <c r="D45" s="73"/>
      <c r="E45" s="73"/>
      <c r="L45" s="59"/>
      <c r="M45" s="57"/>
      <c r="X45" s="74"/>
    </row>
    <row r="46" spans="2:27" ht="15.75" customHeight="1">
      <c r="B46" s="354" t="s">
        <v>361</v>
      </c>
      <c r="C46" s="354"/>
      <c r="D46" s="354"/>
      <c r="E46" s="354"/>
      <c r="F46" s="354"/>
      <c r="G46" s="354"/>
      <c r="H46" s="354"/>
      <c r="I46" s="354"/>
      <c r="J46" s="354"/>
      <c r="K46" s="354"/>
      <c r="L46" s="354"/>
      <c r="M46" s="354"/>
      <c r="N46" s="354"/>
      <c r="O46" s="354"/>
      <c r="P46" s="354"/>
      <c r="Q46" s="354"/>
      <c r="R46" s="354"/>
      <c r="S46" s="354"/>
      <c r="T46" s="354"/>
      <c r="U46" s="354"/>
      <c r="V46" s="354"/>
      <c r="W46" s="354"/>
      <c r="X46" s="354"/>
      <c r="Z46" s="60"/>
    </row>
    <row r="47" spans="2:27" ht="56.25" customHeight="1">
      <c r="B47" s="374" t="s">
        <v>417</v>
      </c>
      <c r="C47" s="375"/>
      <c r="D47" s="375"/>
      <c r="E47" s="375"/>
      <c r="F47" s="375"/>
      <c r="G47" s="375"/>
      <c r="H47" s="375"/>
      <c r="I47" s="375"/>
      <c r="J47" s="375"/>
      <c r="K47" s="375"/>
      <c r="L47" s="375"/>
      <c r="M47" s="375"/>
      <c r="N47" s="375"/>
      <c r="O47" s="375"/>
      <c r="P47" s="375"/>
      <c r="Q47" s="375"/>
      <c r="R47" s="375"/>
      <c r="S47" s="375"/>
      <c r="T47" s="375"/>
      <c r="U47" s="375"/>
      <c r="V47" s="375"/>
      <c r="W47" s="375"/>
      <c r="X47" s="376"/>
      <c r="Y47" s="57"/>
      <c r="Z47" s="57"/>
      <c r="AA47" s="57"/>
    </row>
    <row r="48" spans="2:27" ht="18" customHeight="1">
      <c r="B48" s="359" t="s">
        <v>363</v>
      </c>
      <c r="C48" s="359"/>
      <c r="D48" s="359"/>
      <c r="E48" s="359"/>
      <c r="F48" s="359"/>
      <c r="G48" s="359"/>
      <c r="H48" s="359"/>
      <c r="I48" s="359"/>
      <c r="J48" s="359"/>
      <c r="K48" s="359"/>
      <c r="L48" s="359"/>
      <c r="M48" s="359"/>
      <c r="N48" s="359"/>
      <c r="O48" s="359"/>
      <c r="P48" s="359"/>
      <c r="Q48" s="359"/>
      <c r="R48" s="359"/>
      <c r="S48" s="359"/>
      <c r="T48" s="359"/>
      <c r="U48" s="359"/>
      <c r="V48" s="359"/>
      <c r="W48" s="359"/>
      <c r="X48" s="359"/>
      <c r="Y48" s="61"/>
      <c r="Z48" s="62"/>
      <c r="AA48" s="59"/>
    </row>
    <row r="49" spans="2:27" ht="43.5" customHeight="1">
      <c r="B49" s="360"/>
      <c r="C49" s="372"/>
      <c r="D49" s="372"/>
      <c r="E49" s="372"/>
      <c r="F49" s="372"/>
      <c r="G49" s="372"/>
      <c r="H49" s="372"/>
      <c r="I49" s="372"/>
      <c r="J49" s="372"/>
      <c r="K49" s="372"/>
      <c r="L49" s="372"/>
      <c r="M49" s="372"/>
      <c r="N49" s="372"/>
      <c r="O49" s="372"/>
      <c r="P49" s="372"/>
      <c r="Q49" s="372"/>
      <c r="R49" s="372"/>
      <c r="S49" s="372"/>
      <c r="T49" s="372"/>
      <c r="U49" s="372"/>
      <c r="V49" s="372"/>
      <c r="W49" s="372"/>
      <c r="X49" s="373"/>
      <c r="Y49" s="61"/>
      <c r="Z49" s="62"/>
      <c r="AA49" s="59"/>
    </row>
    <row r="50" spans="2:27" ht="16.149999999999999" customHeight="1">
      <c r="B50" s="359" t="s">
        <v>365</v>
      </c>
      <c r="C50" s="359"/>
      <c r="D50" s="359"/>
      <c r="E50" s="359"/>
      <c r="F50" s="359"/>
      <c r="G50" s="359"/>
      <c r="H50" s="359"/>
      <c r="I50" s="359"/>
      <c r="J50" s="359"/>
      <c r="K50" s="359"/>
      <c r="L50" s="359"/>
      <c r="M50" s="359"/>
      <c r="N50" s="359"/>
      <c r="O50" s="359"/>
      <c r="P50" s="359"/>
      <c r="Q50" s="359"/>
      <c r="R50" s="359"/>
      <c r="S50" s="359"/>
      <c r="T50" s="359"/>
      <c r="U50" s="359"/>
      <c r="V50" s="359"/>
      <c r="W50" s="359"/>
      <c r="X50" s="359"/>
      <c r="Y50" s="61"/>
      <c r="Z50" s="62"/>
      <c r="AA50" s="59"/>
    </row>
    <row r="51" spans="2:27" ht="15.6" customHeight="1">
      <c r="B51" s="63" t="s">
        <v>3</v>
      </c>
      <c r="C51" s="363" t="s">
        <v>366</v>
      </c>
      <c r="D51" s="364"/>
      <c r="E51" s="365" t="s">
        <v>367</v>
      </c>
      <c r="F51" s="363"/>
      <c r="G51" s="363"/>
      <c r="H51" s="363"/>
      <c r="I51" s="363"/>
      <c r="J51" s="363"/>
      <c r="K51" s="364"/>
      <c r="L51" s="365" t="s">
        <v>368</v>
      </c>
      <c r="M51" s="363"/>
      <c r="N51" s="363"/>
      <c r="O51" s="363"/>
      <c r="P51" s="363"/>
      <c r="Q51" s="363"/>
      <c r="R51" s="363"/>
      <c r="S51" s="364"/>
      <c r="T51" s="365" t="s">
        <v>369</v>
      </c>
      <c r="U51" s="363"/>
      <c r="V51" s="363"/>
      <c r="W51" s="363"/>
      <c r="X51" s="364"/>
      <c r="Y51" s="61"/>
      <c r="Z51" s="62"/>
      <c r="AA51" s="59"/>
    </row>
    <row r="52" spans="2:27" ht="48" customHeight="1">
      <c r="B52" s="99">
        <v>1</v>
      </c>
      <c r="C52" s="355">
        <v>44740</v>
      </c>
      <c r="D52" s="310"/>
      <c r="E52" s="310" t="s">
        <v>370</v>
      </c>
      <c r="F52" s="310"/>
      <c r="G52" s="310"/>
      <c r="H52" s="310"/>
      <c r="I52" s="310"/>
      <c r="J52" s="310"/>
      <c r="K52" s="310"/>
      <c r="L52" s="310" t="s">
        <v>371</v>
      </c>
      <c r="M52" s="310"/>
      <c r="N52" s="310"/>
      <c r="O52" s="310"/>
      <c r="P52" s="310"/>
      <c r="Q52" s="310"/>
      <c r="R52" s="310"/>
      <c r="S52" s="310"/>
      <c r="T52" s="355">
        <v>44763</v>
      </c>
      <c r="U52" s="310"/>
      <c r="V52" s="310"/>
      <c r="W52" s="310"/>
      <c r="X52" s="310"/>
      <c r="Y52" s="61"/>
      <c r="Z52" s="62"/>
      <c r="AA52" s="59"/>
    </row>
    <row r="53" spans="2:27" ht="15" customHeight="1">
      <c r="B53" s="99"/>
      <c r="C53" s="310"/>
      <c r="D53" s="310"/>
      <c r="E53" s="310"/>
      <c r="F53" s="310"/>
      <c r="G53" s="310"/>
      <c r="H53" s="310"/>
      <c r="I53" s="310"/>
      <c r="J53" s="310"/>
      <c r="K53" s="310"/>
      <c r="L53" s="310"/>
      <c r="M53" s="310"/>
      <c r="N53" s="310"/>
      <c r="O53" s="310"/>
      <c r="P53" s="310"/>
      <c r="Q53" s="310"/>
      <c r="R53" s="310"/>
      <c r="S53" s="310"/>
      <c r="T53" s="310"/>
      <c r="U53" s="310"/>
      <c r="V53" s="310"/>
      <c r="W53" s="310"/>
      <c r="X53" s="310"/>
      <c r="Y53" s="61"/>
      <c r="Z53" s="62"/>
      <c r="AA53" s="59"/>
    </row>
    <row r="54" spans="2:27" ht="15" customHeight="1">
      <c r="B54" s="99"/>
      <c r="C54" s="310"/>
      <c r="D54" s="310"/>
      <c r="E54" s="310"/>
      <c r="F54" s="310"/>
      <c r="G54" s="310"/>
      <c r="H54" s="310"/>
      <c r="I54" s="310"/>
      <c r="J54" s="310"/>
      <c r="K54" s="310"/>
      <c r="L54" s="310"/>
      <c r="M54" s="310"/>
      <c r="N54" s="310"/>
      <c r="O54" s="310"/>
      <c r="P54" s="310"/>
      <c r="Q54" s="310"/>
      <c r="R54" s="310"/>
      <c r="S54" s="310"/>
      <c r="T54" s="310"/>
      <c r="U54" s="310"/>
      <c r="V54" s="310"/>
      <c r="W54" s="310"/>
      <c r="X54" s="310"/>
      <c r="Y54" s="61"/>
      <c r="Z54" s="62"/>
      <c r="AA54" s="59"/>
    </row>
    <row r="55" spans="2:27" ht="15" customHeight="1">
      <c r="B55" s="99"/>
      <c r="C55" s="310"/>
      <c r="D55" s="310"/>
      <c r="E55" s="310"/>
      <c r="F55" s="310"/>
      <c r="G55" s="310"/>
      <c r="H55" s="310"/>
      <c r="I55" s="310"/>
      <c r="J55" s="310"/>
      <c r="K55" s="310"/>
      <c r="L55" s="310"/>
      <c r="M55" s="310"/>
      <c r="N55" s="310"/>
      <c r="O55" s="310"/>
      <c r="P55" s="310"/>
      <c r="Q55" s="310"/>
      <c r="R55" s="310"/>
      <c r="S55" s="310"/>
      <c r="T55" s="310"/>
      <c r="U55" s="310"/>
      <c r="V55" s="310"/>
      <c r="W55" s="310"/>
      <c r="X55" s="310"/>
      <c r="Y55" s="61"/>
      <c r="Z55" s="62"/>
      <c r="AA55" s="59"/>
    </row>
    <row r="56" spans="2:27" ht="15" customHeight="1">
      <c r="B56" s="99"/>
      <c r="C56" s="310"/>
      <c r="D56" s="310"/>
      <c r="E56" s="310"/>
      <c r="F56" s="310"/>
      <c r="G56" s="310"/>
      <c r="H56" s="310"/>
      <c r="I56" s="310"/>
      <c r="J56" s="310"/>
      <c r="K56" s="310"/>
      <c r="L56" s="310"/>
      <c r="M56" s="310"/>
      <c r="N56" s="310"/>
      <c r="O56" s="310"/>
      <c r="P56" s="310"/>
      <c r="Q56" s="310"/>
      <c r="R56" s="310"/>
      <c r="S56" s="310"/>
      <c r="T56" s="310"/>
      <c r="U56" s="310"/>
      <c r="V56" s="310"/>
      <c r="W56" s="310"/>
      <c r="X56" s="310"/>
      <c r="Y56" s="61"/>
      <c r="Z56" s="62"/>
      <c r="AA56" s="59"/>
    </row>
    <row r="57" spans="2:27" ht="15.6" customHeight="1">
      <c r="B57" s="366" t="s">
        <v>372</v>
      </c>
      <c r="C57" s="367"/>
      <c r="D57" s="367"/>
      <c r="E57" s="367"/>
      <c r="F57" s="367"/>
      <c r="G57" s="367"/>
      <c r="H57" s="367"/>
      <c r="I57" s="367"/>
      <c r="J57" s="367"/>
      <c r="K57" s="367"/>
      <c r="L57" s="367"/>
      <c r="M57" s="367"/>
      <c r="N57" s="367"/>
      <c r="O57" s="367"/>
      <c r="P57" s="367"/>
      <c r="Q57" s="367"/>
      <c r="R57" s="367"/>
      <c r="S57" s="367"/>
      <c r="T57" s="367"/>
      <c r="U57" s="367"/>
      <c r="V57" s="367"/>
      <c r="W57" s="367"/>
      <c r="X57" s="368"/>
      <c r="Y57" s="61"/>
      <c r="Z57" s="62"/>
      <c r="AA57" s="59"/>
    </row>
    <row r="58" spans="2:27" ht="26.65" customHeight="1">
      <c r="B58" s="64" t="s">
        <v>373</v>
      </c>
      <c r="C58" s="311" t="s">
        <v>374</v>
      </c>
      <c r="D58" s="312"/>
      <c r="E58" s="312"/>
      <c r="F58" s="312"/>
      <c r="G58" s="312"/>
      <c r="H58" s="312"/>
      <c r="I58" s="312"/>
      <c r="J58" s="312"/>
      <c r="K58" s="312"/>
      <c r="L58" s="312"/>
      <c r="M58" s="313"/>
      <c r="N58" s="369" t="s">
        <v>375</v>
      </c>
      <c r="O58" s="370"/>
      <c r="P58" s="311" t="s">
        <v>376</v>
      </c>
      <c r="Q58" s="312"/>
      <c r="R58" s="312"/>
      <c r="S58" s="312"/>
      <c r="T58" s="312"/>
      <c r="U58" s="312"/>
      <c r="V58" s="312"/>
      <c r="W58" s="312"/>
      <c r="X58" s="313"/>
    </row>
    <row r="59" spans="2:27" ht="24.6" customHeight="1">
      <c r="B59" s="64" t="s">
        <v>377</v>
      </c>
      <c r="C59" s="311" t="s">
        <v>378</v>
      </c>
      <c r="D59" s="312"/>
      <c r="E59" s="312"/>
      <c r="F59" s="312"/>
      <c r="G59" s="312"/>
      <c r="H59" s="312"/>
      <c r="I59" s="312"/>
      <c r="J59" s="312"/>
      <c r="K59" s="312"/>
      <c r="L59" s="312"/>
      <c r="M59" s="313"/>
      <c r="N59" s="369" t="s">
        <v>375</v>
      </c>
      <c r="O59" s="370"/>
      <c r="P59" s="311" t="s">
        <v>379</v>
      </c>
      <c r="Q59" s="312"/>
      <c r="R59" s="312"/>
      <c r="S59" s="312"/>
      <c r="T59" s="312"/>
      <c r="U59" s="312"/>
      <c r="V59" s="312"/>
      <c r="W59" s="312"/>
      <c r="X59" s="313"/>
    </row>
    <row r="60" spans="2:27" ht="27.6" customHeight="1">
      <c r="B60" s="64" t="s">
        <v>380</v>
      </c>
      <c r="C60" s="311" t="s">
        <v>381</v>
      </c>
      <c r="D60" s="312"/>
      <c r="E60" s="312"/>
      <c r="F60" s="312"/>
      <c r="G60" s="312"/>
      <c r="H60" s="312"/>
      <c r="I60" s="312"/>
      <c r="J60" s="312"/>
      <c r="K60" s="312"/>
      <c r="L60" s="312"/>
      <c r="M60" s="313"/>
      <c r="N60" s="369" t="s">
        <v>375</v>
      </c>
      <c r="O60" s="370"/>
      <c r="P60" s="311" t="s">
        <v>382</v>
      </c>
      <c r="Q60" s="312"/>
      <c r="R60" s="312"/>
      <c r="S60" s="312"/>
      <c r="T60" s="312"/>
      <c r="U60" s="312"/>
      <c r="V60" s="312"/>
      <c r="W60" s="312"/>
      <c r="X60" s="313"/>
    </row>
    <row r="61" spans="2:27" ht="13.5" customHeight="1">
      <c r="B61" s="371" t="s">
        <v>383</v>
      </c>
      <c r="C61" s="371"/>
      <c r="D61" s="371"/>
      <c r="E61" s="371"/>
      <c r="F61" s="371"/>
      <c r="G61" s="371"/>
      <c r="H61" s="371"/>
      <c r="I61" s="371"/>
      <c r="J61" s="371"/>
      <c r="K61" s="371"/>
      <c r="L61" s="371"/>
      <c r="M61" s="371"/>
      <c r="N61" s="371"/>
      <c r="O61" s="371"/>
      <c r="P61" s="371"/>
      <c r="Q61" s="371"/>
      <c r="R61" s="371"/>
      <c r="S61" s="371"/>
      <c r="T61" s="371"/>
      <c r="U61" s="371"/>
      <c r="V61" s="371"/>
      <c r="W61" s="371"/>
      <c r="X61" s="371"/>
    </row>
    <row r="62" spans="2:27" ht="21" customHeight="1">
      <c r="B62" s="97" t="s">
        <v>384</v>
      </c>
      <c r="C62" s="311"/>
      <c r="D62" s="312"/>
      <c r="E62" s="312"/>
      <c r="F62" s="312"/>
      <c r="G62" s="312"/>
      <c r="H62" s="312"/>
      <c r="I62" s="312"/>
      <c r="J62" s="312"/>
      <c r="K62" s="312"/>
      <c r="L62" s="312"/>
      <c r="M62" s="313"/>
      <c r="N62" s="369" t="s">
        <v>375</v>
      </c>
      <c r="O62" s="370"/>
      <c r="P62" s="311"/>
      <c r="Q62" s="312"/>
      <c r="R62" s="312"/>
      <c r="S62" s="312"/>
      <c r="T62" s="312"/>
      <c r="U62" s="312"/>
      <c r="V62" s="312"/>
      <c r="W62" s="312"/>
      <c r="X62" s="313"/>
    </row>
    <row r="63" spans="2:27" ht="21" customHeight="1">
      <c r="B63" s="97" t="s">
        <v>384</v>
      </c>
      <c r="C63" s="311"/>
      <c r="D63" s="312"/>
      <c r="E63" s="312"/>
      <c r="F63" s="312"/>
      <c r="G63" s="312"/>
      <c r="H63" s="312"/>
      <c r="I63" s="312"/>
      <c r="J63" s="312"/>
      <c r="K63" s="312"/>
      <c r="L63" s="312"/>
      <c r="M63" s="313"/>
      <c r="N63" s="369" t="s">
        <v>375</v>
      </c>
      <c r="O63" s="370"/>
      <c r="P63" s="311"/>
      <c r="Q63" s="312"/>
      <c r="R63" s="312"/>
      <c r="S63" s="312"/>
      <c r="T63" s="312"/>
      <c r="U63" s="312"/>
      <c r="V63" s="312"/>
      <c r="W63" s="312"/>
      <c r="X63" s="313"/>
    </row>
  </sheetData>
  <sheetProtection selectLockedCells="1" selectUnlockedCells="1"/>
  <mergeCells count="200">
    <mergeCell ref="B61:X61"/>
    <mergeCell ref="C62:M62"/>
    <mergeCell ref="N62:O62"/>
    <mergeCell ref="P62:X62"/>
    <mergeCell ref="C63:M63"/>
    <mergeCell ref="N63:O63"/>
    <mergeCell ref="P63:X63"/>
    <mergeCell ref="C59:M59"/>
    <mergeCell ref="N59:O59"/>
    <mergeCell ref="P59:X59"/>
    <mergeCell ref="C60:M60"/>
    <mergeCell ref="N60:O60"/>
    <mergeCell ref="P60:X60"/>
    <mergeCell ref="C56:D56"/>
    <mergeCell ref="E56:K56"/>
    <mergeCell ref="L56:S56"/>
    <mergeCell ref="T56:X56"/>
    <mergeCell ref="B57:X57"/>
    <mergeCell ref="C58:M58"/>
    <mergeCell ref="N58:O58"/>
    <mergeCell ref="P58:X58"/>
    <mergeCell ref="C54:D54"/>
    <mergeCell ref="E54:K54"/>
    <mergeCell ref="L54:S54"/>
    <mergeCell ref="T54:X54"/>
    <mergeCell ref="C55:D55"/>
    <mergeCell ref="E55:K55"/>
    <mergeCell ref="L55:S55"/>
    <mergeCell ref="T55:X55"/>
    <mergeCell ref="C52:D52"/>
    <mergeCell ref="E52:K52"/>
    <mergeCell ref="L52:S52"/>
    <mergeCell ref="T52:X52"/>
    <mergeCell ref="C53:D53"/>
    <mergeCell ref="E53:K53"/>
    <mergeCell ref="L53:S53"/>
    <mergeCell ref="T53:X53"/>
    <mergeCell ref="B47:X47"/>
    <mergeCell ref="B48:X48"/>
    <mergeCell ref="B49:X49"/>
    <mergeCell ref="B50:X50"/>
    <mergeCell ref="C51:D51"/>
    <mergeCell ref="E51:K51"/>
    <mergeCell ref="L51:S51"/>
    <mergeCell ref="T51:X51"/>
    <mergeCell ref="H42:I42"/>
    <mergeCell ref="J42:K42"/>
    <mergeCell ref="N42:O42"/>
    <mergeCell ref="P42:R42"/>
    <mergeCell ref="B43:E43"/>
    <mergeCell ref="B46:X46"/>
    <mergeCell ref="H40:I40"/>
    <mergeCell ref="J40:K40"/>
    <mergeCell ref="N40:O40"/>
    <mergeCell ref="P40:R40"/>
    <mergeCell ref="H41:I41"/>
    <mergeCell ref="J41:K41"/>
    <mergeCell ref="N41:O41"/>
    <mergeCell ref="P41:R41"/>
    <mergeCell ref="H38:I38"/>
    <mergeCell ref="J38:K38"/>
    <mergeCell ref="N38:O38"/>
    <mergeCell ref="P38:R38"/>
    <mergeCell ref="H39:I39"/>
    <mergeCell ref="J39:K39"/>
    <mergeCell ref="N39:O39"/>
    <mergeCell ref="P39:R39"/>
    <mergeCell ref="H36:I36"/>
    <mergeCell ref="J36:K36"/>
    <mergeCell ref="N36:O36"/>
    <mergeCell ref="P36:R36"/>
    <mergeCell ref="H37:I37"/>
    <mergeCell ref="J37:K37"/>
    <mergeCell ref="N37:O37"/>
    <mergeCell ref="P37:R37"/>
    <mergeCell ref="P33:R33"/>
    <mergeCell ref="H34:I34"/>
    <mergeCell ref="J34:K34"/>
    <mergeCell ref="N34:O34"/>
    <mergeCell ref="P34:R34"/>
    <mergeCell ref="H35:I35"/>
    <mergeCell ref="J35:K35"/>
    <mergeCell ref="N35:O35"/>
    <mergeCell ref="P35:R35"/>
    <mergeCell ref="E31:E42"/>
    <mergeCell ref="J31:K31"/>
    <mergeCell ref="S31:X42"/>
    <mergeCell ref="H32:I32"/>
    <mergeCell ref="J32:K32"/>
    <mergeCell ref="N32:O32"/>
    <mergeCell ref="P32:R32"/>
    <mergeCell ref="H33:I33"/>
    <mergeCell ref="J33:K33"/>
    <mergeCell ref="N33:O33"/>
    <mergeCell ref="P27:Q27"/>
    <mergeCell ref="R27:S27"/>
    <mergeCell ref="T27:U27"/>
    <mergeCell ref="V27:W27"/>
    <mergeCell ref="B28:X28"/>
    <mergeCell ref="H30:I31"/>
    <mergeCell ref="J30:M30"/>
    <mergeCell ref="N30:O31"/>
    <mergeCell ref="P30:R31"/>
    <mergeCell ref="S30:X30"/>
    <mergeCell ref="P26:Q26"/>
    <mergeCell ref="R26:S26"/>
    <mergeCell ref="T26:U26"/>
    <mergeCell ref="V26:W26"/>
    <mergeCell ref="B27:C27"/>
    <mergeCell ref="E27:F27"/>
    <mergeCell ref="G27:H27"/>
    <mergeCell ref="I27:J27"/>
    <mergeCell ref="K27:L27"/>
    <mergeCell ref="N27:O27"/>
    <mergeCell ref="P25:Q25"/>
    <mergeCell ref="R25:S25"/>
    <mergeCell ref="T25:U25"/>
    <mergeCell ref="V25:W25"/>
    <mergeCell ref="B26:C26"/>
    <mergeCell ref="E26:F26"/>
    <mergeCell ref="G26:H26"/>
    <mergeCell ref="I26:J26"/>
    <mergeCell ref="K26:L26"/>
    <mergeCell ref="N26:O26"/>
    <mergeCell ref="B25:C25"/>
    <mergeCell ref="E25:F25"/>
    <mergeCell ref="G25:H25"/>
    <mergeCell ref="I25:J25"/>
    <mergeCell ref="K25:L25"/>
    <mergeCell ref="N25:O25"/>
    <mergeCell ref="S21:X21"/>
    <mergeCell ref="B22:M22"/>
    <mergeCell ref="N22:X22"/>
    <mergeCell ref="B23:M23"/>
    <mergeCell ref="N23:X23"/>
    <mergeCell ref="B24:X24"/>
    <mergeCell ref="C21:D21"/>
    <mergeCell ref="E21:F21"/>
    <mergeCell ref="G21:I21"/>
    <mergeCell ref="J21:L21"/>
    <mergeCell ref="M21:O21"/>
    <mergeCell ref="P21:R21"/>
    <mergeCell ref="B18:X18"/>
    <mergeCell ref="B19:B20"/>
    <mergeCell ref="C19:D20"/>
    <mergeCell ref="E19:F20"/>
    <mergeCell ref="G19:R19"/>
    <mergeCell ref="S19:X20"/>
    <mergeCell ref="G20:I20"/>
    <mergeCell ref="J20:L20"/>
    <mergeCell ref="M20:O20"/>
    <mergeCell ref="P20:R2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s>
  <pageMargins left="0.23622047244094491" right="0.23622047244094491" top="0.11811023622047245" bottom="0" header="0.51181102362204722" footer="0.51181102362204722"/>
  <pageSetup paperSize="256" scale="43" firstPageNumber="0" pageOrder="overThenDown"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73F7C-0863-40EC-A5C2-EC08075D17D3}">
  <sheetPr>
    <pageSetUpPr fitToPage="1"/>
  </sheetPr>
  <dimension ref="B1:AC55"/>
  <sheetViews>
    <sheetView showGridLines="0" tabSelected="1" view="pageBreakPreview" topLeftCell="C19" zoomScaleNormal="100" zoomScaleSheetLayoutView="100" workbookViewId="0">
      <selection activeCell="X29" sqref="X29"/>
    </sheetView>
  </sheetViews>
  <sheetFormatPr baseColWidth="10" defaultColWidth="5.28515625" defaultRowHeight="13.5" customHeight="1"/>
  <cols>
    <col min="1" max="1" width="5.28515625" style="66"/>
    <col min="2" max="2" width="12.5703125" style="66" bestFit="1" customWidth="1"/>
    <col min="3" max="3" width="12.140625" style="66" customWidth="1"/>
    <col min="4" max="4" width="13.140625" style="65" customWidth="1"/>
    <col min="5" max="5" width="9.42578125" style="65" customWidth="1"/>
    <col min="6" max="12" width="7.7109375" style="66" customWidth="1"/>
    <col min="13" max="13" width="12.28515625" style="66" customWidth="1"/>
    <col min="14" max="23" width="7.7109375" style="66" customWidth="1"/>
    <col min="24" max="24" width="10.85546875" style="66" customWidth="1"/>
    <col min="25" max="25" width="42.28515625" style="66" customWidth="1"/>
    <col min="26" max="26" width="12.140625" style="66" customWidth="1"/>
    <col min="27" max="27" width="30.5703125" style="66" customWidth="1"/>
    <col min="28" max="28" width="16.85546875" style="48" customWidth="1"/>
    <col min="29" max="29" width="5.28515625" style="48"/>
    <col min="30" max="16384" width="5.28515625" style="66"/>
  </cols>
  <sheetData>
    <row r="1" spans="2:27" ht="15.6" customHeight="1">
      <c r="B1" s="306"/>
      <c r="C1" s="306"/>
      <c r="D1" s="306" t="s">
        <v>0</v>
      </c>
      <c r="E1" s="306"/>
      <c r="F1" s="306"/>
      <c r="G1" s="306"/>
      <c r="H1" s="306"/>
      <c r="I1" s="306"/>
      <c r="J1" s="306"/>
      <c r="K1" s="306"/>
      <c r="L1" s="306"/>
      <c r="M1" s="306"/>
      <c r="N1" s="306"/>
      <c r="O1" s="306"/>
      <c r="P1" s="306"/>
      <c r="Q1" s="306"/>
      <c r="R1" s="306"/>
      <c r="S1" s="307" t="s">
        <v>1</v>
      </c>
      <c r="T1" s="307"/>
      <c r="U1" s="307"/>
      <c r="V1" s="308" t="s">
        <v>289</v>
      </c>
      <c r="W1" s="308"/>
      <c r="X1" s="308"/>
    </row>
    <row r="2" spans="2:27" ht="12.75">
      <c r="B2" s="306"/>
      <c r="C2" s="306"/>
      <c r="D2" s="306"/>
      <c r="E2" s="306"/>
      <c r="F2" s="306"/>
      <c r="G2" s="306"/>
      <c r="H2" s="306"/>
      <c r="I2" s="306"/>
      <c r="J2" s="306"/>
      <c r="K2" s="306"/>
      <c r="L2" s="306"/>
      <c r="M2" s="306"/>
      <c r="N2" s="306"/>
      <c r="O2" s="306"/>
      <c r="P2" s="306"/>
      <c r="Q2" s="306"/>
      <c r="R2" s="306"/>
      <c r="S2" s="307" t="s">
        <v>3</v>
      </c>
      <c r="T2" s="307"/>
      <c r="U2" s="307"/>
      <c r="V2" s="309" t="s">
        <v>290</v>
      </c>
      <c r="W2" s="309"/>
      <c r="X2" s="309"/>
    </row>
    <row r="3" spans="2:27" ht="12.75">
      <c r="B3" s="306"/>
      <c r="C3" s="306"/>
      <c r="D3" s="306" t="s">
        <v>291</v>
      </c>
      <c r="E3" s="306"/>
      <c r="F3" s="306"/>
      <c r="G3" s="306"/>
      <c r="H3" s="306"/>
      <c r="I3" s="306"/>
      <c r="J3" s="306"/>
      <c r="K3" s="306"/>
      <c r="L3" s="306"/>
      <c r="M3" s="306"/>
      <c r="N3" s="306"/>
      <c r="O3" s="306"/>
      <c r="P3" s="306"/>
      <c r="Q3" s="306"/>
      <c r="R3" s="306"/>
      <c r="S3" s="307" t="s">
        <v>5</v>
      </c>
      <c r="T3" s="307"/>
      <c r="U3" s="307"/>
      <c r="V3" s="308" t="s">
        <v>6</v>
      </c>
      <c r="W3" s="308"/>
      <c r="X3" s="308"/>
    </row>
    <row r="4" spans="2:27" ht="15.6" customHeight="1">
      <c r="B4" s="306"/>
      <c r="C4" s="306"/>
      <c r="D4" s="306"/>
      <c r="E4" s="306"/>
      <c r="F4" s="306"/>
      <c r="G4" s="306"/>
      <c r="H4" s="306"/>
      <c r="I4" s="306"/>
      <c r="J4" s="306"/>
      <c r="K4" s="306"/>
      <c r="L4" s="306"/>
      <c r="M4" s="306"/>
      <c r="N4" s="306"/>
      <c r="O4" s="306"/>
      <c r="P4" s="306"/>
      <c r="Q4" s="306"/>
      <c r="R4" s="306"/>
      <c r="S4" s="307" t="s">
        <v>292</v>
      </c>
      <c r="T4" s="307"/>
      <c r="U4" s="307"/>
      <c r="V4" s="298">
        <v>44725</v>
      </c>
      <c r="W4" s="299"/>
      <c r="X4" s="299"/>
    </row>
    <row r="5" spans="2:27" ht="9" customHeight="1">
      <c r="B5" s="300"/>
      <c r="C5" s="301"/>
      <c r="D5" s="301"/>
      <c r="E5" s="301"/>
      <c r="F5" s="301"/>
      <c r="G5" s="301"/>
      <c r="H5" s="301"/>
      <c r="I5" s="301"/>
      <c r="J5" s="301"/>
      <c r="K5" s="301"/>
      <c r="L5" s="301"/>
      <c r="M5" s="301"/>
      <c r="N5" s="301"/>
      <c r="O5" s="301"/>
      <c r="P5" s="301"/>
      <c r="Q5" s="301"/>
      <c r="R5" s="301"/>
      <c r="S5" s="301"/>
      <c r="T5" s="301"/>
      <c r="U5" s="301"/>
      <c r="V5" s="301"/>
      <c r="W5" s="301"/>
      <c r="X5" s="302"/>
    </row>
    <row r="6" spans="2:27" ht="18.600000000000001" customHeight="1">
      <c r="B6" s="303" t="s">
        <v>293</v>
      </c>
      <c r="C6" s="304"/>
      <c r="D6" s="304"/>
      <c r="E6" s="304"/>
      <c r="F6" s="304"/>
      <c r="G6" s="304"/>
      <c r="H6" s="304"/>
      <c r="I6" s="304"/>
      <c r="J6" s="304"/>
      <c r="K6" s="304"/>
      <c r="L6" s="304"/>
      <c r="M6" s="304"/>
      <c r="N6" s="304"/>
      <c r="O6" s="304"/>
      <c r="P6" s="304"/>
      <c r="Q6" s="304"/>
      <c r="R6" s="304"/>
      <c r="S6" s="304"/>
      <c r="T6" s="304"/>
      <c r="U6" s="304"/>
      <c r="V6" s="304"/>
      <c r="W6" s="304"/>
      <c r="X6" s="305"/>
    </row>
    <row r="7" spans="2:27" ht="16.899999999999999" customHeight="1">
      <c r="B7" s="300" t="s">
        <v>294</v>
      </c>
      <c r="C7" s="301"/>
      <c r="D7" s="301"/>
      <c r="E7" s="301"/>
      <c r="F7" s="301"/>
      <c r="G7" s="301"/>
      <c r="H7" s="302"/>
      <c r="I7" s="300" t="s">
        <v>295</v>
      </c>
      <c r="J7" s="301"/>
      <c r="K7" s="301"/>
      <c r="L7" s="301"/>
      <c r="M7" s="301"/>
      <c r="N7" s="301"/>
      <c r="O7" s="301"/>
      <c r="P7" s="301"/>
      <c r="Q7" s="301"/>
      <c r="R7" s="301"/>
      <c r="S7" s="301"/>
      <c r="T7" s="302"/>
      <c r="U7" s="300" t="s">
        <v>296</v>
      </c>
      <c r="V7" s="301"/>
      <c r="W7" s="301"/>
      <c r="X7" s="302"/>
    </row>
    <row r="8" spans="2:27" ht="26.65" customHeight="1">
      <c r="B8" s="314" t="s">
        <v>297</v>
      </c>
      <c r="C8" s="315"/>
      <c r="D8" s="315"/>
      <c r="E8" s="315"/>
      <c r="F8" s="315"/>
      <c r="G8" s="315"/>
      <c r="H8" s="316"/>
      <c r="I8" s="314" t="s">
        <v>15</v>
      </c>
      <c r="J8" s="315"/>
      <c r="K8" s="315"/>
      <c r="L8" s="315"/>
      <c r="M8" s="315"/>
      <c r="N8" s="315"/>
      <c r="O8" s="315"/>
      <c r="P8" s="315"/>
      <c r="Q8" s="315"/>
      <c r="R8" s="315"/>
      <c r="S8" s="315"/>
      <c r="T8" s="316"/>
      <c r="U8" s="314" t="s">
        <v>298</v>
      </c>
      <c r="V8" s="315"/>
      <c r="W8" s="315"/>
      <c r="X8" s="316"/>
    </row>
    <row r="9" spans="2:27" ht="19.149999999999999" customHeight="1">
      <c r="B9" s="303" t="s">
        <v>299</v>
      </c>
      <c r="C9" s="304"/>
      <c r="D9" s="304"/>
      <c r="E9" s="304"/>
      <c r="F9" s="304"/>
      <c r="G9" s="304"/>
      <c r="H9" s="304"/>
      <c r="I9" s="304"/>
      <c r="J9" s="304"/>
      <c r="K9" s="304"/>
      <c r="L9" s="304"/>
      <c r="M9" s="304"/>
      <c r="N9" s="304"/>
      <c r="O9" s="304"/>
      <c r="P9" s="304"/>
      <c r="Q9" s="304"/>
      <c r="R9" s="304"/>
      <c r="S9" s="304"/>
      <c r="T9" s="304"/>
      <c r="U9" s="304"/>
      <c r="V9" s="304"/>
      <c r="W9" s="304"/>
      <c r="X9" s="305"/>
    </row>
    <row r="10" spans="2:27" ht="15" customHeight="1">
      <c r="B10" s="306" t="s">
        <v>300</v>
      </c>
      <c r="C10" s="306"/>
      <c r="D10" s="306"/>
      <c r="E10" s="306"/>
      <c r="F10" s="306"/>
      <c r="G10" s="300" t="s">
        <v>301</v>
      </c>
      <c r="H10" s="301"/>
      <c r="I10" s="301"/>
      <c r="J10" s="301"/>
      <c r="K10" s="301"/>
      <c r="L10" s="301"/>
      <c r="M10" s="301"/>
      <c r="N10" s="301"/>
      <c r="O10" s="302"/>
      <c r="P10" s="300" t="s">
        <v>302</v>
      </c>
      <c r="Q10" s="301"/>
      <c r="R10" s="301"/>
      <c r="S10" s="301"/>
      <c r="T10" s="301"/>
      <c r="U10" s="302"/>
      <c r="V10" s="300" t="s">
        <v>3</v>
      </c>
      <c r="W10" s="301"/>
      <c r="X10" s="302"/>
    </row>
    <row r="11" spans="2:27" ht="34.9" customHeight="1">
      <c r="B11" s="310" t="s">
        <v>303</v>
      </c>
      <c r="C11" s="310"/>
      <c r="D11" s="310"/>
      <c r="E11" s="310"/>
      <c r="F11" s="310"/>
      <c r="G11" s="311" t="s">
        <v>304</v>
      </c>
      <c r="H11" s="312"/>
      <c r="I11" s="312"/>
      <c r="J11" s="312"/>
      <c r="K11" s="312"/>
      <c r="L11" s="312"/>
      <c r="M11" s="312"/>
      <c r="N11" s="312"/>
      <c r="O11" s="313"/>
      <c r="P11" s="314" t="s">
        <v>305</v>
      </c>
      <c r="Q11" s="315"/>
      <c r="R11" s="315"/>
      <c r="S11" s="315"/>
      <c r="T11" s="315"/>
      <c r="U11" s="316"/>
      <c r="V11" s="317" t="s">
        <v>306</v>
      </c>
      <c r="W11" s="318"/>
      <c r="X11" s="319"/>
    </row>
    <row r="12" spans="2:27" ht="49.9" customHeight="1">
      <c r="B12" s="306" t="s">
        <v>307</v>
      </c>
      <c r="C12" s="306"/>
      <c r="D12" s="306"/>
      <c r="E12" s="306"/>
      <c r="F12" s="306" t="s">
        <v>308</v>
      </c>
      <c r="G12" s="306"/>
      <c r="H12" s="306"/>
      <c r="I12" s="306"/>
      <c r="J12" s="306"/>
      <c r="K12" s="306"/>
      <c r="L12" s="306"/>
      <c r="M12" s="306"/>
      <c r="N12" s="320" t="s">
        <v>309</v>
      </c>
      <c r="O12" s="320"/>
      <c r="P12" s="320"/>
      <c r="Q12" s="320"/>
      <c r="R12" s="320"/>
      <c r="S12" s="306" t="s">
        <v>310</v>
      </c>
      <c r="T12" s="306"/>
      <c r="U12" s="306"/>
      <c r="V12" s="306"/>
      <c r="W12" s="306"/>
      <c r="X12" s="306"/>
    </row>
    <row r="13" spans="2:27" ht="81.599999999999994" customHeight="1">
      <c r="B13" s="310" t="s">
        <v>311</v>
      </c>
      <c r="C13" s="310"/>
      <c r="D13" s="310"/>
      <c r="E13" s="310"/>
      <c r="F13" s="310" t="s">
        <v>62</v>
      </c>
      <c r="G13" s="310"/>
      <c r="H13" s="310"/>
      <c r="I13" s="310"/>
      <c r="J13" s="310"/>
      <c r="K13" s="310"/>
      <c r="L13" s="310"/>
      <c r="M13" s="310"/>
      <c r="N13" s="310" t="s">
        <v>312</v>
      </c>
      <c r="O13" s="310"/>
      <c r="P13" s="310"/>
      <c r="Q13" s="310"/>
      <c r="R13" s="310"/>
      <c r="S13" s="310" t="s">
        <v>312</v>
      </c>
      <c r="T13" s="310"/>
      <c r="U13" s="310"/>
      <c r="V13" s="310"/>
      <c r="W13" s="310"/>
      <c r="X13" s="310"/>
    </row>
    <row r="14" spans="2:27" ht="12" customHeight="1">
      <c r="B14" s="326" t="s">
        <v>313</v>
      </c>
      <c r="C14" s="327"/>
      <c r="D14" s="327"/>
      <c r="E14" s="327"/>
      <c r="F14" s="328"/>
      <c r="G14" s="332" t="s">
        <v>314</v>
      </c>
      <c r="H14" s="333"/>
      <c r="I14" s="333"/>
      <c r="J14" s="334"/>
      <c r="K14" s="326" t="s">
        <v>315</v>
      </c>
      <c r="L14" s="327"/>
      <c r="M14" s="327"/>
      <c r="N14" s="328"/>
      <c r="O14" s="300" t="s">
        <v>316</v>
      </c>
      <c r="P14" s="301"/>
      <c r="Q14" s="301"/>
      <c r="R14" s="301"/>
      <c r="S14" s="301"/>
      <c r="T14" s="301"/>
      <c r="U14" s="301"/>
      <c r="V14" s="301"/>
      <c r="W14" s="301"/>
      <c r="X14" s="302"/>
      <c r="Y14" s="49"/>
      <c r="Z14" s="49"/>
      <c r="AA14" s="49"/>
    </row>
    <row r="15" spans="2:27" ht="64.900000000000006" customHeight="1">
      <c r="B15" s="329"/>
      <c r="C15" s="330"/>
      <c r="D15" s="330"/>
      <c r="E15" s="330"/>
      <c r="F15" s="331"/>
      <c r="G15" s="335"/>
      <c r="H15" s="336"/>
      <c r="I15" s="336"/>
      <c r="J15" s="337"/>
      <c r="K15" s="329"/>
      <c r="L15" s="330"/>
      <c r="M15" s="330"/>
      <c r="N15" s="331"/>
      <c r="O15" s="300" t="s">
        <v>317</v>
      </c>
      <c r="P15" s="301"/>
      <c r="Q15" s="301"/>
      <c r="R15" s="302"/>
      <c r="S15" s="321" t="s">
        <v>318</v>
      </c>
      <c r="T15" s="322"/>
      <c r="U15" s="323"/>
      <c r="V15" s="321" t="s">
        <v>319</v>
      </c>
      <c r="W15" s="322"/>
      <c r="X15" s="323"/>
      <c r="Y15" s="49"/>
      <c r="Z15" s="49"/>
      <c r="AA15" s="49"/>
    </row>
    <row r="16" spans="2:27" ht="25.9" customHeight="1">
      <c r="B16" s="310" t="s">
        <v>320</v>
      </c>
      <c r="C16" s="310"/>
      <c r="D16" s="310"/>
      <c r="E16" s="310"/>
      <c r="F16" s="310"/>
      <c r="G16" s="324" t="s">
        <v>321</v>
      </c>
      <c r="H16" s="324"/>
      <c r="I16" s="324"/>
      <c r="J16" s="324"/>
      <c r="K16" s="324">
        <v>1</v>
      </c>
      <c r="L16" s="324"/>
      <c r="M16" s="324"/>
      <c r="N16" s="324"/>
      <c r="O16" s="75" t="s">
        <v>322</v>
      </c>
      <c r="P16" s="75" t="s">
        <v>323</v>
      </c>
      <c r="Q16" s="75" t="s">
        <v>324</v>
      </c>
      <c r="R16" s="75" t="s">
        <v>325</v>
      </c>
      <c r="S16" s="310" t="s">
        <v>326</v>
      </c>
      <c r="T16" s="310"/>
      <c r="U16" s="310"/>
      <c r="V16" s="325" t="s">
        <v>323</v>
      </c>
      <c r="W16" s="325"/>
      <c r="X16" s="325"/>
    </row>
    <row r="17" spans="2:27" ht="88.9" customHeight="1">
      <c r="B17" s="310"/>
      <c r="C17" s="310"/>
      <c r="D17" s="310"/>
      <c r="E17" s="310"/>
      <c r="F17" s="310"/>
      <c r="G17" s="324"/>
      <c r="H17" s="324"/>
      <c r="I17" s="324"/>
      <c r="J17" s="324"/>
      <c r="K17" s="324"/>
      <c r="L17" s="324"/>
      <c r="M17" s="324"/>
      <c r="N17" s="324"/>
      <c r="O17" s="101" t="s">
        <v>312</v>
      </c>
      <c r="P17" s="101">
        <v>1</v>
      </c>
      <c r="Q17" s="101">
        <v>1</v>
      </c>
      <c r="R17" s="101">
        <v>1</v>
      </c>
      <c r="S17" s="310"/>
      <c r="T17" s="310"/>
      <c r="U17" s="310"/>
      <c r="V17" s="325"/>
      <c r="W17" s="325"/>
      <c r="X17" s="325"/>
    </row>
    <row r="18" spans="2:27" ht="18" customHeight="1">
      <c r="B18" s="303" t="s">
        <v>327</v>
      </c>
      <c r="C18" s="304"/>
      <c r="D18" s="304"/>
      <c r="E18" s="304"/>
      <c r="F18" s="304"/>
      <c r="G18" s="304"/>
      <c r="H18" s="304"/>
      <c r="I18" s="304"/>
      <c r="J18" s="304"/>
      <c r="K18" s="304"/>
      <c r="L18" s="304"/>
      <c r="M18" s="304"/>
      <c r="N18" s="304"/>
      <c r="O18" s="304"/>
      <c r="P18" s="304"/>
      <c r="Q18" s="304"/>
      <c r="R18" s="304"/>
      <c r="S18" s="304"/>
      <c r="T18" s="304"/>
      <c r="U18" s="304"/>
      <c r="V18" s="304"/>
      <c r="W18" s="304"/>
      <c r="X18" s="305"/>
      <c r="Z18" s="66" t="s">
        <v>274</v>
      </c>
    </row>
    <row r="19" spans="2:27" ht="34.9" customHeight="1">
      <c r="B19" s="338" t="s">
        <v>328</v>
      </c>
      <c r="C19" s="332" t="s">
        <v>329</v>
      </c>
      <c r="D19" s="334"/>
      <c r="E19" s="332" t="s">
        <v>330</v>
      </c>
      <c r="F19" s="334"/>
      <c r="G19" s="340" t="s">
        <v>331</v>
      </c>
      <c r="H19" s="341"/>
      <c r="I19" s="341"/>
      <c r="J19" s="341"/>
      <c r="K19" s="341"/>
      <c r="L19" s="341"/>
      <c r="M19" s="341"/>
      <c r="N19" s="341"/>
      <c r="O19" s="341"/>
      <c r="P19" s="341"/>
      <c r="Q19" s="341"/>
      <c r="R19" s="342"/>
      <c r="S19" s="332" t="s">
        <v>332</v>
      </c>
      <c r="T19" s="333"/>
      <c r="U19" s="333"/>
      <c r="V19" s="333"/>
      <c r="W19" s="333"/>
      <c r="X19" s="334"/>
    </row>
    <row r="20" spans="2:27" ht="28.5" customHeight="1">
      <c r="B20" s="339"/>
      <c r="C20" s="335"/>
      <c r="D20" s="337"/>
      <c r="E20" s="335"/>
      <c r="F20" s="337"/>
      <c r="G20" s="300" t="s">
        <v>333</v>
      </c>
      <c r="H20" s="301"/>
      <c r="I20" s="302"/>
      <c r="J20" s="300" t="s">
        <v>334</v>
      </c>
      <c r="K20" s="301"/>
      <c r="L20" s="302"/>
      <c r="M20" s="321" t="s">
        <v>335</v>
      </c>
      <c r="N20" s="322"/>
      <c r="O20" s="323"/>
      <c r="P20" s="321" t="s">
        <v>336</v>
      </c>
      <c r="Q20" s="322"/>
      <c r="R20" s="323"/>
      <c r="S20" s="335"/>
      <c r="T20" s="336"/>
      <c r="U20" s="336"/>
      <c r="V20" s="336"/>
      <c r="W20" s="336"/>
      <c r="X20" s="337"/>
    </row>
    <row r="21" spans="2:27" ht="43.9" customHeight="1">
      <c r="B21" s="98" t="s">
        <v>337</v>
      </c>
      <c r="C21" s="311" t="s">
        <v>338</v>
      </c>
      <c r="D21" s="313"/>
      <c r="E21" s="343">
        <v>1</v>
      </c>
      <c r="F21" s="344"/>
      <c r="G21" s="343">
        <v>1</v>
      </c>
      <c r="H21" s="312"/>
      <c r="I21" s="313"/>
      <c r="J21" s="343" t="s">
        <v>339</v>
      </c>
      <c r="K21" s="312"/>
      <c r="L21" s="313"/>
      <c r="M21" s="343" t="s">
        <v>340</v>
      </c>
      <c r="N21" s="312"/>
      <c r="O21" s="313"/>
      <c r="P21" s="311" t="s">
        <v>341</v>
      </c>
      <c r="Q21" s="312"/>
      <c r="R21" s="313"/>
      <c r="S21" s="311" t="s">
        <v>342</v>
      </c>
      <c r="T21" s="312"/>
      <c r="U21" s="312"/>
      <c r="V21" s="312"/>
      <c r="W21" s="312"/>
      <c r="X21" s="313"/>
    </row>
    <row r="22" spans="2:27" ht="25.15" customHeight="1">
      <c r="B22" s="306" t="s">
        <v>343</v>
      </c>
      <c r="C22" s="306"/>
      <c r="D22" s="306"/>
      <c r="E22" s="306"/>
      <c r="F22" s="306"/>
      <c r="G22" s="306"/>
      <c r="H22" s="306"/>
      <c r="I22" s="306"/>
      <c r="J22" s="306"/>
      <c r="K22" s="306"/>
      <c r="L22" s="306"/>
      <c r="M22" s="306"/>
      <c r="N22" s="306" t="s">
        <v>344</v>
      </c>
      <c r="O22" s="306"/>
      <c r="P22" s="306"/>
      <c r="Q22" s="306"/>
      <c r="R22" s="306"/>
      <c r="S22" s="306"/>
      <c r="T22" s="306"/>
      <c r="U22" s="306"/>
      <c r="V22" s="306"/>
      <c r="W22" s="306"/>
      <c r="X22" s="306"/>
    </row>
    <row r="23" spans="2:27" ht="69" customHeight="1">
      <c r="B23" s="310" t="s">
        <v>345</v>
      </c>
      <c r="C23" s="310"/>
      <c r="D23" s="310"/>
      <c r="E23" s="310"/>
      <c r="F23" s="310"/>
      <c r="G23" s="310"/>
      <c r="H23" s="310"/>
      <c r="I23" s="310"/>
      <c r="J23" s="310"/>
      <c r="K23" s="310"/>
      <c r="L23" s="310"/>
      <c r="M23" s="310"/>
      <c r="N23" s="310" t="s">
        <v>346</v>
      </c>
      <c r="O23" s="310"/>
      <c r="P23" s="310"/>
      <c r="Q23" s="310"/>
      <c r="R23" s="310"/>
      <c r="S23" s="310"/>
      <c r="T23" s="310"/>
      <c r="U23" s="310"/>
      <c r="V23" s="310"/>
      <c r="W23" s="310"/>
      <c r="X23" s="310"/>
      <c r="AA23" s="50"/>
    </row>
    <row r="24" spans="2:27" ht="19.149999999999999" customHeight="1">
      <c r="B24" s="303" t="s">
        <v>347</v>
      </c>
      <c r="C24" s="304"/>
      <c r="D24" s="304"/>
      <c r="E24" s="304"/>
      <c r="F24" s="304"/>
      <c r="G24" s="304"/>
      <c r="H24" s="304"/>
      <c r="I24" s="304"/>
      <c r="J24" s="304"/>
      <c r="K24" s="304"/>
      <c r="L24" s="304"/>
      <c r="M24" s="304"/>
      <c r="N24" s="304"/>
      <c r="O24" s="304"/>
      <c r="P24" s="304"/>
      <c r="Q24" s="304"/>
      <c r="R24" s="304"/>
      <c r="S24" s="304"/>
      <c r="T24" s="304"/>
      <c r="U24" s="304"/>
      <c r="V24" s="304"/>
      <c r="W24" s="304"/>
      <c r="X24" s="305"/>
    </row>
    <row r="25" spans="2:27" ht="19.149999999999999" customHeight="1">
      <c r="B25" s="350" t="s">
        <v>348</v>
      </c>
      <c r="C25" s="351"/>
      <c r="D25" s="321" t="s">
        <v>349</v>
      </c>
      <c r="E25" s="322"/>
      <c r="F25" s="322"/>
      <c r="G25" s="322"/>
      <c r="H25" s="323"/>
      <c r="I25" s="300" t="s">
        <v>350</v>
      </c>
      <c r="J25" s="301"/>
      <c r="K25" s="301"/>
      <c r="L25" s="301"/>
      <c r="M25" s="302"/>
      <c r="N25" s="321" t="s">
        <v>351</v>
      </c>
      <c r="O25" s="322"/>
      <c r="P25" s="322"/>
      <c r="Q25" s="322"/>
      <c r="R25" s="322"/>
      <c r="S25" s="323"/>
      <c r="T25" s="321" t="s">
        <v>352</v>
      </c>
      <c r="U25" s="322"/>
      <c r="V25" s="322"/>
      <c r="W25" s="322"/>
      <c r="X25" s="323"/>
    </row>
    <row r="26" spans="2:27" ht="19.149999999999999" customHeight="1">
      <c r="B26" s="345" t="s">
        <v>353</v>
      </c>
      <c r="C26" s="345"/>
      <c r="D26" s="346">
        <v>12.66</v>
      </c>
      <c r="E26" s="347"/>
      <c r="F26" s="347"/>
      <c r="G26" s="347"/>
      <c r="H26" s="348"/>
      <c r="I26" s="314">
        <v>0</v>
      </c>
      <c r="J26" s="315"/>
      <c r="K26" s="315"/>
      <c r="L26" s="315"/>
      <c r="M26" s="316"/>
      <c r="N26" s="314">
        <v>0</v>
      </c>
      <c r="O26" s="315"/>
      <c r="P26" s="315"/>
      <c r="Q26" s="315"/>
      <c r="R26" s="315"/>
      <c r="S26" s="316"/>
      <c r="T26" s="314">
        <v>0</v>
      </c>
      <c r="U26" s="315"/>
      <c r="V26" s="315"/>
      <c r="W26" s="315"/>
      <c r="X26" s="316"/>
      <c r="Z26" s="53"/>
      <c r="AA26" s="53"/>
    </row>
    <row r="27" spans="2:27" ht="19.149999999999999" customHeight="1">
      <c r="B27" s="345" t="s">
        <v>354</v>
      </c>
      <c r="C27" s="345"/>
      <c r="D27" s="346">
        <v>13</v>
      </c>
      <c r="E27" s="347"/>
      <c r="F27" s="347"/>
      <c r="G27" s="347"/>
      <c r="H27" s="348"/>
      <c r="I27" s="314">
        <v>0</v>
      </c>
      <c r="J27" s="315"/>
      <c r="K27" s="315"/>
      <c r="L27" s="315"/>
      <c r="M27" s="316"/>
      <c r="N27" s="314">
        <v>0</v>
      </c>
      <c r="O27" s="315"/>
      <c r="P27" s="315"/>
      <c r="Q27" s="315"/>
      <c r="R27" s="315"/>
      <c r="S27" s="316"/>
      <c r="T27" s="314">
        <v>0</v>
      </c>
      <c r="U27" s="315"/>
      <c r="V27" s="315"/>
      <c r="W27" s="315"/>
      <c r="X27" s="316"/>
      <c r="Y27" s="50"/>
    </row>
    <row r="28" spans="2:27" ht="19.899999999999999" customHeight="1">
      <c r="B28" s="349" t="s">
        <v>355</v>
      </c>
      <c r="C28" s="349"/>
      <c r="D28" s="349"/>
      <c r="E28" s="349"/>
      <c r="F28" s="349"/>
      <c r="G28" s="349"/>
      <c r="H28" s="349"/>
      <c r="I28" s="349"/>
      <c r="J28" s="349"/>
      <c r="K28" s="349"/>
      <c r="L28" s="349"/>
      <c r="M28" s="349"/>
      <c r="N28" s="349"/>
      <c r="O28" s="349"/>
      <c r="P28" s="349"/>
      <c r="Q28" s="349"/>
      <c r="R28" s="349"/>
      <c r="S28" s="349"/>
      <c r="T28" s="349"/>
      <c r="U28" s="349"/>
      <c r="V28" s="349"/>
      <c r="W28" s="349"/>
      <c r="X28" s="349"/>
    </row>
    <row r="29" spans="2:27" ht="19.899999999999999" customHeight="1">
      <c r="B29" s="70"/>
      <c r="C29" s="57"/>
      <c r="D29" s="57"/>
      <c r="E29" s="57"/>
      <c r="F29" s="57"/>
      <c r="G29" s="57"/>
      <c r="H29" s="57"/>
      <c r="I29" s="57"/>
      <c r="J29" s="57"/>
      <c r="K29" s="57"/>
      <c r="L29" s="57"/>
      <c r="M29" s="57"/>
      <c r="N29" s="57"/>
      <c r="O29" s="57"/>
      <c r="P29" s="57"/>
      <c r="Q29" s="57"/>
      <c r="R29" s="57"/>
      <c r="S29" s="57"/>
      <c r="T29" s="57"/>
      <c r="U29" s="57"/>
      <c r="V29" s="57"/>
      <c r="W29" s="57"/>
      <c r="X29" s="71"/>
    </row>
    <row r="30" spans="2:27" ht="25.5">
      <c r="B30" s="100" t="s">
        <v>356</v>
      </c>
      <c r="C30" s="102" t="s">
        <v>357</v>
      </c>
      <c r="D30" s="102" t="s">
        <v>358</v>
      </c>
      <c r="E30" s="54" t="s">
        <v>359</v>
      </c>
      <c r="H30" s="378"/>
      <c r="I30" s="378"/>
      <c r="J30" s="378"/>
      <c r="K30" s="378"/>
      <c r="L30" s="378"/>
      <c r="M30" s="378"/>
      <c r="N30" s="378"/>
      <c r="O30" s="378"/>
      <c r="P30" s="378"/>
      <c r="Q30" s="378"/>
      <c r="R30" s="378"/>
      <c r="S30" s="379"/>
      <c r="T30" s="379"/>
      <c r="U30" s="379"/>
      <c r="V30" s="379"/>
      <c r="W30" s="379"/>
      <c r="X30" s="380"/>
    </row>
    <row r="31" spans="2:27" ht="17.649999999999999" customHeight="1">
      <c r="B31" s="52" t="s">
        <v>349</v>
      </c>
      <c r="C31" s="55">
        <f>IF(ISERROR($D$26/$D$27),0,$D$26/$D$27)</f>
        <v>0.97384615384615381</v>
      </c>
      <c r="D31" s="56">
        <f>$E$21</f>
        <v>1</v>
      </c>
      <c r="E31" s="352">
        <f>AVERAGE(C31:C34)*0.33</f>
        <v>8.0342307692307699E-2</v>
      </c>
      <c r="H31" s="381"/>
      <c r="I31" s="381"/>
      <c r="J31" s="378"/>
      <c r="K31" s="378"/>
      <c r="L31" s="57"/>
      <c r="M31" s="58"/>
      <c r="N31" s="381"/>
      <c r="O31" s="381"/>
      <c r="P31" s="381"/>
      <c r="Q31" s="381"/>
      <c r="R31" s="381"/>
      <c r="S31" s="382"/>
      <c r="T31" s="382"/>
      <c r="U31" s="382"/>
      <c r="V31" s="382"/>
      <c r="W31" s="382"/>
      <c r="X31" s="383"/>
    </row>
    <row r="32" spans="2:27" ht="17.649999999999999" customHeight="1">
      <c r="B32" s="52" t="s">
        <v>350</v>
      </c>
      <c r="C32" s="55">
        <f>IF(ISERROR($I$26/$I$27),0,$I$26/$I$27)</f>
        <v>0</v>
      </c>
      <c r="D32" s="56">
        <f>$E$21</f>
        <v>1</v>
      </c>
      <c r="E32" s="353"/>
      <c r="H32" s="378"/>
      <c r="I32" s="378"/>
      <c r="J32" s="378"/>
      <c r="K32" s="378"/>
      <c r="L32" s="59"/>
      <c r="M32" s="57"/>
      <c r="N32" s="378"/>
      <c r="O32" s="378"/>
      <c r="P32" s="378"/>
      <c r="Q32" s="378"/>
      <c r="R32" s="378"/>
      <c r="S32" s="382"/>
      <c r="T32" s="382"/>
      <c r="U32" s="382"/>
      <c r="V32" s="382"/>
      <c r="W32" s="382"/>
      <c r="X32" s="383"/>
    </row>
    <row r="33" spans="2:27" ht="17.649999999999999" customHeight="1">
      <c r="B33" s="52" t="s">
        <v>351</v>
      </c>
      <c r="C33" s="55">
        <f>IF(ISERROR($N$26/$N$27),0,$N$26/$N$27)</f>
        <v>0</v>
      </c>
      <c r="D33" s="56">
        <f>$E$21</f>
        <v>1</v>
      </c>
      <c r="E33" s="353"/>
      <c r="H33" s="378"/>
      <c r="I33" s="378"/>
      <c r="J33" s="378"/>
      <c r="K33" s="378"/>
      <c r="L33" s="59"/>
      <c r="M33" s="57"/>
      <c r="N33" s="378"/>
      <c r="O33" s="378"/>
      <c r="P33" s="378"/>
      <c r="Q33" s="378"/>
      <c r="R33" s="378"/>
      <c r="S33" s="382"/>
      <c r="T33" s="382"/>
      <c r="U33" s="382"/>
      <c r="V33" s="382"/>
      <c r="W33" s="382"/>
      <c r="X33" s="383"/>
    </row>
    <row r="34" spans="2:27" ht="17.649999999999999" customHeight="1">
      <c r="B34" s="52" t="s">
        <v>352</v>
      </c>
      <c r="C34" s="55">
        <f>IF(ISERROR($T$26/$T$27),0,$T$26/$T$27)</f>
        <v>0</v>
      </c>
      <c r="D34" s="56">
        <f>$E$21</f>
        <v>1</v>
      </c>
      <c r="E34" s="353"/>
      <c r="H34" s="378"/>
      <c r="I34" s="378"/>
      <c r="J34" s="378"/>
      <c r="K34" s="378"/>
      <c r="L34" s="59"/>
      <c r="M34" s="57"/>
      <c r="N34" s="378"/>
      <c r="O34" s="378"/>
      <c r="P34" s="378"/>
      <c r="Q34" s="378"/>
      <c r="R34" s="378"/>
      <c r="S34" s="382"/>
      <c r="T34" s="382"/>
      <c r="U34" s="382"/>
      <c r="V34" s="382"/>
      <c r="W34" s="382"/>
      <c r="X34" s="383"/>
    </row>
    <row r="35" spans="2:27" ht="30" customHeight="1">
      <c r="B35" s="346" t="s">
        <v>360</v>
      </c>
      <c r="C35" s="347"/>
      <c r="D35" s="347"/>
      <c r="E35" s="348"/>
      <c r="L35" s="59"/>
      <c r="M35" s="57"/>
      <c r="X35" s="74"/>
    </row>
    <row r="36" spans="2:27" ht="17.25" customHeight="1">
      <c r="B36" s="72"/>
      <c r="C36" s="62"/>
      <c r="D36" s="73"/>
      <c r="E36" s="73"/>
      <c r="L36" s="59"/>
      <c r="M36" s="57"/>
      <c r="X36" s="74"/>
    </row>
    <row r="37" spans="2:27" ht="84.6" customHeight="1">
      <c r="B37" s="72"/>
      <c r="C37" s="62"/>
      <c r="D37" s="73"/>
      <c r="E37" s="73"/>
      <c r="L37" s="59"/>
      <c r="M37" s="57"/>
      <c r="X37" s="74"/>
    </row>
    <row r="38" spans="2:27" ht="15.75" customHeight="1">
      <c r="B38" s="354" t="s">
        <v>361</v>
      </c>
      <c r="C38" s="354"/>
      <c r="D38" s="354"/>
      <c r="E38" s="354"/>
      <c r="F38" s="354"/>
      <c r="G38" s="354"/>
      <c r="H38" s="354"/>
      <c r="I38" s="354"/>
      <c r="J38" s="354"/>
      <c r="K38" s="354"/>
      <c r="L38" s="354"/>
      <c r="M38" s="354"/>
      <c r="N38" s="354"/>
      <c r="O38" s="354"/>
      <c r="P38" s="354"/>
      <c r="Q38" s="354"/>
      <c r="R38" s="354"/>
      <c r="S38" s="354"/>
      <c r="T38" s="354"/>
      <c r="U38" s="354"/>
      <c r="V38" s="354"/>
      <c r="W38" s="354"/>
      <c r="X38" s="354"/>
      <c r="Z38" s="60"/>
    </row>
    <row r="39" spans="2:27" ht="67.150000000000006" customHeight="1">
      <c r="B39" s="356" t="s">
        <v>362</v>
      </c>
      <c r="C39" s="357"/>
      <c r="D39" s="357"/>
      <c r="E39" s="357"/>
      <c r="F39" s="357"/>
      <c r="G39" s="357"/>
      <c r="H39" s="357"/>
      <c r="I39" s="357"/>
      <c r="J39" s="357"/>
      <c r="K39" s="357"/>
      <c r="L39" s="357"/>
      <c r="M39" s="357"/>
      <c r="N39" s="357"/>
      <c r="O39" s="357"/>
      <c r="P39" s="357"/>
      <c r="Q39" s="357"/>
      <c r="R39" s="357"/>
      <c r="S39" s="357"/>
      <c r="T39" s="357"/>
      <c r="U39" s="357"/>
      <c r="V39" s="357"/>
      <c r="W39" s="357"/>
      <c r="X39" s="358"/>
      <c r="Y39" s="57"/>
      <c r="Z39" s="57"/>
      <c r="AA39" s="57"/>
    </row>
    <row r="40" spans="2:27" ht="18" customHeight="1">
      <c r="B40" s="359" t="s">
        <v>363</v>
      </c>
      <c r="C40" s="359"/>
      <c r="D40" s="359"/>
      <c r="E40" s="359"/>
      <c r="F40" s="359"/>
      <c r="G40" s="359"/>
      <c r="H40" s="359"/>
      <c r="I40" s="359"/>
      <c r="J40" s="359"/>
      <c r="K40" s="359"/>
      <c r="L40" s="359"/>
      <c r="M40" s="359"/>
      <c r="N40" s="359"/>
      <c r="O40" s="359"/>
      <c r="P40" s="359"/>
      <c r="Q40" s="359"/>
      <c r="R40" s="359"/>
      <c r="S40" s="359"/>
      <c r="T40" s="359"/>
      <c r="U40" s="359"/>
      <c r="V40" s="359"/>
      <c r="W40" s="359"/>
      <c r="X40" s="359"/>
      <c r="Y40" s="61"/>
      <c r="Z40" s="62"/>
      <c r="AA40" s="59"/>
    </row>
    <row r="41" spans="2:27" ht="100.9" customHeight="1">
      <c r="B41" s="360" t="s">
        <v>364</v>
      </c>
      <c r="C41" s="361"/>
      <c r="D41" s="361"/>
      <c r="E41" s="361"/>
      <c r="F41" s="361"/>
      <c r="G41" s="361"/>
      <c r="H41" s="361"/>
      <c r="I41" s="361"/>
      <c r="J41" s="361"/>
      <c r="K41" s="361"/>
      <c r="L41" s="361"/>
      <c r="M41" s="361"/>
      <c r="N41" s="361"/>
      <c r="O41" s="361"/>
      <c r="P41" s="361"/>
      <c r="Q41" s="361"/>
      <c r="R41" s="361"/>
      <c r="S41" s="361"/>
      <c r="T41" s="361"/>
      <c r="U41" s="361"/>
      <c r="V41" s="361"/>
      <c r="W41" s="361"/>
      <c r="X41" s="362"/>
      <c r="Y41" s="61"/>
      <c r="Z41" s="62"/>
      <c r="AA41" s="59"/>
    </row>
    <row r="42" spans="2:27" ht="16.149999999999999" customHeight="1">
      <c r="B42" s="359" t="s">
        <v>365</v>
      </c>
      <c r="C42" s="359"/>
      <c r="D42" s="359"/>
      <c r="E42" s="359"/>
      <c r="F42" s="359"/>
      <c r="G42" s="359"/>
      <c r="H42" s="359"/>
      <c r="I42" s="359"/>
      <c r="J42" s="359"/>
      <c r="K42" s="359"/>
      <c r="L42" s="359"/>
      <c r="M42" s="359"/>
      <c r="N42" s="359"/>
      <c r="O42" s="359"/>
      <c r="P42" s="359"/>
      <c r="Q42" s="359"/>
      <c r="R42" s="359"/>
      <c r="S42" s="359"/>
      <c r="T42" s="359"/>
      <c r="U42" s="359"/>
      <c r="V42" s="359"/>
      <c r="W42" s="359"/>
      <c r="X42" s="359"/>
      <c r="Y42" s="61"/>
      <c r="Z42" s="62"/>
      <c r="AA42" s="59"/>
    </row>
    <row r="43" spans="2:27" ht="15.6" customHeight="1">
      <c r="B43" s="63" t="s">
        <v>3</v>
      </c>
      <c r="C43" s="363" t="s">
        <v>366</v>
      </c>
      <c r="D43" s="364"/>
      <c r="E43" s="365" t="s">
        <v>367</v>
      </c>
      <c r="F43" s="363"/>
      <c r="G43" s="363"/>
      <c r="H43" s="363"/>
      <c r="I43" s="363"/>
      <c r="J43" s="363"/>
      <c r="K43" s="364"/>
      <c r="L43" s="365" t="s">
        <v>368</v>
      </c>
      <c r="M43" s="363"/>
      <c r="N43" s="363"/>
      <c r="O43" s="363"/>
      <c r="P43" s="363"/>
      <c r="Q43" s="363"/>
      <c r="R43" s="363"/>
      <c r="S43" s="364"/>
      <c r="T43" s="365" t="s">
        <v>369</v>
      </c>
      <c r="U43" s="363"/>
      <c r="V43" s="363"/>
      <c r="W43" s="363"/>
      <c r="X43" s="364"/>
      <c r="Y43" s="61"/>
      <c r="Z43" s="62"/>
      <c r="AA43" s="59"/>
    </row>
    <row r="44" spans="2:27" ht="48" customHeight="1">
      <c r="B44" s="99">
        <v>1</v>
      </c>
      <c r="C44" s="355">
        <v>44740</v>
      </c>
      <c r="D44" s="310"/>
      <c r="E44" s="310" t="s">
        <v>370</v>
      </c>
      <c r="F44" s="310"/>
      <c r="G44" s="310"/>
      <c r="H44" s="310"/>
      <c r="I44" s="310"/>
      <c r="J44" s="310"/>
      <c r="K44" s="310"/>
      <c r="L44" s="310" t="s">
        <v>371</v>
      </c>
      <c r="M44" s="310"/>
      <c r="N44" s="310"/>
      <c r="O44" s="310"/>
      <c r="P44" s="310"/>
      <c r="Q44" s="310"/>
      <c r="R44" s="310"/>
      <c r="S44" s="310"/>
      <c r="T44" s="355">
        <v>44763</v>
      </c>
      <c r="U44" s="310"/>
      <c r="V44" s="310"/>
      <c r="W44" s="310"/>
      <c r="X44" s="310"/>
      <c r="Y44" s="61"/>
      <c r="Z44" s="62"/>
      <c r="AA44" s="59"/>
    </row>
    <row r="45" spans="2:27" ht="15" customHeight="1">
      <c r="B45" s="99"/>
      <c r="C45" s="310"/>
      <c r="D45" s="310"/>
      <c r="E45" s="310"/>
      <c r="F45" s="310"/>
      <c r="G45" s="310"/>
      <c r="H45" s="310"/>
      <c r="I45" s="310"/>
      <c r="J45" s="310"/>
      <c r="K45" s="310"/>
      <c r="L45" s="310"/>
      <c r="M45" s="310"/>
      <c r="N45" s="310"/>
      <c r="O45" s="310"/>
      <c r="P45" s="310"/>
      <c r="Q45" s="310"/>
      <c r="R45" s="310"/>
      <c r="S45" s="310"/>
      <c r="T45" s="310"/>
      <c r="U45" s="310"/>
      <c r="V45" s="310"/>
      <c r="W45" s="310"/>
      <c r="X45" s="310"/>
      <c r="Y45" s="61"/>
      <c r="Z45" s="62"/>
      <c r="AA45" s="59"/>
    </row>
    <row r="46" spans="2:27" ht="15" customHeight="1">
      <c r="B46" s="99"/>
      <c r="C46" s="310"/>
      <c r="D46" s="310"/>
      <c r="E46" s="310"/>
      <c r="F46" s="310"/>
      <c r="G46" s="310"/>
      <c r="H46" s="310"/>
      <c r="I46" s="310"/>
      <c r="J46" s="310"/>
      <c r="K46" s="310"/>
      <c r="L46" s="310"/>
      <c r="M46" s="310"/>
      <c r="N46" s="310"/>
      <c r="O46" s="310"/>
      <c r="P46" s="310"/>
      <c r="Q46" s="310"/>
      <c r="R46" s="310"/>
      <c r="S46" s="310"/>
      <c r="T46" s="310"/>
      <c r="U46" s="310"/>
      <c r="V46" s="310"/>
      <c r="W46" s="310"/>
      <c r="X46" s="310"/>
      <c r="Y46" s="61"/>
      <c r="Z46" s="62"/>
      <c r="AA46" s="59"/>
    </row>
    <row r="47" spans="2:27" ht="15" customHeight="1">
      <c r="B47" s="99"/>
      <c r="C47" s="310"/>
      <c r="D47" s="310"/>
      <c r="E47" s="310"/>
      <c r="F47" s="310"/>
      <c r="G47" s="310"/>
      <c r="H47" s="310"/>
      <c r="I47" s="310"/>
      <c r="J47" s="310"/>
      <c r="K47" s="310"/>
      <c r="L47" s="310"/>
      <c r="M47" s="310"/>
      <c r="N47" s="310"/>
      <c r="O47" s="310"/>
      <c r="P47" s="310"/>
      <c r="Q47" s="310"/>
      <c r="R47" s="310"/>
      <c r="S47" s="310"/>
      <c r="T47" s="310"/>
      <c r="U47" s="310"/>
      <c r="V47" s="310"/>
      <c r="W47" s="310"/>
      <c r="X47" s="310"/>
      <c r="Y47" s="61"/>
      <c r="Z47" s="62"/>
      <c r="AA47" s="59"/>
    </row>
    <row r="48" spans="2:27" ht="15" customHeight="1">
      <c r="B48" s="99"/>
      <c r="C48" s="310"/>
      <c r="D48" s="310"/>
      <c r="E48" s="310"/>
      <c r="F48" s="310"/>
      <c r="G48" s="310"/>
      <c r="H48" s="310"/>
      <c r="I48" s="310"/>
      <c r="J48" s="310"/>
      <c r="K48" s="310"/>
      <c r="L48" s="310"/>
      <c r="M48" s="310"/>
      <c r="N48" s="310"/>
      <c r="O48" s="310"/>
      <c r="P48" s="310"/>
      <c r="Q48" s="310"/>
      <c r="R48" s="310"/>
      <c r="S48" s="310"/>
      <c r="T48" s="310"/>
      <c r="U48" s="310"/>
      <c r="V48" s="310"/>
      <c r="W48" s="310"/>
      <c r="X48" s="310"/>
      <c r="Y48" s="61"/>
      <c r="Z48" s="62"/>
      <c r="AA48" s="59"/>
    </row>
    <row r="49" spans="2:27" ht="15.6" customHeight="1">
      <c r="B49" s="366" t="s">
        <v>372</v>
      </c>
      <c r="C49" s="367"/>
      <c r="D49" s="367"/>
      <c r="E49" s="367"/>
      <c r="F49" s="367"/>
      <c r="G49" s="367"/>
      <c r="H49" s="367"/>
      <c r="I49" s="367"/>
      <c r="J49" s="367"/>
      <c r="K49" s="367"/>
      <c r="L49" s="367"/>
      <c r="M49" s="367"/>
      <c r="N49" s="367"/>
      <c r="O49" s="367"/>
      <c r="P49" s="367"/>
      <c r="Q49" s="367"/>
      <c r="R49" s="367"/>
      <c r="S49" s="367"/>
      <c r="T49" s="367"/>
      <c r="U49" s="367"/>
      <c r="V49" s="367"/>
      <c r="W49" s="367"/>
      <c r="X49" s="368"/>
      <c r="Y49" s="61"/>
      <c r="Z49" s="62"/>
      <c r="AA49" s="59"/>
    </row>
    <row r="50" spans="2:27" ht="26.65" customHeight="1">
      <c r="B50" s="64" t="s">
        <v>373</v>
      </c>
      <c r="C50" s="311" t="s">
        <v>374</v>
      </c>
      <c r="D50" s="312"/>
      <c r="E50" s="312"/>
      <c r="F50" s="312"/>
      <c r="G50" s="312"/>
      <c r="H50" s="312"/>
      <c r="I50" s="312"/>
      <c r="J50" s="312"/>
      <c r="K50" s="312"/>
      <c r="L50" s="312"/>
      <c r="M50" s="313"/>
      <c r="N50" s="369" t="s">
        <v>375</v>
      </c>
      <c r="O50" s="370"/>
      <c r="P50" s="311" t="s">
        <v>376</v>
      </c>
      <c r="Q50" s="312"/>
      <c r="R50" s="312"/>
      <c r="S50" s="312"/>
      <c r="T50" s="312"/>
      <c r="U50" s="312"/>
      <c r="V50" s="312"/>
      <c r="W50" s="312"/>
      <c r="X50" s="313"/>
    </row>
    <row r="51" spans="2:27" ht="24.6" customHeight="1">
      <c r="B51" s="64" t="s">
        <v>377</v>
      </c>
      <c r="C51" s="311" t="s">
        <v>378</v>
      </c>
      <c r="D51" s="312"/>
      <c r="E51" s="312"/>
      <c r="F51" s="312"/>
      <c r="G51" s="312"/>
      <c r="H51" s="312"/>
      <c r="I51" s="312"/>
      <c r="J51" s="312"/>
      <c r="K51" s="312"/>
      <c r="L51" s="312"/>
      <c r="M51" s="313"/>
      <c r="N51" s="369" t="s">
        <v>375</v>
      </c>
      <c r="O51" s="370"/>
      <c r="P51" s="311" t="s">
        <v>379</v>
      </c>
      <c r="Q51" s="312"/>
      <c r="R51" s="312"/>
      <c r="S51" s="312"/>
      <c r="T51" s="312"/>
      <c r="U51" s="312"/>
      <c r="V51" s="312"/>
      <c r="W51" s="312"/>
      <c r="X51" s="313"/>
    </row>
    <row r="52" spans="2:27" ht="27.6" customHeight="1">
      <c r="B52" s="64" t="s">
        <v>380</v>
      </c>
      <c r="C52" s="311" t="s">
        <v>381</v>
      </c>
      <c r="D52" s="312"/>
      <c r="E52" s="312"/>
      <c r="F52" s="312"/>
      <c r="G52" s="312"/>
      <c r="H52" s="312"/>
      <c r="I52" s="312"/>
      <c r="J52" s="312"/>
      <c r="K52" s="312"/>
      <c r="L52" s="312"/>
      <c r="M52" s="313"/>
      <c r="N52" s="369" t="s">
        <v>375</v>
      </c>
      <c r="O52" s="370"/>
      <c r="P52" s="311" t="s">
        <v>382</v>
      </c>
      <c r="Q52" s="312"/>
      <c r="R52" s="312"/>
      <c r="S52" s="312"/>
      <c r="T52" s="312"/>
      <c r="U52" s="312"/>
      <c r="V52" s="312"/>
      <c r="W52" s="312"/>
      <c r="X52" s="313"/>
    </row>
    <row r="53" spans="2:27" ht="13.5" customHeight="1">
      <c r="B53" s="371" t="s">
        <v>383</v>
      </c>
      <c r="C53" s="371"/>
      <c r="D53" s="371"/>
      <c r="E53" s="371"/>
      <c r="F53" s="371"/>
      <c r="G53" s="371"/>
      <c r="H53" s="371"/>
      <c r="I53" s="371"/>
      <c r="J53" s="371"/>
      <c r="K53" s="371"/>
      <c r="L53" s="371"/>
      <c r="M53" s="371"/>
      <c r="N53" s="371"/>
      <c r="O53" s="371"/>
      <c r="P53" s="371"/>
      <c r="Q53" s="371"/>
      <c r="R53" s="371"/>
      <c r="S53" s="371"/>
      <c r="T53" s="371"/>
      <c r="U53" s="371"/>
      <c r="V53" s="371"/>
      <c r="W53" s="371"/>
      <c r="X53" s="371"/>
    </row>
    <row r="54" spans="2:27" ht="21" customHeight="1">
      <c r="B54" s="97" t="s">
        <v>384</v>
      </c>
      <c r="C54" s="311"/>
      <c r="D54" s="312"/>
      <c r="E54" s="312"/>
      <c r="F54" s="312"/>
      <c r="G54" s="312"/>
      <c r="H54" s="312"/>
      <c r="I54" s="312"/>
      <c r="J54" s="312"/>
      <c r="K54" s="312"/>
      <c r="L54" s="312"/>
      <c r="M54" s="313"/>
      <c r="N54" s="369" t="s">
        <v>375</v>
      </c>
      <c r="O54" s="370"/>
      <c r="P54" s="311"/>
      <c r="Q54" s="312"/>
      <c r="R54" s="312"/>
      <c r="S54" s="312"/>
      <c r="T54" s="312"/>
      <c r="U54" s="312"/>
      <c r="V54" s="312"/>
      <c r="W54" s="312"/>
      <c r="X54" s="313"/>
    </row>
    <row r="55" spans="2:27" ht="21" customHeight="1">
      <c r="B55" s="97" t="s">
        <v>384</v>
      </c>
      <c r="C55" s="311"/>
      <c r="D55" s="312"/>
      <c r="E55" s="312"/>
      <c r="F55" s="312"/>
      <c r="G55" s="312"/>
      <c r="H55" s="312"/>
      <c r="I55" s="312"/>
      <c r="J55" s="312"/>
      <c r="K55" s="312"/>
      <c r="L55" s="312"/>
      <c r="M55" s="313"/>
      <c r="N55" s="369" t="s">
        <v>375</v>
      </c>
      <c r="O55" s="370"/>
      <c r="P55" s="311"/>
      <c r="Q55" s="312"/>
      <c r="R55" s="312"/>
      <c r="S55" s="312"/>
      <c r="T55" s="312"/>
      <c r="U55" s="312"/>
      <c r="V55" s="312"/>
      <c r="W55" s="312"/>
      <c r="X55" s="313"/>
    </row>
  </sheetData>
  <sheetProtection selectLockedCells="1" selectUnlockedCells="1"/>
  <mergeCells count="153">
    <mergeCell ref="C51:M51"/>
    <mergeCell ref="N51:O51"/>
    <mergeCell ref="P51:X51"/>
    <mergeCell ref="C52:M52"/>
    <mergeCell ref="N52:O52"/>
    <mergeCell ref="P52:X52"/>
    <mergeCell ref="B53:X53"/>
    <mergeCell ref="C54:M54"/>
    <mergeCell ref="N54:O54"/>
    <mergeCell ref="P54:X54"/>
    <mergeCell ref="C55:M55"/>
    <mergeCell ref="N55:O55"/>
    <mergeCell ref="P55:X55"/>
    <mergeCell ref="C46:D46"/>
    <mergeCell ref="E46:K46"/>
    <mergeCell ref="L46:S46"/>
    <mergeCell ref="T46:X46"/>
    <mergeCell ref="C47:D47"/>
    <mergeCell ref="E47:K47"/>
    <mergeCell ref="L47:S47"/>
    <mergeCell ref="T47:X47"/>
    <mergeCell ref="C48:D48"/>
    <mergeCell ref="E48:K48"/>
    <mergeCell ref="L48:S48"/>
    <mergeCell ref="T48:X48"/>
    <mergeCell ref="B49:X49"/>
    <mergeCell ref="C50:M50"/>
    <mergeCell ref="N50:O50"/>
    <mergeCell ref="P50:X50"/>
    <mergeCell ref="B39:X39"/>
    <mergeCell ref="B40:X40"/>
    <mergeCell ref="B41:X41"/>
    <mergeCell ref="B42:X42"/>
    <mergeCell ref="C43:D43"/>
    <mergeCell ref="E43:K43"/>
    <mergeCell ref="L43:S43"/>
    <mergeCell ref="T43:X43"/>
    <mergeCell ref="C44:D44"/>
    <mergeCell ref="E44:K44"/>
    <mergeCell ref="L44:S44"/>
    <mergeCell ref="T44:X44"/>
    <mergeCell ref="C45:D45"/>
    <mergeCell ref="E45:K45"/>
    <mergeCell ref="L45:S45"/>
    <mergeCell ref="T45:X45"/>
    <mergeCell ref="B35:E35"/>
    <mergeCell ref="B38:X38"/>
    <mergeCell ref="N32:O32"/>
    <mergeCell ref="P32:R32"/>
    <mergeCell ref="H33:I33"/>
    <mergeCell ref="J33:K33"/>
    <mergeCell ref="N33:O33"/>
    <mergeCell ref="P33:R33"/>
    <mergeCell ref="E31:E34"/>
    <mergeCell ref="J31:K31"/>
    <mergeCell ref="S31:X34"/>
    <mergeCell ref="H32:I32"/>
    <mergeCell ref="J32:K32"/>
    <mergeCell ref="H34:I34"/>
    <mergeCell ref="J34:K34"/>
    <mergeCell ref="N34:O34"/>
    <mergeCell ref="P34:R34"/>
    <mergeCell ref="T26:X26"/>
    <mergeCell ref="H30:I31"/>
    <mergeCell ref="J30:M30"/>
    <mergeCell ref="N30:O31"/>
    <mergeCell ref="P30:R31"/>
    <mergeCell ref="S30:X30"/>
    <mergeCell ref="T27:X27"/>
    <mergeCell ref="B28:X28"/>
    <mergeCell ref="B25:C25"/>
    <mergeCell ref="D25:H25"/>
    <mergeCell ref="I25:M25"/>
    <mergeCell ref="N25:S25"/>
    <mergeCell ref="T25:X25"/>
    <mergeCell ref="B26:C26"/>
    <mergeCell ref="D26:H26"/>
    <mergeCell ref="I26:M26"/>
    <mergeCell ref="M21:O21"/>
    <mergeCell ref="P21:R21"/>
    <mergeCell ref="B27:C27"/>
    <mergeCell ref="D27:H27"/>
    <mergeCell ref="I27:M27"/>
    <mergeCell ref="N27:S27"/>
    <mergeCell ref="N26:S26"/>
    <mergeCell ref="S21:X21"/>
    <mergeCell ref="B22:M22"/>
    <mergeCell ref="N22:X22"/>
    <mergeCell ref="B23:M23"/>
    <mergeCell ref="N23:X23"/>
    <mergeCell ref="B24:X24"/>
    <mergeCell ref="C21:D21"/>
    <mergeCell ref="E21:F21"/>
    <mergeCell ref="G21:I21"/>
    <mergeCell ref="J21:L21"/>
    <mergeCell ref="B18:X18"/>
    <mergeCell ref="B19:B20"/>
    <mergeCell ref="C19:D20"/>
    <mergeCell ref="E19:F20"/>
    <mergeCell ref="G19:R19"/>
    <mergeCell ref="S19:X20"/>
    <mergeCell ref="G20:I20"/>
    <mergeCell ref="J20:L20"/>
    <mergeCell ref="M20:O20"/>
    <mergeCell ref="P20:R20"/>
    <mergeCell ref="B13:E13"/>
    <mergeCell ref="F13:M13"/>
    <mergeCell ref="N13:R13"/>
    <mergeCell ref="S13:X13"/>
    <mergeCell ref="B14:F15"/>
    <mergeCell ref="G14:J15"/>
    <mergeCell ref="K14:N15"/>
    <mergeCell ref="O14:X14"/>
    <mergeCell ref="O15:R15"/>
    <mergeCell ref="S15:U15"/>
    <mergeCell ref="V15:X15"/>
    <mergeCell ref="B16:F17"/>
    <mergeCell ref="G16:J17"/>
    <mergeCell ref="K16:N17"/>
    <mergeCell ref="S16:U17"/>
    <mergeCell ref="V16:X17"/>
    <mergeCell ref="B8:H8"/>
    <mergeCell ref="I8:T8"/>
    <mergeCell ref="U8:X8"/>
    <mergeCell ref="B9:X9"/>
    <mergeCell ref="B10:F10"/>
    <mergeCell ref="G10:O10"/>
    <mergeCell ref="P10:U10"/>
    <mergeCell ref="V10:X10"/>
    <mergeCell ref="B11:F11"/>
    <mergeCell ref="G11:O11"/>
    <mergeCell ref="P11:U11"/>
    <mergeCell ref="V11:X11"/>
    <mergeCell ref="B12:E12"/>
    <mergeCell ref="F12:M12"/>
    <mergeCell ref="N12:R12"/>
    <mergeCell ref="S12:X12"/>
    <mergeCell ref="S2:U2"/>
    <mergeCell ref="V2:X2"/>
    <mergeCell ref="D3:R4"/>
    <mergeCell ref="S3:U3"/>
    <mergeCell ref="V3:X3"/>
    <mergeCell ref="S4:U4"/>
    <mergeCell ref="V4:X4"/>
    <mergeCell ref="B5:X5"/>
    <mergeCell ref="B6:X6"/>
    <mergeCell ref="B7:H7"/>
    <mergeCell ref="I7:T7"/>
    <mergeCell ref="U7:X7"/>
    <mergeCell ref="B1:C4"/>
    <mergeCell ref="D1:R2"/>
    <mergeCell ref="S1:U1"/>
    <mergeCell ref="V1:X1"/>
  </mergeCells>
  <pageMargins left="0.23622047244094491" right="0.23622047244094491" top="0.11811023622047245" bottom="0" header="0.51181102362204722" footer="0.51181102362204722"/>
  <pageSetup paperSize="256" scale="49" firstPageNumber="0" pageOrder="overThenDown"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8"/>
  <sheetViews>
    <sheetView topLeftCell="B1" workbookViewId="0">
      <selection activeCell="D3" sqref="D3"/>
    </sheetView>
  </sheetViews>
  <sheetFormatPr baseColWidth="10" defaultColWidth="11.5703125" defaultRowHeight="14.25"/>
  <cols>
    <col min="1" max="1" width="27.28515625" style="76" customWidth="1"/>
    <col min="2" max="8" width="11.5703125" style="76"/>
    <col min="9" max="9" width="98.28515625" style="76" customWidth="1"/>
    <col min="10" max="16384" width="11.5703125" style="76"/>
  </cols>
  <sheetData>
    <row r="1" spans="1:10" ht="71.25">
      <c r="A1" s="76" t="s">
        <v>418</v>
      </c>
      <c r="B1" s="76" t="s">
        <v>321</v>
      </c>
      <c r="C1" s="76" t="s">
        <v>341</v>
      </c>
      <c r="D1" s="76" t="s">
        <v>389</v>
      </c>
      <c r="E1" s="76" t="s">
        <v>419</v>
      </c>
      <c r="F1" s="76" t="s">
        <v>420</v>
      </c>
      <c r="G1" s="76" t="s">
        <v>421</v>
      </c>
      <c r="H1" s="76" t="s">
        <v>422</v>
      </c>
      <c r="I1" s="77" t="s">
        <v>423</v>
      </c>
      <c r="J1" s="76" t="s">
        <v>424</v>
      </c>
    </row>
    <row r="2" spans="1:10" ht="28.5">
      <c r="A2" s="76" t="s">
        <v>425</v>
      </c>
      <c r="B2" s="76" t="s">
        <v>426</v>
      </c>
      <c r="C2" s="76" t="s">
        <v>427</v>
      </c>
      <c r="D2" s="76" t="s">
        <v>428</v>
      </c>
      <c r="E2" s="76" t="s">
        <v>311</v>
      </c>
      <c r="F2" s="76" t="s">
        <v>429</v>
      </c>
      <c r="G2" s="76" t="s">
        <v>430</v>
      </c>
      <c r="H2" s="76" t="s">
        <v>431</v>
      </c>
      <c r="I2" s="77" t="s">
        <v>432</v>
      </c>
      <c r="J2" s="76" t="s">
        <v>337</v>
      </c>
    </row>
    <row r="3" spans="1:10" ht="42.75">
      <c r="A3" s="76" t="s">
        <v>304</v>
      </c>
      <c r="B3" s="76" t="s">
        <v>433</v>
      </c>
      <c r="D3" s="76" t="s">
        <v>434</v>
      </c>
      <c r="E3" s="76" t="s">
        <v>435</v>
      </c>
      <c r="F3" s="76" t="s">
        <v>436</v>
      </c>
      <c r="G3" s="76" t="s">
        <v>437</v>
      </c>
      <c r="H3" s="76" t="s">
        <v>297</v>
      </c>
      <c r="I3" s="77" t="s">
        <v>438</v>
      </c>
      <c r="J3" s="76" t="s">
        <v>439</v>
      </c>
    </row>
    <row r="4" spans="1:10" ht="42.75">
      <c r="A4" s="76" t="s">
        <v>440</v>
      </c>
      <c r="B4" s="76" t="s">
        <v>441</v>
      </c>
      <c r="D4" s="76" t="s">
        <v>338</v>
      </c>
      <c r="E4" s="76" t="s">
        <v>442</v>
      </c>
      <c r="F4" s="76" t="s">
        <v>15</v>
      </c>
      <c r="G4" s="76" t="s">
        <v>298</v>
      </c>
      <c r="H4" s="76" t="s">
        <v>443</v>
      </c>
      <c r="I4" s="77" t="s">
        <v>444</v>
      </c>
      <c r="J4" s="76" t="s">
        <v>445</v>
      </c>
    </row>
    <row r="5" spans="1:10" ht="57">
      <c r="A5" s="76" t="s">
        <v>446</v>
      </c>
      <c r="B5" s="76" t="s">
        <v>46</v>
      </c>
      <c r="D5" s="76" t="s">
        <v>447</v>
      </c>
      <c r="E5" s="76" t="s">
        <v>448</v>
      </c>
      <c r="F5" s="76" t="s">
        <v>449</v>
      </c>
      <c r="G5" s="76" t="s">
        <v>450</v>
      </c>
      <c r="I5" s="77" t="s">
        <v>451</v>
      </c>
    </row>
    <row r="6" spans="1:10">
      <c r="A6" s="76" t="s">
        <v>452</v>
      </c>
      <c r="B6" s="76" t="s">
        <v>453</v>
      </c>
      <c r="D6" s="76" t="s">
        <v>454</v>
      </c>
      <c r="E6" s="76" t="s">
        <v>455</v>
      </c>
      <c r="F6" s="76" t="s">
        <v>456</v>
      </c>
      <c r="G6" s="76" t="s">
        <v>457</v>
      </c>
      <c r="I6" s="77" t="s">
        <v>458</v>
      </c>
    </row>
    <row r="7" spans="1:10" ht="28.5">
      <c r="A7" s="76" t="s">
        <v>459</v>
      </c>
      <c r="B7" s="76" t="s">
        <v>460</v>
      </c>
      <c r="D7" s="76" t="s">
        <v>461</v>
      </c>
      <c r="E7" s="76" t="s">
        <v>462</v>
      </c>
      <c r="F7" s="76" t="s">
        <v>463</v>
      </c>
      <c r="G7" s="76" t="s">
        <v>464</v>
      </c>
      <c r="I7" s="77" t="s">
        <v>465</v>
      </c>
    </row>
    <row r="8" spans="1:10" ht="28.5">
      <c r="A8" s="76" t="s">
        <v>466</v>
      </c>
      <c r="D8" s="76" t="s">
        <v>467</v>
      </c>
      <c r="E8" s="76" t="s">
        <v>468</v>
      </c>
      <c r="F8" s="76" t="s">
        <v>469</v>
      </c>
      <c r="G8" s="76" t="s">
        <v>470</v>
      </c>
      <c r="I8" s="77" t="s">
        <v>471</v>
      </c>
    </row>
    <row r="9" spans="1:10">
      <c r="E9" s="76" t="s">
        <v>472</v>
      </c>
      <c r="F9" s="76" t="s">
        <v>473</v>
      </c>
      <c r="G9" s="76" t="s">
        <v>474</v>
      </c>
      <c r="I9" s="77" t="s">
        <v>475</v>
      </c>
    </row>
    <row r="10" spans="1:10">
      <c r="E10" s="76" t="s">
        <v>312</v>
      </c>
      <c r="F10" s="76" t="s">
        <v>476</v>
      </c>
      <c r="G10" s="76" t="s">
        <v>477</v>
      </c>
      <c r="I10" s="77" t="s">
        <v>205</v>
      </c>
    </row>
    <row r="11" spans="1:10" ht="42.75">
      <c r="F11" s="76" t="s">
        <v>478</v>
      </c>
      <c r="G11" s="76" t="s">
        <v>479</v>
      </c>
      <c r="I11" s="77" t="s">
        <v>480</v>
      </c>
    </row>
    <row r="12" spans="1:10" ht="28.5">
      <c r="F12" s="76" t="s">
        <v>481</v>
      </c>
      <c r="G12" s="76" t="s">
        <v>482</v>
      </c>
      <c r="I12" s="77" t="s">
        <v>483</v>
      </c>
    </row>
    <row r="13" spans="1:10" ht="42.75">
      <c r="F13" s="76" t="s">
        <v>484</v>
      </c>
      <c r="G13" s="76" t="s">
        <v>485</v>
      </c>
      <c r="I13" s="77" t="s">
        <v>486</v>
      </c>
    </row>
    <row r="14" spans="1:10" ht="28.5">
      <c r="F14" s="76" t="s">
        <v>487</v>
      </c>
      <c r="G14" s="76" t="s">
        <v>488</v>
      </c>
      <c r="I14" s="77" t="s">
        <v>489</v>
      </c>
    </row>
    <row r="15" spans="1:10">
      <c r="F15" s="76" t="s">
        <v>490</v>
      </c>
      <c r="G15" s="76" t="s">
        <v>491</v>
      </c>
      <c r="I15" s="77" t="s">
        <v>492</v>
      </c>
    </row>
    <row r="16" spans="1:10" ht="28.5">
      <c r="F16" s="76" t="s">
        <v>493</v>
      </c>
      <c r="G16" s="76" t="s">
        <v>494</v>
      </c>
      <c r="I16" s="77" t="s">
        <v>495</v>
      </c>
    </row>
    <row r="17" spans="6:9" ht="28.5">
      <c r="F17" s="76" t="s">
        <v>443</v>
      </c>
      <c r="G17" s="76" t="s">
        <v>496</v>
      </c>
      <c r="I17" s="77" t="s">
        <v>497</v>
      </c>
    </row>
    <row r="18" spans="6:9" ht="42.75">
      <c r="F18" s="76" t="s">
        <v>498</v>
      </c>
      <c r="G18" s="76" t="s">
        <v>499</v>
      </c>
      <c r="I18" s="77" t="s">
        <v>500</v>
      </c>
    </row>
    <row r="19" spans="6:9" ht="42.75">
      <c r="I19" s="77" t="s">
        <v>501</v>
      </c>
    </row>
    <row r="20" spans="6:9">
      <c r="I20" s="77" t="s">
        <v>502</v>
      </c>
    </row>
    <row r="21" spans="6:9" ht="28.5">
      <c r="I21" s="77" t="s">
        <v>503</v>
      </c>
    </row>
    <row r="22" spans="6:9" ht="28.5">
      <c r="I22" s="77" t="s">
        <v>62</v>
      </c>
    </row>
    <row r="23" spans="6:9" ht="28.5">
      <c r="I23" s="77" t="s">
        <v>504</v>
      </c>
    </row>
    <row r="24" spans="6:9" ht="28.5">
      <c r="I24" s="77" t="s">
        <v>505</v>
      </c>
    </row>
    <row r="25" spans="6:9" ht="28.5">
      <c r="I25" s="77" t="s">
        <v>506</v>
      </c>
    </row>
    <row r="26" spans="6:9">
      <c r="I26" s="77" t="s">
        <v>192</v>
      </c>
    </row>
    <row r="27" spans="6:9">
      <c r="I27" s="77" t="s">
        <v>507</v>
      </c>
    </row>
    <row r="28" spans="6:9" ht="28.5">
      <c r="I28" s="77" t="s">
        <v>508</v>
      </c>
    </row>
    <row r="29" spans="6:9" ht="28.5">
      <c r="I29" s="77" t="s">
        <v>509</v>
      </c>
    </row>
    <row r="30" spans="6:9">
      <c r="I30" s="77" t="s">
        <v>510</v>
      </c>
    </row>
    <row r="31" spans="6:9" ht="28.5">
      <c r="I31" s="77" t="s">
        <v>511</v>
      </c>
    </row>
    <row r="32" spans="6:9">
      <c r="I32" s="77" t="s">
        <v>512</v>
      </c>
    </row>
    <row r="33" spans="9:9" ht="28.5">
      <c r="I33" s="77" t="s">
        <v>513</v>
      </c>
    </row>
    <row r="34" spans="9:9" ht="42.75">
      <c r="I34" s="77" t="s">
        <v>514</v>
      </c>
    </row>
    <row r="35" spans="9:9" ht="42.75">
      <c r="I35" s="77" t="s">
        <v>515</v>
      </c>
    </row>
    <row r="36" spans="9:9" ht="28.5">
      <c r="I36" s="77" t="s">
        <v>516</v>
      </c>
    </row>
    <row r="37" spans="9:9" ht="28.5">
      <c r="I37" s="77" t="s">
        <v>517</v>
      </c>
    </row>
    <row r="38" spans="9:9">
      <c r="I38" s="77" t="s">
        <v>518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3:K193"/>
  <sheetViews>
    <sheetView topLeftCell="A95" workbookViewId="0">
      <selection activeCell="C199" sqref="C199"/>
    </sheetView>
  </sheetViews>
  <sheetFormatPr baseColWidth="10" defaultColWidth="11.42578125" defaultRowHeight="15"/>
  <cols>
    <col min="3" max="3" width="65.85546875" style="4" customWidth="1"/>
    <col min="4" max="4" width="48.42578125" style="4" customWidth="1"/>
    <col min="7" max="7" width="46.140625" customWidth="1"/>
    <col min="11" max="11" width="34.85546875" customWidth="1"/>
  </cols>
  <sheetData>
    <row r="3" spans="3:11">
      <c r="C3" s="38" t="s">
        <v>519</v>
      </c>
      <c r="D3" s="32" t="s">
        <v>520</v>
      </c>
      <c r="G3" s="35" t="s">
        <v>521</v>
      </c>
      <c r="K3" s="37" t="s">
        <v>522</v>
      </c>
    </row>
    <row r="4" spans="3:11" ht="17.25">
      <c r="C4" s="38" t="s">
        <v>523</v>
      </c>
      <c r="D4" s="33" t="s">
        <v>524</v>
      </c>
      <c r="G4" s="35" t="s">
        <v>525</v>
      </c>
      <c r="K4" s="37" t="s">
        <v>526</v>
      </c>
    </row>
    <row r="5" spans="3:11" ht="17.25">
      <c r="C5" s="38" t="s">
        <v>527</v>
      </c>
      <c r="D5" s="34" t="s">
        <v>528</v>
      </c>
      <c r="G5" s="35" t="s">
        <v>529</v>
      </c>
      <c r="K5" s="37" t="s">
        <v>530</v>
      </c>
    </row>
    <row r="6" spans="3:11" ht="34.5">
      <c r="C6" s="38" t="s">
        <v>531</v>
      </c>
      <c r="D6" s="34" t="s">
        <v>532</v>
      </c>
      <c r="G6" s="35" t="s">
        <v>533</v>
      </c>
      <c r="K6" s="37" t="s">
        <v>534</v>
      </c>
    </row>
    <row r="7" spans="3:11" ht="34.5">
      <c r="C7" s="38" t="s">
        <v>535</v>
      </c>
      <c r="D7" s="34" t="s">
        <v>536</v>
      </c>
      <c r="G7" s="35" t="s">
        <v>537</v>
      </c>
      <c r="K7" s="37" t="s">
        <v>15</v>
      </c>
    </row>
    <row r="8" spans="3:11" ht="34.5">
      <c r="C8" s="38" t="s">
        <v>538</v>
      </c>
      <c r="D8" s="34" t="s">
        <v>539</v>
      </c>
      <c r="G8" s="35" t="s">
        <v>540</v>
      </c>
      <c r="K8" s="37" t="s">
        <v>541</v>
      </c>
    </row>
    <row r="9" spans="3:11" ht="34.5">
      <c r="C9" s="38" t="s">
        <v>542</v>
      </c>
      <c r="D9" s="34" t="s">
        <v>543</v>
      </c>
      <c r="G9" s="35" t="s">
        <v>544</v>
      </c>
      <c r="K9" s="37" t="s">
        <v>545</v>
      </c>
    </row>
    <row r="10" spans="3:11" ht="51.75">
      <c r="C10" s="38" t="s">
        <v>546</v>
      </c>
      <c r="D10" s="34" t="s">
        <v>547</v>
      </c>
      <c r="G10" s="35" t="s">
        <v>548</v>
      </c>
      <c r="K10" s="37" t="s">
        <v>549</v>
      </c>
    </row>
    <row r="11" spans="3:11" ht="34.5">
      <c r="C11" s="38" t="s">
        <v>550</v>
      </c>
      <c r="D11" s="34" t="s">
        <v>551</v>
      </c>
      <c r="G11" s="35" t="s">
        <v>552</v>
      </c>
      <c r="K11" s="37" t="s">
        <v>469</v>
      </c>
    </row>
    <row r="12" spans="3:11" ht="34.5">
      <c r="C12" s="38" t="s">
        <v>553</v>
      </c>
      <c r="D12" s="34" t="s">
        <v>554</v>
      </c>
      <c r="G12" s="35" t="s">
        <v>555</v>
      </c>
      <c r="K12" s="37" t="s">
        <v>473</v>
      </c>
    </row>
    <row r="13" spans="3:11" ht="34.5">
      <c r="C13" s="38" t="s">
        <v>556</v>
      </c>
      <c r="D13" s="34" t="s">
        <v>557</v>
      </c>
      <c r="G13" s="35" t="s">
        <v>558</v>
      </c>
      <c r="K13" s="37" t="s">
        <v>559</v>
      </c>
    </row>
    <row r="14" spans="3:11" ht="34.5">
      <c r="C14" s="38" t="s">
        <v>560</v>
      </c>
      <c r="D14" s="34" t="s">
        <v>561</v>
      </c>
      <c r="G14" s="35" t="s">
        <v>13</v>
      </c>
      <c r="K14" s="37" t="s">
        <v>562</v>
      </c>
    </row>
    <row r="15" spans="3:11" ht="34.5">
      <c r="C15" s="38" t="s">
        <v>563</v>
      </c>
      <c r="D15" s="34" t="s">
        <v>564</v>
      </c>
      <c r="G15" s="35" t="s">
        <v>565</v>
      </c>
      <c r="K15" s="37" t="s">
        <v>566</v>
      </c>
    </row>
    <row r="16" spans="3:11" ht="51.75">
      <c r="C16" s="38" t="s">
        <v>567</v>
      </c>
      <c r="D16" s="34" t="s">
        <v>568</v>
      </c>
      <c r="G16" s="35" t="s">
        <v>569</v>
      </c>
      <c r="K16" s="37" t="s">
        <v>570</v>
      </c>
    </row>
    <row r="17" spans="3:11" ht="51.75">
      <c r="C17" s="38" t="s">
        <v>571</v>
      </c>
      <c r="D17" s="34" t="s">
        <v>572</v>
      </c>
      <c r="G17" s="36" t="s">
        <v>573</v>
      </c>
      <c r="K17" s="37" t="s">
        <v>490</v>
      </c>
    </row>
    <row r="18" spans="3:11" ht="51.75">
      <c r="C18" s="38" t="s">
        <v>574</v>
      </c>
      <c r="D18" s="34" t="s">
        <v>575</v>
      </c>
      <c r="G18" s="36" t="s">
        <v>576</v>
      </c>
      <c r="K18" s="37" t="s">
        <v>577</v>
      </c>
    </row>
    <row r="19" spans="3:11" ht="17.25">
      <c r="C19" s="38" t="s">
        <v>578</v>
      </c>
      <c r="D19" s="34" t="s">
        <v>579</v>
      </c>
      <c r="G19" s="35" t="s">
        <v>580</v>
      </c>
      <c r="K19" s="37" t="s">
        <v>443</v>
      </c>
    </row>
    <row r="20" spans="3:11" ht="34.5">
      <c r="C20" s="38" t="s">
        <v>581</v>
      </c>
      <c r="D20" s="34" t="s">
        <v>582</v>
      </c>
      <c r="G20" s="35" t="s">
        <v>583</v>
      </c>
      <c r="K20" s="37" t="s">
        <v>584</v>
      </c>
    </row>
    <row r="21" spans="3:11" ht="34.5">
      <c r="D21" s="34" t="s">
        <v>585</v>
      </c>
    </row>
    <row r="22" spans="3:11" ht="34.5">
      <c r="C22" s="4" t="s">
        <v>586</v>
      </c>
      <c r="D22" s="34" t="s">
        <v>587</v>
      </c>
    </row>
    <row r="23" spans="3:11" ht="17.25">
      <c r="C23" s="4" t="s">
        <v>588</v>
      </c>
      <c r="D23" s="34" t="s">
        <v>589</v>
      </c>
      <c r="G23" s="35"/>
    </row>
    <row r="24" spans="3:11" ht="17.25">
      <c r="C24" s="4" t="s">
        <v>11</v>
      </c>
      <c r="D24" s="34" t="s">
        <v>590</v>
      </c>
    </row>
    <row r="25" spans="3:11" ht="34.5">
      <c r="D25" s="34" t="s">
        <v>591</v>
      </c>
    </row>
    <row r="26" spans="3:11" ht="17.25">
      <c r="D26" s="34" t="s">
        <v>592</v>
      </c>
    </row>
    <row r="27" spans="3:11" ht="51.75">
      <c r="C27" s="39" t="s">
        <v>593</v>
      </c>
      <c r="D27" s="34" t="s">
        <v>594</v>
      </c>
    </row>
    <row r="28" spans="3:11" ht="34.5">
      <c r="C28" s="39" t="s">
        <v>595</v>
      </c>
      <c r="D28" s="34" t="s">
        <v>596</v>
      </c>
      <c r="G28" s="35"/>
    </row>
    <row r="29" spans="3:11" ht="51.75">
      <c r="C29" s="39" t="s">
        <v>597</v>
      </c>
      <c r="D29" s="34" t="s">
        <v>598</v>
      </c>
      <c r="G29" s="35"/>
    </row>
    <row r="30" spans="3:11" ht="60">
      <c r="C30" s="39" t="s">
        <v>60</v>
      </c>
      <c r="D30" s="34" t="s">
        <v>599</v>
      </c>
      <c r="G30" s="35"/>
    </row>
    <row r="31" spans="3:11" ht="34.5">
      <c r="C31" s="39" t="s">
        <v>203</v>
      </c>
      <c r="D31" s="34" t="s">
        <v>600</v>
      </c>
      <c r="G31" s="35"/>
    </row>
    <row r="32" spans="3:11" ht="30">
      <c r="C32" s="39" t="s">
        <v>601</v>
      </c>
      <c r="D32" s="34" t="s">
        <v>602</v>
      </c>
      <c r="G32" s="35"/>
    </row>
    <row r="33" spans="3:7" ht="45">
      <c r="C33" s="39" t="s">
        <v>603</v>
      </c>
      <c r="D33" s="34" t="s">
        <v>604</v>
      </c>
    </row>
    <row r="34" spans="3:7" ht="45">
      <c r="C34" s="39" t="s">
        <v>605</v>
      </c>
      <c r="D34" s="34" t="s">
        <v>606</v>
      </c>
      <c r="G34" s="35"/>
    </row>
    <row r="35" spans="3:7" ht="34.5">
      <c r="C35" s="39" t="s">
        <v>607</v>
      </c>
      <c r="D35" s="34" t="s">
        <v>608</v>
      </c>
      <c r="G35" s="35"/>
    </row>
    <row r="36" spans="3:7" ht="17.25">
      <c r="C36" s="39"/>
      <c r="D36" s="34" t="s">
        <v>609</v>
      </c>
      <c r="G36" s="35"/>
    </row>
    <row r="37" spans="3:7" ht="34.5">
      <c r="C37" s="39"/>
      <c r="D37" s="34" t="s">
        <v>610</v>
      </c>
      <c r="G37" s="35"/>
    </row>
    <row r="38" spans="3:7" ht="17.25">
      <c r="C38" s="39"/>
      <c r="D38" s="34" t="s">
        <v>611</v>
      </c>
      <c r="G38" s="35"/>
    </row>
    <row r="39" spans="3:7" ht="45">
      <c r="C39" s="39" t="s">
        <v>612</v>
      </c>
      <c r="D39" s="34" t="s">
        <v>613</v>
      </c>
      <c r="G39" s="35"/>
    </row>
    <row r="40" spans="3:7" ht="34.5">
      <c r="C40" s="39" t="s">
        <v>61</v>
      </c>
      <c r="D40" s="34" t="s">
        <v>614</v>
      </c>
      <c r="G40" s="35"/>
    </row>
    <row r="41" spans="3:7" ht="34.5">
      <c r="C41" s="39" t="s">
        <v>615</v>
      </c>
      <c r="D41" s="34" t="s">
        <v>616</v>
      </c>
    </row>
    <row r="42" spans="3:7" ht="34.5">
      <c r="C42" s="39" t="s">
        <v>617</v>
      </c>
      <c r="D42" s="34" t="s">
        <v>618</v>
      </c>
    </row>
    <row r="43" spans="3:7" ht="34.5">
      <c r="C43" s="39" t="s">
        <v>619</v>
      </c>
      <c r="D43" s="34" t="s">
        <v>620</v>
      </c>
    </row>
    <row r="44" spans="3:7" ht="45">
      <c r="C44" s="39" t="s">
        <v>621</v>
      </c>
      <c r="D44" s="34" t="s">
        <v>622</v>
      </c>
    </row>
    <row r="45" spans="3:7" ht="51.75">
      <c r="C45" s="39" t="s">
        <v>623</v>
      </c>
      <c r="D45" s="34" t="s">
        <v>624</v>
      </c>
    </row>
    <row r="46" spans="3:7" ht="34.5">
      <c r="C46" s="39" t="s">
        <v>625</v>
      </c>
      <c r="D46" s="34" t="s">
        <v>626</v>
      </c>
    </row>
    <row r="47" spans="3:7" ht="34.5">
      <c r="C47" s="39" t="s">
        <v>627</v>
      </c>
      <c r="D47" s="34" t="s">
        <v>628</v>
      </c>
    </row>
    <row r="48" spans="3:7" ht="51.75">
      <c r="C48" s="39" t="s">
        <v>629</v>
      </c>
      <c r="D48" s="34" t="s">
        <v>630</v>
      </c>
    </row>
    <row r="49" spans="3:4" ht="34.5">
      <c r="C49" s="39" t="s">
        <v>631</v>
      </c>
      <c r="D49" s="34" t="s">
        <v>632</v>
      </c>
    </row>
    <row r="50" spans="3:4" ht="51.75">
      <c r="C50" s="39" t="s">
        <v>633</v>
      </c>
      <c r="D50" s="34" t="s">
        <v>634</v>
      </c>
    </row>
    <row r="51" spans="3:4" ht="30">
      <c r="C51" s="39" t="s">
        <v>635</v>
      </c>
      <c r="D51" s="34" t="s">
        <v>636</v>
      </c>
    </row>
    <row r="52" spans="3:4" ht="34.5">
      <c r="C52" s="39" t="s">
        <v>191</v>
      </c>
      <c r="D52" s="34" t="s">
        <v>637</v>
      </c>
    </row>
    <row r="53" spans="3:4" ht="51.75">
      <c r="C53" s="39" t="s">
        <v>638</v>
      </c>
      <c r="D53" s="34" t="s">
        <v>639</v>
      </c>
    </row>
    <row r="54" spans="3:4" ht="34.5">
      <c r="C54" s="39" t="s">
        <v>640</v>
      </c>
      <c r="D54" s="34" t="s">
        <v>641</v>
      </c>
    </row>
    <row r="55" spans="3:4" ht="34.5">
      <c r="C55" s="39" t="s">
        <v>642</v>
      </c>
      <c r="D55" s="34" t="s">
        <v>643</v>
      </c>
    </row>
    <row r="56" spans="3:4" ht="34.5">
      <c r="C56" s="39" t="s">
        <v>204</v>
      </c>
      <c r="D56" s="34" t="s">
        <v>644</v>
      </c>
    </row>
    <row r="57" spans="3:4" ht="34.5">
      <c r="D57" s="34" t="s">
        <v>645</v>
      </c>
    </row>
    <row r="58" spans="3:4" ht="90">
      <c r="C58" s="39" t="s">
        <v>423</v>
      </c>
      <c r="D58" s="34" t="s">
        <v>646</v>
      </c>
    </row>
    <row r="59" spans="3:4" ht="45">
      <c r="C59" s="39" t="s">
        <v>432</v>
      </c>
      <c r="D59" s="34" t="s">
        <v>647</v>
      </c>
    </row>
    <row r="60" spans="3:4" ht="60">
      <c r="C60" s="39" t="s">
        <v>438</v>
      </c>
      <c r="D60" s="34" t="s">
        <v>648</v>
      </c>
    </row>
    <row r="61" spans="3:4" ht="60">
      <c r="C61" s="39" t="s">
        <v>444</v>
      </c>
      <c r="D61" s="34" t="s">
        <v>649</v>
      </c>
    </row>
    <row r="62" spans="3:4" ht="60">
      <c r="C62" s="39" t="s">
        <v>451</v>
      </c>
      <c r="D62" s="34" t="s">
        <v>650</v>
      </c>
    </row>
    <row r="63" spans="3:4" ht="34.5">
      <c r="C63" s="39" t="s">
        <v>458</v>
      </c>
      <c r="D63" s="34" t="s">
        <v>651</v>
      </c>
    </row>
    <row r="64" spans="3:4" ht="30">
      <c r="C64" s="39" t="s">
        <v>465</v>
      </c>
      <c r="D64" s="34" t="s">
        <v>652</v>
      </c>
    </row>
    <row r="65" spans="3:4" ht="34.5">
      <c r="C65" s="39" t="s">
        <v>471</v>
      </c>
      <c r="D65" s="34" t="s">
        <v>653</v>
      </c>
    </row>
    <row r="66" spans="3:4" ht="51.75">
      <c r="C66" s="39" t="s">
        <v>475</v>
      </c>
      <c r="D66" s="34" t="s">
        <v>654</v>
      </c>
    </row>
    <row r="67" spans="3:4" ht="34.5">
      <c r="C67" s="39" t="s">
        <v>205</v>
      </c>
      <c r="D67" s="34" t="s">
        <v>655</v>
      </c>
    </row>
    <row r="68" spans="3:4" ht="45">
      <c r="C68" s="39" t="s">
        <v>480</v>
      </c>
      <c r="D68" s="34" t="s">
        <v>656</v>
      </c>
    </row>
    <row r="69" spans="3:4" ht="30">
      <c r="C69" s="39" t="s">
        <v>483</v>
      </c>
      <c r="D69" s="34" t="s">
        <v>657</v>
      </c>
    </row>
    <row r="70" spans="3:4" ht="60">
      <c r="C70" s="39" t="s">
        <v>486</v>
      </c>
      <c r="D70" s="34" t="s">
        <v>658</v>
      </c>
    </row>
    <row r="71" spans="3:4" ht="45">
      <c r="C71" s="39" t="s">
        <v>489</v>
      </c>
      <c r="D71" s="34" t="s">
        <v>659</v>
      </c>
    </row>
    <row r="72" spans="3:4" ht="34.5">
      <c r="C72" s="39" t="s">
        <v>492</v>
      </c>
      <c r="D72" s="34" t="s">
        <v>660</v>
      </c>
    </row>
    <row r="73" spans="3:4" ht="34.5">
      <c r="C73" s="39" t="s">
        <v>495</v>
      </c>
      <c r="D73" s="34" t="s">
        <v>661</v>
      </c>
    </row>
    <row r="74" spans="3:4" ht="34.5">
      <c r="C74" s="39" t="s">
        <v>497</v>
      </c>
      <c r="D74" s="34" t="s">
        <v>662</v>
      </c>
    </row>
    <row r="75" spans="3:4" ht="60">
      <c r="C75" s="39" t="s">
        <v>500</v>
      </c>
      <c r="D75" s="34" t="s">
        <v>663</v>
      </c>
    </row>
    <row r="76" spans="3:4" ht="60">
      <c r="C76" s="39" t="s">
        <v>501</v>
      </c>
      <c r="D76" s="34" t="s">
        <v>664</v>
      </c>
    </row>
    <row r="77" spans="3:4" ht="34.5">
      <c r="C77" s="39" t="s">
        <v>502</v>
      </c>
      <c r="D77" s="34" t="s">
        <v>665</v>
      </c>
    </row>
    <row r="78" spans="3:4" ht="34.5">
      <c r="C78" s="39" t="s">
        <v>503</v>
      </c>
      <c r="D78" s="34" t="s">
        <v>666</v>
      </c>
    </row>
    <row r="79" spans="3:4" ht="45">
      <c r="C79" s="39" t="s">
        <v>62</v>
      </c>
      <c r="D79" s="34" t="s">
        <v>667</v>
      </c>
    </row>
    <row r="80" spans="3:4" ht="45">
      <c r="C80" s="39" t="s">
        <v>504</v>
      </c>
      <c r="D80" s="34" t="s">
        <v>668</v>
      </c>
    </row>
    <row r="81" spans="3:4" ht="45">
      <c r="C81" s="39" t="s">
        <v>505</v>
      </c>
      <c r="D81" s="34" t="s">
        <v>669</v>
      </c>
    </row>
    <row r="82" spans="3:4" ht="45">
      <c r="C82" s="39" t="s">
        <v>506</v>
      </c>
      <c r="D82" s="34" t="s">
        <v>670</v>
      </c>
    </row>
    <row r="83" spans="3:4" ht="34.5">
      <c r="C83" s="39" t="s">
        <v>192</v>
      </c>
      <c r="D83" s="34" t="s">
        <v>671</v>
      </c>
    </row>
    <row r="84" spans="3:4" ht="30">
      <c r="C84" s="39" t="s">
        <v>507</v>
      </c>
      <c r="D84" s="34" t="s">
        <v>672</v>
      </c>
    </row>
    <row r="85" spans="3:4" ht="34.5">
      <c r="C85" s="39" t="s">
        <v>508</v>
      </c>
      <c r="D85" s="34" t="s">
        <v>673</v>
      </c>
    </row>
    <row r="86" spans="3:4" ht="45">
      <c r="C86" s="39" t="s">
        <v>509</v>
      </c>
      <c r="D86" s="34" t="s">
        <v>674</v>
      </c>
    </row>
    <row r="87" spans="3:4" ht="34.5">
      <c r="C87" s="39" t="s">
        <v>510</v>
      </c>
      <c r="D87" s="34" t="s">
        <v>675</v>
      </c>
    </row>
    <row r="88" spans="3:4" ht="34.5">
      <c r="C88" s="39" t="s">
        <v>511</v>
      </c>
      <c r="D88" s="34" t="s">
        <v>676</v>
      </c>
    </row>
    <row r="89" spans="3:4" ht="51.75">
      <c r="C89" s="39" t="s">
        <v>512</v>
      </c>
      <c r="D89" s="34" t="s">
        <v>677</v>
      </c>
    </row>
    <row r="90" spans="3:4" ht="45">
      <c r="C90" s="39" t="s">
        <v>513</v>
      </c>
      <c r="D90" s="34" t="s">
        <v>678</v>
      </c>
    </row>
    <row r="91" spans="3:4" ht="60">
      <c r="C91" s="39" t="s">
        <v>679</v>
      </c>
      <c r="D91" s="34" t="s">
        <v>680</v>
      </c>
    </row>
    <row r="92" spans="3:4" ht="60">
      <c r="C92" s="39" t="s">
        <v>515</v>
      </c>
      <c r="D92" s="34" t="s">
        <v>681</v>
      </c>
    </row>
    <row r="93" spans="3:4" ht="45">
      <c r="C93" s="39" t="s">
        <v>516</v>
      </c>
      <c r="D93" s="34" t="s">
        <v>682</v>
      </c>
    </row>
    <row r="94" spans="3:4" ht="30">
      <c r="C94" s="39" t="s">
        <v>517</v>
      </c>
      <c r="D94" s="34" t="s">
        <v>683</v>
      </c>
    </row>
    <row r="95" spans="3:4" ht="34.5">
      <c r="C95" s="39" t="s">
        <v>518</v>
      </c>
      <c r="D95" s="34" t="s">
        <v>684</v>
      </c>
    </row>
    <row r="96" spans="3:4" ht="17.25">
      <c r="D96" s="34" t="s">
        <v>685</v>
      </c>
    </row>
    <row r="97" spans="3:4" ht="34.5">
      <c r="D97" s="34" t="s">
        <v>686</v>
      </c>
    </row>
    <row r="98" spans="3:4" ht="34.5">
      <c r="C98" s="37" t="s">
        <v>687</v>
      </c>
      <c r="D98" s="34" t="s">
        <v>688</v>
      </c>
    </row>
    <row r="99" spans="3:4" ht="34.5">
      <c r="C99" s="37" t="s">
        <v>689</v>
      </c>
      <c r="D99" s="34" t="s">
        <v>690</v>
      </c>
    </row>
    <row r="100" spans="3:4" ht="34.5">
      <c r="C100" s="37" t="s">
        <v>691</v>
      </c>
      <c r="D100" s="34" t="s">
        <v>692</v>
      </c>
    </row>
    <row r="101" spans="3:4" ht="34.5">
      <c r="C101" s="37" t="s">
        <v>693</v>
      </c>
      <c r="D101" s="34" t="s">
        <v>694</v>
      </c>
    </row>
    <row r="102" spans="3:4" ht="51.75">
      <c r="C102" s="37" t="s">
        <v>695</v>
      </c>
      <c r="D102" s="34" t="s">
        <v>696</v>
      </c>
    </row>
    <row r="103" spans="3:4" ht="51.75">
      <c r="C103" s="37" t="s">
        <v>697</v>
      </c>
      <c r="D103" s="34" t="s">
        <v>698</v>
      </c>
    </row>
    <row r="104" spans="3:4" ht="34.5">
      <c r="C104" s="37" t="s">
        <v>699</v>
      </c>
      <c r="D104" s="34" t="s">
        <v>700</v>
      </c>
    </row>
    <row r="105" spans="3:4" ht="34.5">
      <c r="C105" s="37" t="s">
        <v>701</v>
      </c>
      <c r="D105" s="34" t="s">
        <v>702</v>
      </c>
    </row>
    <row r="106" spans="3:4" ht="34.5">
      <c r="C106" s="37" t="s">
        <v>703</v>
      </c>
      <c r="D106" s="34" t="s">
        <v>704</v>
      </c>
    </row>
    <row r="107" spans="3:4" ht="34.5">
      <c r="C107" s="37" t="s">
        <v>705</v>
      </c>
      <c r="D107" s="34" t="s">
        <v>706</v>
      </c>
    </row>
    <row r="108" spans="3:4" ht="34.5">
      <c r="C108" s="37" t="s">
        <v>707</v>
      </c>
      <c r="D108" s="34" t="s">
        <v>708</v>
      </c>
    </row>
    <row r="109" spans="3:4" ht="34.5">
      <c r="C109" s="37" t="s">
        <v>709</v>
      </c>
      <c r="D109" s="34" t="s">
        <v>710</v>
      </c>
    </row>
    <row r="110" spans="3:4" ht="34.5">
      <c r="C110" s="37" t="s">
        <v>711</v>
      </c>
      <c r="D110" s="34" t="s">
        <v>712</v>
      </c>
    </row>
    <row r="111" spans="3:4" ht="34.5">
      <c r="C111" s="37" t="s">
        <v>713</v>
      </c>
      <c r="D111" s="34" t="s">
        <v>714</v>
      </c>
    </row>
    <row r="112" spans="3:4" ht="34.5">
      <c r="C112" s="37" t="s">
        <v>715</v>
      </c>
      <c r="D112" s="34" t="s">
        <v>716</v>
      </c>
    </row>
    <row r="113" spans="3:4" ht="51.75">
      <c r="C113" s="37" t="s">
        <v>717</v>
      </c>
      <c r="D113" s="34" t="s">
        <v>718</v>
      </c>
    </row>
    <row r="114" spans="3:4" ht="34.5">
      <c r="C114" s="37" t="s">
        <v>719</v>
      </c>
      <c r="D114" s="34" t="s">
        <v>720</v>
      </c>
    </row>
    <row r="115" spans="3:4" ht="51.75">
      <c r="C115" s="37" t="s">
        <v>721</v>
      </c>
      <c r="D115" s="34" t="s">
        <v>722</v>
      </c>
    </row>
    <row r="116" spans="3:4" ht="17.25">
      <c r="C116" s="37" t="s">
        <v>723</v>
      </c>
      <c r="D116" s="34" t="s">
        <v>724</v>
      </c>
    </row>
    <row r="117" spans="3:4" ht="51.75">
      <c r="C117" s="37" t="s">
        <v>725</v>
      </c>
      <c r="D117" s="34" t="s">
        <v>726</v>
      </c>
    </row>
    <row r="118" spans="3:4" ht="51.75">
      <c r="C118" s="37" t="s">
        <v>727</v>
      </c>
      <c r="D118" s="34" t="s">
        <v>728</v>
      </c>
    </row>
    <row r="119" spans="3:4" ht="34.5">
      <c r="C119" s="37" t="s">
        <v>729</v>
      </c>
      <c r="D119" s="34" t="s">
        <v>730</v>
      </c>
    </row>
    <row r="120" spans="3:4" ht="17.25">
      <c r="C120" s="37" t="s">
        <v>731</v>
      </c>
      <c r="D120" s="34" t="s">
        <v>732</v>
      </c>
    </row>
    <row r="121" spans="3:4" ht="17.25">
      <c r="C121" s="37" t="s">
        <v>733</v>
      </c>
      <c r="D121" s="34" t="s">
        <v>734</v>
      </c>
    </row>
    <row r="122" spans="3:4" ht="17.25">
      <c r="C122" s="37" t="s">
        <v>735</v>
      </c>
      <c r="D122" s="34" t="s">
        <v>736</v>
      </c>
    </row>
    <row r="123" spans="3:4" ht="17.25">
      <c r="C123" s="37" t="s">
        <v>737</v>
      </c>
      <c r="D123" s="34" t="s">
        <v>738</v>
      </c>
    </row>
    <row r="124" spans="3:4" ht="17.25">
      <c r="C124" s="37" t="s">
        <v>739</v>
      </c>
      <c r="D124" s="34" t="s">
        <v>740</v>
      </c>
    </row>
    <row r="125" spans="3:4" ht="34.5">
      <c r="C125" s="37" t="s">
        <v>741</v>
      </c>
      <c r="D125" s="34" t="s">
        <v>742</v>
      </c>
    </row>
    <row r="126" spans="3:4" ht="34.5">
      <c r="C126" s="37" t="s">
        <v>743</v>
      </c>
      <c r="D126" s="34" t="s">
        <v>744</v>
      </c>
    </row>
    <row r="127" spans="3:4" ht="51.75">
      <c r="C127" s="37" t="s">
        <v>745</v>
      </c>
      <c r="D127" s="34" t="s">
        <v>746</v>
      </c>
    </row>
    <row r="128" spans="3:4" ht="17.25">
      <c r="C128" s="37" t="s">
        <v>747</v>
      </c>
      <c r="D128" s="34" t="s">
        <v>748</v>
      </c>
    </row>
    <row r="129" spans="3:4" ht="34.5">
      <c r="C129" s="37" t="s">
        <v>749</v>
      </c>
      <c r="D129" s="34" t="s">
        <v>750</v>
      </c>
    </row>
    <row r="130" spans="3:4" ht="34.5">
      <c r="C130" s="37" t="s">
        <v>751</v>
      </c>
      <c r="D130" s="34" t="s">
        <v>752</v>
      </c>
    </row>
    <row r="131" spans="3:4" ht="34.5">
      <c r="C131" s="37" t="s">
        <v>753</v>
      </c>
      <c r="D131" s="34" t="s">
        <v>754</v>
      </c>
    </row>
    <row r="132" spans="3:4" ht="34.5">
      <c r="C132" s="37" t="s">
        <v>755</v>
      </c>
      <c r="D132" s="34" t="s">
        <v>756</v>
      </c>
    </row>
    <row r="133" spans="3:4" ht="34.5">
      <c r="C133" s="37" t="s">
        <v>757</v>
      </c>
      <c r="D133" s="34" t="s">
        <v>758</v>
      </c>
    </row>
    <row r="134" spans="3:4" ht="34.5">
      <c r="C134" s="37" t="s">
        <v>759</v>
      </c>
      <c r="D134" s="34" t="s">
        <v>760</v>
      </c>
    </row>
    <row r="135" spans="3:4" ht="51.75">
      <c r="C135" s="37" t="s">
        <v>761</v>
      </c>
      <c r="D135" s="34" t="s">
        <v>762</v>
      </c>
    </row>
    <row r="136" spans="3:4" ht="34.5">
      <c r="C136" s="37" t="s">
        <v>763</v>
      </c>
      <c r="D136" s="34" t="s">
        <v>764</v>
      </c>
    </row>
    <row r="137" spans="3:4" ht="34.5">
      <c r="C137" s="37" t="s">
        <v>765</v>
      </c>
      <c r="D137" s="34" t="s">
        <v>766</v>
      </c>
    </row>
    <row r="138" spans="3:4" ht="34.5">
      <c r="C138" s="37" t="s">
        <v>767</v>
      </c>
      <c r="D138" s="34" t="s">
        <v>768</v>
      </c>
    </row>
    <row r="139" spans="3:4" ht="51.75">
      <c r="C139" s="37" t="s">
        <v>769</v>
      </c>
      <c r="D139" s="34" t="s">
        <v>770</v>
      </c>
    </row>
    <row r="140" spans="3:4" ht="34.5">
      <c r="C140" s="37" t="s">
        <v>771</v>
      </c>
      <c r="D140" s="34" t="s">
        <v>772</v>
      </c>
    </row>
    <row r="141" spans="3:4" ht="17.25">
      <c r="C141" s="37" t="s">
        <v>773</v>
      </c>
      <c r="D141" s="34" t="s">
        <v>774</v>
      </c>
    </row>
    <row r="142" spans="3:4" ht="17.25">
      <c r="C142" s="37" t="s">
        <v>775</v>
      </c>
      <c r="D142" s="34" t="s">
        <v>776</v>
      </c>
    </row>
    <row r="143" spans="3:4" ht="34.5">
      <c r="C143" s="37" t="s">
        <v>777</v>
      </c>
      <c r="D143" s="34" t="s">
        <v>778</v>
      </c>
    </row>
    <row r="144" spans="3:4" ht="34.5">
      <c r="C144" s="37" t="s">
        <v>779</v>
      </c>
      <c r="D144" s="34" t="s">
        <v>780</v>
      </c>
    </row>
    <row r="145" spans="3:4" ht="34.5">
      <c r="C145" s="37" t="s">
        <v>781</v>
      </c>
      <c r="D145" s="34" t="s">
        <v>782</v>
      </c>
    </row>
    <row r="146" spans="3:4" ht="17.25">
      <c r="C146" s="37" t="s">
        <v>783</v>
      </c>
      <c r="D146" s="34" t="s">
        <v>784</v>
      </c>
    </row>
    <row r="147" spans="3:4" ht="34.5">
      <c r="C147" s="37" t="s">
        <v>785</v>
      </c>
      <c r="D147" s="34" t="s">
        <v>786</v>
      </c>
    </row>
    <row r="148" spans="3:4" ht="34.5">
      <c r="C148" s="37" t="s">
        <v>787</v>
      </c>
      <c r="D148" s="34" t="s">
        <v>788</v>
      </c>
    </row>
    <row r="149" spans="3:4" ht="34.5">
      <c r="C149" s="37" t="s">
        <v>789</v>
      </c>
      <c r="D149" s="34" t="s">
        <v>790</v>
      </c>
    </row>
    <row r="150" spans="3:4" ht="34.5">
      <c r="C150" s="37" t="s">
        <v>791</v>
      </c>
      <c r="D150" s="34" t="s">
        <v>792</v>
      </c>
    </row>
    <row r="151" spans="3:4" ht="51.75">
      <c r="C151" s="37" t="s">
        <v>793</v>
      </c>
      <c r="D151" s="34" t="s">
        <v>794</v>
      </c>
    </row>
    <row r="152" spans="3:4" ht="34.5">
      <c r="C152" s="37" t="s">
        <v>795</v>
      </c>
      <c r="D152" s="34" t="s">
        <v>796</v>
      </c>
    </row>
    <row r="153" spans="3:4" ht="34.5">
      <c r="C153" s="37" t="s">
        <v>797</v>
      </c>
      <c r="D153" s="34" t="s">
        <v>798</v>
      </c>
    </row>
    <row r="154" spans="3:4" ht="34.5">
      <c r="C154" s="37" t="s">
        <v>799</v>
      </c>
      <c r="D154" s="34" t="s">
        <v>800</v>
      </c>
    </row>
    <row r="155" spans="3:4" ht="34.5">
      <c r="C155" s="37" t="s">
        <v>801</v>
      </c>
      <c r="D155" s="34" t="s">
        <v>802</v>
      </c>
    </row>
    <row r="156" spans="3:4" ht="34.5">
      <c r="C156" s="37" t="s">
        <v>803</v>
      </c>
      <c r="D156" s="34" t="s">
        <v>804</v>
      </c>
    </row>
    <row r="157" spans="3:4" ht="34.5">
      <c r="C157" s="37" t="s">
        <v>805</v>
      </c>
      <c r="D157" s="34" t="s">
        <v>806</v>
      </c>
    </row>
    <row r="158" spans="3:4" ht="34.5">
      <c r="C158" s="37" t="s">
        <v>807</v>
      </c>
      <c r="D158" s="34" t="s">
        <v>808</v>
      </c>
    </row>
    <row r="159" spans="3:4" ht="34.5">
      <c r="C159" s="37" t="s">
        <v>809</v>
      </c>
      <c r="D159" s="34" t="s">
        <v>810</v>
      </c>
    </row>
    <row r="160" spans="3:4" ht="34.5">
      <c r="C160" s="37" t="s">
        <v>811</v>
      </c>
      <c r="D160" s="34" t="s">
        <v>812</v>
      </c>
    </row>
    <row r="161" spans="3:4" ht="51.75">
      <c r="C161" s="37" t="s">
        <v>813</v>
      </c>
      <c r="D161" s="34" t="s">
        <v>814</v>
      </c>
    </row>
    <row r="162" spans="3:4" ht="34.5">
      <c r="C162" s="37" t="s">
        <v>815</v>
      </c>
      <c r="D162" s="34" t="s">
        <v>816</v>
      </c>
    </row>
    <row r="163" spans="3:4" ht="34.5">
      <c r="C163" s="37" t="s">
        <v>817</v>
      </c>
      <c r="D163" s="34" t="s">
        <v>818</v>
      </c>
    </row>
    <row r="164" spans="3:4" ht="34.5">
      <c r="C164" s="37" t="s">
        <v>819</v>
      </c>
      <c r="D164" s="34" t="s">
        <v>820</v>
      </c>
    </row>
    <row r="165" spans="3:4" ht="34.5">
      <c r="C165" s="37" t="s">
        <v>821</v>
      </c>
      <c r="D165" s="34" t="s">
        <v>822</v>
      </c>
    </row>
    <row r="166" spans="3:4" ht="34.5">
      <c r="C166" s="37" t="s">
        <v>823</v>
      </c>
      <c r="D166" s="34" t="s">
        <v>824</v>
      </c>
    </row>
    <row r="167" spans="3:4" ht="34.5">
      <c r="C167" s="37" t="s">
        <v>825</v>
      </c>
      <c r="D167" s="34" t="s">
        <v>826</v>
      </c>
    </row>
    <row r="168" spans="3:4" ht="51.75">
      <c r="C168" s="37" t="s">
        <v>827</v>
      </c>
      <c r="D168" s="34" t="s">
        <v>828</v>
      </c>
    </row>
    <row r="169" spans="3:4" ht="34.5">
      <c r="C169" s="37" t="s">
        <v>829</v>
      </c>
      <c r="D169" s="34" t="s">
        <v>830</v>
      </c>
    </row>
    <row r="170" spans="3:4" ht="17.25">
      <c r="C170" s="37" t="s">
        <v>831</v>
      </c>
      <c r="D170" s="34" t="s">
        <v>832</v>
      </c>
    </row>
    <row r="171" spans="3:4" ht="34.5">
      <c r="C171" s="37" t="s">
        <v>833</v>
      </c>
      <c r="D171" s="34" t="s">
        <v>834</v>
      </c>
    </row>
    <row r="172" spans="3:4" ht="17.25">
      <c r="C172" s="37" t="s">
        <v>835</v>
      </c>
      <c r="D172" s="34" t="s">
        <v>836</v>
      </c>
    </row>
    <row r="173" spans="3:4">
      <c r="C173" s="37" t="s">
        <v>837</v>
      </c>
    </row>
    <row r="174" spans="3:4">
      <c r="C174" s="37" t="s">
        <v>838</v>
      </c>
    </row>
    <row r="175" spans="3:4">
      <c r="C175" s="37" t="s">
        <v>839</v>
      </c>
    </row>
    <row r="176" spans="3:4">
      <c r="C176" s="37" t="s">
        <v>840</v>
      </c>
    </row>
    <row r="177" spans="3:3">
      <c r="C177" s="37" t="s">
        <v>841</v>
      </c>
    </row>
    <row r="178" spans="3:3">
      <c r="C178" s="37" t="s">
        <v>842</v>
      </c>
    </row>
    <row r="179" spans="3:3">
      <c r="C179" s="37" t="s">
        <v>843</v>
      </c>
    </row>
    <row r="180" spans="3:3">
      <c r="C180" s="37" t="s">
        <v>844</v>
      </c>
    </row>
    <row r="181" spans="3:3">
      <c r="C181" s="37" t="s">
        <v>845</v>
      </c>
    </row>
    <row r="182" spans="3:3">
      <c r="C182" s="37" t="s">
        <v>846</v>
      </c>
    </row>
    <row r="183" spans="3:3">
      <c r="C183" s="37" t="s">
        <v>847</v>
      </c>
    </row>
    <row r="184" spans="3:3">
      <c r="C184" s="37" t="s">
        <v>848</v>
      </c>
    </row>
    <row r="185" spans="3:3">
      <c r="C185" s="37" t="s">
        <v>849</v>
      </c>
    </row>
    <row r="186" spans="3:3">
      <c r="C186" s="37" t="s">
        <v>850</v>
      </c>
    </row>
    <row r="187" spans="3:3">
      <c r="C187" s="37" t="s">
        <v>851</v>
      </c>
    </row>
    <row r="188" spans="3:3">
      <c r="C188" s="37" t="s">
        <v>852</v>
      </c>
    </row>
    <row r="189" spans="3:3">
      <c r="C189" s="37" t="s">
        <v>853</v>
      </c>
    </row>
    <row r="190" spans="3:3">
      <c r="C190" s="37" t="s">
        <v>854</v>
      </c>
    </row>
    <row r="191" spans="3:3">
      <c r="C191" s="37" t="s">
        <v>855</v>
      </c>
    </row>
    <row r="192" spans="3:3">
      <c r="C192" s="37" t="s">
        <v>856</v>
      </c>
    </row>
    <row r="193" spans="3:3">
      <c r="C193" s="37" t="s">
        <v>857</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B77090CA40073E45BC0A85688FD7FCCF" ma:contentTypeVersion="17" ma:contentTypeDescription="Crear nuevo documento." ma:contentTypeScope="" ma:versionID="d505481fc1cf51eefaab7779691111d1">
  <xsd:schema xmlns:xsd="http://www.w3.org/2001/XMLSchema" xmlns:xs="http://www.w3.org/2001/XMLSchema" xmlns:p="http://schemas.microsoft.com/office/2006/metadata/properties" xmlns:ns2="e00eb085-8d1b-47ab-9f75-c48ad583d8cf" xmlns:ns3="3a419710-061f-4995-8b04-57c8eb5850f2" targetNamespace="http://schemas.microsoft.com/office/2006/metadata/properties" ma:root="true" ma:fieldsID="661c68ad9a07d8c37e22da89b55d422a" ns2:_="" ns3:_="">
    <xsd:import namespace="e00eb085-8d1b-47ab-9f75-c48ad583d8cf"/>
    <xsd:import namespace="3a419710-061f-4995-8b04-57c8eb5850f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Fechademodificaci_x00f3_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0eb085-8d1b-47ab-9f75-c48ad583d8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Location" ma:index="16" nillable="true" ma:displayName="Location" ma:internalName="MediaServiceLocation" ma:readOnly="true">
      <xsd:simpleType>
        <xsd:restriction base="dms:Text"/>
      </xsd:simpleType>
    </xsd:element>
    <xsd:element name="Fechademodificaci_x00f3_n" ma:index="17" nillable="true" ma:displayName="Fecha de modificación" ma:format="DateTime" ma:internalName="Fechademodificaci_x00f3_n">
      <xsd:simpleType>
        <xsd:restriction base="dms:DateTim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be2b3a10-215b-4d32-87ea-2342d4792ac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a419710-061f-4995-8b04-57c8eb5850f2"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d5348d94-2e43-4d43-8b53-d885b76198eb}" ma:internalName="TaxCatchAll" ma:showField="CatchAllData" ma:web="3a419710-061f-4995-8b04-57c8eb5850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Fechademodificaci_x00f3_n xmlns="e00eb085-8d1b-47ab-9f75-c48ad583d8cf" xsi:nil="true"/>
    <lcf76f155ced4ddcb4097134ff3c332f xmlns="e00eb085-8d1b-47ab-9f75-c48ad583d8cf">
      <Terms xmlns="http://schemas.microsoft.com/office/infopath/2007/PartnerControls"/>
    </lcf76f155ced4ddcb4097134ff3c332f>
    <TaxCatchAll xmlns="3a419710-061f-4995-8b04-57c8eb5850f2" xsi:nil="true"/>
  </documentManagement>
</p:properties>
</file>

<file path=customXml/itemProps1.xml><?xml version="1.0" encoding="utf-8"?>
<ds:datastoreItem xmlns:ds="http://schemas.openxmlformats.org/officeDocument/2006/customXml" ds:itemID="{F90B33FC-D642-45E7-B052-A28F57C1A667}">
  <ds:schemaRefs>
    <ds:schemaRef ds:uri="http://schemas.microsoft.com/sharepoint/v3/contenttype/forms"/>
  </ds:schemaRefs>
</ds:datastoreItem>
</file>

<file path=customXml/itemProps2.xml><?xml version="1.0" encoding="utf-8"?>
<ds:datastoreItem xmlns:ds="http://schemas.openxmlformats.org/officeDocument/2006/customXml" ds:itemID="{6A4EA7B6-4F2F-48AF-9017-A5EF309574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0eb085-8d1b-47ab-9f75-c48ad583d8cf"/>
    <ds:schemaRef ds:uri="3a419710-061f-4995-8b04-57c8eb5850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A8C297D-76E8-4609-98DB-A5B279AF5B25}">
  <ds:schemaRefs>
    <ds:schemaRef ds:uri="http://schemas.microsoft.com/office/2006/metadata/properties"/>
    <ds:schemaRef ds:uri="http://schemas.microsoft.com/office/infopath/2007/PartnerControls"/>
    <ds:schemaRef ds:uri="e00eb085-8d1b-47ab-9f75-c48ad583d8cf"/>
    <ds:schemaRef ds:uri="3a419710-061f-4995-8b04-57c8eb5850f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PLAN DE ACCION</vt:lpstr>
      <vt:lpstr>IN-PEI GES-GAM-004</vt:lpstr>
      <vt:lpstr>IN-PEI GES-GAM-005</vt:lpstr>
      <vt:lpstr>lista indicadores</vt:lpstr>
      <vt:lpstr>Hoja1</vt:lpstr>
      <vt:lpstr>'IN-PEI GES-GAM-004'!Área_de_impresión</vt:lpstr>
      <vt:lpstr>'IN-PEI GES-GAM-005'!Área_de_impresión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yuli peña</dc:creator>
  <cp:keywords/>
  <dc:description/>
  <cp:lastModifiedBy>yuli peña</cp:lastModifiedBy>
  <cp:revision/>
  <dcterms:created xsi:type="dcterms:W3CDTF">2021-01-29T16:02:32Z</dcterms:created>
  <dcterms:modified xsi:type="dcterms:W3CDTF">2022-10-04T05:38:46Z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0x010100B77090CA40073E45BC0A85688FD7FCCF</vt:lpwstr>
  </property>
  <property fmtid="{D5CDD505-2E9C-101B-9397-08002B2CF9AE}" pid="3" name="MediaServiceImageTags">
    <vt:lpwstr/>
  </property>
</Properties>
</file>