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uc\Downloads\"/>
    </mc:Choice>
  </mc:AlternateContent>
  <xr:revisionPtr revIDLastSave="0" documentId="13_ncr:1_{C3BA0AE1-8B64-4D82-8924-ABA04A277435}" xr6:coauthVersionLast="45" xr6:coauthVersionMax="47" xr10:uidLastSave="{00000000-0000-0000-0000-000000000000}"/>
  <bookViews>
    <workbookView xWindow="-120" yWindow="-120" windowWidth="29040" windowHeight="15840" tabRatio="823" xr2:uid="{F6EF27A3-F1D6-4BEB-AA0F-B0CAFD72D22C}"/>
  </bookViews>
  <sheets>
    <sheet name="PLAN DE ACCION" sheetId="7" r:id="rId1"/>
    <sheet name="IN-PEI-MP-CV-001" sheetId="29" r:id="rId2"/>
    <sheet name="IN-PEI-MP-CV-002" sheetId="30" r:id="rId3"/>
    <sheet name="IN-PEI-MP-CV-003" sheetId="31" r:id="rId4"/>
    <sheet name="Hoja1" sheetId="12" state="hidden" r:id="rId5"/>
    <sheet name="lista" sheetId="19" state="hidden" r:id="rId6"/>
  </sheets>
  <externalReferences>
    <externalReference r:id="rId7"/>
    <externalReference r:id="rId8"/>
    <externalReference r:id="rId9"/>
  </externalReferences>
  <definedNames>
    <definedName name="_100.000_aportes_realizados_en_la_plataforma__Bogotá_Abierta" localSheetId="1">#REF!</definedName>
    <definedName name="_100.000_aportes_realizados_en_la_plataforma__Bogotá_Abierta" localSheetId="2">#REF!</definedName>
    <definedName name="_100.000_aportes_realizados_en_la_plataforma__Bogotá_Abierta" localSheetId="3">#REF!</definedName>
    <definedName name="_100.000_aportes_realizados_en_la_plataforma__Bogotá_Abierta">#REF!</definedName>
    <definedName name="_100__del_marco_de_gestión_de_TI___Arquitectura_empresarial_implementado" localSheetId="1">#REF!</definedName>
    <definedName name="_100__del_marco_de_gestión_de_TI___Arquitectura_empresarial_implementado">#REF!</definedName>
    <definedName name="_1013_Formación_para_una_participación_ciudadana_incidente_en_los_asuntos_públicos_de_la_ciudad." localSheetId="1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1">'IN-PEI-MP-CV-001'!$A$1:$X$61</definedName>
    <definedName name="_xlnm.Print_Area" localSheetId="2">'IN-PEI-MP-CV-002'!$A$1:$X$60</definedName>
    <definedName name="_xlnm.Print_Area" localSheetId="3">'IN-PEI-MP-CV-003'!$A$1:$X$60</definedName>
    <definedName name="Atender_20_puntos_de_Participación_IDPAC" localSheetId="1">#REF!</definedName>
    <definedName name="Atender_20_puntos_de_Participación_IDPAC" localSheetId="2">#REF!</definedName>
    <definedName name="Atender_20_puntos_de_Participación_IDPAC" localSheetId="3">#REF!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 localSheetId="1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 localSheetId="1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 localSheetId="1">#REF!</definedName>
    <definedName name="Promover_64_acciones_de_transferencia_de_conocimiento_realizadas_por_líderes_formados_a_través_del_intercambio_de_experiencias_de_Bogotá_Líder" localSheetId="2">#REF!</definedName>
    <definedName name="Promover_64_acciones_de_transferencia_de_conocimiento_realizadas_por_líderes_formados_a_través_del_intercambio_de_experiencias_de_Bogotá_Líder" localSheetId="3">#REF!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 localSheetId="1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 localSheetId="1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1" l="1"/>
  <c r="D30" i="31"/>
  <c r="C31" i="31"/>
  <c r="D31" i="31"/>
  <c r="C32" i="31"/>
  <c r="E30" i="31" s="1"/>
  <c r="D32" i="31"/>
  <c r="C33" i="31"/>
  <c r="D33" i="31"/>
  <c r="D33" i="30"/>
  <c r="C33" i="30"/>
  <c r="D32" i="30"/>
  <c r="C32" i="30"/>
  <c r="D31" i="30"/>
  <c r="C31" i="30"/>
  <c r="E30" i="30"/>
  <c r="D30" i="30"/>
  <c r="C30" i="30"/>
  <c r="D34" i="29"/>
  <c r="C34" i="29"/>
  <c r="D33" i="29"/>
  <c r="C33" i="29"/>
  <c r="D32" i="29"/>
  <c r="C32" i="29"/>
  <c r="D31" i="29"/>
  <c r="C31" i="29"/>
  <c r="E31" i="29" s="1"/>
  <c r="K97" i="7" l="1"/>
  <c r="K93" i="7"/>
  <c r="K89" i="7"/>
  <c r="O70" i="7"/>
  <c r="AR73" i="7"/>
  <c r="AR72" i="7"/>
  <c r="AR71" i="7"/>
  <c r="AR70" i="7"/>
  <c r="AN70" i="7"/>
  <c r="O58" i="7"/>
  <c r="O66" i="7"/>
  <c r="O62" i="7"/>
  <c r="O26" i="7"/>
  <c r="O54" i="7"/>
  <c r="O50" i="7"/>
  <c r="O46" i="7"/>
  <c r="O42" i="7"/>
  <c r="O38" i="7"/>
  <c r="O34" i="7"/>
  <c r="O30" i="7"/>
  <c r="AS70" i="7" l="1"/>
  <c r="AJ97" i="7"/>
  <c r="AP100" i="7" l="1"/>
  <c r="AP99" i="7"/>
  <c r="AP98" i="7"/>
  <c r="AP97" i="7"/>
  <c r="AP96" i="7"/>
  <c r="AP95" i="7"/>
  <c r="AP94" i="7"/>
  <c r="AP93" i="7"/>
  <c r="AJ93" i="7"/>
  <c r="AP92" i="7"/>
  <c r="AP91" i="7"/>
  <c r="AP90" i="7"/>
  <c r="AP89" i="7"/>
  <c r="AJ89" i="7"/>
  <c r="AR69" i="7"/>
  <c r="AR68" i="7"/>
  <c r="AR67" i="7"/>
  <c r="AR66" i="7"/>
  <c r="AN66" i="7"/>
  <c r="AR65" i="7"/>
  <c r="AR64" i="7"/>
  <c r="AR63" i="7"/>
  <c r="AR62" i="7"/>
  <c r="AN62" i="7"/>
  <c r="AR45" i="7"/>
  <c r="AR44" i="7"/>
  <c r="AR43" i="7"/>
  <c r="AR42" i="7"/>
  <c r="AN42" i="7"/>
  <c r="AR41" i="7"/>
  <c r="AR40" i="7"/>
  <c r="AR39" i="7"/>
  <c r="AR38" i="7"/>
  <c r="AN38" i="7"/>
  <c r="AR37" i="7"/>
  <c r="AR36" i="7"/>
  <c r="AR35" i="7"/>
  <c r="AR34" i="7"/>
  <c r="AN34" i="7"/>
  <c r="AR33" i="7"/>
  <c r="AR32" i="7"/>
  <c r="AR31" i="7"/>
  <c r="AR30" i="7"/>
  <c r="AN30" i="7"/>
  <c r="AR53" i="7"/>
  <c r="AR52" i="7"/>
  <c r="AR51" i="7"/>
  <c r="AR50" i="7"/>
  <c r="AN50" i="7"/>
  <c r="AR49" i="7"/>
  <c r="AR48" i="7"/>
  <c r="AR47" i="7"/>
  <c r="AR46" i="7"/>
  <c r="AN46" i="7"/>
  <c r="AR61" i="7"/>
  <c r="AR60" i="7"/>
  <c r="AR59" i="7"/>
  <c r="AR58" i="7"/>
  <c r="AN58" i="7"/>
  <c r="AR57" i="7"/>
  <c r="AR56" i="7"/>
  <c r="AR55" i="7"/>
  <c r="AR54" i="7"/>
  <c r="AR29" i="7"/>
  <c r="AR28" i="7"/>
  <c r="AR27" i="7"/>
  <c r="AR26" i="7"/>
  <c r="AQ89" i="7" l="1"/>
  <c r="AQ101" i="7" s="1"/>
  <c r="AQ97" i="7"/>
  <c r="AQ93" i="7"/>
  <c r="AS46" i="7"/>
  <c r="AS30" i="7"/>
  <c r="AS38" i="7"/>
  <c r="AS62" i="7"/>
  <c r="AS58" i="7"/>
  <c r="AS26" i="7"/>
  <c r="AS78" i="7" s="1"/>
  <c r="AS50" i="7"/>
  <c r="AS34" i="7"/>
  <c r="AS42" i="7"/>
  <c r="AS66" i="7"/>
  <c r="AS54" i="7"/>
  <c r="R105" i="7" l="1"/>
  <c r="AN54" i="7"/>
  <c r="AN26" i="7"/>
</calcChain>
</file>

<file path=xl/sharedStrings.xml><?xml version="1.0" encoding="utf-8"?>
<sst xmlns="http://schemas.openxmlformats.org/spreadsheetml/2006/main" count="1372" uniqueCount="776">
  <si>
    <t>PLANEACIÓN</t>
  </si>
  <si>
    <t>CÓDIGO</t>
  </si>
  <si>
    <t>E-PLA-FT-003</t>
  </si>
  <si>
    <t>VERSIÓN</t>
  </si>
  <si>
    <t>FORMULACIÓN Y SEGUIMIENTO DEL PLAN DE ACCIÓN</t>
  </si>
  <si>
    <t>PÁGINA</t>
  </si>
  <si>
    <t>1 DE 1</t>
  </si>
  <si>
    <t>VIGENTE DESDE</t>
  </si>
  <si>
    <t xml:space="preserve">Fecha: </t>
  </si>
  <si>
    <t>Vigencia del plan:</t>
  </si>
  <si>
    <t>Tipo de reporte:</t>
  </si>
  <si>
    <t>3. Seguimiento al plan de acción</t>
  </si>
  <si>
    <t xml:space="preserve">Subdirección / Oficina: </t>
  </si>
  <si>
    <t>Subdirección técnica administrativa y financiera - Convenios</t>
  </si>
  <si>
    <t>Proceso:</t>
  </si>
  <si>
    <t>Modelo Pedagógico</t>
  </si>
  <si>
    <t>Recursos:</t>
  </si>
  <si>
    <t>ACCIONES ESTRATÉGICAS - PLAN DE ACCIÓN</t>
  </si>
  <si>
    <t>FORMULACIÓN</t>
  </si>
  <si>
    <t>PROGRAMACIÓN MENSUAL</t>
  </si>
  <si>
    <t>SEGUIMIENTO</t>
  </si>
  <si>
    <t>PLAN ESTRATEGICO INSTITUCIONAL</t>
  </si>
  <si>
    <t>PLAN DE ACCION INSTITUCIONAL</t>
  </si>
  <si>
    <t>Peso de las acciones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</si>
  <si>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</si>
  <si>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</si>
  <si>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</si>
  <si>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</si>
  <si>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</si>
  <si>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</si>
  <si>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</si>
  <si>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</si>
  <si>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</si>
  <si>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</si>
  <si>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</si>
  <si>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</si>
  <si>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 ejecutado
(Acciones)</t>
  </si>
  <si>
    <t>Objetivo Estratégico</t>
  </si>
  <si>
    <t>Estrategia</t>
  </si>
  <si>
    <t>Iniciativa estratégica</t>
  </si>
  <si>
    <t>Definicion de iniciativa</t>
  </si>
  <si>
    <t>Criterios minimos de calidad</t>
  </si>
  <si>
    <t>Codigo de la actividad</t>
  </si>
  <si>
    <t>Acciones</t>
  </si>
  <si>
    <t>Meta</t>
  </si>
  <si>
    <t>Producto</t>
  </si>
  <si>
    <t>Plan institucional Decreto 612 al que pertenece la actividad</t>
  </si>
  <si>
    <t>Fecha Inicio</t>
  </si>
  <si>
    <t>Fecha Final</t>
  </si>
  <si>
    <t>Área/grupo/ equipo de trabajo responsable</t>
  </si>
  <si>
    <t>Descripción de acciones desarrolladas</t>
  </si>
  <si>
    <t>Soportes  (Actas de  Asistencia, Informes, Estudios, Informes de Convenios, etc.)</t>
  </si>
  <si>
    <t>Limitantes</t>
  </si>
  <si>
    <t>% Avance por trimestre</t>
  </si>
  <si>
    <t>% Avance Ejecución Anual</t>
  </si>
  <si>
    <t>Desg</t>
  </si>
  <si>
    <t>Suma</t>
  </si>
  <si>
    <t>Prog</t>
  </si>
  <si>
    <t>Ejec</t>
  </si>
  <si>
    <t>Ampliar, diversificar y fortalecer los servicios de la oferta pedagógica del IDIPRON</t>
  </si>
  <si>
    <t>Fortalecimiento de la oferta pedagógica institucional para el mejoramiento de la atención a los AJ</t>
  </si>
  <si>
    <t>Gestionar las estrategias que garanticen obtener los convenios necesarios para alcanzar la meta de vincular 7.000 jóvenes con oportunidades para su desarrollo socioeconómico</t>
  </si>
  <si>
    <t>Son todas las actividades que propendan a la vinculacion de 7000 jovenes mediante estrategias para oportunidades socioeconómicas</t>
  </si>
  <si>
    <t>Convenios suscritos firmados
Vinculaciòn de jovenes a los convenios
Contratos suscritos con empresas o entidades publicas en el componente de empleabilidad
Modulos desarrollados por los jovenes en el componente de emprendimiento</t>
  </si>
  <si>
    <t>PAI-MP-STAF-2022-01</t>
  </si>
  <si>
    <t>1. Gestionar la articulación interinstitucional necesaria para la suscripción de convenios en los cuales se vinculen jóvenes del Modelo Pedagógico del IDIPRON a actividades de corresponsabilidad.</t>
  </si>
  <si>
    <t>Informe de articulación interinstitucional para suscripción de convenios en los cuales se vinculen jovenes al modelo pedagogico del IDIPRON a actividades de responsabilidad.</t>
  </si>
  <si>
    <t xml:space="preserve">No aplica </t>
  </si>
  <si>
    <t>Equipo de trabajo Convenios</t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</si>
  <si>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En el desarrollo de actividades realizadas en primer trimestre de 2022 se realizaron 4 reuniones con las siguientes entidades Distritales:Unidad Administrativa Especial de Servicios Públicos,Instituto Distrital de Patrimonio Cultural ,Secretaria Distrital de Gobierno,TRANSMILENIO ,con el propósito de realizar convenios interadministrativos, presentando las propuestas y estructuración de los mismos de acuerdo con lo planteado con cada Entidad.</t>
    </r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</si>
  <si>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INFORME DE GESTIÓN Y RESULTADOS META PROYECTO DE INVERSIÓN 7726 “Desarrollo Capacidades y Ampliación de Oportunidades de Jóvenes para su Inclusión Social y Productiva Bogotá” primer trimestre 2022</t>
    </r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</si>
  <si>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Se presentan 2 limitaciones la coyuntura de inicio de vigencia y periodo de ley de garantías, las entidades consideran que mientras realizan ajustes presupuestales internos, el tema de la estructuración de convenios se puede posponer para el segundo trimestre del año. </t>
    </r>
  </si>
  <si>
    <t>Segundo Trimestre</t>
  </si>
  <si>
    <t>Tercer Trimestre</t>
  </si>
  <si>
    <t>Cuarto Trimestre</t>
  </si>
  <si>
    <t>PAI-MP-STAF-2022-02</t>
  </si>
  <si>
    <t>2. Realizar el seguimiento a los convenios mediante un informe cualitativo y cuantitativo con corte trimestral</t>
  </si>
  <si>
    <t xml:space="preserve">4 informes de seguimiento </t>
  </si>
  <si>
    <t>Informe de gestión estrategia convenios – proyecto 7726</t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</si>
  <si>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El Informe de Gestión
estrategia de Convenios Modalidad Estímulo - CPS describe la gestión realizada durante los meses de enero,febrero y marzo en los componentes técnico y financiero, Jóvenes vinculados a convenios tercer trimestre y meta del proyecto 7726 .
</t>
    </r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</si>
  <si>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INFORME DE GESTIÓN
ESTRATEGIA DE CONVENIOS 
MODALIDAD ESTÍMULO - CPS
ENERO, FEBRERO Y MARZO 2022</t>
    </r>
  </si>
  <si>
    <r>
      <rPr>
        <b/>
        <sz val="12"/>
        <rFont val="Arial"/>
        <family val="2"/>
      </rPr>
      <t>Primer trimestre</t>
    </r>
    <r>
      <rPr>
        <sz val="12"/>
        <rFont val="Arial"/>
        <family val="2"/>
      </rPr>
      <t xml:space="preserve">: •Es indispensable la creación y actualización de procedimientos en el área operativa y administrativa que determinen la articulación con los procesos misiónales, a partir de la definición clara de actividades y responsabilidades dentro del proceso de formación de los/las jóvenes vinculados a las actividades de corresponsabilidad. </t>
    </r>
  </si>
  <si>
    <t>PAI-MP-STAF-2022-03</t>
  </si>
  <si>
    <t>3. Realizar un informe final de convenios ejecutados y/o gestionados en la vigencia 2022</t>
  </si>
  <si>
    <t xml:space="preserve">1 informe final </t>
  </si>
  <si>
    <t>Informe final de convenios ejecutados y/o gestionados en la vigencia 2022</t>
  </si>
  <si>
    <t>Primer Trimestre</t>
  </si>
  <si>
    <t>PAI-MP-STAF-2022-04</t>
  </si>
  <si>
    <t>4. Realizar la evaluación y el diagnóstico de los actores y/o Entidades claves para la generación de oportunidades de desarrollo socioeconómico para los AJ</t>
  </si>
  <si>
    <t>1 evaluación y 1 diagnóstico</t>
  </si>
  <si>
    <t>Evaluación y diagnóstico de los actores y/o Entidades claves para la generación de oportunidades de desarrollo socioeconómico para los AJ</t>
  </si>
  <si>
    <t>PAI-MP-STAF-2022-05</t>
  </si>
  <si>
    <t>5. Realizar el control y/o seguimiento de los laboratorios de fábricas pedagógicas implementados (Laboratorio de confecciones y bicicletas)</t>
  </si>
  <si>
    <t>4 controles y/o seguimientos de los laboratorios de fábricas pedagógicas</t>
  </si>
  <si>
    <t>Informes de control y/o seguimiento</t>
  </si>
  <si>
    <t>No Aplica</t>
  </si>
  <si>
    <t>Equipo de Trabajo  Emprender</t>
  </si>
  <si>
    <r>
      <rPr>
        <b/>
        <sz val="12"/>
        <rFont val="Arial"/>
        <family val="2"/>
      </rPr>
      <t xml:space="preserve">Primer Trimestre: </t>
    </r>
    <r>
      <rPr>
        <sz val="12"/>
        <rFont val="Arial"/>
        <family val="2"/>
      </rPr>
      <t xml:space="preserve">
1. Se realiza seguimiento trimestral (enero - marzo) de los Laboratorios de Confecciones y Bicicletas con el fin de revisar los avances en cuanto al alistamiento, planeación y/o ejecución para la vigencia 2022,</t>
    </r>
  </si>
  <si>
    <r>
      <rPr>
        <b/>
        <sz val="12"/>
        <rFont val="Arial"/>
        <family val="2"/>
      </rPr>
      <t xml:space="preserve">Primer Trimestre: 
</t>
    </r>
    <r>
      <rPr>
        <sz val="12"/>
        <rFont val="Arial"/>
        <family val="2"/>
      </rPr>
      <t>1. Un informe (enero - marzo) de alistamiento, planeación y/o ejecución de los Laboratorios de Confecciones y Bicicletas para la vigencia 2022.</t>
    </r>
  </si>
  <si>
    <r>
      <t xml:space="preserve">Primer Trimestre: 
</t>
    </r>
    <r>
      <rPr>
        <sz val="12"/>
        <rFont val="Arial"/>
        <family val="2"/>
      </rPr>
      <t>1. Aunque se desarrolló el anteproyecto y el diseño de presupuesto para el año 2021, la ejecución propuesta no se llevó a cabo según lo previsto, lo cual impactó el inicio del proceso en el laboratorio bicicletas.
2. El número de jóvenes proyectado inicialmente era de 8, pero se redujo a 4 en razón a la deficiencia en los equipamientos e insumos en bicicletas</t>
    </r>
  </si>
  <si>
    <t>PAI-MP-STAF-2022-06</t>
  </si>
  <si>
    <t>6. Realizar implementación y seguimiento de laboratorios de Fábricas Pedagógicas para la generación de oportunidades a los Jóvenes beneficiarios del IDIPRON.</t>
  </si>
  <si>
    <t>1 Implementación y seguiminto de laboratorios de Fábricas Pedagógicas</t>
  </si>
  <si>
    <t>Informes de implementación y seguimiento</t>
  </si>
  <si>
    <t>PAI-MP-STAF-2022-07</t>
  </si>
  <si>
    <t>7. Promover la formalización, operación y vinculación de beneficiarios a la Ruta de Emprendimiento y empleabilidad en todos los contextos pedagógicos.</t>
  </si>
  <si>
    <t xml:space="preserve">150 jóvenes vinculados a la Ruta  de Emprendimiento y empleabilidad </t>
  </si>
  <si>
    <t>Base de datos SIMI</t>
  </si>
  <si>
    <t>PAI-MP-STAF-2022-08</t>
  </si>
  <si>
    <t xml:space="preserve">8. Realizar un informe final de lo ejecutado en la Ruta de Emprendimiento y empleabilidad en todos los contextos pedagógicos de la vigencia 2022. </t>
  </si>
  <si>
    <t>Informe final de lo ejecutado en la ruta de emprendimiento y empleabilidad en la vigencia 2022</t>
  </si>
  <si>
    <t xml:space="preserve">Ampliar y diversificar la oferta de servicios de la entidad </t>
  </si>
  <si>
    <t>Fortalecer la estrategia "Cultura Ciudadana"</t>
  </si>
  <si>
    <t xml:space="preserve">Vinculación de jóvenes a la estrategia Cultura Ciudadana
Actividades del componente artístico y logístico desarrolladas
</t>
  </si>
  <si>
    <t>PAI-MP-STAF-2022-09</t>
  </si>
  <si>
    <t xml:space="preserve">9. Realizar las actividades Institucionales e Interinstitucionales programadas en el componente artístico y circo barrial de Nicoló de la estrategia Cultura Ciudadana </t>
  </si>
  <si>
    <t xml:space="preserve">10 informes de gestión  </t>
  </si>
  <si>
    <t>10 Informes de gestión de la ejecución de la estrategia Cultura Ciudadana</t>
  </si>
  <si>
    <t xml:space="preserve">Equipo de Trabajo Cultura Ciudadana </t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</si>
  <si>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Para el primer trimestre del año 2022 se cumple al 100% con todas las solicitudes reibidas para el componente artistico teniendo como mayor porcentaje de participacion en el distrito intervenciones de batucada en diferentes actividades institucionales e interinstitucionales , se realiza la entrega de los nuevos uniformes de cultura ciudadana para cada uno de los jovenes e la estrategia.</t>
    </r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</si>
  <si>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Informes mensuales de gestión por componente 
</t>
    </r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</si>
  <si>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Se presenta una ola de contagio por covid 19 entre los jóvenes de la estrategia de cultura ciudadana. Se raliza los aislamientos correpondientes y trabajos virtuales en casa.</t>
    </r>
  </si>
  <si>
    <t>PAI-MP-STAF-2022-10</t>
  </si>
  <si>
    <t xml:space="preserve">10. Realizar las actividades Institucionales e Interinstitucionales programadas en el componente logístico de la estrategia Cultura Ciudadana </t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</si>
  <si>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Para el primer trimestre del año 2022 se cumple al 100% con todas las solicitudes reibidas para el componente logistico teniendo como mayor porcentaje de participacion en el distrito intervenciones al apoyo a la terminal de transporte desde el mes de diceimbre del 2021, de igual forma apoyo documental a la secretaria de integracion social. se sigue reforzando los talleres pedagogicos  referentes a contruccion de hojas de vida. se continua apoyo interinsitucional con la secretaria de gobierno y equipod e emprender IDIPRON en la cual se interviene los diferentes parques publicos de la ciudad en cuanto a su embellecimiento y adecuaciones para el disfrute de los ciudadanos.</t>
    </r>
  </si>
  <si>
    <r>
      <rPr>
        <b/>
        <sz val="12"/>
        <rFont val="Arial"/>
        <family val="2"/>
      </rPr>
      <t>Primer Trimestre</t>
    </r>
    <r>
      <rPr>
        <sz val="12"/>
        <rFont val="Arial"/>
        <family val="2"/>
      </rPr>
      <t xml:space="preserve">: Informes mensuales de gestión por componente 
</t>
    </r>
  </si>
  <si>
    <t>PAI-MP-STAF-2022-11</t>
  </si>
  <si>
    <t xml:space="preserve">11. Realizar un informe final de lo ejecutado en la estrategia Cultura Ciudadana </t>
  </si>
  <si>
    <t>Informe final de lo ejecutado en la estrategia Cultura Ciudadana vigencia 2022</t>
  </si>
  <si>
    <t>Desarrollo de estrategias para el fortalecimiento de las capacidades físicas, tecnológicas, administrativas, operativas y mejoramiento del desempeño institucional para enfrentar las necesidades del IDIPRON en el siglo XXI.</t>
  </si>
  <si>
    <t>Fortalecimiento del Modelo Integrado de Planeación y Gestión en el IDIPRON</t>
  </si>
  <si>
    <t>Implementación, desarrollo, interiorización y apropiación de las políticas de MIPG.</t>
  </si>
  <si>
    <t>Son todas las acciones y actividades que conducen  al mejoramiento continuo del modelo integrado de planeación y gestión MIPG</t>
  </si>
  <si>
    <t>Ejecución de actividades para el fortalecimiento de políticas del MIPG</t>
  </si>
  <si>
    <t>PAI-MP-STAF-2022-12</t>
  </si>
  <si>
    <t xml:space="preserve">Realizar actividades propias del grupo de trabajo  para el fortalecimiento de la política de la política de  Seguimiento y evaluación del desempeño institucional </t>
  </si>
  <si>
    <t>10 monitoreos</t>
  </si>
  <si>
    <t>Matriz de Excel de reporte
Pantallazo de cargue en drive de las evidencias
Correo electrónico de envió del monitoreo</t>
  </si>
  <si>
    <t xml:space="preserve">Plan de adecuación y sostenibilidad - Seguimiento y evaluación del desempeño institucional </t>
  </si>
  <si>
    <t xml:space="preserve">Equipo de Trabajo </t>
  </si>
  <si>
    <r>
      <t xml:space="preserve">Primer Trimestre: </t>
    </r>
    <r>
      <rPr>
        <sz val="12"/>
        <rFont val="Arial"/>
        <family val="2"/>
      </rPr>
      <t xml:space="preserve">Se realizó el seguimiento de planes de acción e indicadores estrategicos correspondientes al primer trimestre de la vigencia 2022. </t>
    </r>
  </si>
  <si>
    <r>
      <t xml:space="preserve">Primer Trimestre: 
</t>
    </r>
    <r>
      <rPr>
        <sz val="12"/>
        <rFont val="Arial"/>
        <family val="2"/>
      </rPr>
      <t>Matriz de Excel de reporte
Pantallazo de cargue en drive de las evidencias</t>
    </r>
  </si>
  <si>
    <r>
      <t>Primer Trimestre:</t>
    </r>
    <r>
      <rPr>
        <sz val="12"/>
        <rFont val="Arial"/>
        <family val="2"/>
      </rPr>
      <t xml:space="preserve"> No se presentó ninguna limitación para cumplir con la actividad</t>
    </r>
  </si>
  <si>
    <t>Determinar las acciones orientadas al cierre de brechas organizacionales</t>
  </si>
  <si>
    <t>Mejoramiento de la gestión institucional para el cierre efectivo de las brechas organizacionales</t>
  </si>
  <si>
    <t>Cerrar las brechas organizacionales para mejorar la gestión del instituto</t>
  </si>
  <si>
    <t xml:space="preserve">Son todas las acciones que se desarrollan al interior de la entidad con el fin de lograr el cierre efectivo de los planes de mejoramiento producto de las auditorias internas y externas realizadas al IDIPRON.
</t>
  </si>
  <si>
    <t xml:space="preserve">Monitoreo de los planes de mejoramiento  
</t>
  </si>
  <si>
    <t>PAI-MP-STAF-2022-13</t>
  </si>
  <si>
    <t>Realizar monitoreo a los planes de mejoramiento del grupo de trabajo</t>
  </si>
  <si>
    <t>3 monitoreos</t>
  </si>
  <si>
    <t>No aplica</t>
  </si>
  <si>
    <t>** El resultado debe propender por obtener una ejecución del 100% en este componente</t>
  </si>
  <si>
    <t>OTRAS ACCIONES DEL PROCESO - PLAN OPERATIVO</t>
  </si>
  <si>
    <t>Tema/Categoría</t>
  </si>
  <si>
    <t>Actividades</t>
  </si>
  <si>
    <t xml:space="preserve">SEGUIMIENTO </t>
  </si>
  <si>
    <t>Peso de las actividades</t>
  </si>
  <si>
    <t>Subtotal ejecutado
(Actividades)</t>
  </si>
  <si>
    <t>Descripción de actividades desarrolladas</t>
  </si>
  <si>
    <t>Soportes Avances (Actas de  Asistencia, Informes, Estudios, Informes de Convenios, etc.)</t>
  </si>
  <si>
    <t>Realizar actividades propias del grupo de trabajo  para el fortalecimiento de la política de la política de  Seguimiento y evaluación del desempeño institucional 
PAI-MP-STAF-2022-12</t>
  </si>
  <si>
    <t>PAO-AC-2022-03</t>
  </si>
  <si>
    <t>Realizar monitoreo del plan de acción e indicadores estratégicos</t>
  </si>
  <si>
    <t>4 monitoreos</t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</si>
  <si>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Se realizó el seguimiento de planes de acción e indicadores estrategicos correspondientes al primer trimestre de la vigencia 2022. </t>
    </r>
  </si>
  <si>
    <r>
      <rPr>
        <b/>
        <sz val="12"/>
        <rFont val="Arial"/>
        <family val="2"/>
      </rPr>
      <t xml:space="preserve">Primer Trimestre: </t>
    </r>
    <r>
      <rPr>
        <sz val="12"/>
        <rFont val="Arial"/>
        <family val="2"/>
      </rPr>
      <t>Matriz de Excel de reporte
Pantallazo de cargue en drive de las evidencias</t>
    </r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</si>
  <si>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 No se presentó ninguna limitación para cumplir con la actividad</t>
    </r>
  </si>
  <si>
    <t>PAO-AC-2022-04</t>
  </si>
  <si>
    <t>Realizar monitoreo de indicadores de gestión</t>
  </si>
  <si>
    <t>PAO-AC-2022-05</t>
  </si>
  <si>
    <t>Realizar monitoreo de mapas de riesgos de gestión y corrupción</t>
  </si>
  <si>
    <t>Total porcentaje ejecutado</t>
  </si>
  <si>
    <t>Modificaciones o ajustes al plan de acción:</t>
  </si>
  <si>
    <t>N°</t>
  </si>
  <si>
    <t>Fecha</t>
  </si>
  <si>
    <t>Observaciones y/o los cambios</t>
  </si>
  <si>
    <t>Justificación</t>
  </si>
  <si>
    <t>Iniciativa estratégica y actividad que impacta</t>
  </si>
  <si>
    <t>Fecha en que comienza a aplicar dicho cambio</t>
  </si>
  <si>
    <t>Formulación inicial</t>
  </si>
  <si>
    <t>Se incluye definición y criterios de calidad de iniciativas
Se incluye iniciativas  Implementación, desarrollo, interiorización y apropiación de las políticas de MIPG y  Cerrar las brechas organizacionales para mejorar la gestión del instituto a las anteriores se le formulan acciones
Se incluyen actividades para las acciones de las iniciativas  de Implementación, desarrollo, interiorización y apropiación de las políticas de MIPG
Se revisa pertinencia, coherencia y formulación indicadores estratégicos</t>
  </si>
  <si>
    <t xml:space="preserve">El ejercicio de revisión y ajuste a la formulación del plan de acción se enmarca en:
•	Instrucciones de la Dirección General en el marco de la formulación y seguimiento del plan de acción del IDIPRON
•	Encuesta semestral del sistema de Control Interno así: *Componente Ambiente de control numeral  3.3 el cual indica: Evaluación de la planeación estratégica, considerando alertas frente a posibles incumplimientos, necesidades de recursos, cambios en el entorno que puedan afectar su desarrollo, entre otros aspectos que garanticen de forma razonable su cumplimiento. *Componente Evaluación de Riesgos numeral 6.3 el cual indica: La Alta Dirección evalúa periódicamente los objetivos establecidos para asegurar que estos continúan siendo consistentes y apropiados para la Entidad.
</t>
  </si>
  <si>
    <t xml:space="preserve">
Implementación, desarrollo, interiorización y apropiación de las políticas de MIPG.
Cerrar las brechas organizacionales para mejorar la gestión del instituto
Garantizar el funcionamiento de la entidad de manera amigable y responsable con el medio ambiente minimizando el impacto generado por las actividades propias de la gestión institucional.
</t>
  </si>
  <si>
    <t xml:space="preserve"> </t>
  </si>
  <si>
    <t>APROBADO  POR</t>
  </si>
  <si>
    <t xml:space="preserve">REVISADO POR 
</t>
  </si>
  <si>
    <t xml:space="preserve">
ELABORADO POR 
</t>
  </si>
  <si>
    <t xml:space="preserve">líder de proceso </t>
  </si>
  <si>
    <t>Gestor de planeación</t>
  </si>
  <si>
    <t xml:space="preserve">Nombre y Cargo: </t>
  </si>
  <si>
    <t xml:space="preserve">Miguel Angel Perez - Delegado tipo B MIPG - Convenios </t>
  </si>
  <si>
    <t>Hugo Alberto Carrillo Gómez - Subdirector Técnico Administrativo y Financiero  Cód. 068 Grado 02</t>
  </si>
  <si>
    <t xml:space="preserve">Holving Andrés Salguero Cardenas - Delegado tipo B MIPG - Cultura Ciudadana </t>
  </si>
  <si>
    <t>Fecha de aprobación:</t>
  </si>
  <si>
    <t>Fecha de revisión :</t>
  </si>
  <si>
    <t>Jefferson Sterling Plazas -  Delegado tipo B MIPG - Emprender</t>
  </si>
  <si>
    <t>Responsable de área/dependencia</t>
  </si>
  <si>
    <t>Iván Felipe Vargas Aldana - Responsable estrategia Convenios</t>
  </si>
  <si>
    <t>MIPG - STAF</t>
  </si>
  <si>
    <t xml:space="preserve">María Angélica Lozano - Responsable estrategia Cultura Ciudadana </t>
  </si>
  <si>
    <t>Revisó: Karen Viviana Rojas Pérez - Delegado Tipo A MIPG - STAF</t>
  </si>
  <si>
    <t>Alejandro Uscategui Russ - Responsable estrategia Emprender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</si>
  <si>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</si>
  <si>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</si>
  <si>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</si>
  <si>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</si>
  <si>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</si>
  <si>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</si>
  <si>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</si>
  <si>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</si>
  <si>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</si>
  <si>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</si>
  <si>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</si>
  <si>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</si>
  <si>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</si>
  <si>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</si>
  <si>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</si>
  <si>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</si>
  <si>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</si>
  <si>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</si>
  <si>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</si>
  <si>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Gestión Ambiental</t>
  </si>
  <si>
    <t>5. IGUALDAD DE GÉNERO</t>
  </si>
  <si>
    <t>1.5 - Fomentar la resiliencia a desastres ambientales, económicos y sociales</t>
  </si>
  <si>
    <t>Oficina asesora jurídica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</si>
  <si>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</si>
  <si>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</si>
  <si>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</si>
  <si>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</si>
  <si>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</si>
  <si>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</si>
  <si>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</si>
  <si>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</si>
  <si>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</si>
  <si>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</si>
  <si>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</si>
  <si>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</si>
  <si>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Gestión Documental</t>
  </si>
  <si>
    <t>9. INDUSTRIA, INNOVACIÓN E INFRAESTRUCTURA</t>
  </si>
  <si>
    <t>2.2 - Terminar con todas las formas de desnutrición</t>
  </si>
  <si>
    <t>Subdirección técnica administrativa y financiera – gestión documental</t>
  </si>
  <si>
    <t>Gestión Financiera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</si>
  <si>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</si>
  <si>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</si>
  <si>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</si>
  <si>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</si>
  <si>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</si>
  <si>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</si>
  <si>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</si>
  <si>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</si>
  <si>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</si>
  <si>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</si>
  <si>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</si>
  <si>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</si>
  <si>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</si>
  <si>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</si>
  <si>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</si>
  <si>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</si>
  <si>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</si>
  <si>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</si>
  <si>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</si>
  <si>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15. VIDA DE ECOSISTEMAS TERRESTRES</t>
  </si>
  <si>
    <t>2.C - Asegurar mercados de productos alimenticios estables y acceso oportuno a la información</t>
  </si>
  <si>
    <t>Planeacion</t>
  </si>
  <si>
    <t>16. PAZ, JUSTICIA E INSTITUCIONES SÓLIDAS</t>
  </si>
  <si>
    <t>3.1 - Reducir la mortalidad materna</t>
  </si>
  <si>
    <t>Subdirección técnica de desarrollo humano</t>
  </si>
  <si>
    <t>Seguimiento y Control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</si>
  <si>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</si>
  <si>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</si>
  <si>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</si>
  <si>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</si>
  <si>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</si>
  <si>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</si>
  <si>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</si>
  <si>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</si>
  <si>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</si>
  <si>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</si>
  <si>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</si>
  <si>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</si>
  <si>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</si>
  <si>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</si>
  <si>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</si>
  <si>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</si>
  <si>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</si>
  <si>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3.C - Aumentar la financiación de la salud y el apoyo a la fuerza laboral en los países en desarrollo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</si>
  <si>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</si>
  <si>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</si>
  <si>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</si>
  <si>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</si>
  <si>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</si>
  <si>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</si>
  <si>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</si>
  <si>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</si>
  <si>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</si>
  <si>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</si>
  <si>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</si>
  <si>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</si>
  <si>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</si>
  <si>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</si>
  <si>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</si>
  <si>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</si>
  <si>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</si>
  <si>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</si>
  <si>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</si>
  <si>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</si>
  <si>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</si>
  <si>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</si>
  <si>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</si>
  <si>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</si>
  <si>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</si>
  <si>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</si>
  <si>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</si>
  <si>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</si>
  <si>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</si>
  <si>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</si>
  <si>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</si>
  <si>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</si>
  <si>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</si>
  <si>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</si>
  <si>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</si>
  <si>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</si>
  <si>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</si>
  <si>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</si>
  <si>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</si>
  <si>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</si>
  <si>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</si>
  <si>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</si>
  <si>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</si>
  <si>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6.6 - Proteger y Restaurar los Ecosistemas Hídricos de agua dulce</t>
  </si>
  <si>
    <t>6.A - Ampliar el apoyo en materia de agua y saneamiento para los países en desarrollo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</si>
  <si>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</si>
  <si>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6.B - Apoyar el compromiso local en el manejo de agua y saneamiento</t>
  </si>
  <si>
    <t xml:space="preserve">
Diseñar e implementar Metodologías para la evaluación del impacto del proceso en los NNAJ</t>
  </si>
  <si>
    <t>7.1 - Acceso universal a la energía moderna</t>
  </si>
  <si>
    <t xml:space="preserve">
Diseñar y proponer políticas y mejores practicas para fortalece la gestión contractual y cerrar las brechas en materia de gestión contractual </t>
  </si>
  <si>
    <t>7.2 - Aumentar el porcentaje global de energía renovable</t>
  </si>
  <si>
    <t xml:space="preserve">
Fortalecer las comunicaciones como eje fundamental para la consolidación de la gestión de la Administración, garantizando la difusión de información producida y recibida a nivel interno y externo</t>
  </si>
  <si>
    <t>7.3 - Duplicar la mejora en la eficiencia energética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</si>
  <si>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</si>
  <si>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7.A - Invertir y Facilitar el Acceso a Investigación y Tecnología en Energía Limpia</t>
  </si>
  <si>
    <t xml:space="preserve">Actualizar, implementar e institucionalizar el modelo pedagógico del IDIPRON </t>
  </si>
  <si>
    <t>7.B - Ampliar y mejorar los servicios energéticos para los países en desarrollo</t>
  </si>
  <si>
    <t>Adecuar, mantener y proveer mejoras de infraestructura física para la atención integral de NNAJ en el instituto</t>
  </si>
  <si>
    <t>8.1 - Crecimiento Económico Sostenible</t>
  </si>
  <si>
    <t>Ajustar e implementar oferta institucional de servicios a las políticas publicas diferenciales dirigidas a los NNAJ</t>
  </si>
  <si>
    <t>8.2 - Diversificar, innovar y mejorar la productividad económica</t>
  </si>
  <si>
    <t>Ajustarlos servicios del instituto a las necesidades de los NNAJ</t>
  </si>
  <si>
    <t>8.3 - Promover políticas para apoyar la creación de empleo y el crecimiento de las empresas</t>
  </si>
  <si>
    <t>8.4 - Mejorar la eficiencia de los recursos en el consumo y la producción</t>
  </si>
  <si>
    <t xml:space="preserve">Contar con  talento humano idóneo, comprometido, transparente y feliz  que contribuya a cumplir la misionalidad de la entidad
</t>
  </si>
  <si>
    <t>8.5 - Trabajo decente e igualdad de remuneración</t>
  </si>
  <si>
    <t xml:space="preserve">Contribuir a la apropiación de la cultura de autocontrol y autoevaluación en los servidores públicos del IDIPRON   </t>
  </si>
  <si>
    <t>8.6 - Reducir el desempleo juvenil</t>
  </si>
  <si>
    <t xml:space="preserve">Diseñar e implementar  estrategias territoriales conforme a las dinámicas de la calle 
</t>
  </si>
  <si>
    <t>8.7 - Poner fin a la esclavitud moderna, la trata y el trabajo infantil</t>
  </si>
  <si>
    <t xml:space="preserve">Diseñar e implementar laboratorios como  espacios pedagógicos y productivos
</t>
  </si>
  <si>
    <t>8.8 - Derechos laborales universales y entornos de trabajo seguros</t>
  </si>
  <si>
    <t>Diseñar y desarrollar un nuevo sistema de información poblacional para la toma de decisiones</t>
  </si>
  <si>
    <t>8.9 - Promover Turismo Sostenible y Beneficioso</t>
  </si>
  <si>
    <t>Caracterización de talentos, competencias y habilidades de NNAJ para la actualización constante de la oferta educativa</t>
  </si>
  <si>
    <t>8.10 - Acceso universal a servicios bancarios, de seguros y financieros</t>
  </si>
  <si>
    <t xml:space="preserve">Evaluar la gestión de los procesos del IDIPRON y la implementación del MIPG generando valor agregado </t>
  </si>
  <si>
    <t>8.A - Aumentar la ayuda para el comercio a los países en desarrollo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</si>
  <si>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</si>
  <si>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8.B - Desarrollar una Estrategia Global de Empleo Juvenil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</si>
  <si>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</si>
  <si>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>9.1 - Infraestructuras Sostenibles e Inclusivas</t>
  </si>
  <si>
    <t xml:space="preserve">Fortalecer la estrategia "Cultura Ciudadana" </t>
  </si>
  <si>
    <t>9.2 - Promover la industrialización inclusiva y sostenible</t>
  </si>
  <si>
    <t>Fortalecer la gestión administrativa de la oficina de control interno disciplinario de acuerdo a la normatividad vigente</t>
  </si>
  <si>
    <t>9.3 - Aumentar el acceso a servicios financieros y mercados</t>
  </si>
  <si>
    <t>Garantizar el funcionamiento de la entidad de manera amigable y responsable con el medio ambiente minimizando el impacto generado por las actividades propias de la gestión institucional.</t>
  </si>
  <si>
    <t>9.4 - Mejorar todas las industrias e infraestructuras para la sostenibilidad</t>
  </si>
  <si>
    <t xml:space="preserve">Garantizar los servicios de apoyo a la gestión para el optimo funcionamiento del instituto  (Servicios de vigilancia, aseo, cafetería y transporte) </t>
  </si>
  <si>
    <t>9.5 - Aumentar la investigación y actualizar las tecnologías industriales</t>
  </si>
  <si>
    <t>Generar procesos de innovación técnica en el componente de mitigación del área de salud que lo constituyan en un referente distrital y nacional</t>
  </si>
  <si>
    <t>9.A - Facilitar el desarrollo de infraestructura sostenible</t>
  </si>
  <si>
    <t>9.B - Apoyar la Diversificación Industrial Doméstica y la Adición de Valor</t>
  </si>
  <si>
    <t>9.C - Acceso universal a tecnologías de la información y las comunicaciones</t>
  </si>
  <si>
    <t>Implementar acciones que conduzcan a la sostenibilidad del sistema contable del IIDPRON</t>
  </si>
  <si>
    <t>10.1 - Reducir las desigualdades de ingresos</t>
  </si>
  <si>
    <t xml:space="preserve">Implementar el Centro Educación para el Trabajo y Desarrollo Humano, dinamizada por los Contextos Pedagógicos y Componentes de Derecho. </t>
  </si>
  <si>
    <t>10.2 - Promover la Inclusión Social, Económica y Política Universales</t>
  </si>
  <si>
    <t xml:space="preserve">Implementar la  "Ciudadela de los niños, niñas" y "Ciudadela de los/las jóvenes y adolescentes"  dinamizada por los Contextos Pedagógicos y Componentes de Derecho. </t>
  </si>
  <si>
    <t>10.3 - Garantizar la igualdad de oportunidades y poner fin a la discriminación</t>
  </si>
  <si>
    <t>Implementar y aplicar herramientas para la mitigación del daño antijurídico en la entidad</t>
  </si>
  <si>
    <t>10.4 - Adoptar políticas fiscales y sociales que promuevan la igualdad</t>
  </si>
  <si>
    <t>Incorporar mejores prácticas para la efectividad del modelo de administración y disposición de los  bienes del instituto</t>
  </si>
  <si>
    <t>10.5 - Mejorar la regulación de los mercados e instituciones financieras mundiales</t>
  </si>
  <si>
    <t>Incrementar  la participación de los grupos de interés y valor en la gestión de la entidad</t>
  </si>
  <si>
    <t>10.6 - Garantizar la representación de los países en desarrollo en las instituciones financieras</t>
  </si>
  <si>
    <t>Mejorar el desempeño institucional frente a las políticas de Transparencia, Acceso a la Información y lucha contra la Corrupción permitiendo mitigar los riesgos de corrupción.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</si>
  <si>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</si>
  <si>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</si>
  <si>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</si>
  <si>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 xml:space="preserve">Participar en la formulación y actualización de políticas públicas poblacionales que afectan a los NNAJ de la entidad e institucionalización de las mismas
</t>
  </si>
  <si>
    <t>10.B - Asistencia para el desarrollo e inversión en los países menos desarrollados</t>
  </si>
  <si>
    <t xml:space="preserve">Realizar investigaciones y/o estudios sobre las problemáticas y/o dinámicas de calle que afectan los NNAJ para su apropiación en la entidad y conocimiento en la ciudad </t>
  </si>
  <si>
    <t>10.C - Reducir los costos de transacción de las remesas de migrantes</t>
  </si>
  <si>
    <t xml:space="preserve">Realizar lecturas territoriales de ciudad en las 20 localidades de Bogotá a través de la implementación del SITI y el análisis de su información. </t>
  </si>
  <si>
    <t>11.1 - Vivienda segura y asequible</t>
  </si>
  <si>
    <t>Rediseño , formalización e implementación de la estrategia de ESCNNA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</si>
  <si>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</si>
  <si>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</si>
  <si>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</si>
  <si>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</si>
  <si>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</si>
  <si>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</si>
  <si>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</si>
  <si>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</si>
  <si>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</si>
  <si>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</si>
  <si>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</si>
  <si>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</si>
  <si>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</si>
  <si>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</si>
  <si>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</si>
  <si>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</si>
  <si>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</si>
  <si>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</si>
  <si>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</si>
  <si>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</si>
  <si>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</si>
  <si>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</si>
  <si>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</si>
  <si>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</si>
  <si>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</si>
  <si>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</si>
  <si>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</si>
  <si>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</si>
  <si>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</si>
  <si>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</si>
  <si>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</si>
  <si>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</si>
  <si>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</si>
  <si>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</si>
  <si>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</si>
  <si>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</si>
  <si>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</si>
  <si>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</si>
  <si>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</si>
  <si>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</si>
  <si>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</si>
  <si>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</si>
  <si>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</si>
  <si>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</si>
  <si>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</si>
  <si>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</si>
  <si>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</si>
  <si>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</si>
  <si>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</si>
  <si>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</si>
  <si>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</si>
  <si>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</si>
  <si>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</si>
  <si>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</si>
  <si>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</si>
  <si>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</si>
  <si>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</si>
  <si>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</si>
  <si>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</si>
  <si>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</si>
  <si>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</si>
  <si>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</si>
  <si>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</si>
  <si>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</si>
  <si>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</si>
  <si>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</si>
  <si>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</si>
  <si>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</si>
  <si>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</si>
  <si>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</si>
  <si>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</si>
  <si>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</si>
  <si>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</si>
  <si>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</si>
  <si>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</si>
  <si>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</si>
  <si>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</si>
  <si>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</si>
  <si>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</si>
  <si>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</si>
  <si>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</si>
  <si>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</si>
  <si>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</si>
  <si>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</si>
  <si>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</si>
  <si>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</si>
  <si>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</si>
  <si>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</si>
  <si>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</si>
  <si>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</si>
  <si>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</si>
  <si>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</si>
  <si>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</si>
  <si>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</si>
  <si>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</si>
  <si>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</si>
  <si>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</si>
  <si>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</si>
  <si>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</si>
  <si>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</si>
  <si>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</si>
  <si>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</si>
  <si>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</si>
  <si>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</si>
  <si>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</si>
  <si>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</si>
  <si>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</si>
  <si>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</si>
  <si>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</si>
  <si>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</si>
  <si>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</si>
  <si>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</si>
  <si>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</si>
  <si>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</si>
  <si>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</si>
  <si>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</si>
  <si>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</si>
  <si>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</si>
  <si>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</si>
  <si>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</si>
  <si>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</si>
  <si>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</si>
  <si>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</si>
  <si>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</si>
  <si>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</si>
  <si>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</si>
  <si>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</si>
  <si>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</si>
  <si>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</si>
  <si>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</si>
  <si>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</si>
  <si>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</si>
  <si>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</si>
  <si>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</si>
  <si>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</si>
  <si>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</si>
  <si>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</si>
  <si>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</si>
  <si>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</si>
  <si>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</si>
  <si>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</si>
  <si>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</si>
  <si>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</si>
  <si>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</si>
  <si>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</si>
  <si>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</si>
  <si>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</si>
  <si>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</si>
  <si>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</si>
  <si>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</si>
  <si>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</si>
  <si>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</si>
  <si>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</si>
  <si>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</si>
  <si>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</si>
  <si>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</si>
  <si>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</si>
  <si>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</si>
  <si>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</si>
  <si>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</si>
  <si>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</si>
  <si>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</si>
  <si>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</si>
  <si>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</si>
  <si>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</si>
  <si>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</si>
  <si>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</si>
  <si>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</si>
  <si>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</si>
  <si>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</si>
  <si>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</si>
  <si>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</si>
  <si>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</si>
  <si>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</si>
  <si>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>E-PLA-FT-028</t>
  </si>
  <si>
    <t>07</t>
  </si>
  <si>
    <t>HOJA DE VIDA Y MONITOREO INDICADOR</t>
  </si>
  <si>
    <t>VIGENCIA DESDE</t>
  </si>
  <si>
    <t>INFORMACIÓN PROCESO</t>
  </si>
  <si>
    <t>TIPO DE PROCESO</t>
  </si>
  <si>
    <t>NOMBRE DEL PROCESO</t>
  </si>
  <si>
    <t>SIGLA</t>
  </si>
  <si>
    <t>Misional</t>
  </si>
  <si>
    <t>Modelo Pedagógico - Convenios</t>
  </si>
  <si>
    <t>MP-COV</t>
  </si>
  <si>
    <t>DEFINICIÓN DEL INDICADOR</t>
  </si>
  <si>
    <t>NOMBRE DEL INDICADOR</t>
  </si>
  <si>
    <t>TIPO</t>
  </si>
  <si>
    <t>CÓDIGO DE INDICADOR</t>
  </si>
  <si>
    <t>Indicador Estratégico</t>
  </si>
  <si>
    <t>IN-PEI-MP-CV-001</t>
  </si>
  <si>
    <t>02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</si>
  <si>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</si>
  <si>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</si>
  <si>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</si>
  <si>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</si>
  <si>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6. Ampliar, diversificar y fortalecer los servicios de la oferta pedagógica del IDIPRON.</t>
  </si>
  <si>
    <t>N/A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</si>
  <si>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</si>
  <si>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</si>
  <si>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</si>
  <si>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</si>
  <si>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</si>
  <si>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</si>
  <si>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</si>
  <si>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>Adultos jóvenes vinculados a través de convenios que les permitan conocer el mundo desde la óptica social y económica  Con el fin de generar oportunidades de superación Mediante estrategias de desarrollo social.</t>
  </si>
  <si>
    <t>Eficacia</t>
  </si>
  <si>
    <t>2021</t>
  </si>
  <si>
    <t>2022</t>
  </si>
  <si>
    <t>2023</t>
  </si>
  <si>
    <t>2024</t>
  </si>
  <si>
    <t>4 Años</t>
  </si>
  <si>
    <t>INFORMACIÓN PARA LA MEDICIÓN DEL INDICADOR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</si>
  <si>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</si>
  <si>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</si>
  <si>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</si>
  <si>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</si>
  <si>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</si>
  <si>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</si>
  <si>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</si>
  <si>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</si>
  <si>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</si>
  <si>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>Trimestral</t>
  </si>
  <si>
    <t xml:space="preserve"> 2.329 a 999</t>
  </si>
  <si>
    <t xml:space="preserve"> &lt;998</t>
  </si>
  <si>
    <t>Ascendente</t>
  </si>
  <si>
    <t>Convenios-OAP</t>
  </si>
  <si>
    <t>FUENTE DE INFORMACIÓN</t>
  </si>
  <si>
    <t>FÓRMULA DE CÁLCULO DEL INDICADOR</t>
  </si>
  <si>
    <t>Sistema de Información Misional del IDIPRON (SIMI)</t>
  </si>
  <si>
    <t>COMPORTAMIENTO INDICADOR</t>
  </si>
  <si>
    <t>Meses:</t>
  </si>
  <si>
    <t>MARZO</t>
  </si>
  <si>
    <t>JUNIO</t>
  </si>
  <si>
    <t>SEPTIEMBRE</t>
  </si>
  <si>
    <t>DICIEMBRE</t>
  </si>
  <si>
    <t xml:space="preserve">Número de Jóvenes Adultos vinculados </t>
  </si>
  <si>
    <t>MONITOREO INDICADOR</t>
  </si>
  <si>
    <t>Periodo</t>
  </si>
  <si>
    <t>Resultado monitoreo</t>
  </si>
  <si>
    <t>Resultado Meta Vigencia</t>
  </si>
  <si>
    <t>Resultado Meta Cuatrienio*</t>
  </si>
  <si>
    <t>* el cumplimiento anual corresponde a la sumatoria de los cuatro trimestres del año</t>
  </si>
  <si>
    <t>ANÁLISIS RESULTADO DEL INDICADOR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</si>
  <si>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</si>
  <si>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</si>
  <si>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</si>
  <si>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</si>
  <si>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</si>
  <si>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</si>
  <si>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>Ajustes a nuevo formato de hoja de indicadores</t>
  </si>
  <si>
    <t>Se requiere de actualización para poder realizar una medición más efectiva del indicador</t>
  </si>
  <si>
    <t>Se ajusta la unidad de medida del indicador</t>
  </si>
  <si>
    <t>APROBACIÓN</t>
  </si>
  <si>
    <t>ELABORO:</t>
  </si>
  <si>
    <t>Miguel Angel Perez Gaona</t>
  </si>
  <si>
    <t>CARGO:</t>
  </si>
  <si>
    <t>Contratista-Convenios</t>
  </si>
  <si>
    <t>REVISO:</t>
  </si>
  <si>
    <t xml:space="preserve">Fredy Hernan Martinez-Ivan Felipe Vargas </t>
  </si>
  <si>
    <t>APROBÓ:</t>
  </si>
  <si>
    <t>Subdirector Administrativo</t>
  </si>
  <si>
    <t>REVISIÓN Y SEGUIMIENTO POR LA OAP</t>
  </si>
  <si>
    <t>REVISO OAP:</t>
  </si>
  <si>
    <t xml:space="preserve">Número de J apoyados en emprendimiento y empleabilidad </t>
  </si>
  <si>
    <t>IN-PEI-MP-CV-002</t>
  </si>
  <si>
    <t>Medir el número de Jóvenes apoyados en emprendimiento y empleabilidad, mediante los procesos    que permitan brindar oportunidades de emprendimiento o vinculación laboral</t>
  </si>
  <si>
    <t xml:space="preserve">Porcentaje </t>
  </si>
  <si>
    <t xml:space="preserve"> 149 a 79</t>
  </si>
  <si>
    <t xml:space="preserve"> &lt;78</t>
  </si>
  <si>
    <t xml:space="preserve">Comité Directivo, procesos de la entidad y entes de control </t>
  </si>
  <si>
    <t xml:space="preserve">*Fichas de  seguimiento
*base de datos
*Formatos
*Consolidados
*Sistema de Información Misional del IDIPRON (SIMI)
</t>
  </si>
  <si>
    <t xml:space="preserve">Número de (J) jóvenes en vulnerabilidad o en fragilidad social y económica, apoyados en emprendimiento y empleabilidad </t>
  </si>
  <si>
    <t>Número de Jóvenes apoyados en emprendimiento y empleabilidad</t>
  </si>
  <si>
    <r>
      <rPr>
        <b/>
        <sz val="10"/>
        <rFont val="Times New Roman"/>
        <family val="1"/>
      </rPr>
      <t>PRIMER TRIMESTRE:</t>
    </r>
    <r>
      <rPr>
        <sz val="10"/>
        <rFont val="Times New Roman"/>
        <family val="1"/>
      </rPr>
      <t xml:space="preserve">  No se presentaron limitantes para este primer trimestre en cuanto al seguimiento.</t>
    </r>
  </si>
  <si>
    <t>JEFFERSON STERLING PLAZAS</t>
  </si>
  <si>
    <t>DELEGADO B MIPG - EMPRENDER</t>
  </si>
  <si>
    <t>KAREN VIVIANA ROJAS PEREZ</t>
  </si>
  <si>
    <t>DELEGADA A MIPG - STAF</t>
  </si>
  <si>
    <t>HUGO ALBERTO CARRILLO GÓMEZ</t>
  </si>
  <si>
    <t>SUBDIRECTOR ADMINISTRATIVO</t>
  </si>
  <si>
    <t>Indicador Estratégico / Indicador de Gestión</t>
  </si>
  <si>
    <t>IN-PEI-MP-CV-003</t>
  </si>
  <si>
    <t>Fortalecer la estrategia " Cultura Ciduadana"</t>
  </si>
  <si>
    <t>Jóvenes vinculados a la estrategia Cultura Ciudadana para evidenciar el fortalecimiento del programa</t>
  </si>
  <si>
    <t xml:space="preserve"> 179 a 139</t>
  </si>
  <si>
    <t>&lt;138</t>
  </si>
  <si>
    <t xml:space="preserve">  Número de Jóvenes vinculados a la estrategia Cultura Ciudadana </t>
  </si>
  <si>
    <t xml:space="preserve">Número de Jóvenes vinculados a la estrategia Cultura Ciudadana </t>
  </si>
  <si>
    <t>HOLVING ANDRES SALGUERO CARDENAS</t>
  </si>
  <si>
    <t>DELEGADO B MIPG - CULTURA CIUDADANA</t>
  </si>
  <si>
    <t>Comunicaciones</t>
  </si>
  <si>
    <t>Indicador de Proyecto de inversión</t>
  </si>
  <si>
    <t>Mensual</t>
  </si>
  <si>
    <t>1. Fortalecer el reconocimiento ciudadano del desempeño institucional del IDIPRON.</t>
  </si>
  <si>
    <t>Atención Ciudadanía</t>
  </si>
  <si>
    <t>ACI</t>
  </si>
  <si>
    <t>Estratégicos</t>
  </si>
  <si>
    <t>Numérico</t>
  </si>
  <si>
    <t>Eficiencia</t>
  </si>
  <si>
    <t>Descendente</t>
  </si>
  <si>
    <t>Bimestral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</si>
  <si>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</si>
  <si>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COM</t>
  </si>
  <si>
    <t>Efectividad</t>
  </si>
  <si>
    <t>3. Determinar las acciones orientadas al cierre de brechas organizacionales.</t>
  </si>
  <si>
    <t>Control Interno disciplinario</t>
  </si>
  <si>
    <t>CID</t>
  </si>
  <si>
    <t xml:space="preserve">Apoyo </t>
  </si>
  <si>
    <t>Grado</t>
  </si>
  <si>
    <t>Indicador Estratégico / Indicador de Riesgo</t>
  </si>
  <si>
    <t>Calidad</t>
  </si>
  <si>
    <t>Cuatrimestral</t>
  </si>
  <si>
    <t>4. Diseñar e implementar prácticas pedagógicas innovadoras para el desarrollo de capacidades, talentos y oportunidades productivas para los jóvenes.</t>
  </si>
  <si>
    <t>GAM</t>
  </si>
  <si>
    <t>Nivel</t>
  </si>
  <si>
    <t>Indicador Estratégico / Indicador de Gestión / Indicador de Riesgo</t>
  </si>
  <si>
    <t>Semestral</t>
  </si>
  <si>
    <t>5. Armonizar el modelo pedagógico a las realidades del siglo XXI.</t>
  </si>
  <si>
    <t>Gestión Contractual</t>
  </si>
  <si>
    <t>GCO</t>
  </si>
  <si>
    <t>Indicador de Gestión</t>
  </si>
  <si>
    <t>Resultado</t>
  </si>
  <si>
    <t>Anual</t>
  </si>
  <si>
    <t>Gestión Desarrollo Humano</t>
  </si>
  <si>
    <t>GDH</t>
  </si>
  <si>
    <t>Indicador de Gestión / Indicador de Riesgo</t>
  </si>
  <si>
    <t>Impacto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</si>
  <si>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</si>
  <si>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</si>
  <si>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</si>
  <si>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</si>
  <si>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Indicador de Riesgo</t>
  </si>
  <si>
    <t>8. Fortalecer la gestión del conocimiento de la entidad en la atención y prevención de las diversas dinámicas de la calle que afecta a los niños, niñas, adolescentes y jóvenes.</t>
  </si>
  <si>
    <t>GDO</t>
  </si>
  <si>
    <t>9. Diseñar e implementar estrategias para el posicionamiento del IDIPRON a nivel distrital, nacional, regional y global.</t>
  </si>
  <si>
    <t>GFI</t>
  </si>
  <si>
    <t>Gestión Jurídica</t>
  </si>
  <si>
    <t>GJU</t>
  </si>
  <si>
    <t>Gestión Logística</t>
  </si>
  <si>
    <t>GLO</t>
  </si>
  <si>
    <t>Gestión Tecnológica y de la Información</t>
  </si>
  <si>
    <t>TIC</t>
  </si>
  <si>
    <t>Investigación</t>
  </si>
  <si>
    <t>INV</t>
  </si>
  <si>
    <t>Mantenimiento de Bienes</t>
  </si>
  <si>
    <t>MBI</t>
  </si>
  <si>
    <t>MP</t>
  </si>
  <si>
    <t>Planeación</t>
  </si>
  <si>
    <t>PLA</t>
  </si>
  <si>
    <t>SEG</t>
  </si>
  <si>
    <t>Servicios Administrativos</t>
  </si>
  <si>
    <t>SAD</t>
  </si>
  <si>
    <t>Mejorar la infraestructura tecnológica y de comunicaciones del instituto para garantizar  el optimo funcionamiento administrativo y operativo de las unidades de protección integral y las sedes administrativas</t>
  </si>
  <si>
    <t>Humanos, físicos, financieros, tecnológicos e institucionales</t>
  </si>
  <si>
    <t>Yury Yesseina Orjuela Florez</t>
  </si>
  <si>
    <t>Yuli Cristel Peña Arboleda</t>
  </si>
  <si>
    <t>Ingrid Carolina Ardila Munoz</t>
  </si>
  <si>
    <t>Hugo Alberto Carrillo Gómez</t>
  </si>
  <si>
    <t xml:space="preserve">Número de Jóvenes Adultos vinculados a estrategias de desarrollo socio económico (Convenios) </t>
  </si>
  <si>
    <t>Numero de (J)  jóvenes en vulnerabilidad o en fragilidad social y económica  vinculados a estrategias de desarrollo socio económico (Convenios - Corresponsabilidad)</t>
  </si>
  <si>
    <r>
      <t xml:space="preserve">PRIMER TRIMESTRE:  </t>
    </r>
    <r>
      <rPr>
        <sz val="10"/>
        <rFont val="Times New Roman"/>
        <family val="1"/>
      </rPr>
      <t xml:space="preserve">Durante el periodo de enero a marzo de la vigencia en curso,  se vincularon 206 jóvenes nuevos por parte de convenios, lo que representa un porcentaje de avance del 9% frente a la meta propuesta para el 2022.
                                                                                                                             (Programado: 2330  /   Ejecutado primer trimestre: 206  /  Porcentaje de cumplimiento: 9%).
El porcentaje de ejecución de la meta acumulado con corte a marzo es de 9% que equivale a 206 jóvenes nuevos vinculados.
</t>
    </r>
  </si>
  <si>
    <r>
      <t xml:space="preserve">PRIMER TRIMESTRE: </t>
    </r>
    <r>
      <rPr>
        <sz val="10"/>
        <rFont val="Times New Roman"/>
        <family val="1"/>
      </rPr>
      <t>Debido a que durante el primer trimestre de la vigencia en curso se presento la ley de garantías, se generó un retraso en los procesos para la suscripción de convenios.</t>
    </r>
  </si>
  <si>
    <t>Se crea indicador para la medición de la plataforma estratégica</t>
  </si>
  <si>
    <t>Teniendo en cuenta la naturaleza del indicador, se ajusta la unidad de medida de porcentaje a numérico.</t>
  </si>
  <si>
    <r>
      <t xml:space="preserve">PRIMER TRIMESTRE: </t>
    </r>
    <r>
      <rPr>
        <sz val="10"/>
        <rFont val="Times New Roman"/>
        <family val="1"/>
      </rPr>
      <t xml:space="preserve">Para el seguimiento del indicador Estratégico para el primer seguimiento (enero - marzo) 2022, se realiza el apoyo a 33 jóvenes mediante la vinculación de estos en los procesos de emprendimiento y empleabilidad, lo que corresponde a un 22% de avance en el indicador hasta el primer trimestre. </t>
    </r>
  </si>
  <si>
    <t xml:space="preserve">Creación del indicador </t>
  </si>
  <si>
    <t xml:space="preserve">Modulo búsqueda afectiva y Módulo egreso post egreso – fos- AEM/ inicia  proceso de formación en emprendimiento  
Modulo búsqueda afectiva -Talleres - Taller Educativo -  AEM/  Ruta de Oportunidades en Emprendimiento / AEM/ sensibilización emprendimiento
</t>
  </si>
  <si>
    <t>* 90% anual equivale al 25% de la vigencia en comparación del Cuatrienio</t>
  </si>
  <si>
    <r>
      <rPr>
        <b/>
        <sz val="10"/>
        <rFont val="Times New Roman"/>
        <family val="1"/>
      </rPr>
      <t xml:space="preserve">PRIMER TRIMESTRE: </t>
    </r>
    <r>
      <rPr>
        <sz val="10"/>
        <rFont val="Times New Roman"/>
        <family val="1"/>
      </rPr>
      <t xml:space="preserve"> Para este primer trimestre se tiene el ingreso de 39 ingresos de jóvenes a la estrategia de  acuerdo a los lineamientos que se tienen en cuanto a convocatoria y audiciones con los equipos psicosociales de las unidades y de la estrategia. De acuerdo a la meta establecida de 180 jóvenes para el año 2022. se tiene un avance del 22% de acuerdo a la meta establecida para el periodo 2022. </t>
    </r>
  </si>
  <si>
    <r>
      <rPr>
        <b/>
        <sz val="10"/>
        <rFont val="Times New Roman"/>
        <family val="1"/>
      </rPr>
      <t>PRIMER TRIMESTRE:</t>
    </r>
    <r>
      <rPr>
        <sz val="10"/>
        <rFont val="Times New Roman"/>
        <family val="1"/>
      </rPr>
      <t xml:space="preserve"> Debido al poco numero de jóvenes vinculados a la estrategia se realiza durante los dos primeros meses del año vigente proceso de convocatoria y audiciones para el ingreso de nuevos jóvenes con el apoyo del área psicosocial de acuerdo a los parámetros establecidos de postulación y vinculación. lo cual impacta en tiempo las nuevas vinculaciones. </t>
    </r>
  </si>
  <si>
    <t>Numero de jóvenes vinculados a la estrategia de cultura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</si>
</sst>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%"/>
  </numFmts>
  <fonts count="3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2"/>
      <color rgb="FF808080"/>
      <name val="Arial"/>
      <family val="2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14"/>
      <color rgb="FF000000"/>
      <name val="Arial"/>
      <family val="2"/>
    </font>
    <font>
      <sz val="11"/>
      <color indexed="8"/>
      <name val="Arial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  <font>
      <b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FFDB7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5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/>
      <right/>
      <top style="medium">
        <color theme="4" tint="0.39997558519241921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/>
      <top/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rgb="FF333F4F"/>
      </right>
      <top style="medium">
        <color rgb="FF333F4F"/>
      </top>
      <bottom/>
      <diagonal/>
    </border>
    <border>
      <left style="medium">
        <color theme="3" tint="-0.249977111117893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/>
      <top/>
      <bottom style="medium">
        <color indexed="64"/>
      </bottom>
      <diagonal/>
    </border>
    <border>
      <left/>
      <right style="medium">
        <color rgb="FF333F4F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333F4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indexed="64"/>
      </top>
      <bottom/>
      <diagonal/>
    </border>
    <border>
      <left style="medium">
        <color rgb="FF333F4F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medium">
        <color rgb="FF333F4F"/>
      </left>
      <right style="medium">
        <color rgb="FF333F4F"/>
      </right>
      <top/>
      <bottom style="medium">
        <color rgb="FF333F4F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333F4F"/>
      </left>
      <right style="medium">
        <color rgb="FF333F4F"/>
      </right>
      <top style="medium">
        <color theme="3" tint="-0.249977111117893"/>
      </top>
      <bottom/>
      <diagonal/>
    </border>
    <border>
      <left style="medium">
        <color rgb="FF333F4F"/>
      </left>
      <right style="medium">
        <color indexed="64"/>
      </right>
      <top style="medium">
        <color theme="3" tint="-0.249977111117893"/>
      </top>
      <bottom/>
      <diagonal/>
    </border>
    <border>
      <left style="medium">
        <color rgb="FF333F4F"/>
      </left>
      <right style="medium">
        <color indexed="64"/>
      </right>
      <top/>
      <bottom style="medium">
        <color rgb="FF333F4F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Border="0" applyProtection="0"/>
    <xf numFmtId="0" fontId="26" fillId="0" borderId="0"/>
  </cellStyleXfs>
  <cellXfs count="444">
    <xf numFmtId="0" fontId="0" fillId="0" borderId="0" xfId="0"/>
    <xf numFmtId="0" fontId="0" fillId="3" borderId="0" xfId="0" applyFill="1"/>
    <xf numFmtId="0" fontId="5" fillId="4" borderId="0" xfId="3" applyFont="1" applyFill="1" applyAlignment="1" applyProtection="1">
      <alignment vertical="center" wrapText="1"/>
    </xf>
    <xf numFmtId="1" fontId="11" fillId="3" borderId="0" xfId="0" applyNumberFormat="1" applyFont="1" applyFill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21" fillId="13" borderId="31" xfId="0" applyFont="1" applyFill="1" applyBorder="1" applyAlignment="1" applyProtection="1">
      <alignment vertical="center" wrapText="1"/>
      <protection locked="0"/>
    </xf>
    <xf numFmtId="0" fontId="21" fillId="13" borderId="47" xfId="0" applyFont="1" applyFill="1" applyBorder="1" applyAlignment="1" applyProtection="1">
      <alignment vertical="center" wrapText="1"/>
      <protection locked="0"/>
    </xf>
    <xf numFmtId="0" fontId="21" fillId="13" borderId="50" xfId="0" applyFont="1" applyFill="1" applyBorder="1" applyAlignment="1" applyProtection="1">
      <alignment vertical="center" wrapText="1"/>
      <protection locked="0"/>
    </xf>
    <xf numFmtId="0" fontId="21" fillId="13" borderId="6" xfId="0" applyFont="1" applyFill="1" applyBorder="1" applyAlignment="1" applyProtection="1">
      <alignment vertical="center" wrapText="1"/>
      <protection locked="0"/>
    </xf>
    <xf numFmtId="0" fontId="21" fillId="13" borderId="33" xfId="0" applyFont="1" applyFill="1" applyBorder="1" applyAlignment="1" applyProtection="1">
      <alignment vertical="center" wrapText="1"/>
      <protection locked="0"/>
    </xf>
    <xf numFmtId="0" fontId="21" fillId="13" borderId="40" xfId="0" applyFont="1" applyFill="1" applyBorder="1" applyAlignment="1" applyProtection="1">
      <alignment vertical="center" wrapText="1"/>
      <protection locked="0"/>
    </xf>
    <xf numFmtId="9" fontId="9" fillId="3" borderId="10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2" borderId="0" xfId="3" applyFont="1" applyFill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vertical="center" wrapText="1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5" fillId="3" borderId="0" xfId="3" applyFont="1" applyFill="1" applyAlignment="1" applyProtection="1">
      <alignment vertical="center" wrapText="1"/>
      <protection locked="0"/>
    </xf>
    <xf numFmtId="0" fontId="5" fillId="4" borderId="0" xfId="3" applyFont="1" applyFill="1" applyAlignment="1" applyProtection="1">
      <alignment horizontal="center" vertical="center" wrapText="1"/>
      <protection locked="0"/>
    </xf>
    <xf numFmtId="1" fontId="12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0" fillId="12" borderId="19" xfId="0" applyFont="1" applyFill="1" applyBorder="1" applyAlignment="1" applyProtection="1">
      <alignment horizontal="center" vertical="center" wrapText="1"/>
      <protection locked="0"/>
    </xf>
    <xf numFmtId="9" fontId="16" fillId="13" borderId="47" xfId="0" applyNumberFormat="1" applyFont="1" applyFill="1" applyBorder="1" applyAlignment="1" applyProtection="1">
      <alignment horizontal="center" vertical="center" wrapText="1"/>
      <protection locked="0"/>
    </xf>
    <xf numFmtId="9" fontId="16" fillId="13" borderId="6" xfId="0" applyNumberFormat="1" applyFont="1" applyFill="1" applyBorder="1" applyAlignment="1" applyProtection="1">
      <alignment horizontal="center" vertical="center" wrapText="1"/>
      <protection locked="0"/>
    </xf>
    <xf numFmtId="9" fontId="16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0" fillId="12" borderId="13" xfId="0" applyFont="1" applyFill="1" applyBorder="1" applyAlignment="1" applyProtection="1">
      <alignment horizontal="center" vertical="center" wrapText="1"/>
      <protection locked="0"/>
    </xf>
    <xf numFmtId="164" fontId="10" fillId="1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5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9" fontId="9" fillId="3" borderId="27" xfId="2" applyFont="1" applyFill="1" applyBorder="1" applyAlignment="1" applyProtection="1">
      <alignment horizontal="center" vertical="center" wrapText="1"/>
      <protection locked="0"/>
    </xf>
    <xf numFmtId="9" fontId="9" fillId="3" borderId="28" xfId="2" applyFont="1" applyFill="1" applyBorder="1" applyAlignment="1" applyProtection="1">
      <alignment horizontal="center" vertical="center" wrapText="1"/>
      <protection locked="0"/>
    </xf>
    <xf numFmtId="9" fontId="9" fillId="3" borderId="29" xfId="2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vertical="center" wrapText="1"/>
      <protection locked="0"/>
    </xf>
    <xf numFmtId="9" fontId="16" fillId="13" borderId="1" xfId="0" applyNumberFormat="1" applyFont="1" applyFill="1" applyBorder="1" applyAlignment="1" applyProtection="1">
      <alignment horizontal="center" vertical="center" wrapText="1"/>
      <protection locked="0"/>
    </xf>
    <xf numFmtId="9" fontId="16" fillId="13" borderId="31" xfId="0" applyNumberFormat="1" applyFont="1" applyFill="1" applyBorder="1" applyAlignment="1" applyProtection="1">
      <alignment horizontal="center" vertical="center" wrapText="1"/>
      <protection locked="0"/>
    </xf>
    <xf numFmtId="0" fontId="21" fillId="13" borderId="63" xfId="0" applyFont="1" applyFill="1" applyBorder="1" applyAlignment="1" applyProtection="1">
      <alignment vertical="center" wrapText="1"/>
      <protection locked="0"/>
    </xf>
    <xf numFmtId="9" fontId="16" fillId="13" borderId="6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horizontal="center" vertical="center" wrapText="1"/>
      <protection locked="0"/>
    </xf>
    <xf numFmtId="0" fontId="14" fillId="11" borderId="7" xfId="3" applyFont="1" applyFill="1" applyBorder="1" applyAlignment="1" applyProtection="1">
      <alignment horizontal="center" vertical="center" wrapText="1"/>
      <protection locked="0"/>
    </xf>
    <xf numFmtId="0" fontId="14" fillId="11" borderId="9" xfId="3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0" fontId="21" fillId="9" borderId="47" xfId="0" applyFont="1" applyFill="1" applyBorder="1" applyAlignment="1" applyProtection="1">
      <alignment vertical="center" wrapText="1"/>
      <protection locked="0"/>
    </xf>
    <xf numFmtId="9" fontId="16" fillId="9" borderId="47" xfId="0" applyNumberFormat="1" applyFont="1" applyFill="1" applyBorder="1" applyAlignment="1" applyProtection="1">
      <alignment horizontal="center" vertical="center" wrapText="1"/>
      <protection locked="0"/>
    </xf>
    <xf numFmtId="0" fontId="21" fillId="9" borderId="6" xfId="0" applyFont="1" applyFill="1" applyBorder="1" applyAlignment="1" applyProtection="1">
      <alignment vertical="center" wrapText="1"/>
      <protection locked="0"/>
    </xf>
    <xf numFmtId="9" fontId="16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9" borderId="42" xfId="0" applyFont="1" applyFill="1" applyBorder="1" applyAlignment="1" applyProtection="1">
      <alignment vertical="center" wrapText="1"/>
      <protection locked="0"/>
    </xf>
    <xf numFmtId="0" fontId="21" fillId="9" borderId="40" xfId="0" applyFont="1" applyFill="1" applyBorder="1" applyAlignment="1" applyProtection="1">
      <alignment vertical="center" wrapText="1"/>
      <protection locked="0"/>
    </xf>
    <xf numFmtId="9" fontId="16" fillId="9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11" borderId="8" xfId="3" applyFont="1" applyFill="1" applyBorder="1" applyAlignment="1" applyProtection="1">
      <alignment vertical="center" wrapText="1"/>
      <protection locked="0"/>
    </xf>
    <xf numFmtId="0" fontId="14" fillId="11" borderId="77" xfId="3" applyFont="1" applyFill="1" applyBorder="1" applyAlignment="1" applyProtection="1">
      <alignment horizontal="center" vertical="center" wrapText="1"/>
      <protection locked="0"/>
    </xf>
    <xf numFmtId="14" fontId="5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vertical="center" wrapText="1"/>
      <protection locked="0"/>
    </xf>
    <xf numFmtId="0" fontId="5" fillId="2" borderId="77" xfId="3" applyFont="1" applyFill="1" applyBorder="1" applyAlignment="1" applyProtection="1">
      <alignment horizontal="center" vertical="center" wrapText="1"/>
      <protection locked="0"/>
    </xf>
    <xf numFmtId="14" fontId="5" fillId="2" borderId="77" xfId="3" applyNumberFormat="1" applyFont="1" applyFill="1" applyBorder="1" applyAlignment="1" applyProtection="1">
      <alignment horizontal="center" vertical="center" wrapText="1"/>
      <protection locked="0"/>
    </xf>
    <xf numFmtId="0" fontId="20" fillId="14" borderId="89" xfId="0" applyFont="1" applyFill="1" applyBorder="1" applyAlignment="1" applyProtection="1">
      <alignment vertical="center" wrapText="1"/>
      <protection locked="0"/>
    </xf>
    <xf numFmtId="0" fontId="29" fillId="0" borderId="0" xfId="4" applyFont="1"/>
    <xf numFmtId="0" fontId="27" fillId="0" borderId="0" xfId="4" applyFont="1" applyAlignment="1">
      <alignment vertical="center" wrapText="1"/>
    </xf>
    <xf numFmtId="0" fontId="31" fillId="0" borderId="0" xfId="4" applyFont="1"/>
    <xf numFmtId="0" fontId="28" fillId="0" borderId="1" xfId="4" applyFont="1" applyBorder="1" applyAlignment="1">
      <alignment horizontal="center" vertical="center"/>
    </xf>
    <xf numFmtId="10" fontId="28" fillId="0" borderId="0" xfId="4" applyNumberFormat="1" applyFont="1"/>
    <xf numFmtId="0" fontId="27" fillId="0" borderId="0" xfId="4" applyFont="1" applyAlignment="1">
      <alignment horizontal="center" vertical="center"/>
    </xf>
    <xf numFmtId="0" fontId="27" fillId="0" borderId="0" xfId="4" applyFont="1" applyAlignment="1">
      <alignment horizontal="center"/>
    </xf>
    <xf numFmtId="10" fontId="28" fillId="0" borderId="0" xfId="4" applyNumberFormat="1" applyFont="1" applyAlignment="1">
      <alignment horizontal="center" vertical="center"/>
    </xf>
    <xf numFmtId="0" fontId="28" fillId="0" borderId="39" xfId="4" applyFont="1" applyBorder="1" applyAlignment="1">
      <alignment horizontal="center" vertical="center"/>
    </xf>
    <xf numFmtId="9" fontId="28" fillId="0" borderId="0" xfId="4" applyNumberFormat="1" applyFont="1" applyAlignment="1">
      <alignment horizontal="center" vertical="center"/>
    </xf>
    <xf numFmtId="9" fontId="28" fillId="0" borderId="0" xfId="4" applyNumberFormat="1" applyFont="1" applyAlignment="1">
      <alignment horizontal="center" vertical="center" wrapText="1"/>
    </xf>
    <xf numFmtId="0" fontId="32" fillId="0" borderId="0" xfId="4" applyFont="1"/>
    <xf numFmtId="0" fontId="28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7" fillId="0" borderId="1" xfId="4" applyFont="1" applyBorder="1" applyAlignment="1">
      <alignment horizontal="left" vertical="center"/>
    </xf>
    <xf numFmtId="0" fontId="28" fillId="0" borderId="0" xfId="4" applyFont="1" applyAlignment="1">
      <alignment wrapText="1"/>
    </xf>
    <xf numFmtId="49" fontId="30" fillId="20" borderId="1" xfId="4" applyNumberFormat="1" applyFont="1" applyFill="1" applyBorder="1" applyAlignment="1">
      <alignment horizontal="center" vertical="center" wrapText="1"/>
    </xf>
    <xf numFmtId="0" fontId="28" fillId="0" borderId="6" xfId="4" applyFont="1" applyBorder="1"/>
    <xf numFmtId="0" fontId="28" fillId="0" borderId="5" xfId="4" applyFont="1" applyBorder="1"/>
    <xf numFmtId="10" fontId="28" fillId="0" borderId="5" xfId="4" applyNumberFormat="1" applyFont="1" applyBorder="1" applyAlignment="1">
      <alignment horizontal="center" vertical="center"/>
    </xf>
    <xf numFmtId="9" fontId="28" fillId="0" borderId="5" xfId="4" applyNumberFormat="1" applyFont="1" applyBorder="1" applyAlignment="1">
      <alignment horizontal="center" vertical="center" wrapText="1"/>
    </xf>
    <xf numFmtId="9" fontId="28" fillId="0" borderId="5" xfId="4" applyNumberFormat="1" applyFont="1" applyBorder="1" applyAlignment="1">
      <alignment horizontal="center" vertical="center"/>
    </xf>
    <xf numFmtId="0" fontId="26" fillId="0" borderId="0" xfId="4"/>
    <xf numFmtId="0" fontId="26" fillId="0" borderId="0" xfId="4" applyAlignment="1">
      <alignment horizontal="left" wrapText="1"/>
    </xf>
    <xf numFmtId="0" fontId="28" fillId="20" borderId="0" xfId="4" applyFont="1" applyFill="1"/>
    <xf numFmtId="0" fontId="6" fillId="0" borderId="1" xfId="4" applyFont="1" applyBorder="1" applyAlignment="1">
      <alignment horizontal="left" vertical="center"/>
    </xf>
    <xf numFmtId="0" fontId="8" fillId="13" borderId="31" xfId="0" applyFont="1" applyFill="1" applyBorder="1" applyAlignment="1" applyProtection="1">
      <alignment vertical="top" wrapText="1"/>
      <protection locked="0"/>
    </xf>
    <xf numFmtId="0" fontId="8" fillId="13" borderId="47" xfId="0" applyFont="1" applyFill="1" applyBorder="1" applyAlignment="1" applyProtection="1">
      <alignment vertical="top" wrapText="1"/>
      <protection locked="0"/>
    </xf>
    <xf numFmtId="1" fontId="28" fillId="0" borderId="1" xfId="4" applyNumberFormat="1" applyFont="1" applyBorder="1" applyAlignment="1">
      <alignment horizontal="center" vertical="center"/>
    </xf>
    <xf numFmtId="1" fontId="28" fillId="0" borderId="1" xfId="4" applyNumberFormat="1" applyFont="1" applyBorder="1" applyAlignment="1">
      <alignment horizontal="center" vertical="center" wrapText="1"/>
    </xf>
    <xf numFmtId="0" fontId="34" fillId="13" borderId="1" xfId="0" applyFont="1" applyFill="1" applyBorder="1" applyAlignment="1" applyProtection="1">
      <alignment vertical="top" wrapText="1"/>
      <protection locked="0"/>
    </xf>
    <xf numFmtId="0" fontId="28" fillId="0" borderId="0" xfId="4" applyFont="1"/>
    <xf numFmtId="1" fontId="30" fillId="3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9" fontId="28" fillId="0" borderId="0" xfId="4" applyNumberFormat="1" applyFont="1"/>
    <xf numFmtId="9" fontId="28" fillId="0" borderId="0" xfId="2" applyFont="1"/>
    <xf numFmtId="0" fontId="34" fillId="13" borderId="31" xfId="0" applyFont="1" applyFill="1" applyBorder="1" applyAlignment="1" applyProtection="1">
      <alignment vertical="top" wrapText="1"/>
      <protection locked="0"/>
    </xf>
    <xf numFmtId="0" fontId="34" fillId="13" borderId="47" xfId="0" applyFont="1" applyFill="1" applyBorder="1" applyAlignment="1" applyProtection="1">
      <alignment vertical="top" wrapText="1"/>
      <protection locked="0"/>
    </xf>
    <xf numFmtId="0" fontId="8" fillId="13" borderId="31" xfId="0" applyFont="1" applyFill="1" applyBorder="1" applyAlignment="1" applyProtection="1">
      <alignment horizontal="left" vertical="top" wrapText="1"/>
      <protection locked="0"/>
    </xf>
    <xf numFmtId="0" fontId="30" fillId="0" borderId="93" xfId="4" applyFont="1" applyBorder="1" applyAlignment="1">
      <alignment horizontal="center" vertical="center" wrapText="1"/>
    </xf>
    <xf numFmtId="0" fontId="30" fillId="0" borderId="1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1" fontId="30" fillId="0" borderId="1" xfId="4" applyNumberFormat="1" applyFont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/>
    </xf>
    <xf numFmtId="0" fontId="27" fillId="0" borderId="3" xfId="4" applyFont="1" applyBorder="1" applyAlignment="1">
      <alignment horizontal="center" vertical="center"/>
    </xf>
    <xf numFmtId="0" fontId="27" fillId="0" borderId="96" xfId="4" applyFont="1" applyBorder="1" applyAlignment="1">
      <alignment horizontal="center" vertical="center"/>
    </xf>
    <xf numFmtId="0" fontId="27" fillId="0" borderId="5" xfId="4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 wrapText="1"/>
    </xf>
    <xf numFmtId="1" fontId="8" fillId="8" borderId="7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7" xfId="0" applyNumberFormat="1" applyFont="1" applyFill="1" applyBorder="1" applyAlignment="1" applyProtection="1">
      <alignment horizontal="center" vertical="center" wrapText="1"/>
      <protection locked="0"/>
    </xf>
    <xf numFmtId="9" fontId="16" fillId="3" borderId="32" xfId="2" applyFont="1" applyFill="1" applyBorder="1" applyAlignment="1" applyProtection="1">
      <alignment horizontal="center" vertical="center" wrapText="1"/>
      <protection locked="0"/>
    </xf>
    <xf numFmtId="9" fontId="16" fillId="3" borderId="33" xfId="2" applyFont="1" applyFill="1" applyBorder="1" applyAlignment="1" applyProtection="1">
      <alignment horizontal="center" vertical="center" wrapText="1"/>
      <protection locked="0"/>
    </xf>
    <xf numFmtId="9" fontId="16" fillId="3" borderId="34" xfId="2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39" xfId="0" applyFont="1" applyFill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14" fontId="5" fillId="8" borderId="89" xfId="0" applyNumberFormat="1" applyFont="1" applyFill="1" applyBorder="1" applyAlignment="1" applyProtection="1">
      <alignment horizontal="center" vertical="center"/>
      <protection locked="0"/>
    </xf>
    <xf numFmtId="0" fontId="5" fillId="8" borderId="90" xfId="0" applyFont="1" applyFill="1" applyBorder="1" applyAlignment="1" applyProtection="1">
      <alignment horizontal="center" vertical="center"/>
      <protection locked="0"/>
    </xf>
    <xf numFmtId="0" fontId="5" fillId="8" borderId="91" xfId="0" applyFont="1" applyFill="1" applyBorder="1" applyAlignment="1" applyProtection="1">
      <alignment horizontal="center" vertical="center"/>
      <protection locked="0"/>
    </xf>
    <xf numFmtId="0" fontId="5" fillId="8" borderId="92" xfId="0" applyFont="1" applyFill="1" applyBorder="1" applyAlignment="1" applyProtection="1">
      <alignment horizontal="center" vertical="center"/>
      <protection locked="0"/>
    </xf>
    <xf numFmtId="0" fontId="9" fillId="11" borderId="89" xfId="3" applyFont="1" applyFill="1" applyBorder="1" applyAlignment="1" applyProtection="1">
      <alignment horizontal="center" vertical="center" wrapText="1"/>
      <protection locked="0"/>
    </xf>
    <xf numFmtId="0" fontId="5" fillId="8" borderId="89" xfId="0" applyFont="1" applyFill="1" applyBorder="1" applyAlignment="1" applyProtection="1">
      <alignment horizontal="center" vertical="center"/>
      <protection locked="0"/>
    </xf>
    <xf numFmtId="9" fontId="16" fillId="3" borderId="77" xfId="2" applyFont="1" applyFill="1" applyBorder="1" applyAlignment="1" applyProtection="1">
      <alignment horizontal="center" vertical="center" wrapText="1"/>
      <protection locked="0"/>
    </xf>
    <xf numFmtId="165" fontId="17" fillId="3" borderId="37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39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41" xfId="2" applyNumberFormat="1" applyFont="1" applyFill="1" applyBorder="1" applyAlignment="1" applyProtection="1">
      <alignment horizontal="center" vertical="center" wrapText="1"/>
      <protection locked="0"/>
    </xf>
    <xf numFmtId="0" fontId="10" fillId="15" borderId="75" xfId="0" applyFont="1" applyFill="1" applyBorder="1" applyAlignment="1" applyProtection="1">
      <alignment horizontal="center" vertical="center" wrapText="1"/>
      <protection locked="0"/>
    </xf>
    <xf numFmtId="0" fontId="10" fillId="15" borderId="76" xfId="0" applyFont="1" applyFill="1" applyBorder="1" applyAlignment="1" applyProtection="1">
      <alignment horizontal="center" vertical="center" wrapText="1"/>
      <protection locked="0"/>
    </xf>
    <xf numFmtId="9" fontId="16" fillId="13" borderId="48" xfId="0" applyNumberFormat="1" applyFont="1" applyFill="1" applyBorder="1" applyAlignment="1" applyProtection="1">
      <alignment horizontal="center" vertical="center" wrapText="1"/>
      <protection locked="0"/>
    </xf>
    <xf numFmtId="9" fontId="16" fillId="13" borderId="49" xfId="0" applyNumberFormat="1" applyFont="1" applyFill="1" applyBorder="1" applyAlignment="1" applyProtection="1">
      <alignment horizontal="center" vertical="center" wrapText="1"/>
      <protection locked="0"/>
    </xf>
    <xf numFmtId="9" fontId="16" fillId="13" borderId="56" xfId="0" applyNumberFormat="1" applyFont="1" applyFill="1" applyBorder="1" applyAlignment="1" applyProtection="1">
      <alignment horizontal="center" vertical="center" wrapText="1"/>
      <protection locked="0"/>
    </xf>
    <xf numFmtId="0" fontId="21" fillId="13" borderId="62" xfId="0" applyFont="1" applyFill="1" applyBorder="1" applyAlignment="1" applyProtection="1">
      <alignment horizontal="center" vertical="center" wrapText="1"/>
      <protection locked="0"/>
    </xf>
    <xf numFmtId="0" fontId="21" fillId="13" borderId="63" xfId="0" applyFont="1" applyFill="1" applyBorder="1" applyAlignment="1" applyProtection="1">
      <alignment horizontal="center" vertical="center" wrapText="1"/>
      <protection locked="0"/>
    </xf>
    <xf numFmtId="0" fontId="21" fillId="13" borderId="60" xfId="0" applyFont="1" applyFill="1" applyBorder="1" applyAlignment="1" applyProtection="1">
      <alignment horizontal="center" vertical="center" wrapText="1"/>
      <protection locked="0"/>
    </xf>
    <xf numFmtId="0" fontId="21" fillId="13" borderId="31" xfId="0" applyFont="1" applyFill="1" applyBorder="1" applyAlignment="1" applyProtection="1">
      <alignment horizontal="center" vertical="center" wrapText="1"/>
      <protection locked="0"/>
    </xf>
    <xf numFmtId="0" fontId="21" fillId="13" borderId="6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0" fillId="12" borderId="66" xfId="0" applyFont="1" applyFill="1" applyBorder="1" applyAlignment="1" applyProtection="1">
      <alignment horizontal="center" vertical="center" wrapText="1"/>
      <protection locked="0"/>
    </xf>
    <xf numFmtId="0" fontId="10" fillId="12" borderId="67" xfId="0" applyFont="1" applyFill="1" applyBorder="1" applyAlignment="1" applyProtection="1">
      <alignment horizontal="center" vertical="center" wrapText="1"/>
      <protection locked="0"/>
    </xf>
    <xf numFmtId="0" fontId="10" fillId="12" borderId="68" xfId="0" applyFont="1" applyFill="1" applyBorder="1" applyAlignment="1" applyProtection="1">
      <alignment horizontal="center" vertical="center" wrapText="1"/>
      <protection locked="0"/>
    </xf>
    <xf numFmtId="0" fontId="12" fillId="3" borderId="66" xfId="0" applyFont="1" applyFill="1" applyBorder="1" applyAlignment="1" applyProtection="1">
      <alignment horizontal="center" vertical="center" wrapText="1"/>
      <protection locked="0"/>
    </xf>
    <xf numFmtId="0" fontId="12" fillId="3" borderId="67" xfId="0" applyFont="1" applyFill="1" applyBorder="1" applyAlignment="1" applyProtection="1">
      <alignment horizontal="center" vertical="center" wrapText="1"/>
      <protection locked="0"/>
    </xf>
    <xf numFmtId="0" fontId="12" fillId="3" borderId="68" xfId="0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 applyProtection="1">
      <alignment horizontal="center" vertical="center" wrapText="1"/>
      <protection locked="0"/>
    </xf>
    <xf numFmtId="0" fontId="10" fillId="12" borderId="57" xfId="0" applyFont="1" applyFill="1" applyBorder="1" applyAlignment="1" applyProtection="1">
      <alignment horizontal="center" vertical="center" wrapText="1"/>
      <protection locked="0"/>
    </xf>
    <xf numFmtId="0" fontId="10" fillId="12" borderId="30" xfId="0" applyFont="1" applyFill="1" applyBorder="1" applyAlignment="1" applyProtection="1">
      <alignment horizontal="center" vertical="center" wrapText="1"/>
      <protection locked="0"/>
    </xf>
    <xf numFmtId="0" fontId="10" fillId="12" borderId="64" xfId="0" applyFont="1" applyFill="1" applyBorder="1" applyAlignment="1" applyProtection="1">
      <alignment horizontal="center" vertical="center" wrapText="1"/>
      <protection locked="0"/>
    </xf>
    <xf numFmtId="0" fontId="10" fillId="12" borderId="45" xfId="0" applyFont="1" applyFill="1" applyBorder="1" applyAlignment="1" applyProtection="1">
      <alignment horizontal="center" vertical="center" wrapText="1"/>
      <protection locked="0"/>
    </xf>
    <xf numFmtId="0" fontId="10" fillId="12" borderId="58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12" fillId="3" borderId="57" xfId="0" applyFont="1" applyFill="1" applyBorder="1" applyAlignment="1" applyProtection="1">
      <alignment horizontal="center" vertical="center" wrapText="1"/>
      <protection locked="0"/>
    </xf>
    <xf numFmtId="0" fontId="12" fillId="3" borderId="30" xfId="0" applyFont="1" applyFill="1" applyBorder="1" applyAlignment="1" applyProtection="1">
      <alignment horizontal="center" vertical="center" wrapText="1"/>
      <protection locked="0"/>
    </xf>
    <xf numFmtId="0" fontId="12" fillId="3" borderId="64" xfId="0" applyFont="1" applyFill="1" applyBorder="1" applyAlignment="1" applyProtection="1">
      <alignment horizontal="center" vertical="center" wrapText="1"/>
      <protection locked="0"/>
    </xf>
    <xf numFmtId="0" fontId="12" fillId="3" borderId="45" xfId="0" applyFont="1" applyFill="1" applyBorder="1" applyAlignment="1" applyProtection="1">
      <alignment horizontal="center" vertical="center" wrapText="1"/>
      <protection locked="0"/>
    </xf>
    <xf numFmtId="0" fontId="12" fillId="3" borderId="58" xfId="0" applyFont="1" applyFill="1" applyBorder="1" applyAlignment="1" applyProtection="1">
      <alignment horizontal="center" vertical="center" wrapText="1"/>
      <protection locked="0"/>
    </xf>
    <xf numFmtId="0" fontId="25" fillId="9" borderId="86" xfId="0" applyFont="1" applyFill="1" applyBorder="1" applyAlignment="1" applyProtection="1">
      <alignment horizontal="center" vertical="center" wrapText="1"/>
      <protection locked="0"/>
    </xf>
    <xf numFmtId="0" fontId="25" fillId="9" borderId="65" xfId="0" applyFont="1" applyFill="1" applyBorder="1" applyAlignment="1" applyProtection="1">
      <alignment horizontal="center" vertical="center" wrapText="1"/>
      <protection locked="0"/>
    </xf>
    <xf numFmtId="0" fontId="25" fillId="9" borderId="87" xfId="0" applyFont="1" applyFill="1" applyBorder="1" applyAlignment="1" applyProtection="1">
      <alignment horizontal="center" vertical="center" wrapText="1"/>
      <protection locked="0"/>
    </xf>
    <xf numFmtId="0" fontId="18" fillId="10" borderId="0" xfId="0" applyFont="1" applyFill="1" applyAlignment="1" applyProtection="1">
      <alignment horizontal="center" vertical="center" wrapText="1"/>
      <protection locked="0"/>
    </xf>
    <xf numFmtId="0" fontId="16" fillId="9" borderId="66" xfId="0" applyFont="1" applyFill="1" applyBorder="1" applyAlignment="1" applyProtection="1">
      <alignment horizontal="center" vertical="center" wrapText="1"/>
      <protection locked="0"/>
    </xf>
    <xf numFmtId="0" fontId="16" fillId="9" borderId="67" xfId="0" applyFont="1" applyFill="1" applyBorder="1" applyAlignment="1" applyProtection="1">
      <alignment horizontal="center" vertical="center" wrapText="1"/>
      <protection locked="0"/>
    </xf>
    <xf numFmtId="0" fontId="16" fillId="9" borderId="82" xfId="0" applyFont="1" applyFill="1" applyBorder="1" applyAlignment="1" applyProtection="1">
      <alignment horizontal="center" vertical="center" wrapText="1"/>
      <protection locked="0"/>
    </xf>
    <xf numFmtId="14" fontId="12" fillId="3" borderId="77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77" xfId="0" applyFont="1" applyFill="1" applyBorder="1" applyAlignment="1" applyProtection="1">
      <alignment horizontal="center" vertical="center" wrapText="1"/>
      <protection locked="0"/>
    </xf>
    <xf numFmtId="0" fontId="10" fillId="12" borderId="16" xfId="0" applyFont="1" applyFill="1" applyBorder="1" applyAlignment="1" applyProtection="1">
      <alignment horizontal="center" vertical="center" wrapText="1"/>
      <protection locked="0"/>
    </xf>
    <xf numFmtId="0" fontId="10" fillId="12" borderId="17" xfId="0" applyFont="1" applyFill="1" applyBorder="1" applyAlignment="1" applyProtection="1">
      <alignment horizontal="center" vertical="center" wrapText="1"/>
      <protection locked="0"/>
    </xf>
    <xf numFmtId="0" fontId="10" fillId="12" borderId="14" xfId="0" applyFont="1" applyFill="1" applyBorder="1" applyAlignment="1" applyProtection="1">
      <alignment horizontal="center" vertical="center" wrapText="1"/>
      <protection locked="0"/>
    </xf>
    <xf numFmtId="0" fontId="10" fillId="12" borderId="15" xfId="0" applyFont="1" applyFill="1" applyBorder="1" applyAlignment="1" applyProtection="1">
      <alignment horizontal="center" vertical="center" wrapText="1"/>
      <protection locked="0"/>
    </xf>
    <xf numFmtId="0" fontId="10" fillId="12" borderId="72" xfId="0" applyFont="1" applyFill="1" applyBorder="1" applyAlignment="1" applyProtection="1">
      <alignment horizontal="center" vertical="center" textRotation="90" wrapText="1"/>
      <protection locked="0"/>
    </xf>
    <xf numFmtId="0" fontId="10" fillId="12" borderId="16" xfId="0" applyFont="1" applyFill="1" applyBorder="1" applyAlignment="1" applyProtection="1">
      <alignment horizontal="center" vertical="center" textRotation="90" wrapText="1"/>
      <protection locked="0"/>
    </xf>
    <xf numFmtId="0" fontId="10" fillId="12" borderId="35" xfId="0" applyFont="1" applyFill="1" applyBorder="1" applyAlignment="1" applyProtection="1">
      <alignment horizontal="center" vertical="center" textRotation="90" wrapText="1"/>
      <protection locked="0"/>
    </xf>
    <xf numFmtId="0" fontId="14" fillId="16" borderId="43" xfId="0" applyFont="1" applyFill="1" applyBorder="1" applyAlignment="1" applyProtection="1">
      <alignment horizontal="center" vertical="center" wrapText="1"/>
      <protection locked="0"/>
    </xf>
    <xf numFmtId="0" fontId="14" fillId="16" borderId="44" xfId="0" applyFont="1" applyFill="1" applyBorder="1" applyAlignment="1" applyProtection="1">
      <alignment horizontal="center" vertical="center" wrapText="1"/>
      <protection locked="0"/>
    </xf>
    <xf numFmtId="0" fontId="14" fillId="16" borderId="57" xfId="0" applyFont="1" applyFill="1" applyBorder="1" applyAlignment="1" applyProtection="1">
      <alignment horizontal="center" vertical="center" wrapText="1"/>
      <protection locked="0"/>
    </xf>
    <xf numFmtId="0" fontId="14" fillId="16" borderId="45" xfId="0" applyFont="1" applyFill="1" applyBorder="1" applyAlignment="1" applyProtection="1">
      <alignment horizontal="center" vertical="center" wrapText="1"/>
      <protection locked="0"/>
    </xf>
    <xf numFmtId="0" fontId="14" fillId="16" borderId="46" xfId="0" applyFont="1" applyFill="1" applyBorder="1" applyAlignment="1" applyProtection="1">
      <alignment horizontal="center" vertical="center" wrapText="1"/>
      <protection locked="0"/>
    </xf>
    <xf numFmtId="0" fontId="14" fillId="16" borderId="58" xfId="0" applyFont="1" applyFill="1" applyBorder="1" applyAlignment="1" applyProtection="1">
      <alignment horizontal="center" vertical="center" wrapText="1"/>
      <protection locked="0"/>
    </xf>
    <xf numFmtId="0" fontId="10" fillId="15" borderId="43" xfId="0" applyFont="1" applyFill="1" applyBorder="1" applyAlignment="1" applyProtection="1">
      <alignment horizontal="center" vertical="center" wrapText="1"/>
      <protection locked="0"/>
    </xf>
    <xf numFmtId="0" fontId="10" fillId="15" borderId="44" xfId="0" applyFont="1" applyFill="1" applyBorder="1" applyAlignment="1" applyProtection="1">
      <alignment horizontal="center" vertical="center" wrapText="1"/>
      <protection locked="0"/>
    </xf>
    <xf numFmtId="0" fontId="10" fillId="15" borderId="74" xfId="0" applyFont="1" applyFill="1" applyBorder="1" applyAlignment="1" applyProtection="1">
      <alignment horizontal="center" vertical="center" wrapText="1"/>
      <protection locked="0"/>
    </xf>
    <xf numFmtId="0" fontId="10" fillId="15" borderId="30" xfId="0" applyFont="1" applyFill="1" applyBorder="1" applyAlignment="1" applyProtection="1">
      <alignment horizontal="center" vertical="center" wrapText="1"/>
      <protection locked="0"/>
    </xf>
    <xf numFmtId="0" fontId="10" fillId="15" borderId="0" xfId="0" applyFont="1" applyFill="1" applyAlignment="1" applyProtection="1">
      <alignment horizontal="center" vertical="center" wrapText="1"/>
      <protection locked="0"/>
    </xf>
    <xf numFmtId="0" fontId="10" fillId="15" borderId="59" xfId="0" applyFont="1" applyFill="1" applyBorder="1" applyAlignment="1" applyProtection="1">
      <alignment horizontal="center" vertical="center" wrapText="1"/>
      <protection locked="0"/>
    </xf>
    <xf numFmtId="0" fontId="10" fillId="15" borderId="73" xfId="0" applyFont="1" applyFill="1" applyBorder="1" applyAlignment="1" applyProtection="1">
      <alignment horizontal="center" vertical="center" wrapText="1"/>
      <protection locked="0"/>
    </xf>
    <xf numFmtId="0" fontId="10" fillId="15" borderId="65" xfId="0" applyFont="1" applyFill="1" applyBorder="1" applyAlignment="1" applyProtection="1">
      <alignment horizontal="center" vertical="center" wrapText="1"/>
      <protection locked="0"/>
    </xf>
    <xf numFmtId="0" fontId="10" fillId="15" borderId="66" xfId="0" applyFont="1" applyFill="1" applyBorder="1" applyAlignment="1" applyProtection="1">
      <alignment horizontal="center" vertical="center" wrapText="1"/>
      <protection locked="0"/>
    </xf>
    <xf numFmtId="0" fontId="10" fillId="15" borderId="67" xfId="0" applyFont="1" applyFill="1" applyBorder="1" applyAlignment="1" applyProtection="1">
      <alignment horizontal="center" vertical="center" wrapText="1"/>
      <protection locked="0"/>
    </xf>
    <xf numFmtId="0" fontId="8" fillId="13" borderId="60" xfId="0" applyFont="1" applyFill="1" applyBorder="1" applyAlignment="1" applyProtection="1">
      <alignment horizontal="left" vertical="top" wrapText="1"/>
      <protection locked="0"/>
    </xf>
    <xf numFmtId="0" fontId="8" fillId="13" borderId="31" xfId="0" applyFont="1" applyFill="1" applyBorder="1" applyAlignment="1" applyProtection="1">
      <alignment horizontal="left" vertical="top" wrapText="1"/>
      <protection locked="0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0" fontId="10" fillId="11" borderId="11" xfId="3" applyFont="1" applyFill="1" applyBorder="1" applyAlignment="1" applyProtection="1">
      <alignment horizontal="center" vertical="center" wrapText="1"/>
      <protection locked="0"/>
    </xf>
    <xf numFmtId="0" fontId="10" fillId="11" borderId="12" xfId="3" applyFont="1" applyFill="1" applyBorder="1" applyAlignment="1" applyProtection="1">
      <alignment horizontal="center" vertical="center" wrapText="1"/>
      <protection locked="0"/>
    </xf>
    <xf numFmtId="0" fontId="10" fillId="12" borderId="27" xfId="0" applyFont="1" applyFill="1" applyBorder="1" applyAlignment="1" applyProtection="1">
      <alignment horizontal="center" vertical="center" wrapText="1"/>
      <protection locked="0"/>
    </xf>
    <xf numFmtId="0" fontId="10" fillId="12" borderId="28" xfId="0" applyFont="1" applyFill="1" applyBorder="1" applyAlignment="1" applyProtection="1">
      <alignment horizontal="center" vertical="center" wrapText="1"/>
      <protection locked="0"/>
    </xf>
    <xf numFmtId="0" fontId="10" fillId="12" borderId="29" xfId="0" applyFont="1" applyFill="1" applyBorder="1" applyAlignment="1" applyProtection="1">
      <alignment horizontal="center" vertical="center" wrapText="1"/>
      <protection locked="0"/>
    </xf>
    <xf numFmtId="0" fontId="14" fillId="16" borderId="22" xfId="0" applyFont="1" applyFill="1" applyBorder="1" applyAlignment="1" applyProtection="1">
      <alignment horizontal="center" vertical="center" wrapText="1"/>
      <protection locked="0"/>
    </xf>
    <xf numFmtId="0" fontId="14" fillId="16" borderId="23" xfId="0" applyFont="1" applyFill="1" applyBorder="1" applyAlignment="1" applyProtection="1">
      <alignment horizontal="center" vertical="center" wrapText="1"/>
      <protection locked="0"/>
    </xf>
    <xf numFmtId="0" fontId="14" fillId="16" borderId="24" xfId="0" applyFont="1" applyFill="1" applyBorder="1" applyAlignment="1" applyProtection="1">
      <alignment horizontal="center" vertical="center" wrapText="1"/>
      <protection locked="0"/>
    </xf>
    <xf numFmtId="0" fontId="14" fillId="16" borderId="0" xfId="0" applyFont="1" applyFill="1" applyAlignment="1" applyProtection="1">
      <alignment horizontal="center" vertical="center" wrapText="1"/>
      <protection locked="0"/>
    </xf>
    <xf numFmtId="0" fontId="14" fillId="16" borderId="25" xfId="0" applyFont="1" applyFill="1" applyBorder="1" applyAlignment="1" applyProtection="1">
      <alignment horizontal="center" vertical="center" wrapText="1"/>
      <protection locked="0"/>
    </xf>
    <xf numFmtId="0" fontId="10" fillId="15" borderId="51" xfId="0" applyFont="1" applyFill="1" applyBorder="1" applyAlignment="1" applyProtection="1">
      <alignment horizontal="center" vertical="center" wrapText="1"/>
      <protection locked="0"/>
    </xf>
    <xf numFmtId="0" fontId="10" fillId="15" borderId="52" xfId="0" applyFont="1" applyFill="1" applyBorder="1" applyAlignment="1" applyProtection="1">
      <alignment horizontal="center" vertical="center" wrapText="1"/>
      <protection locked="0"/>
    </xf>
    <xf numFmtId="0" fontId="10" fillId="15" borderId="21" xfId="0" applyFont="1" applyFill="1" applyBorder="1" applyAlignment="1" applyProtection="1">
      <alignment horizontal="center" vertical="center" wrapText="1"/>
      <protection locked="0"/>
    </xf>
    <xf numFmtId="0" fontId="10" fillId="15" borderId="54" xfId="0" applyFont="1" applyFill="1" applyBorder="1" applyAlignment="1" applyProtection="1">
      <alignment horizontal="center" vertical="center" wrapText="1"/>
      <protection locked="0"/>
    </xf>
    <xf numFmtId="0" fontId="10" fillId="15" borderId="23" xfId="0" applyFont="1" applyFill="1" applyBorder="1" applyAlignment="1" applyProtection="1">
      <alignment horizontal="center" vertical="center" wrapText="1"/>
      <protection locked="0"/>
    </xf>
    <xf numFmtId="0" fontId="10" fillId="15" borderId="55" xfId="0" applyFont="1" applyFill="1" applyBorder="1" applyAlignment="1" applyProtection="1">
      <alignment horizontal="center" vertical="center" wrapText="1"/>
      <protection locked="0"/>
    </xf>
    <xf numFmtId="0" fontId="10" fillId="15" borderId="26" xfId="0" applyFont="1" applyFill="1" applyBorder="1" applyAlignment="1" applyProtection="1">
      <alignment horizontal="center" vertical="center" wrapText="1"/>
      <protection locked="0"/>
    </xf>
    <xf numFmtId="0" fontId="10" fillId="15" borderId="53" xfId="0" applyFont="1" applyFill="1" applyBorder="1" applyAlignment="1" applyProtection="1">
      <alignment horizontal="center" vertical="center" wrapText="1"/>
      <protection locked="0"/>
    </xf>
    <xf numFmtId="0" fontId="10" fillId="12" borderId="20" xfId="0" applyFont="1" applyFill="1" applyBorder="1" applyAlignment="1" applyProtection="1">
      <alignment horizontal="center" vertical="center" textRotation="90" wrapText="1"/>
      <protection locked="0"/>
    </xf>
    <xf numFmtId="0" fontId="10" fillId="12" borderId="36" xfId="0" applyFont="1" applyFill="1" applyBorder="1" applyAlignment="1" applyProtection="1">
      <alignment horizontal="center" vertical="center" textRotation="90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14" fillId="12" borderId="27" xfId="0" applyFont="1" applyFill="1" applyBorder="1" applyAlignment="1" applyProtection="1">
      <alignment horizontal="center" vertical="center"/>
      <protection locked="0"/>
    </xf>
    <xf numFmtId="0" fontId="14" fillId="12" borderId="28" xfId="0" applyFont="1" applyFill="1" applyBorder="1" applyAlignment="1" applyProtection="1">
      <alignment horizontal="center" vertical="center"/>
      <protection locked="0"/>
    </xf>
    <xf numFmtId="0" fontId="14" fillId="12" borderId="29" xfId="0" applyFont="1" applyFill="1" applyBorder="1" applyAlignment="1" applyProtection="1">
      <alignment horizontal="center" vertical="center"/>
      <protection locked="0"/>
    </xf>
    <xf numFmtId="165" fontId="12" fillId="3" borderId="38" xfId="0" applyNumberFormat="1" applyFont="1" applyFill="1" applyBorder="1" applyAlignment="1" applyProtection="1">
      <alignment horizontal="center" vertical="center" wrapText="1"/>
      <protection locked="0"/>
    </xf>
    <xf numFmtId="165" fontId="12" fillId="3" borderId="40" xfId="0" applyNumberFormat="1" applyFont="1" applyFill="1" applyBorder="1" applyAlignment="1" applyProtection="1">
      <alignment horizontal="center" vertical="center" wrapText="1"/>
      <protection locked="0"/>
    </xf>
    <xf numFmtId="165" fontId="12" fillId="3" borderId="42" xfId="0" applyNumberFormat="1" applyFont="1" applyFill="1" applyBorder="1" applyAlignment="1" applyProtection="1">
      <alignment horizontal="center" vertical="center" wrapText="1"/>
      <protection locked="0"/>
    </xf>
    <xf numFmtId="14" fontId="16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16" fillId="3" borderId="33" xfId="0" applyNumberFormat="1" applyFont="1" applyFill="1" applyBorder="1" applyAlignment="1" applyProtection="1">
      <alignment horizontal="center" vertical="center" wrapText="1"/>
      <protection locked="0"/>
    </xf>
    <xf numFmtId="14" fontId="16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41" xfId="0" applyFont="1" applyBorder="1" applyAlignment="1" applyProtection="1">
      <alignment horizontal="center" vertical="center" wrapText="1"/>
      <protection locked="0"/>
    </xf>
    <xf numFmtId="9" fontId="16" fillId="0" borderId="32" xfId="2" applyFont="1" applyFill="1" applyBorder="1" applyAlignment="1" applyProtection="1">
      <alignment horizontal="center" vertical="center" wrapText="1"/>
      <protection locked="0"/>
    </xf>
    <xf numFmtId="9" fontId="16" fillId="0" borderId="33" xfId="2" applyFont="1" applyFill="1" applyBorder="1" applyAlignment="1" applyProtection="1">
      <alignment horizontal="center" vertical="center" wrapText="1"/>
      <protection locked="0"/>
    </xf>
    <xf numFmtId="9" fontId="16" fillId="0" borderId="34" xfId="2" applyFont="1" applyFill="1" applyBorder="1" applyAlignment="1" applyProtection="1">
      <alignment horizontal="center" vertical="center" wrapText="1"/>
      <protection locked="0"/>
    </xf>
    <xf numFmtId="0" fontId="10" fillId="12" borderId="0" xfId="0" applyFont="1" applyFill="1" applyAlignment="1" applyProtection="1">
      <alignment horizontal="center" vertical="center" wrapText="1"/>
      <protection locked="0"/>
    </xf>
    <xf numFmtId="165" fontId="17" fillId="3" borderId="32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33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34" xfId="2" applyNumberFormat="1" applyFont="1" applyFill="1" applyBorder="1" applyAlignment="1" applyProtection="1">
      <alignment horizontal="center" vertical="center" wrapText="1"/>
      <protection locked="0"/>
    </xf>
    <xf numFmtId="9" fontId="16" fillId="9" borderId="32" xfId="0" applyNumberFormat="1" applyFont="1" applyFill="1" applyBorder="1" applyAlignment="1" applyProtection="1">
      <alignment horizontal="center" vertical="center" wrapText="1"/>
      <protection locked="0"/>
    </xf>
    <xf numFmtId="9" fontId="16" fillId="9" borderId="33" xfId="0" applyNumberFormat="1" applyFont="1" applyFill="1" applyBorder="1" applyAlignment="1" applyProtection="1">
      <alignment horizontal="center" vertical="center" wrapText="1"/>
      <protection locked="0"/>
    </xf>
    <xf numFmtId="9" fontId="16" fillId="9" borderId="83" xfId="0" applyNumberFormat="1" applyFont="1" applyFill="1" applyBorder="1" applyAlignment="1" applyProtection="1">
      <alignment horizontal="center" vertical="center" wrapText="1"/>
      <protection locked="0"/>
    </xf>
    <xf numFmtId="14" fontId="16" fillId="9" borderId="32" xfId="0" applyNumberFormat="1" applyFont="1" applyFill="1" applyBorder="1" applyAlignment="1" applyProtection="1">
      <alignment horizontal="center" vertical="center" wrapText="1"/>
      <protection locked="0"/>
    </xf>
    <xf numFmtId="14" fontId="16" fillId="9" borderId="33" xfId="0" applyNumberFormat="1" applyFont="1" applyFill="1" applyBorder="1" applyAlignment="1" applyProtection="1">
      <alignment horizontal="center" vertical="center" wrapText="1"/>
      <protection locked="0"/>
    </xf>
    <xf numFmtId="14" fontId="16" fillId="9" borderId="83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85" xfId="0" applyFont="1" applyFill="1" applyBorder="1" applyAlignment="1" applyProtection="1">
      <alignment horizontal="center" vertical="center" wrapText="1"/>
      <protection locked="0"/>
    </xf>
    <xf numFmtId="0" fontId="25" fillId="9" borderId="80" xfId="0" applyFont="1" applyFill="1" applyBorder="1" applyAlignment="1" applyProtection="1">
      <alignment horizontal="center" vertical="center" wrapText="1"/>
      <protection locked="0"/>
    </xf>
    <xf numFmtId="0" fontId="25" fillId="9" borderId="81" xfId="0" applyFont="1" applyFill="1" applyBorder="1" applyAlignment="1" applyProtection="1">
      <alignment horizontal="center" vertical="center" wrapText="1"/>
      <protection locked="0"/>
    </xf>
    <xf numFmtId="165" fontId="16" fillId="9" borderId="78" xfId="0" applyNumberFormat="1" applyFont="1" applyFill="1" applyBorder="1" applyAlignment="1" applyProtection="1">
      <alignment horizontal="center" vertical="center" wrapText="1"/>
      <protection locked="0"/>
    </xf>
    <xf numFmtId="165" fontId="16" fillId="9" borderId="79" xfId="0" applyNumberFormat="1" applyFont="1" applyFill="1" applyBorder="1" applyAlignment="1" applyProtection="1">
      <alignment horizontal="center" vertical="center" wrapText="1"/>
      <protection locked="0"/>
    </xf>
    <xf numFmtId="165" fontId="16" fillId="9" borderId="88" xfId="0" applyNumberFormat="1" applyFont="1" applyFill="1" applyBorder="1" applyAlignment="1" applyProtection="1">
      <alignment horizontal="center" vertical="center" wrapText="1"/>
      <protection locked="0"/>
    </xf>
    <xf numFmtId="9" fontId="16" fillId="9" borderId="48" xfId="0" applyNumberFormat="1" applyFont="1" applyFill="1" applyBorder="1" applyAlignment="1" applyProtection="1">
      <alignment horizontal="center" vertical="center" wrapText="1"/>
      <protection locked="0"/>
    </xf>
    <xf numFmtId="9" fontId="16" fillId="9" borderId="49" xfId="0" applyNumberFormat="1" applyFont="1" applyFill="1" applyBorder="1" applyAlignment="1" applyProtection="1">
      <alignment horizontal="center" vertical="center" wrapText="1"/>
      <protection locked="0"/>
    </xf>
    <xf numFmtId="9" fontId="16" fillId="9" borderId="84" xfId="0" applyNumberFormat="1" applyFont="1" applyFill="1" applyBorder="1" applyAlignment="1" applyProtection="1">
      <alignment horizontal="center" vertical="center" wrapText="1"/>
      <protection locked="0"/>
    </xf>
    <xf numFmtId="9" fontId="16" fillId="18" borderId="32" xfId="0" applyNumberFormat="1" applyFont="1" applyFill="1" applyBorder="1" applyAlignment="1" applyProtection="1">
      <alignment horizontal="center" vertical="center" wrapText="1"/>
      <protection locked="0"/>
    </xf>
    <xf numFmtId="9" fontId="16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32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33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83" xfId="0" applyNumberFormat="1" applyFont="1" applyFill="1" applyBorder="1" applyAlignment="1" applyProtection="1">
      <alignment horizontal="center" vertical="center" wrapText="1"/>
      <protection locked="0"/>
    </xf>
    <xf numFmtId="9" fontId="16" fillId="17" borderId="32" xfId="0" applyNumberFormat="1" applyFont="1" applyFill="1" applyBorder="1" applyAlignment="1" applyProtection="1">
      <alignment horizontal="center" vertical="center" wrapText="1"/>
      <protection locked="0"/>
    </xf>
    <xf numFmtId="9" fontId="16" fillId="17" borderId="33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16" fillId="3" borderId="66" xfId="0" applyFont="1" applyFill="1" applyBorder="1" applyAlignment="1" applyProtection="1">
      <alignment horizontal="center" vertical="center" wrapText="1"/>
      <protection locked="0"/>
    </xf>
    <xf numFmtId="0" fontId="16" fillId="3" borderId="67" xfId="0" applyFont="1" applyFill="1" applyBorder="1" applyAlignment="1" applyProtection="1">
      <alignment horizontal="center" vertical="center" wrapText="1"/>
      <protection locked="0"/>
    </xf>
    <xf numFmtId="0" fontId="16" fillId="3" borderId="68" xfId="0" applyFont="1" applyFill="1" applyBorder="1" applyAlignment="1" applyProtection="1">
      <alignment horizontal="center" vertical="center" wrapText="1"/>
      <protection locked="0"/>
    </xf>
    <xf numFmtId="9" fontId="19" fillId="14" borderId="89" xfId="0" applyNumberFormat="1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 wrapText="1"/>
      <protection locked="0"/>
    </xf>
    <xf numFmtId="0" fontId="10" fillId="12" borderId="71" xfId="0" applyFont="1" applyFill="1" applyBorder="1" applyAlignment="1" applyProtection="1">
      <alignment horizontal="center" vertical="center" wrapText="1"/>
      <protection locked="0"/>
    </xf>
    <xf numFmtId="0" fontId="13" fillId="10" borderId="0" xfId="0" applyFont="1" applyFill="1" applyAlignment="1" applyProtection="1">
      <alignment horizontal="center" vertical="center" wrapText="1"/>
      <protection locked="0"/>
    </xf>
    <xf numFmtId="0" fontId="10" fillId="12" borderId="20" xfId="0" applyFont="1" applyFill="1" applyBorder="1" applyAlignment="1" applyProtection="1">
      <alignment horizontal="center" vertical="center" wrapText="1"/>
      <protection locked="0"/>
    </xf>
    <xf numFmtId="0" fontId="10" fillId="12" borderId="36" xfId="0" applyFont="1" applyFill="1" applyBorder="1" applyAlignment="1" applyProtection="1">
      <alignment horizontal="center" vertical="center" wrapText="1"/>
      <protection locked="0"/>
    </xf>
    <xf numFmtId="9" fontId="9" fillId="3" borderId="27" xfId="2" applyFont="1" applyFill="1" applyBorder="1" applyAlignment="1" applyProtection="1">
      <alignment horizontal="center" vertical="center" wrapText="1"/>
      <protection locked="0"/>
    </xf>
    <xf numFmtId="9" fontId="9" fillId="3" borderId="28" xfId="2" applyFont="1" applyFill="1" applyBorder="1" applyAlignment="1" applyProtection="1">
      <alignment horizontal="center" vertical="center" wrapText="1"/>
      <protection locked="0"/>
    </xf>
    <xf numFmtId="9" fontId="9" fillId="3" borderId="29" xfId="2" applyFont="1" applyFill="1" applyBorder="1" applyAlignment="1" applyProtection="1">
      <alignment horizontal="center" vertical="center" wrapText="1"/>
      <protection locked="0"/>
    </xf>
    <xf numFmtId="0" fontId="10" fillId="15" borderId="68" xfId="0" applyFont="1" applyFill="1" applyBorder="1" applyAlignment="1" applyProtection="1">
      <alignment horizontal="center" vertical="center" wrapText="1"/>
      <protection locked="0"/>
    </xf>
    <xf numFmtId="0" fontId="16" fillId="3" borderId="43" xfId="0" applyFont="1" applyFill="1" applyBorder="1" applyAlignment="1" applyProtection="1">
      <alignment horizontal="center" vertical="center" wrapText="1"/>
      <protection locked="0"/>
    </xf>
    <xf numFmtId="0" fontId="16" fillId="3" borderId="30" xfId="0" applyFont="1" applyFill="1" applyBorder="1" applyAlignment="1" applyProtection="1">
      <alignment horizontal="center" vertical="center" wrapText="1"/>
      <protection locked="0"/>
    </xf>
    <xf numFmtId="0" fontId="16" fillId="3" borderId="45" xfId="0" applyFont="1" applyFill="1" applyBorder="1" applyAlignment="1" applyProtection="1">
      <alignment horizontal="center" vertical="center" wrapText="1"/>
      <protection locked="0"/>
    </xf>
    <xf numFmtId="0" fontId="10" fillId="12" borderId="70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 applyProtection="1">
      <alignment horizontal="left" vertical="center" wrapText="1"/>
      <protection locked="0"/>
    </xf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0" fontId="12" fillId="3" borderId="45" xfId="0" applyFont="1" applyFill="1" applyBorder="1" applyAlignment="1" applyProtection="1">
      <alignment horizontal="left" vertical="center" wrapText="1"/>
      <protection locked="0"/>
    </xf>
    <xf numFmtId="0" fontId="5" fillId="2" borderId="77" xfId="3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14" fillId="2" borderId="0" xfId="3" applyFont="1" applyFill="1" applyAlignment="1" applyProtection="1">
      <alignment horizontal="left" vertical="center" wrapText="1"/>
      <protection locked="0"/>
    </xf>
    <xf numFmtId="0" fontId="5" fillId="2" borderId="0" xfId="3" applyFont="1" applyFill="1" applyBorder="1" applyAlignment="1" applyProtection="1">
      <alignment horizontal="center" vertical="center" wrapText="1"/>
      <protection locked="0"/>
    </xf>
    <xf numFmtId="0" fontId="14" fillId="11" borderId="77" xfId="3" applyFont="1" applyFill="1" applyBorder="1" applyAlignment="1" applyProtection="1">
      <alignment horizontal="center" vertical="center" wrapText="1"/>
      <protection locked="0"/>
    </xf>
    <xf numFmtId="0" fontId="10" fillId="3" borderId="66" xfId="0" applyFont="1" applyFill="1" applyBorder="1" applyAlignment="1" applyProtection="1">
      <alignment horizontal="center" vertical="center" wrapText="1"/>
      <protection locked="0"/>
    </xf>
    <xf numFmtId="0" fontId="10" fillId="3" borderId="67" xfId="0" applyFont="1" applyFill="1" applyBorder="1" applyAlignment="1" applyProtection="1">
      <alignment horizontal="center" vertical="center" wrapText="1"/>
      <protection locked="0"/>
    </xf>
    <xf numFmtId="0" fontId="10" fillId="3" borderId="68" xfId="0" applyFont="1" applyFill="1" applyBorder="1" applyAlignment="1" applyProtection="1">
      <alignment horizontal="center" vertical="center" wrapText="1"/>
      <protection locked="0"/>
    </xf>
    <xf numFmtId="164" fontId="10" fillId="12" borderId="8" xfId="1" applyFont="1" applyFill="1" applyBorder="1" applyAlignment="1" applyProtection="1">
      <alignment horizontal="center" vertical="center" wrapText="1"/>
      <protection locked="0"/>
    </xf>
    <xf numFmtId="164" fontId="10" fillId="12" borderId="9" xfId="1" applyFont="1" applyFill="1" applyBorder="1" applyAlignment="1" applyProtection="1">
      <alignment horizontal="center" vertical="center" wrapText="1"/>
      <protection locked="0"/>
    </xf>
    <xf numFmtId="9" fontId="10" fillId="12" borderId="9" xfId="1" applyNumberFormat="1" applyFont="1" applyFill="1" applyBorder="1" applyAlignment="1" applyProtection="1">
      <alignment horizontal="center" vertical="center" wrapText="1"/>
      <protection locked="0"/>
    </xf>
    <xf numFmtId="9" fontId="10" fillId="12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8" xfId="3" applyFont="1" applyFill="1" applyBorder="1" applyAlignment="1" applyProtection="1">
      <alignment horizontal="center" vertical="center" wrapText="1"/>
      <protection locked="0"/>
    </xf>
    <xf numFmtId="9" fontId="12" fillId="3" borderId="66" xfId="0" applyNumberFormat="1" applyFont="1" applyFill="1" applyBorder="1" applyAlignment="1" applyProtection="1">
      <alignment horizontal="center" vertical="center" wrapText="1"/>
      <protection locked="0"/>
    </xf>
    <xf numFmtId="14" fontId="12" fillId="3" borderId="66" xfId="0" applyNumberFormat="1" applyFont="1" applyFill="1" applyBorder="1" applyAlignment="1" applyProtection="1">
      <alignment horizontal="center" vertical="center" wrapText="1"/>
      <protection locked="0"/>
    </xf>
    <xf numFmtId="14" fontId="12" fillId="3" borderId="67" xfId="0" applyNumberFormat="1" applyFont="1" applyFill="1" applyBorder="1" applyAlignment="1" applyProtection="1">
      <alignment horizontal="center" vertical="center" wrapText="1"/>
      <protection locked="0"/>
    </xf>
    <xf numFmtId="14" fontId="12" fillId="3" borderId="6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3" xfId="0" applyFont="1" applyFill="1" applyBorder="1" applyAlignment="1" applyProtection="1">
      <alignment horizontal="left" vertical="center" wrapText="1"/>
      <protection locked="0"/>
    </xf>
    <xf numFmtId="0" fontId="8" fillId="3" borderId="30" xfId="0" applyFont="1" applyFill="1" applyBorder="1" applyAlignment="1" applyProtection="1">
      <alignment horizontal="left" vertical="center" wrapText="1"/>
      <protection locked="0"/>
    </xf>
    <xf numFmtId="0" fontId="8" fillId="3" borderId="45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9" fontId="12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43" xfId="0" applyFont="1" applyFill="1" applyBorder="1" applyAlignment="1" applyProtection="1">
      <alignment horizontal="justify" vertical="center" wrapText="1"/>
      <protection locked="0"/>
    </xf>
    <xf numFmtId="0" fontId="16" fillId="3" borderId="30" xfId="0" applyFont="1" applyFill="1" applyBorder="1" applyAlignment="1" applyProtection="1">
      <alignment horizontal="justify" vertical="center" wrapText="1"/>
      <protection locked="0"/>
    </xf>
    <xf numFmtId="0" fontId="16" fillId="3" borderId="45" xfId="0" applyFont="1" applyFill="1" applyBorder="1" applyAlignment="1" applyProtection="1">
      <alignment horizontal="justify" vertical="center" wrapText="1"/>
      <protection locked="0"/>
    </xf>
    <xf numFmtId="0" fontId="16" fillId="3" borderId="43" xfId="0" applyFont="1" applyFill="1" applyBorder="1" applyAlignment="1" applyProtection="1">
      <alignment horizontal="left" vertical="center" wrapText="1"/>
      <protection locked="0"/>
    </xf>
    <xf numFmtId="0" fontId="16" fillId="3" borderId="30" xfId="0" applyFont="1" applyFill="1" applyBorder="1" applyAlignment="1" applyProtection="1">
      <alignment horizontal="left" vertical="center" wrapText="1"/>
      <protection locked="0"/>
    </xf>
    <xf numFmtId="0" fontId="16" fillId="3" borderId="45" xfId="0" applyFont="1" applyFill="1" applyBorder="1" applyAlignment="1" applyProtection="1">
      <alignment horizontal="left" vertical="center" wrapText="1"/>
      <protection locked="0"/>
    </xf>
    <xf numFmtId="14" fontId="27" fillId="0" borderId="1" xfId="4" applyNumberFormat="1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0" fontId="27" fillId="0" borderId="93" xfId="4" applyFont="1" applyBorder="1" applyAlignment="1">
      <alignment horizontal="center" vertical="center"/>
    </xf>
    <xf numFmtId="0" fontId="27" fillId="0" borderId="94" xfId="4" applyFont="1" applyBorder="1" applyAlignment="1">
      <alignment horizontal="center" vertical="center"/>
    </xf>
    <xf numFmtId="0" fontId="27" fillId="0" borderId="95" xfId="4" applyFont="1" applyBorder="1" applyAlignment="1">
      <alignment horizontal="center" vertical="center"/>
    </xf>
    <xf numFmtId="0" fontId="27" fillId="19" borderId="93" xfId="4" applyFont="1" applyFill="1" applyBorder="1" applyAlignment="1">
      <alignment horizontal="center" vertical="center"/>
    </xf>
    <xf numFmtId="0" fontId="27" fillId="19" borderId="94" xfId="4" applyFont="1" applyFill="1" applyBorder="1" applyAlignment="1">
      <alignment horizontal="center" vertical="center"/>
    </xf>
    <xf numFmtId="0" fontId="27" fillId="19" borderId="95" xfId="4" applyFont="1" applyFill="1" applyBorder="1" applyAlignment="1">
      <alignment horizontal="center" vertical="center"/>
    </xf>
    <xf numFmtId="0" fontId="27" fillId="0" borderId="1" xfId="4" applyFont="1" applyBorder="1" applyAlignment="1">
      <alignment horizontal="center"/>
    </xf>
    <xf numFmtId="49" fontId="27" fillId="0" borderId="1" xfId="4" applyNumberFormat="1" applyFont="1" applyBorder="1" applyAlignment="1">
      <alignment horizontal="center"/>
    </xf>
    <xf numFmtId="0" fontId="30" fillId="3" borderId="1" xfId="4" applyFont="1" applyFill="1" applyBorder="1" applyAlignment="1">
      <alignment horizontal="center" vertical="center" wrapText="1"/>
    </xf>
    <xf numFmtId="0" fontId="30" fillId="0" borderId="93" xfId="4" applyFont="1" applyBorder="1" applyAlignment="1">
      <alignment horizontal="center" vertical="center" wrapText="1"/>
    </xf>
    <xf numFmtId="0" fontId="30" fillId="0" borderId="94" xfId="4" applyFont="1" applyBorder="1" applyAlignment="1">
      <alignment horizontal="center" vertical="center" wrapText="1"/>
    </xf>
    <xf numFmtId="0" fontId="30" fillId="0" borderId="95" xfId="4" applyFont="1" applyBorder="1" applyAlignment="1">
      <alignment horizontal="center" vertical="center" wrapText="1"/>
    </xf>
    <xf numFmtId="0" fontId="28" fillId="0" borderId="93" xfId="4" applyFont="1" applyBorder="1" applyAlignment="1">
      <alignment horizontal="center" vertical="center"/>
    </xf>
    <xf numFmtId="0" fontId="28" fillId="0" borderId="94" xfId="4" applyFont="1" applyBorder="1" applyAlignment="1">
      <alignment horizontal="center" vertical="center"/>
    </xf>
    <xf numFmtId="0" fontId="28" fillId="0" borderId="95" xfId="4" applyFont="1" applyBorder="1" applyAlignment="1">
      <alignment horizontal="center" vertical="center"/>
    </xf>
    <xf numFmtId="49" fontId="30" fillId="0" borderId="93" xfId="4" applyNumberFormat="1" applyFont="1" applyBorder="1" applyAlignment="1">
      <alignment horizontal="center" vertical="center" wrapText="1"/>
    </xf>
    <xf numFmtId="49" fontId="30" fillId="0" borderId="94" xfId="4" applyNumberFormat="1" applyFont="1" applyBorder="1" applyAlignment="1">
      <alignment horizontal="center" vertical="center" wrapText="1"/>
    </xf>
    <xf numFmtId="49" fontId="30" fillId="0" borderId="95" xfId="4" applyNumberFormat="1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0" fontId="27" fillId="0" borderId="93" xfId="4" applyFont="1" applyBorder="1" applyAlignment="1">
      <alignment horizontal="center" vertical="center" wrapText="1"/>
    </xf>
    <xf numFmtId="0" fontId="27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horizontal="center" vertical="center" wrapText="1"/>
    </xf>
    <xf numFmtId="9" fontId="30" fillId="0" borderId="1" xfId="4" applyNumberFormat="1" applyFont="1" applyBorder="1" applyAlignment="1">
      <alignment horizontal="center" vertical="center" wrapText="1"/>
    </xf>
    <xf numFmtId="1" fontId="30" fillId="0" borderId="1" xfId="4" applyNumberFormat="1" applyFont="1" applyBorder="1" applyAlignment="1">
      <alignment horizontal="center" vertical="center" wrapText="1"/>
    </xf>
    <xf numFmtId="0" fontId="30" fillId="0" borderId="1" xfId="4" applyFont="1" applyBorder="1" applyAlignment="1">
      <alignment horizontal="center" vertical="center" wrapText="1"/>
    </xf>
    <xf numFmtId="49" fontId="30" fillId="0" borderId="1" xfId="4" applyNumberFormat="1" applyFont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/>
    </xf>
    <xf numFmtId="0" fontId="27" fillId="0" borderId="3" xfId="4" applyFont="1" applyBorder="1" applyAlignment="1">
      <alignment horizontal="center" vertical="center"/>
    </xf>
    <xf numFmtId="0" fontId="27" fillId="0" borderId="96" xfId="4" applyFont="1" applyBorder="1" applyAlignment="1">
      <alignment horizontal="center" vertical="center"/>
    </xf>
    <xf numFmtId="0" fontId="27" fillId="0" borderId="4" xfId="4" applyFont="1" applyBorder="1" applyAlignment="1">
      <alignment horizontal="center" vertical="center"/>
    </xf>
    <xf numFmtId="0" fontId="27" fillId="0" borderId="5" xfId="4" applyFont="1" applyBorder="1" applyAlignment="1">
      <alignment horizontal="center" vertical="center"/>
    </xf>
    <xf numFmtId="0" fontId="27" fillId="0" borderId="6" xfId="4" applyFont="1" applyBorder="1" applyAlignment="1">
      <alignment horizontal="center" vertical="center"/>
    </xf>
    <xf numFmtId="0" fontId="27" fillId="0" borderId="2" xfId="4" applyFont="1" applyBorder="1" applyAlignment="1">
      <alignment horizontal="center" vertical="center" wrapText="1"/>
    </xf>
    <xf numFmtId="0" fontId="27" fillId="0" borderId="3" xfId="4" applyFont="1" applyBorder="1" applyAlignment="1">
      <alignment horizontal="center" vertical="center" wrapText="1"/>
    </xf>
    <xf numFmtId="0" fontId="27" fillId="0" borderId="96" xfId="4" applyFont="1" applyBorder="1" applyAlignment="1">
      <alignment horizontal="center" vertical="center" wrapText="1"/>
    </xf>
    <xf numFmtId="0" fontId="27" fillId="0" borderId="4" xfId="4" applyFont="1" applyBorder="1" applyAlignment="1">
      <alignment horizontal="center" vertical="center" wrapText="1"/>
    </xf>
    <xf numFmtId="0" fontId="27" fillId="0" borderId="5" xfId="4" applyFont="1" applyBorder="1" applyAlignment="1">
      <alignment horizontal="center" vertical="center" wrapText="1"/>
    </xf>
    <xf numFmtId="0" fontId="27" fillId="0" borderId="6" xfId="4" applyFont="1" applyBorder="1" applyAlignment="1">
      <alignment horizontal="center" vertical="center" wrapText="1"/>
    </xf>
    <xf numFmtId="0" fontId="27" fillId="0" borderId="69" xfId="4" applyFont="1" applyBorder="1" applyAlignment="1">
      <alignment horizontal="center" vertical="center" wrapText="1"/>
    </xf>
    <xf numFmtId="0" fontId="27" fillId="0" borderId="50" xfId="4" applyFont="1" applyBorder="1" applyAlignment="1">
      <alignment horizontal="center" vertical="center" wrapText="1"/>
    </xf>
    <xf numFmtId="0" fontId="27" fillId="3" borderId="93" xfId="4" applyFont="1" applyFill="1" applyBorder="1" applyAlignment="1">
      <alignment horizontal="center" vertical="center"/>
    </xf>
    <xf numFmtId="0" fontId="27" fillId="3" borderId="94" xfId="4" applyFont="1" applyFill="1" applyBorder="1" applyAlignment="1">
      <alignment horizontal="center" vertical="center"/>
    </xf>
    <xf numFmtId="0" fontId="27" fillId="3" borderId="95" xfId="4" applyFont="1" applyFill="1" applyBorder="1" applyAlignment="1">
      <alignment horizontal="center" vertical="center"/>
    </xf>
    <xf numFmtId="3" fontId="30" fillId="0" borderId="93" xfId="4" applyNumberFormat="1" applyFont="1" applyBorder="1" applyAlignment="1">
      <alignment horizontal="center" vertical="center" wrapText="1"/>
    </xf>
    <xf numFmtId="3" fontId="30" fillId="0" borderId="95" xfId="4" applyNumberFormat="1" applyFont="1" applyBorder="1" applyAlignment="1">
      <alignment horizontal="center" vertical="center" wrapText="1"/>
    </xf>
    <xf numFmtId="3" fontId="30" fillId="0" borderId="94" xfId="4" applyNumberFormat="1" applyFont="1" applyBorder="1" applyAlignment="1">
      <alignment horizontal="center" vertical="center" wrapText="1"/>
    </xf>
    <xf numFmtId="1" fontId="30" fillId="0" borderId="93" xfId="4" applyNumberFormat="1" applyFont="1" applyBorder="1" applyAlignment="1">
      <alignment horizontal="center" vertical="center" wrapText="1"/>
    </xf>
    <xf numFmtId="1" fontId="30" fillId="0" borderId="94" xfId="4" applyNumberFormat="1" applyFont="1" applyBorder="1" applyAlignment="1">
      <alignment horizontal="center" vertical="center" wrapText="1"/>
    </xf>
    <xf numFmtId="1" fontId="30" fillId="0" borderId="95" xfId="4" applyNumberFormat="1" applyFont="1" applyBorder="1" applyAlignment="1">
      <alignment horizontal="center" vertical="center" wrapText="1"/>
    </xf>
    <xf numFmtId="0" fontId="27" fillId="0" borderId="93" xfId="4" applyFont="1" applyBorder="1" applyAlignment="1">
      <alignment horizontal="left" vertical="center" wrapText="1"/>
    </xf>
    <xf numFmtId="0" fontId="27" fillId="0" borderId="95" xfId="4" applyFont="1" applyBorder="1" applyAlignment="1">
      <alignment horizontal="left" vertical="center" wrapText="1"/>
    </xf>
    <xf numFmtId="0" fontId="27" fillId="0" borderId="2" xfId="4" applyFont="1" applyBorder="1" applyAlignment="1">
      <alignment horizontal="left" vertical="center" wrapText="1"/>
    </xf>
    <xf numFmtId="0" fontId="27" fillId="0" borderId="96" xfId="4" applyFont="1" applyBorder="1" applyAlignment="1">
      <alignment horizontal="left" vertical="center" wrapText="1"/>
    </xf>
    <xf numFmtId="0" fontId="27" fillId="0" borderId="4" xfId="4" applyFont="1" applyBorder="1" applyAlignment="1">
      <alignment horizontal="left" vertical="center" wrapText="1"/>
    </xf>
    <xf numFmtId="0" fontId="27" fillId="0" borderId="6" xfId="4" applyFont="1" applyBorder="1" applyAlignment="1">
      <alignment horizontal="left" vertical="center" wrapText="1"/>
    </xf>
    <xf numFmtId="0" fontId="28" fillId="0" borderId="2" xfId="4" applyFont="1" applyBorder="1" applyAlignment="1">
      <alignment horizontal="center" vertical="center"/>
    </xf>
    <xf numFmtId="0" fontId="28" fillId="0" borderId="3" xfId="4" applyFont="1" applyBorder="1" applyAlignment="1">
      <alignment horizontal="center" vertical="center"/>
    </xf>
    <xf numFmtId="0" fontId="28" fillId="0" borderId="96" xfId="4" applyFont="1" applyBorder="1" applyAlignment="1">
      <alignment horizontal="center" vertical="center"/>
    </xf>
    <xf numFmtId="0" fontId="28" fillId="0" borderId="4" xfId="4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6" xfId="4" applyFont="1" applyBorder="1" applyAlignment="1">
      <alignment horizontal="center" vertical="center"/>
    </xf>
    <xf numFmtId="0" fontId="27" fillId="19" borderId="1" xfId="4" applyFont="1" applyFill="1" applyBorder="1" applyAlignment="1">
      <alignment horizontal="center" vertical="center"/>
    </xf>
    <xf numFmtId="1" fontId="28" fillId="0" borderId="69" xfId="4" applyNumberFormat="1" applyFont="1" applyBorder="1" applyAlignment="1">
      <alignment horizontal="center" vertical="center" wrapText="1"/>
    </xf>
    <xf numFmtId="1" fontId="28" fillId="0" borderId="33" xfId="4" applyNumberFormat="1" applyFont="1" applyBorder="1" applyAlignment="1">
      <alignment horizontal="center" vertical="center" wrapText="1"/>
    </xf>
    <xf numFmtId="1" fontId="28" fillId="0" borderId="50" xfId="4" applyNumberFormat="1" applyFont="1" applyBorder="1" applyAlignment="1">
      <alignment horizontal="center" vertical="center" wrapText="1"/>
    </xf>
    <xf numFmtId="0" fontId="30" fillId="0" borderId="93" xfId="4" applyFont="1" applyBorder="1" applyAlignment="1">
      <alignment horizontal="left" vertical="center" wrapText="1"/>
    </xf>
    <xf numFmtId="0" fontId="30" fillId="0" borderId="94" xfId="4" applyFont="1" applyBorder="1" applyAlignment="1">
      <alignment horizontal="left" vertical="center" wrapText="1"/>
    </xf>
    <xf numFmtId="0" fontId="30" fillId="0" borderId="95" xfId="4" applyFont="1" applyBorder="1" applyAlignment="1">
      <alignment horizontal="left" vertical="center" wrapText="1"/>
    </xf>
    <xf numFmtId="0" fontId="27" fillId="20" borderId="1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left" vertical="top" wrapText="1"/>
    </xf>
    <xf numFmtId="0" fontId="30" fillId="3" borderId="3" xfId="4" applyFont="1" applyFill="1" applyBorder="1" applyAlignment="1">
      <alignment horizontal="left" vertical="top" wrapText="1"/>
    </xf>
    <xf numFmtId="0" fontId="30" fillId="3" borderId="96" xfId="4" applyFont="1" applyFill="1" applyBorder="1" applyAlignment="1">
      <alignment horizontal="left" vertical="top" wrapText="1"/>
    </xf>
    <xf numFmtId="14" fontId="30" fillId="0" borderId="1" xfId="4" applyNumberFormat="1" applyFont="1" applyBorder="1" applyAlignment="1">
      <alignment horizontal="center" vertical="center" wrapText="1"/>
    </xf>
    <xf numFmtId="0" fontId="6" fillId="20" borderId="1" xfId="4" applyFont="1" applyFill="1" applyBorder="1" applyAlignment="1">
      <alignment horizontal="center" vertical="center"/>
    </xf>
    <xf numFmtId="0" fontId="6" fillId="0" borderId="94" xfId="4" applyFont="1" applyBorder="1" applyAlignment="1">
      <alignment horizontal="center" vertical="center"/>
    </xf>
    <xf numFmtId="0" fontId="6" fillId="0" borderId="95" xfId="4" applyFont="1" applyBorder="1" applyAlignment="1">
      <alignment horizontal="center" vertical="center"/>
    </xf>
    <xf numFmtId="0" fontId="6" fillId="0" borderId="93" xfId="4" applyFont="1" applyBorder="1" applyAlignment="1">
      <alignment horizontal="center" vertical="center"/>
    </xf>
    <xf numFmtId="0" fontId="6" fillId="0" borderId="93" xfId="4" applyFont="1" applyBorder="1" applyAlignment="1">
      <alignment horizontal="center" vertical="center" wrapText="1"/>
    </xf>
    <xf numFmtId="0" fontId="6" fillId="0" borderId="94" xfId="4" applyFont="1" applyBorder="1" applyAlignment="1">
      <alignment horizontal="center" vertical="center" wrapText="1"/>
    </xf>
    <xf numFmtId="0" fontId="6" fillId="0" borderId="95" xfId="4" applyFont="1" applyBorder="1" applyAlignment="1">
      <alignment horizontal="center" vertical="center" wrapText="1"/>
    </xf>
    <xf numFmtId="0" fontId="27" fillId="20" borderId="93" xfId="4" applyFont="1" applyFill="1" applyBorder="1" applyAlignment="1">
      <alignment horizontal="center" vertical="center" wrapText="1"/>
    </xf>
    <xf numFmtId="0" fontId="27" fillId="20" borderId="94" xfId="4" applyFont="1" applyFill="1" applyBorder="1" applyAlignment="1">
      <alignment horizontal="center" vertical="center" wrapText="1"/>
    </xf>
    <xf numFmtId="0" fontId="27" fillId="20" borderId="95" xfId="4" applyFont="1" applyFill="1" applyBorder="1" applyAlignment="1">
      <alignment horizontal="center" vertical="center" wrapText="1"/>
    </xf>
    <xf numFmtId="0" fontId="6" fillId="0" borderId="93" xfId="4" applyFont="1" applyBorder="1" applyAlignment="1">
      <alignment horizontal="left" vertical="center"/>
    </xf>
    <xf numFmtId="0" fontId="6" fillId="0" borderId="95" xfId="4" applyFont="1" applyBorder="1" applyAlignment="1">
      <alignment horizontal="left" vertical="center"/>
    </xf>
    <xf numFmtId="0" fontId="27" fillId="0" borderId="1" xfId="4" applyFont="1" applyBorder="1" applyAlignment="1">
      <alignment horizontal="left" vertical="center" wrapText="1"/>
    </xf>
    <xf numFmtId="0" fontId="28" fillId="0" borderId="93" xfId="4" applyFont="1" applyBorder="1" applyAlignment="1">
      <alignment horizontal="center" vertical="center" wrapText="1"/>
    </xf>
    <xf numFmtId="0" fontId="28" fillId="0" borderId="94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left" vertical="top" wrapText="1"/>
    </xf>
    <xf numFmtId="0" fontId="30" fillId="0" borderId="3" xfId="4" applyFont="1" applyBorder="1" applyAlignment="1">
      <alignment horizontal="left" vertical="top" wrapText="1"/>
    </xf>
    <xf numFmtId="0" fontId="30" fillId="0" borderId="96" xfId="4" applyFont="1" applyBorder="1" applyAlignment="1">
      <alignment horizontal="left" vertical="top" wrapText="1"/>
    </xf>
    <xf numFmtId="0" fontId="30" fillId="0" borderId="101" xfId="4" applyFont="1" applyBorder="1" applyAlignment="1">
      <alignment horizontal="left" vertical="top" wrapText="1"/>
    </xf>
    <xf numFmtId="0" fontId="30" fillId="0" borderId="102" xfId="4" applyFont="1" applyBorder="1" applyAlignment="1">
      <alignment horizontal="left" vertical="top" wrapText="1"/>
    </xf>
    <xf numFmtId="0" fontId="30" fillId="0" borderId="103" xfId="4" applyFont="1" applyBorder="1" applyAlignment="1">
      <alignment horizontal="left" vertical="top" wrapText="1"/>
    </xf>
    <xf numFmtId="0" fontId="28" fillId="3" borderId="93" xfId="4" applyFont="1" applyFill="1" applyBorder="1" applyAlignment="1">
      <alignment horizontal="center" vertical="center" wrapText="1"/>
    </xf>
    <xf numFmtId="0" fontId="28" fillId="3" borderId="94" xfId="4" applyFont="1" applyFill="1" applyBorder="1" applyAlignment="1">
      <alignment horizontal="center" vertical="center" wrapText="1"/>
    </xf>
    <xf numFmtId="0" fontId="28" fillId="3" borderId="95" xfId="4" applyFont="1" applyFill="1" applyBorder="1" applyAlignment="1">
      <alignment horizontal="center" vertical="center" wrapText="1"/>
    </xf>
    <xf numFmtId="0" fontId="30" fillId="0" borderId="2" xfId="4" applyFont="1" applyBorder="1" applyAlignment="1">
      <alignment horizontal="left" vertical="top" wrapText="1"/>
    </xf>
    <xf numFmtId="14" fontId="30" fillId="0" borderId="93" xfId="0" applyNumberFormat="1" applyFont="1" applyBorder="1" applyAlignment="1">
      <alignment horizontal="center" vertical="center" wrapText="1"/>
    </xf>
    <xf numFmtId="14" fontId="30" fillId="0" borderId="95" xfId="0" applyNumberFormat="1" applyFont="1" applyBorder="1" applyAlignment="1">
      <alignment horizontal="center" vertical="center" wrapText="1"/>
    </xf>
    <xf numFmtId="0" fontId="30" fillId="0" borderId="93" xfId="0" applyFont="1" applyBorder="1" applyAlignment="1">
      <alignment horizontal="center" vertical="center" wrapText="1"/>
    </xf>
    <xf numFmtId="0" fontId="30" fillId="0" borderId="94" xfId="0" applyFont="1" applyBorder="1" applyAlignment="1">
      <alignment horizontal="center" vertical="center" wrapText="1"/>
    </xf>
    <xf numFmtId="0" fontId="30" fillId="0" borderId="95" xfId="0" applyFont="1" applyBorder="1" applyAlignment="1">
      <alignment horizontal="center" vertical="center" wrapText="1"/>
    </xf>
    <xf numFmtId="14" fontId="30" fillId="0" borderId="94" xfId="0" applyNumberFormat="1" applyFont="1" applyBorder="1" applyAlignment="1">
      <alignment horizontal="center" vertical="center" wrapText="1"/>
    </xf>
    <xf numFmtId="0" fontId="16" fillId="2" borderId="0" xfId="3" applyFont="1" applyFill="1" applyAlignment="1" applyProtection="1">
      <alignment horizontal="center" vertical="center" wrapText="1"/>
      <protection locked="0"/>
    </xf>
    <xf numFmtId="0" fontId="33" fillId="3" borderId="0" xfId="0" applyFont="1" applyFill="1" applyAlignment="1" applyProtection="1">
      <alignment horizontal="center"/>
      <protection locked="0"/>
    </xf>
    <xf numFmtId="0" fontId="9" fillId="11" borderId="90" xfId="3" applyFont="1" applyFill="1" applyBorder="1" applyAlignment="1" applyProtection="1">
      <alignment horizontal="center" vertical="center" wrapText="1"/>
      <protection locked="0"/>
    </xf>
    <xf numFmtId="0" fontId="9" fillId="11" borderId="91" xfId="3" applyFont="1" applyFill="1" applyBorder="1" applyAlignment="1" applyProtection="1">
      <alignment horizontal="center" vertical="center" wrapText="1"/>
      <protection locked="0"/>
    </xf>
    <xf numFmtId="0" fontId="9" fillId="11" borderId="92" xfId="3" applyFont="1" applyFill="1" applyBorder="1" applyAlignment="1" applyProtection="1">
      <alignment horizontal="center" vertical="center" wrapText="1"/>
      <protection locked="0"/>
    </xf>
    <xf numFmtId="0" fontId="28" fillId="0" borderId="0" xfId="4" applyFont="1"/>
    <xf numFmtId="0" fontId="28" fillId="0" borderId="97" xfId="4" applyFont="1" applyBorder="1"/>
    <xf numFmtId="0" fontId="28" fillId="0" borderId="40" xfId="4" applyFont="1" applyBorder="1"/>
    <xf numFmtId="0" fontId="28" fillId="0" borderId="98" xfId="4" applyFont="1" applyBorder="1"/>
    <xf numFmtId="0" fontId="28" fillId="0" borderId="99" xfId="4" applyFont="1" applyBorder="1"/>
    <xf numFmtId="0" fontId="28" fillId="0" borderId="100" xfId="4" applyFont="1" applyBorder="1"/>
  </cellXfs>
  <cellStyles count="5">
    <cellStyle name="Moneda" xfId="1" builtinId="4"/>
    <cellStyle name="Normal" xfId="0" builtinId="0"/>
    <cellStyle name="Normal 2" xfId="3" xr:uid="{A3B91B24-86BD-421F-AD2C-89D8CA9AC621}"/>
    <cellStyle name="Normal 3" xfId="4" xr:uid="{2D173972-D221-415A-AA3E-D4D2AE9BA33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'IN-PEI-MP-CV-001'!$C$30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'IN-PEI-MP-CV-001'!$B$31:$B$34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'IN-PEI-MP-CV-001'!$C$31:$C$34</c:f>
              <c:numCache>
                <c:formatCode>0</c:formatCode>
                <c:ptCount val="4"/>
                <c:pt idx="0">
                  <c:v>206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B-41DE-BE55-ACABE8F3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83376"/>
        <c:axId val="17378800"/>
      </c:barChart>
      <c:lineChart>
        <c:grouping val="standard"/>
        <c:varyColors val="0"/>
        <c:ser>
          <c:idx val="1"/>
          <c:order val="1"/>
          <c:tx>
            <c:strRef>
              <c:f>'IN-PEI-MP-CV-001'!$D$30</c:f>
              <c:strCache>
                <c:ptCount val="1"/>
                <c:pt idx="0">
                  <c:v>Resultado Meta Vigencia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'IN-PEI-MP-CV-001'!$B$31:$B$34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'IN-PEI-MP-CV-001'!$D$31:$D$34</c:f>
              <c:numCache>
                <c:formatCode>0</c:formatCode>
                <c:ptCount val="4"/>
                <c:pt idx="0">
                  <c:v>2330</c:v>
                </c:pt>
                <c:pt idx="1">
                  <c:v>2330</c:v>
                </c:pt>
                <c:pt idx="2">
                  <c:v>2330</c:v>
                </c:pt>
                <c:pt idx="3">
                  <c:v>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B-41DE-BE55-ACABE8F3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3376"/>
        <c:axId val="17378800"/>
      </c:lineChart>
      <c:catAx>
        <c:axId val="1738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78800"/>
        <c:crosses val="autoZero"/>
        <c:auto val="1"/>
        <c:lblAlgn val="ctr"/>
        <c:lblOffset val="100"/>
        <c:noMultiLvlLbl val="0"/>
      </c:catAx>
      <c:valAx>
        <c:axId val="1737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8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'[3]IN-PEI-MP-CV-001'!$C$30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'[3]IN-PEI-MP-CV-001'!$B$31:$B$34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'IN-PEI-MP-CV-002'!$C$30:$C$33</c:f>
              <c:numCache>
                <c:formatCode>0</c:formatCode>
                <c:ptCount val="4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C-4ADA-9257-68051438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83376"/>
        <c:axId val="17378800"/>
      </c:barChart>
      <c:lineChart>
        <c:grouping val="standard"/>
        <c:varyColors val="0"/>
        <c:ser>
          <c:idx val="1"/>
          <c:order val="1"/>
          <c:tx>
            <c:strRef>
              <c:f>'[3]IN-PEI-MP-CV-001'!$D$30</c:f>
              <c:strCache>
                <c:ptCount val="1"/>
                <c:pt idx="0">
                  <c:v>Resultado Meta Vigencia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'[3]IN-PEI-MP-CV-001'!$B$31:$B$34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'IN-PEI-MP-CV-002'!$D$30:$D$33</c:f>
              <c:numCache>
                <c:formatCode>0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C-4ADA-9257-68051438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3376"/>
        <c:axId val="17378800"/>
      </c:lineChart>
      <c:catAx>
        <c:axId val="1738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78800"/>
        <c:crosses val="autoZero"/>
        <c:auto val="1"/>
        <c:lblAlgn val="ctr"/>
        <c:lblOffset val="100"/>
        <c:noMultiLvlLbl val="0"/>
      </c:catAx>
      <c:valAx>
        <c:axId val="1737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8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'[3]IN-PEI-MP-CV-001'!$C$30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'[3]IN-PEI-MP-CV-001'!$B$31:$B$34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'IN-PEI-MP-CV-003'!$C$30:$C$33</c:f>
              <c:numCache>
                <c:formatCode>0</c:formatCode>
                <c:ptCount val="4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1-4F71-BD7D-40505F83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83376"/>
        <c:axId val="17378800"/>
      </c:barChart>
      <c:lineChart>
        <c:grouping val="standard"/>
        <c:varyColors val="0"/>
        <c:ser>
          <c:idx val="1"/>
          <c:order val="1"/>
          <c:tx>
            <c:strRef>
              <c:f>'[3]IN-PEI-MP-CV-001'!$D$30</c:f>
              <c:strCache>
                <c:ptCount val="1"/>
                <c:pt idx="0">
                  <c:v>Resultado Meta Vigencia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'[3]IN-PEI-MP-CV-001'!$B$31:$B$34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'IN-PEI-MP-CV-003'!$D$30:$D$33</c:f>
              <c:numCache>
                <c:formatCode>0</c:formatCode>
                <c:ptCount val="4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1-4F71-BD7D-40505F83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3376"/>
        <c:axId val="17378800"/>
      </c:lineChart>
      <c:catAx>
        <c:axId val="1738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78800"/>
        <c:crosses val="autoZero"/>
        <c:auto val="1"/>
        <c:lblAlgn val="ctr"/>
        <c:lblOffset val="100"/>
        <c:noMultiLvlLbl val="0"/>
      </c:catAx>
      <c:valAx>
        <c:axId val="1737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8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122767</xdr:rowOff>
    </xdr:from>
    <xdr:to>
      <xdr:col>0</xdr:col>
      <xdr:colOff>1851025</xdr:colOff>
      <xdr:row>3</xdr:row>
      <xdr:rowOff>161925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2767"/>
          <a:ext cx="1317625" cy="95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500380</xdr:colOff>
      <xdr:row>0</xdr:row>
      <xdr:rowOff>71120</xdr:rowOff>
    </xdr:from>
    <xdr:ext cx="713205" cy="624840"/>
    <xdr:pic>
      <xdr:nvPicPr>
        <xdr:cNvPr id="2" name="Imagen 22">
          <a:extLst>
            <a:ext uri="{FF2B5EF4-FFF2-40B4-BE49-F238E27FC236}">
              <a16:creationId xmlns:a16="http://schemas.microsoft.com/office/drawing/2014/main" id="{7243E7BB-7185-461F-86DB-50D499A72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80" y="71120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251460</xdr:colOff>
      <xdr:row>29</xdr:row>
      <xdr:rowOff>175260</xdr:rowOff>
    </xdr:from>
    <xdr:to>
      <xdr:col>20</xdr:col>
      <xdr:colOff>320040</xdr:colOff>
      <xdr:row>39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EC5BBB-DB15-4993-B61C-C34F90FF4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500380</xdr:colOff>
      <xdr:row>0</xdr:row>
      <xdr:rowOff>71120</xdr:rowOff>
    </xdr:from>
    <xdr:ext cx="713205" cy="624840"/>
    <xdr:pic>
      <xdr:nvPicPr>
        <xdr:cNvPr id="2" name="Imagen 22">
          <a:extLst>
            <a:ext uri="{FF2B5EF4-FFF2-40B4-BE49-F238E27FC236}">
              <a16:creationId xmlns:a16="http://schemas.microsoft.com/office/drawing/2014/main" id="{7EF9C78B-AE44-4193-984E-5830A30FD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80" y="71120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211667</xdr:colOff>
      <xdr:row>28</xdr:row>
      <xdr:rowOff>186266</xdr:rowOff>
    </xdr:from>
    <xdr:to>
      <xdr:col>21</xdr:col>
      <xdr:colOff>310727</xdr:colOff>
      <xdr:row>38</xdr:row>
      <xdr:rowOff>20320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EE4402-2517-4857-90BE-D40B4C630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500380</xdr:colOff>
      <xdr:row>0</xdr:row>
      <xdr:rowOff>71120</xdr:rowOff>
    </xdr:from>
    <xdr:ext cx="713205" cy="624840"/>
    <xdr:pic>
      <xdr:nvPicPr>
        <xdr:cNvPr id="2" name="Imagen 22">
          <a:extLst>
            <a:ext uri="{FF2B5EF4-FFF2-40B4-BE49-F238E27FC236}">
              <a16:creationId xmlns:a16="http://schemas.microsoft.com/office/drawing/2014/main" id="{D63D6725-7CB7-4F25-86FD-25AA6FD99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" y="71120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347133</xdr:colOff>
      <xdr:row>28</xdr:row>
      <xdr:rowOff>135466</xdr:rowOff>
    </xdr:from>
    <xdr:to>
      <xdr:col>20</xdr:col>
      <xdr:colOff>446193</xdr:colOff>
      <xdr:row>38</xdr:row>
      <xdr:rowOff>11853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F1487C-9A66-429D-B8C8-C4731A98C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-PEI-MP-CV-001-PRIMER%20TRIMESTRE%202022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EGUIMIENTO%201ER%20TRIM%20INDICADORES%20ESTRATEGICOS%20CONV%20EMPREN%20CC%202508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Eficacia</v>
          </cell>
          <cell r="D1" t="str">
            <v>Mensual</v>
          </cell>
        </row>
        <row r="2">
          <cell r="D2" t="str">
            <v>Trimestral</v>
          </cell>
        </row>
        <row r="3">
          <cell r="D3" t="str">
            <v>Semestral</v>
          </cell>
        </row>
        <row r="4">
          <cell r="D4" t="str">
            <v>Anual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PEI-MP-CV-001"/>
    </sheetNames>
    <sheetDataSet>
      <sheetData sheetId="0">
        <row r="30">
          <cell r="C30" t="str">
            <v>Resultado monitoreo</v>
          </cell>
          <cell r="D30" t="str">
            <v>Resultado Meta Vigencia</v>
          </cell>
        </row>
        <row r="31">
          <cell r="B31" t="str">
            <v>Marzo</v>
          </cell>
          <cell r="C31">
            <v>206</v>
          </cell>
          <cell r="D31">
            <v>206</v>
          </cell>
        </row>
        <row r="32">
          <cell r="B32" t="str">
            <v>Junio</v>
          </cell>
          <cell r="C32">
            <v>0</v>
          </cell>
          <cell r="D32">
            <v>0</v>
          </cell>
        </row>
        <row r="33">
          <cell r="B33" t="str">
            <v>Septiembre</v>
          </cell>
          <cell r="C33">
            <v>0</v>
          </cell>
          <cell r="D33">
            <v>0</v>
          </cell>
        </row>
        <row r="34">
          <cell r="B34" t="str">
            <v>Diciembre</v>
          </cell>
          <cell r="C34">
            <v>0</v>
          </cell>
          <cell r="D3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-PEI-MP-CV-001"/>
      <sheetName val="IN-PEI-MP-CV-002"/>
      <sheetName val="lista"/>
    </sheetNames>
    <sheetDataSet>
      <sheetData sheetId="0"/>
      <sheetData sheetId="1">
        <row r="30">
          <cell r="C30" t="str">
            <v>Resultado monitoreo</v>
          </cell>
          <cell r="D30" t="str">
            <v>Resultado Meta Vigencia</v>
          </cell>
        </row>
        <row r="31">
          <cell r="B31" t="str">
            <v>Marzo</v>
          </cell>
          <cell r="C31">
            <v>206</v>
          </cell>
          <cell r="D31">
            <v>2330</v>
          </cell>
        </row>
        <row r="32">
          <cell r="B32" t="str">
            <v>Junio</v>
          </cell>
          <cell r="C32">
            <v>0</v>
          </cell>
          <cell r="D32">
            <v>2330</v>
          </cell>
        </row>
        <row r="33">
          <cell r="B33" t="str">
            <v>Septiembre</v>
          </cell>
          <cell r="C33">
            <v>0</v>
          </cell>
          <cell r="D33">
            <v>2330</v>
          </cell>
        </row>
        <row r="34">
          <cell r="B34" t="str">
            <v>Diciembre</v>
          </cell>
          <cell r="C34">
            <v>0</v>
          </cell>
          <cell r="D34">
            <v>2330</v>
          </cell>
        </row>
      </sheetData>
      <sheetData sheetId="2">
        <row r="30">
          <cell r="C30">
            <v>33</v>
          </cell>
          <cell r="D30">
            <v>150</v>
          </cell>
        </row>
        <row r="31">
          <cell r="C31">
            <v>0</v>
          </cell>
          <cell r="D31">
            <v>150</v>
          </cell>
        </row>
        <row r="32">
          <cell r="C32">
            <v>0</v>
          </cell>
          <cell r="D32">
            <v>150</v>
          </cell>
        </row>
        <row r="33">
          <cell r="C33">
            <v>0</v>
          </cell>
          <cell r="D33">
            <v>150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6C73-A2EF-48D0-84E4-C84BC9B23626}">
  <dimension ref="A1:AW139"/>
  <sheetViews>
    <sheetView tabSelected="1" topLeftCell="A112" zoomScale="60" zoomScaleNormal="60" workbookViewId="0">
      <selection activeCell="F119" sqref="F119"/>
    </sheetView>
  </sheetViews>
  <sheetFormatPr baseColWidth="10" defaultColWidth="11.42578125" defaultRowHeight="15"/>
  <cols>
    <col min="1" max="1" width="34" style="1" customWidth="1"/>
    <col min="2" max="2" width="22.140625" style="1" customWidth="1"/>
    <col min="3" max="3" width="38.28515625" style="1" customWidth="1"/>
    <col min="4" max="4" width="46.28515625" style="1" customWidth="1"/>
    <col min="5" max="9" width="53.28515625" style="1" customWidth="1"/>
    <col min="10" max="10" width="43.7109375" style="1" customWidth="1"/>
    <col min="11" max="11" width="39.28515625" style="1" customWidth="1"/>
    <col min="12" max="12" width="35.42578125" style="1" customWidth="1"/>
    <col min="13" max="13" width="25" style="1" customWidth="1"/>
    <col min="14" max="39" width="11.42578125" style="1"/>
    <col min="40" max="40" width="33.28515625" style="1" customWidth="1"/>
    <col min="41" max="41" width="48.28515625" style="1" customWidth="1"/>
    <col min="42" max="42" width="46.85546875" style="1" customWidth="1"/>
    <col min="43" max="43" width="44.85546875" style="1" customWidth="1"/>
    <col min="44" max="44" width="22.5703125" style="1" customWidth="1"/>
    <col min="45" max="45" width="27.7109375" style="1" customWidth="1"/>
    <col min="46" max="16384" width="11.42578125" style="1"/>
  </cols>
  <sheetData>
    <row r="1" spans="1:49" ht="24" customHeight="1">
      <c r="A1" s="316"/>
      <c r="B1" s="308" t="s">
        <v>0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12" t="s">
        <v>1</v>
      </c>
      <c r="AS1" s="37" t="s">
        <v>2</v>
      </c>
      <c r="AT1" s="13"/>
      <c r="AU1" s="13"/>
      <c r="AV1" s="13"/>
      <c r="AW1" s="13"/>
    </row>
    <row r="2" spans="1:49" ht="24" customHeight="1">
      <c r="A2" s="317"/>
      <c r="B2" s="310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12" t="s">
        <v>3</v>
      </c>
      <c r="AS2" s="37">
        <v>14</v>
      </c>
      <c r="AT2" s="13"/>
      <c r="AU2" s="13"/>
      <c r="AV2" s="13"/>
      <c r="AW2" s="13"/>
    </row>
    <row r="3" spans="1:49" ht="24" customHeight="1">
      <c r="A3" s="317"/>
      <c r="B3" s="312" t="s">
        <v>4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12" t="s">
        <v>5</v>
      </c>
      <c r="AS3" s="37" t="s">
        <v>6</v>
      </c>
      <c r="AT3" s="13"/>
      <c r="AU3" s="13"/>
      <c r="AV3" s="13"/>
      <c r="AW3" s="13"/>
    </row>
    <row r="4" spans="1:49" ht="24" customHeight="1">
      <c r="A4" s="318"/>
      <c r="B4" s="314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14" t="s">
        <v>7</v>
      </c>
      <c r="AS4" s="38">
        <v>44728</v>
      </c>
      <c r="AT4" s="13"/>
      <c r="AU4" s="13"/>
      <c r="AV4" s="13"/>
      <c r="AW4" s="13"/>
    </row>
    <row r="5" spans="1:49">
      <c r="A5" s="15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"/>
      <c r="AS5" s="17"/>
      <c r="AT5" s="13"/>
      <c r="AU5" s="13"/>
      <c r="AV5" s="13"/>
      <c r="AW5" s="13"/>
    </row>
    <row r="6" spans="1:49" ht="15.75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9"/>
      <c r="AM6" s="19"/>
      <c r="AN6" s="19"/>
      <c r="AO6" s="19"/>
      <c r="AP6" s="19"/>
      <c r="AQ6" s="19"/>
      <c r="AR6" s="19"/>
      <c r="AS6" s="13"/>
      <c r="AT6" s="13"/>
      <c r="AU6" s="13"/>
      <c r="AV6" s="13"/>
      <c r="AW6" s="13"/>
    </row>
    <row r="7" spans="1:49" ht="15.75" thickBot="1">
      <c r="A7" s="20" t="s">
        <v>8</v>
      </c>
      <c r="B7" s="21"/>
      <c r="C7" s="123">
        <v>44798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t="15.75" thickBot="1">
      <c r="A8" s="22"/>
      <c r="B8" s="18"/>
      <c r="C8" s="433"/>
      <c r="D8" s="23"/>
      <c r="E8" s="23"/>
      <c r="F8" s="23"/>
      <c r="G8" s="23"/>
      <c r="H8" s="23"/>
      <c r="I8" s="2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49" ht="15.75" thickBot="1">
      <c r="A9" s="24" t="s">
        <v>9</v>
      </c>
      <c r="B9" s="18"/>
      <c r="C9" s="122">
        <v>2022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49" ht="15.75" thickBot="1">
      <c r="A10" s="22"/>
      <c r="B10" s="18"/>
      <c r="C10" s="433"/>
      <c r="D10" s="23"/>
      <c r="E10" s="23"/>
      <c r="F10" s="23"/>
      <c r="G10" s="23"/>
      <c r="H10" s="23"/>
      <c r="I10" s="2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49" ht="15.75" thickBot="1">
      <c r="A11" s="24" t="s">
        <v>10</v>
      </c>
      <c r="B11" s="21"/>
      <c r="C11" s="122" t="s">
        <v>11</v>
      </c>
      <c r="D11" s="23"/>
      <c r="E11" s="23"/>
      <c r="F11" s="23"/>
      <c r="G11" s="23"/>
      <c r="H11" s="23"/>
      <c r="I11" s="2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15.75" thickBot="1">
      <c r="A12" s="22"/>
      <c r="B12" s="18"/>
      <c r="C12" s="433"/>
      <c r="D12" s="23"/>
      <c r="E12" s="23"/>
      <c r="F12" s="23"/>
      <c r="G12" s="23"/>
      <c r="H12" s="23"/>
      <c r="I12" s="2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ht="30.75" thickBot="1">
      <c r="A13" s="20" t="s">
        <v>12</v>
      </c>
      <c r="B13" s="18"/>
      <c r="C13" s="122" t="s">
        <v>13</v>
      </c>
      <c r="D13" s="23"/>
      <c r="E13" s="23"/>
      <c r="F13" s="23"/>
      <c r="G13" s="23"/>
      <c r="H13" s="23"/>
      <c r="I13" s="2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49" ht="15.75" thickBot="1">
      <c r="A14" s="22"/>
      <c r="B14" s="18"/>
      <c r="C14" s="433"/>
      <c r="D14" s="23"/>
      <c r="E14" s="23"/>
      <c r="F14" s="23"/>
      <c r="G14" s="23"/>
      <c r="H14" s="23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49" ht="15.75" thickBot="1">
      <c r="A15" s="20" t="s">
        <v>14</v>
      </c>
      <c r="B15" s="21"/>
      <c r="C15" s="122" t="s">
        <v>15</v>
      </c>
      <c r="D15" s="23"/>
      <c r="E15" s="23"/>
      <c r="F15" s="23"/>
      <c r="G15" s="23"/>
      <c r="H15" s="23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49" ht="16.5" thickBot="1">
      <c r="A16" s="13"/>
      <c r="B16" s="13"/>
      <c r="C16" s="43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ht="30.75" thickBot="1">
      <c r="A17" s="36" t="s">
        <v>16</v>
      </c>
      <c r="B17"/>
      <c r="C17" s="122" t="s">
        <v>758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ht="16.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5"/>
      <c r="M18" s="23"/>
      <c r="N18" s="23"/>
      <c r="O18" s="23"/>
      <c r="P18" s="23"/>
      <c r="Q18" s="23"/>
      <c r="R18" s="23"/>
      <c r="S18" s="23"/>
      <c r="T18" s="23"/>
      <c r="U18" s="25"/>
      <c r="V18" s="26"/>
      <c r="W18" s="27"/>
      <c r="X18" s="26"/>
      <c r="Y18" s="26"/>
      <c r="Z18" s="26"/>
      <c r="AA18" s="26"/>
      <c r="AB18" s="26"/>
      <c r="AC18" s="28"/>
      <c r="AD18" s="26"/>
      <c r="AE18" s="26"/>
      <c r="AF18" s="26"/>
      <c r="AG18" s="3"/>
      <c r="AH18" s="3"/>
      <c r="AI18" s="3"/>
      <c r="AJ18" s="3"/>
      <c r="AK18" s="3"/>
      <c r="AL18" s="26"/>
      <c r="AM18" s="26"/>
      <c r="AN18" s="26"/>
      <c r="AO18" s="26"/>
      <c r="AP18" s="26"/>
      <c r="AQ18" s="26"/>
      <c r="AR18" s="26"/>
      <c r="AS18" s="26"/>
      <c r="AT18" s="13"/>
      <c r="AU18" s="13"/>
      <c r="AV18" s="13"/>
      <c r="AW18" s="13"/>
    </row>
    <row r="19" spans="1:49" ht="64.5" customHeight="1">
      <c r="A19" s="274" t="s">
        <v>17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13"/>
      <c r="AU19" s="13"/>
      <c r="AV19" s="13"/>
      <c r="AW19" s="13"/>
    </row>
    <row r="20" spans="1:49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ht="15.75" thickBo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ht="18.75" thickBot="1">
      <c r="A22" s="204" t="s">
        <v>18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6" t="s">
        <v>19</v>
      </c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8"/>
      <c r="AO22" s="209" t="s">
        <v>20</v>
      </c>
      <c r="AP22" s="209"/>
      <c r="AQ22" s="209"/>
      <c r="AR22" s="209"/>
      <c r="AS22" s="210"/>
      <c r="AT22" s="13"/>
      <c r="AU22" s="13"/>
      <c r="AV22" s="13"/>
      <c r="AW22" s="13"/>
    </row>
    <row r="23" spans="1:49" ht="27.75" customHeight="1" thickBot="1">
      <c r="A23" s="225" t="s">
        <v>21</v>
      </c>
      <c r="B23" s="226"/>
      <c r="C23" s="226"/>
      <c r="D23" s="226"/>
      <c r="E23" s="227"/>
      <c r="F23" s="225" t="s">
        <v>22</v>
      </c>
      <c r="G23" s="226"/>
      <c r="H23" s="226"/>
      <c r="I23" s="226"/>
      <c r="J23" s="226"/>
      <c r="K23" s="226"/>
      <c r="L23" s="226"/>
      <c r="M23" s="227"/>
      <c r="N23" s="240" t="s">
        <v>23</v>
      </c>
      <c r="O23" s="179"/>
      <c r="P23" s="178" t="s">
        <v>24</v>
      </c>
      <c r="Q23" s="179"/>
      <c r="R23" s="178" t="s">
        <v>25</v>
      </c>
      <c r="S23" s="179"/>
      <c r="T23" s="178" t="s">
        <v>26</v>
      </c>
      <c r="U23" s="179"/>
      <c r="V23" s="178" t="s">
        <v>27</v>
      </c>
      <c r="W23" s="179"/>
      <c r="X23" s="178" t="s">
        <v>28</v>
      </c>
      <c r="Y23" s="179"/>
      <c r="Z23" s="178" t="s">
        <v>29</v>
      </c>
      <c r="AA23" s="179"/>
      <c r="AB23" s="178" t="s">
        <v>30</v>
      </c>
      <c r="AC23" s="179"/>
      <c r="AD23" s="178" t="s">
        <v>31</v>
      </c>
      <c r="AE23" s="179"/>
      <c r="AF23" s="178" t="s">
        <v>32</v>
      </c>
      <c r="AG23" s="179"/>
      <c r="AH23" s="178" t="s">
        <v>33</v>
      </c>
      <c r="AI23" s="179"/>
      <c r="AJ23" s="178" t="s">
        <v>34</v>
      </c>
      <c r="AK23" s="179"/>
      <c r="AL23" s="178" t="s">
        <v>35</v>
      </c>
      <c r="AM23" s="179"/>
      <c r="AN23" s="222" t="s">
        <v>36</v>
      </c>
      <c r="AO23" s="211"/>
      <c r="AP23" s="211"/>
      <c r="AQ23" s="212"/>
      <c r="AR23" s="211"/>
      <c r="AS23" s="213"/>
      <c r="AT23" s="13"/>
      <c r="AU23" s="13"/>
      <c r="AV23" s="13"/>
      <c r="AW23" s="13"/>
    </row>
    <row r="24" spans="1:49" ht="48.75" customHeight="1" thickBot="1">
      <c r="A24" s="178" t="s">
        <v>37</v>
      </c>
      <c r="B24" s="178" t="s">
        <v>38</v>
      </c>
      <c r="C24" s="178" t="s">
        <v>39</v>
      </c>
      <c r="D24" s="178" t="s">
        <v>40</v>
      </c>
      <c r="E24" s="178" t="s">
        <v>41</v>
      </c>
      <c r="F24" s="178" t="s">
        <v>42</v>
      </c>
      <c r="G24" s="178" t="s">
        <v>43</v>
      </c>
      <c r="H24" s="284" t="s">
        <v>44</v>
      </c>
      <c r="I24" s="284" t="s">
        <v>45</v>
      </c>
      <c r="J24" s="275" t="s">
        <v>46</v>
      </c>
      <c r="K24" s="275" t="s">
        <v>47</v>
      </c>
      <c r="L24" s="275" t="s">
        <v>48</v>
      </c>
      <c r="M24" s="275" t="s">
        <v>49</v>
      </c>
      <c r="N24" s="180"/>
      <c r="O24" s="181"/>
      <c r="P24" s="180"/>
      <c r="Q24" s="181"/>
      <c r="R24" s="180"/>
      <c r="S24" s="181"/>
      <c r="T24" s="180"/>
      <c r="U24" s="181"/>
      <c r="V24" s="180"/>
      <c r="W24" s="181"/>
      <c r="X24" s="180"/>
      <c r="Y24" s="181"/>
      <c r="Z24" s="180"/>
      <c r="AA24" s="181"/>
      <c r="AB24" s="180"/>
      <c r="AC24" s="181"/>
      <c r="AD24" s="180"/>
      <c r="AE24" s="181"/>
      <c r="AF24" s="180"/>
      <c r="AG24" s="181"/>
      <c r="AH24" s="180" t="s">
        <v>25</v>
      </c>
      <c r="AI24" s="181"/>
      <c r="AJ24" s="180"/>
      <c r="AK24" s="181"/>
      <c r="AL24" s="180" t="s">
        <v>25</v>
      </c>
      <c r="AM24" s="181"/>
      <c r="AN24" s="222"/>
      <c r="AO24" s="214" t="s">
        <v>50</v>
      </c>
      <c r="AP24" s="216" t="s">
        <v>51</v>
      </c>
      <c r="AQ24" s="199" t="s">
        <v>52</v>
      </c>
      <c r="AR24" s="218" t="s">
        <v>53</v>
      </c>
      <c r="AS24" s="220" t="s">
        <v>54</v>
      </c>
      <c r="AT24" s="13"/>
      <c r="AU24" s="13"/>
      <c r="AV24" s="13"/>
      <c r="AW24" s="13"/>
    </row>
    <row r="25" spans="1:49" ht="36.75" customHeight="1" thickBot="1">
      <c r="A25" s="180"/>
      <c r="B25" s="180"/>
      <c r="C25" s="180"/>
      <c r="D25" s="224"/>
      <c r="E25" s="224"/>
      <c r="F25" s="224"/>
      <c r="G25" s="224"/>
      <c r="H25" s="276"/>
      <c r="I25" s="276"/>
      <c r="J25" s="276"/>
      <c r="K25" s="276"/>
      <c r="L25" s="276"/>
      <c r="M25" s="276"/>
      <c r="N25" s="29" t="s">
        <v>55</v>
      </c>
      <c r="O25" s="29" t="s">
        <v>56</v>
      </c>
      <c r="P25" s="29" t="s">
        <v>57</v>
      </c>
      <c r="Q25" s="29" t="s">
        <v>58</v>
      </c>
      <c r="R25" s="29" t="s">
        <v>57</v>
      </c>
      <c r="S25" s="29" t="s">
        <v>58</v>
      </c>
      <c r="T25" s="29" t="s">
        <v>57</v>
      </c>
      <c r="U25" s="29" t="s">
        <v>58</v>
      </c>
      <c r="V25" s="29" t="s">
        <v>57</v>
      </c>
      <c r="W25" s="29" t="s">
        <v>58</v>
      </c>
      <c r="X25" s="29" t="s">
        <v>57</v>
      </c>
      <c r="Y25" s="29" t="s">
        <v>58</v>
      </c>
      <c r="Z25" s="29" t="s">
        <v>57</v>
      </c>
      <c r="AA25" s="29" t="s">
        <v>58</v>
      </c>
      <c r="AB25" s="29" t="s">
        <v>57</v>
      </c>
      <c r="AC25" s="29" t="s">
        <v>58</v>
      </c>
      <c r="AD25" s="29" t="s">
        <v>57</v>
      </c>
      <c r="AE25" s="29" t="s">
        <v>58</v>
      </c>
      <c r="AF25" s="29" t="s">
        <v>57</v>
      </c>
      <c r="AG25" s="29" t="s">
        <v>58</v>
      </c>
      <c r="AH25" s="29" t="s">
        <v>57</v>
      </c>
      <c r="AI25" s="29" t="s">
        <v>58</v>
      </c>
      <c r="AJ25" s="29" t="s">
        <v>57</v>
      </c>
      <c r="AK25" s="29" t="s">
        <v>58</v>
      </c>
      <c r="AL25" s="29" t="s">
        <v>57</v>
      </c>
      <c r="AM25" s="29" t="s">
        <v>58</v>
      </c>
      <c r="AN25" s="223"/>
      <c r="AO25" s="215"/>
      <c r="AP25" s="217"/>
      <c r="AQ25" s="280"/>
      <c r="AR25" s="219"/>
      <c r="AS25" s="221"/>
      <c r="AT25" s="13"/>
      <c r="AU25" s="13"/>
      <c r="AV25" s="13"/>
      <c r="AW25" s="13"/>
    </row>
    <row r="26" spans="1:49" ht="153" customHeight="1" thickBot="1">
      <c r="A26" s="203" t="s">
        <v>59</v>
      </c>
      <c r="B26" s="203" t="s">
        <v>60</v>
      </c>
      <c r="C26" s="203" t="s">
        <v>61</v>
      </c>
      <c r="D26" s="154" t="s">
        <v>62</v>
      </c>
      <c r="E26" s="154" t="s">
        <v>63</v>
      </c>
      <c r="F26" s="163" t="s">
        <v>64</v>
      </c>
      <c r="G26" s="285" t="s">
        <v>65</v>
      </c>
      <c r="H26" s="319">
        <v>1</v>
      </c>
      <c r="I26" s="154" t="s">
        <v>66</v>
      </c>
      <c r="J26" s="228" t="s">
        <v>67</v>
      </c>
      <c r="K26" s="231">
        <v>44564</v>
      </c>
      <c r="L26" s="231">
        <v>44925</v>
      </c>
      <c r="M26" s="127" t="s">
        <v>68</v>
      </c>
      <c r="N26" s="124">
        <v>0.2</v>
      </c>
      <c r="O26" s="124">
        <f>N26*(P26+R26+T26+V26+X26+Z26+AB26+AD26+AF26+AH26+AJ26+AL26)</f>
        <v>0.19999999999999996</v>
      </c>
      <c r="P26" s="124">
        <v>0.08</v>
      </c>
      <c r="Q26" s="124">
        <v>0.08</v>
      </c>
      <c r="R26" s="124">
        <v>0.08</v>
      </c>
      <c r="S26" s="124">
        <v>0.08</v>
      </c>
      <c r="T26" s="124">
        <v>0.09</v>
      </c>
      <c r="U26" s="124">
        <v>0.09</v>
      </c>
      <c r="V26" s="124">
        <v>0.08</v>
      </c>
      <c r="W26" s="124"/>
      <c r="X26" s="124">
        <v>0.08</v>
      </c>
      <c r="Y26" s="124"/>
      <c r="Z26" s="124">
        <v>0.09</v>
      </c>
      <c r="AA26" s="124"/>
      <c r="AB26" s="124">
        <v>0.08</v>
      </c>
      <c r="AC26" s="124"/>
      <c r="AD26" s="124">
        <v>0.08</v>
      </c>
      <c r="AE26" s="124"/>
      <c r="AF26" s="124">
        <v>0.09</v>
      </c>
      <c r="AG26" s="124"/>
      <c r="AH26" s="124">
        <v>0.08</v>
      </c>
      <c r="AI26" s="124"/>
      <c r="AJ26" s="124">
        <v>0.08</v>
      </c>
      <c r="AK26" s="124"/>
      <c r="AL26" s="124">
        <v>0.09</v>
      </c>
      <c r="AM26" s="124"/>
      <c r="AN26" s="241">
        <f>N26*(Q26+S26+U26+W26+Y26+AA26+AC26+AE26+AG26+AI26+AK26+AM26)</f>
        <v>0.05</v>
      </c>
      <c r="AO26" s="99" t="s">
        <v>69</v>
      </c>
      <c r="AP26" s="100" t="s">
        <v>70</v>
      </c>
      <c r="AQ26" s="100" t="s">
        <v>71</v>
      </c>
      <c r="AR26" s="30">
        <f>Q26+S26+U26</f>
        <v>0.25</v>
      </c>
      <c r="AS26" s="142">
        <f>SUM(AR26:AR29)</f>
        <v>0.25</v>
      </c>
      <c r="AT26" s="13"/>
      <c r="AU26" s="13"/>
      <c r="AV26" s="13"/>
      <c r="AW26" s="13"/>
    </row>
    <row r="27" spans="1:49" ht="40.5" customHeight="1" thickBot="1">
      <c r="A27" s="203"/>
      <c r="B27" s="203"/>
      <c r="C27" s="203"/>
      <c r="D27" s="155"/>
      <c r="E27" s="155"/>
      <c r="F27" s="165"/>
      <c r="G27" s="286"/>
      <c r="H27" s="165"/>
      <c r="I27" s="155"/>
      <c r="J27" s="229"/>
      <c r="K27" s="232"/>
      <c r="L27" s="232"/>
      <c r="M27" s="128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242"/>
      <c r="AO27" s="7" t="s">
        <v>72</v>
      </c>
      <c r="AP27" s="8" t="s">
        <v>72</v>
      </c>
      <c r="AQ27" s="8" t="s">
        <v>72</v>
      </c>
      <c r="AR27" s="31">
        <f>W26+Y26+AA26</f>
        <v>0</v>
      </c>
      <c r="AS27" s="143"/>
      <c r="AT27" s="13"/>
      <c r="AU27" s="13"/>
      <c r="AV27" s="13"/>
      <c r="AW27" s="13"/>
    </row>
    <row r="28" spans="1:49" ht="40.5" customHeight="1" thickBot="1">
      <c r="A28" s="203"/>
      <c r="B28" s="203"/>
      <c r="C28" s="203"/>
      <c r="D28" s="155"/>
      <c r="E28" s="155"/>
      <c r="F28" s="165"/>
      <c r="G28" s="286"/>
      <c r="H28" s="165"/>
      <c r="I28" s="155"/>
      <c r="J28" s="229"/>
      <c r="K28" s="232"/>
      <c r="L28" s="232"/>
      <c r="M28" s="128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242"/>
      <c r="AO28" s="7" t="s">
        <v>73</v>
      </c>
      <c r="AP28" s="8" t="s">
        <v>73</v>
      </c>
      <c r="AQ28" s="8" t="s">
        <v>73</v>
      </c>
      <c r="AR28" s="31">
        <f>AC26+AE26+AG26</f>
        <v>0</v>
      </c>
      <c r="AS28" s="143"/>
      <c r="AT28" s="13"/>
      <c r="AU28" s="13"/>
      <c r="AV28" s="13"/>
      <c r="AW28" s="13"/>
    </row>
    <row r="29" spans="1:49" ht="40.5" customHeight="1" thickBot="1">
      <c r="A29" s="203"/>
      <c r="B29" s="203"/>
      <c r="C29" s="203"/>
      <c r="D29" s="155"/>
      <c r="E29" s="155"/>
      <c r="F29" s="167"/>
      <c r="G29" s="287"/>
      <c r="H29" s="167"/>
      <c r="I29" s="156"/>
      <c r="J29" s="230"/>
      <c r="K29" s="233"/>
      <c r="L29" s="233"/>
      <c r="M29" s="129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243"/>
      <c r="AO29" s="9" t="s">
        <v>74</v>
      </c>
      <c r="AP29" s="10" t="s">
        <v>74</v>
      </c>
      <c r="AQ29" s="10" t="s">
        <v>74</v>
      </c>
      <c r="AR29" s="32">
        <f>AI26+AK26+AM26</f>
        <v>0</v>
      </c>
      <c r="AS29" s="144"/>
      <c r="AT29" s="13"/>
      <c r="AU29" s="13"/>
      <c r="AV29" s="13"/>
      <c r="AW29" s="13"/>
    </row>
    <row r="30" spans="1:49" ht="132" customHeight="1" thickBot="1">
      <c r="A30" s="203"/>
      <c r="B30" s="203"/>
      <c r="C30" s="203"/>
      <c r="D30" s="155"/>
      <c r="E30" s="155"/>
      <c r="F30" s="163" t="s">
        <v>75</v>
      </c>
      <c r="G30" s="323" t="s">
        <v>76</v>
      </c>
      <c r="H30" s="281" t="s">
        <v>77</v>
      </c>
      <c r="I30" s="154" t="s">
        <v>78</v>
      </c>
      <c r="J30" s="228" t="s">
        <v>67</v>
      </c>
      <c r="K30" s="231">
        <v>44621</v>
      </c>
      <c r="L30" s="231">
        <v>44925</v>
      </c>
      <c r="M30" s="127" t="s">
        <v>68</v>
      </c>
      <c r="N30" s="124">
        <v>0.2</v>
      </c>
      <c r="O30" s="124">
        <f>N30*(P30+R30+T30+V30+X30+Z30+AB30+AD30+AF30+AH30+AJ30+AL30)</f>
        <v>0.2</v>
      </c>
      <c r="P30" s="124"/>
      <c r="Q30" s="124"/>
      <c r="R30" s="124"/>
      <c r="S30" s="124"/>
      <c r="T30" s="124">
        <v>0.25</v>
      </c>
      <c r="U30" s="124">
        <v>0.25</v>
      </c>
      <c r="V30" s="124"/>
      <c r="W30" s="124"/>
      <c r="X30" s="124"/>
      <c r="Y30" s="124"/>
      <c r="Z30" s="124">
        <v>0.25</v>
      </c>
      <c r="AA30" s="124"/>
      <c r="AB30" s="124"/>
      <c r="AC30" s="124"/>
      <c r="AD30" s="124"/>
      <c r="AE30" s="124"/>
      <c r="AF30" s="124">
        <v>0.25</v>
      </c>
      <c r="AG30" s="124"/>
      <c r="AH30" s="124"/>
      <c r="AI30" s="124"/>
      <c r="AJ30" s="124"/>
      <c r="AK30" s="124"/>
      <c r="AL30" s="124">
        <v>0.25</v>
      </c>
      <c r="AM30" s="124"/>
      <c r="AN30" s="241">
        <f>N30*(Q30+S30+U30+W30+Y30+AA30+AC30+AE30+AG30+AI30+AK30+AM30)</f>
        <v>0.05</v>
      </c>
      <c r="AO30" s="99" t="s">
        <v>79</v>
      </c>
      <c r="AP30" s="100" t="s">
        <v>80</v>
      </c>
      <c r="AQ30" s="100" t="s">
        <v>81</v>
      </c>
      <c r="AR30" s="30">
        <f>Q30+S30+U30</f>
        <v>0.25</v>
      </c>
      <c r="AS30" s="142">
        <f t="shared" ref="AS30" si="0">SUM(AR30:AR33)</f>
        <v>0.25</v>
      </c>
      <c r="AT30" s="13"/>
      <c r="AU30" s="13"/>
      <c r="AV30" s="13"/>
      <c r="AW30" s="13"/>
    </row>
    <row r="31" spans="1:49" ht="16.5" customHeight="1" thickBot="1">
      <c r="A31" s="203"/>
      <c r="B31" s="203"/>
      <c r="C31" s="203"/>
      <c r="D31" s="155"/>
      <c r="E31" s="155"/>
      <c r="F31" s="165"/>
      <c r="G31" s="324"/>
      <c r="H31" s="282"/>
      <c r="I31" s="155"/>
      <c r="J31" s="229"/>
      <c r="K31" s="232"/>
      <c r="L31" s="232"/>
      <c r="M31" s="128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242"/>
      <c r="AO31" s="7" t="s">
        <v>72</v>
      </c>
      <c r="AP31" s="8" t="s">
        <v>72</v>
      </c>
      <c r="AQ31" s="8" t="s">
        <v>72</v>
      </c>
      <c r="AR31" s="31">
        <f>W30+Y30+AA30</f>
        <v>0</v>
      </c>
      <c r="AS31" s="143"/>
      <c r="AT31" s="13"/>
      <c r="AU31" s="13"/>
      <c r="AV31" s="13"/>
      <c r="AW31" s="13"/>
    </row>
    <row r="32" spans="1:49" ht="16.5" customHeight="1" thickBot="1">
      <c r="A32" s="203"/>
      <c r="B32" s="203"/>
      <c r="C32" s="203"/>
      <c r="D32" s="155"/>
      <c r="E32" s="155"/>
      <c r="F32" s="165"/>
      <c r="G32" s="324"/>
      <c r="H32" s="282"/>
      <c r="I32" s="155"/>
      <c r="J32" s="229"/>
      <c r="K32" s="232"/>
      <c r="L32" s="232"/>
      <c r="M32" s="128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242"/>
      <c r="AO32" s="7" t="s">
        <v>73</v>
      </c>
      <c r="AP32" s="8" t="s">
        <v>73</v>
      </c>
      <c r="AQ32" s="8" t="s">
        <v>73</v>
      </c>
      <c r="AR32" s="31">
        <f>AC30+AE30+AG30</f>
        <v>0</v>
      </c>
      <c r="AS32" s="143"/>
      <c r="AT32" s="13"/>
      <c r="AU32" s="13"/>
      <c r="AV32" s="13"/>
      <c r="AW32" s="13"/>
    </row>
    <row r="33" spans="1:49" ht="16.5" customHeight="1" thickBot="1">
      <c r="A33" s="203"/>
      <c r="B33" s="203"/>
      <c r="C33" s="203"/>
      <c r="D33" s="155"/>
      <c r="E33" s="155"/>
      <c r="F33" s="167"/>
      <c r="G33" s="325"/>
      <c r="H33" s="283"/>
      <c r="I33" s="156"/>
      <c r="J33" s="230"/>
      <c r="K33" s="233"/>
      <c r="L33" s="233"/>
      <c r="M33" s="129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243"/>
      <c r="AO33" s="9" t="s">
        <v>74</v>
      </c>
      <c r="AP33" s="10" t="s">
        <v>74</v>
      </c>
      <c r="AQ33" s="10" t="s">
        <v>74</v>
      </c>
      <c r="AR33" s="32">
        <f>AI30+AK30+AM30</f>
        <v>0</v>
      </c>
      <c r="AS33" s="144"/>
      <c r="AT33" s="13"/>
      <c r="AU33" s="13"/>
      <c r="AV33" s="13"/>
      <c r="AW33" s="13"/>
    </row>
    <row r="34" spans="1:49" ht="16.5" customHeight="1" thickBot="1">
      <c r="A34" s="203"/>
      <c r="B34" s="203"/>
      <c r="C34" s="203"/>
      <c r="D34" s="155"/>
      <c r="E34" s="155"/>
      <c r="F34" s="163" t="s">
        <v>82</v>
      </c>
      <c r="G34" s="323" t="s">
        <v>83</v>
      </c>
      <c r="H34" s="281" t="s">
        <v>84</v>
      </c>
      <c r="I34" s="154" t="s">
        <v>85</v>
      </c>
      <c r="J34" s="228" t="s">
        <v>67</v>
      </c>
      <c r="K34" s="231">
        <v>44866</v>
      </c>
      <c r="L34" s="231">
        <v>44925</v>
      </c>
      <c r="M34" s="127" t="s">
        <v>68</v>
      </c>
      <c r="N34" s="124">
        <v>0.1</v>
      </c>
      <c r="O34" s="124">
        <f>N34*(P34+R34+T34+V34+X34+Z34+AB34+AD34+AF34+AH34+AJ34+AL34)</f>
        <v>0.1</v>
      </c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>
        <v>0.5</v>
      </c>
      <c r="AK34" s="124"/>
      <c r="AL34" s="124">
        <v>0.5</v>
      </c>
      <c r="AM34" s="124"/>
      <c r="AN34" s="241">
        <f>N34*(Q34+S34+U34+W34+Y34+AA34+AC34+AE34+AG34+AI34+AK34+AM34)</f>
        <v>0</v>
      </c>
      <c r="AO34" s="5" t="s">
        <v>86</v>
      </c>
      <c r="AP34" s="6" t="s">
        <v>86</v>
      </c>
      <c r="AQ34" s="6" t="s">
        <v>86</v>
      </c>
      <c r="AR34" s="30">
        <f>Q34+S34+U34</f>
        <v>0</v>
      </c>
      <c r="AS34" s="142">
        <f t="shared" ref="AS34" si="1">SUM(AR34:AR37)</f>
        <v>0</v>
      </c>
      <c r="AT34" s="13"/>
      <c r="AU34" s="13"/>
      <c r="AV34" s="13"/>
      <c r="AW34" s="13"/>
    </row>
    <row r="35" spans="1:49" ht="16.5" customHeight="1" thickBot="1">
      <c r="A35" s="203"/>
      <c r="B35" s="203"/>
      <c r="C35" s="203"/>
      <c r="D35" s="155"/>
      <c r="E35" s="155"/>
      <c r="F35" s="165"/>
      <c r="G35" s="324"/>
      <c r="H35" s="282"/>
      <c r="I35" s="155"/>
      <c r="J35" s="229"/>
      <c r="K35" s="232"/>
      <c r="L35" s="232"/>
      <c r="M35" s="128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242"/>
      <c r="AO35" s="7" t="s">
        <v>72</v>
      </c>
      <c r="AP35" s="8" t="s">
        <v>72</v>
      </c>
      <c r="AQ35" s="8" t="s">
        <v>72</v>
      </c>
      <c r="AR35" s="31">
        <f>W34+Y34+AA34</f>
        <v>0</v>
      </c>
      <c r="AS35" s="143"/>
      <c r="AT35" s="13"/>
      <c r="AU35" s="13"/>
      <c r="AV35" s="13"/>
      <c r="AW35" s="13"/>
    </row>
    <row r="36" spans="1:49" ht="16.5" customHeight="1" thickBot="1">
      <c r="A36" s="203"/>
      <c r="B36" s="203"/>
      <c r="C36" s="203"/>
      <c r="D36" s="155"/>
      <c r="E36" s="155"/>
      <c r="F36" s="165"/>
      <c r="G36" s="324"/>
      <c r="H36" s="282"/>
      <c r="I36" s="155"/>
      <c r="J36" s="229"/>
      <c r="K36" s="232"/>
      <c r="L36" s="232"/>
      <c r="M36" s="128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242"/>
      <c r="AO36" s="7" t="s">
        <v>73</v>
      </c>
      <c r="AP36" s="8" t="s">
        <v>73</v>
      </c>
      <c r="AQ36" s="8" t="s">
        <v>73</v>
      </c>
      <c r="AR36" s="31">
        <f>AC34+AE34+AG34</f>
        <v>0</v>
      </c>
      <c r="AS36" s="143"/>
      <c r="AT36" s="13"/>
      <c r="AU36" s="13"/>
      <c r="AV36" s="13"/>
      <c r="AW36" s="13"/>
    </row>
    <row r="37" spans="1:49" ht="16.5" customHeight="1" thickBot="1">
      <c r="A37" s="203"/>
      <c r="B37" s="203"/>
      <c r="C37" s="203"/>
      <c r="D37" s="155"/>
      <c r="E37" s="155"/>
      <c r="F37" s="167"/>
      <c r="G37" s="325"/>
      <c r="H37" s="283"/>
      <c r="I37" s="156"/>
      <c r="J37" s="230"/>
      <c r="K37" s="233"/>
      <c r="L37" s="233"/>
      <c r="M37" s="129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243"/>
      <c r="AO37" s="9" t="s">
        <v>74</v>
      </c>
      <c r="AP37" s="10" t="s">
        <v>74</v>
      </c>
      <c r="AQ37" s="10" t="s">
        <v>74</v>
      </c>
      <c r="AR37" s="32">
        <f>AI34+AK34+AM34</f>
        <v>0</v>
      </c>
      <c r="AS37" s="144"/>
      <c r="AT37" s="13"/>
      <c r="AU37" s="13"/>
      <c r="AV37" s="13"/>
      <c r="AW37" s="13"/>
    </row>
    <row r="38" spans="1:49" ht="16.5" customHeight="1" thickBot="1">
      <c r="A38" s="203"/>
      <c r="B38" s="203"/>
      <c r="C38" s="203"/>
      <c r="D38" s="155"/>
      <c r="E38" s="155"/>
      <c r="F38" s="163" t="s">
        <v>87</v>
      </c>
      <c r="G38" s="323" t="s">
        <v>88</v>
      </c>
      <c r="H38" s="281" t="s">
        <v>89</v>
      </c>
      <c r="I38" s="268" t="s">
        <v>90</v>
      </c>
      <c r="J38" s="228" t="s">
        <v>67</v>
      </c>
      <c r="K38" s="231">
        <v>44713</v>
      </c>
      <c r="L38" s="231">
        <v>44925</v>
      </c>
      <c r="M38" s="127" t="s">
        <v>68</v>
      </c>
      <c r="N38" s="124">
        <v>0.1</v>
      </c>
      <c r="O38" s="124">
        <f>N38*(P38+R38+T38+V38+X38+Z38+AB38+AD38+AF38+AH38+AJ38+AL38)</f>
        <v>0.1</v>
      </c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>
        <v>0.1</v>
      </c>
      <c r="AA38" s="124"/>
      <c r="AB38" s="124">
        <v>0.15</v>
      </c>
      <c r="AC38" s="124"/>
      <c r="AD38" s="124">
        <v>0.15</v>
      </c>
      <c r="AE38" s="124"/>
      <c r="AF38" s="124">
        <v>0.15</v>
      </c>
      <c r="AG38" s="124"/>
      <c r="AH38" s="124">
        <v>0.15</v>
      </c>
      <c r="AI38" s="124"/>
      <c r="AJ38" s="124">
        <v>0.15</v>
      </c>
      <c r="AK38" s="124"/>
      <c r="AL38" s="124">
        <v>0.15</v>
      </c>
      <c r="AM38" s="124"/>
      <c r="AN38" s="241">
        <f>N38*(Q38+S38+U38+W38+Y38+AA38+AC38+AE38+AG38+AI38+AK38+AM38)</f>
        <v>0</v>
      </c>
      <c r="AO38" s="5" t="s">
        <v>86</v>
      </c>
      <c r="AP38" s="6" t="s">
        <v>86</v>
      </c>
      <c r="AQ38" s="6" t="s">
        <v>86</v>
      </c>
      <c r="AR38" s="30">
        <f>Q38+S38+U38</f>
        <v>0</v>
      </c>
      <c r="AS38" s="142">
        <f t="shared" ref="AS38" si="2">SUM(AR38:AR41)</f>
        <v>0</v>
      </c>
      <c r="AT38" s="13"/>
      <c r="AU38" s="13"/>
      <c r="AV38" s="13"/>
      <c r="AW38" s="13"/>
    </row>
    <row r="39" spans="1:49" ht="16.5" customHeight="1" thickBot="1">
      <c r="A39" s="203"/>
      <c r="B39" s="203"/>
      <c r="C39" s="203"/>
      <c r="D39" s="155"/>
      <c r="E39" s="155"/>
      <c r="F39" s="165"/>
      <c r="G39" s="324"/>
      <c r="H39" s="282"/>
      <c r="I39" s="269"/>
      <c r="J39" s="229"/>
      <c r="K39" s="232"/>
      <c r="L39" s="232"/>
      <c r="M39" s="128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242"/>
      <c r="AO39" s="7" t="s">
        <v>72</v>
      </c>
      <c r="AP39" s="8" t="s">
        <v>72</v>
      </c>
      <c r="AQ39" s="8" t="s">
        <v>72</v>
      </c>
      <c r="AR39" s="31">
        <f>W38+Y38+AA38</f>
        <v>0</v>
      </c>
      <c r="AS39" s="143"/>
      <c r="AT39" s="13"/>
      <c r="AU39" s="13"/>
      <c r="AV39" s="13"/>
      <c r="AW39" s="13"/>
    </row>
    <row r="40" spans="1:49" ht="16.5" customHeight="1" thickBot="1">
      <c r="A40" s="203"/>
      <c r="B40" s="203"/>
      <c r="C40" s="203"/>
      <c r="D40" s="155"/>
      <c r="E40" s="155"/>
      <c r="F40" s="165"/>
      <c r="G40" s="324"/>
      <c r="H40" s="282"/>
      <c r="I40" s="269"/>
      <c r="J40" s="229"/>
      <c r="K40" s="232"/>
      <c r="L40" s="232"/>
      <c r="M40" s="128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242"/>
      <c r="AO40" s="7" t="s">
        <v>73</v>
      </c>
      <c r="AP40" s="8" t="s">
        <v>73</v>
      </c>
      <c r="AQ40" s="8" t="s">
        <v>73</v>
      </c>
      <c r="AR40" s="31">
        <f>AC38+AE38+AG38</f>
        <v>0</v>
      </c>
      <c r="AS40" s="143"/>
      <c r="AT40" s="13"/>
      <c r="AU40" s="13"/>
      <c r="AV40" s="13"/>
      <c r="AW40" s="13"/>
    </row>
    <row r="41" spans="1:49" ht="16.5" customHeight="1" thickBot="1">
      <c r="A41" s="203"/>
      <c r="B41" s="203"/>
      <c r="C41" s="203"/>
      <c r="D41" s="155"/>
      <c r="E41" s="155"/>
      <c r="F41" s="167"/>
      <c r="G41" s="325"/>
      <c r="H41" s="283"/>
      <c r="I41" s="270"/>
      <c r="J41" s="230"/>
      <c r="K41" s="233"/>
      <c r="L41" s="233"/>
      <c r="M41" s="129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243"/>
      <c r="AO41" s="9" t="s">
        <v>74</v>
      </c>
      <c r="AP41" s="10" t="s">
        <v>74</v>
      </c>
      <c r="AQ41" s="10" t="s">
        <v>74</v>
      </c>
      <c r="AR41" s="32">
        <f>AI38+AK38+AM38</f>
        <v>0</v>
      </c>
      <c r="AS41" s="144"/>
      <c r="AT41" s="13"/>
      <c r="AU41" s="13"/>
      <c r="AV41" s="13"/>
      <c r="AW41" s="13"/>
    </row>
    <row r="42" spans="1:49" ht="132.75" customHeight="1" thickBot="1">
      <c r="A42" s="203"/>
      <c r="B42" s="203"/>
      <c r="C42" s="203"/>
      <c r="D42" s="155"/>
      <c r="E42" s="155"/>
      <c r="F42" s="163" t="s">
        <v>91</v>
      </c>
      <c r="G42" s="323" t="s">
        <v>92</v>
      </c>
      <c r="H42" s="281" t="s">
        <v>93</v>
      </c>
      <c r="I42" s="268" t="s">
        <v>94</v>
      </c>
      <c r="J42" s="228" t="s">
        <v>95</v>
      </c>
      <c r="K42" s="231">
        <v>44593</v>
      </c>
      <c r="L42" s="231">
        <v>44910</v>
      </c>
      <c r="M42" s="234" t="s">
        <v>96</v>
      </c>
      <c r="N42" s="124">
        <v>0.1</v>
      </c>
      <c r="O42" s="124">
        <f>N42*(P42+R42+T42+V42+X42+Z42+AB42+AD42+AF42+AH42+AJ42+AL42)</f>
        <v>9.9999999999999978E-2</v>
      </c>
      <c r="P42" s="124"/>
      <c r="Q42" s="124"/>
      <c r="R42" s="124">
        <v>0.08</v>
      </c>
      <c r="S42" s="124">
        <v>0.08</v>
      </c>
      <c r="T42" s="124">
        <v>0.1</v>
      </c>
      <c r="U42" s="124">
        <v>0.1</v>
      </c>
      <c r="V42" s="124">
        <v>0.08</v>
      </c>
      <c r="W42" s="124"/>
      <c r="X42" s="124">
        <v>0.1</v>
      </c>
      <c r="Y42" s="124"/>
      <c r="Z42" s="124">
        <v>0.1</v>
      </c>
      <c r="AA42" s="124"/>
      <c r="AB42" s="124">
        <v>0.08</v>
      </c>
      <c r="AC42" s="124"/>
      <c r="AD42" s="124">
        <v>0.1</v>
      </c>
      <c r="AE42" s="124"/>
      <c r="AF42" s="124">
        <v>0.1</v>
      </c>
      <c r="AG42" s="124"/>
      <c r="AH42" s="124">
        <v>0.08</v>
      </c>
      <c r="AI42" s="124"/>
      <c r="AJ42" s="124">
        <v>0.08</v>
      </c>
      <c r="AK42" s="124"/>
      <c r="AL42" s="124">
        <v>0.1</v>
      </c>
      <c r="AM42" s="124"/>
      <c r="AN42" s="241">
        <f>N42*(Q42+S42+U42+W42+Y42+AA42+AC42+AE42+AG42+AI42+AK42+AM42)</f>
        <v>1.7999999999999999E-2</v>
      </c>
      <c r="AO42" s="99" t="s">
        <v>97</v>
      </c>
      <c r="AP42" s="100" t="s">
        <v>98</v>
      </c>
      <c r="AQ42" s="103" t="s">
        <v>99</v>
      </c>
      <c r="AR42" s="30">
        <f>Q42+S42+U42</f>
        <v>0.18</v>
      </c>
      <c r="AS42" s="142">
        <f t="shared" ref="AS42" si="3">SUM(AR42:AR45)</f>
        <v>0.18</v>
      </c>
      <c r="AT42" s="13"/>
      <c r="AU42" s="13"/>
      <c r="AV42" s="13"/>
      <c r="AW42" s="13"/>
    </row>
    <row r="43" spans="1:49" ht="16.5" customHeight="1" thickBot="1">
      <c r="A43" s="203"/>
      <c r="B43" s="203"/>
      <c r="C43" s="203"/>
      <c r="D43" s="155"/>
      <c r="E43" s="155"/>
      <c r="F43" s="165"/>
      <c r="G43" s="324"/>
      <c r="H43" s="282"/>
      <c r="I43" s="269"/>
      <c r="J43" s="229"/>
      <c r="K43" s="232"/>
      <c r="L43" s="232"/>
      <c r="M43" s="23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242"/>
      <c r="AO43" s="7" t="s">
        <v>72</v>
      </c>
      <c r="AP43" s="8" t="s">
        <v>72</v>
      </c>
      <c r="AQ43" s="8" t="s">
        <v>72</v>
      </c>
      <c r="AR43" s="31">
        <f>W42+Y42+AA42</f>
        <v>0</v>
      </c>
      <c r="AS43" s="143"/>
      <c r="AT43" s="13"/>
      <c r="AU43" s="13"/>
      <c r="AV43" s="13"/>
      <c r="AW43" s="13"/>
    </row>
    <row r="44" spans="1:49" ht="16.5" customHeight="1" thickBot="1">
      <c r="A44" s="203"/>
      <c r="B44" s="203"/>
      <c r="C44" s="203"/>
      <c r="D44" s="155"/>
      <c r="E44" s="155"/>
      <c r="F44" s="165"/>
      <c r="G44" s="324"/>
      <c r="H44" s="282"/>
      <c r="I44" s="269"/>
      <c r="J44" s="229"/>
      <c r="K44" s="232"/>
      <c r="L44" s="232"/>
      <c r="M44" s="23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242"/>
      <c r="AO44" s="7" t="s">
        <v>73</v>
      </c>
      <c r="AP44" s="8" t="s">
        <v>73</v>
      </c>
      <c r="AQ44" s="8" t="s">
        <v>73</v>
      </c>
      <c r="AR44" s="31">
        <f>AC42+AE42+AG42</f>
        <v>0</v>
      </c>
      <c r="AS44" s="143"/>
      <c r="AT44" s="13"/>
      <c r="AU44" s="13"/>
      <c r="AV44" s="13"/>
      <c r="AW44" s="13"/>
    </row>
    <row r="45" spans="1:49" ht="16.5" customHeight="1" thickBot="1">
      <c r="A45" s="203"/>
      <c r="B45" s="203"/>
      <c r="C45" s="203"/>
      <c r="D45" s="155"/>
      <c r="E45" s="155"/>
      <c r="F45" s="167"/>
      <c r="G45" s="325"/>
      <c r="H45" s="283"/>
      <c r="I45" s="270"/>
      <c r="J45" s="230"/>
      <c r="K45" s="233"/>
      <c r="L45" s="233"/>
      <c r="M45" s="23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243"/>
      <c r="AO45" s="9" t="s">
        <v>74</v>
      </c>
      <c r="AP45" s="10" t="s">
        <v>74</v>
      </c>
      <c r="AQ45" s="10" t="s">
        <v>74</v>
      </c>
      <c r="AR45" s="32">
        <f>AI42+AK42+AM42</f>
        <v>0</v>
      </c>
      <c r="AS45" s="144"/>
      <c r="AT45" s="13"/>
      <c r="AU45" s="13"/>
      <c r="AV45" s="13"/>
      <c r="AW45" s="13"/>
    </row>
    <row r="46" spans="1:49" ht="16.5" customHeight="1" thickBot="1">
      <c r="A46" s="203"/>
      <c r="B46" s="203"/>
      <c r="C46" s="203"/>
      <c r="D46" s="155"/>
      <c r="E46" s="155"/>
      <c r="F46" s="163" t="s">
        <v>100</v>
      </c>
      <c r="G46" s="320" t="s">
        <v>101</v>
      </c>
      <c r="H46" s="268" t="s">
        <v>102</v>
      </c>
      <c r="I46" s="268" t="s">
        <v>103</v>
      </c>
      <c r="J46" s="228" t="s">
        <v>95</v>
      </c>
      <c r="K46" s="231">
        <v>44805</v>
      </c>
      <c r="L46" s="231">
        <v>44910</v>
      </c>
      <c r="M46" s="234" t="s">
        <v>96</v>
      </c>
      <c r="N46" s="237">
        <v>0.1</v>
      </c>
      <c r="O46" s="124">
        <f>N46*(P46+R46+T46+V46+X46+Z46+AB46+AD46+AF46+AH46+AJ46+AL46)</f>
        <v>0.1</v>
      </c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>
        <v>0.25</v>
      </c>
      <c r="AG46" s="124"/>
      <c r="AH46" s="124">
        <v>0.25</v>
      </c>
      <c r="AI46" s="124"/>
      <c r="AJ46" s="124">
        <v>0.25</v>
      </c>
      <c r="AK46" s="124"/>
      <c r="AL46" s="124">
        <v>0.25</v>
      </c>
      <c r="AM46" s="124"/>
      <c r="AN46" s="241">
        <f>N46*(Q46+S46+U46+W46+Y46+AA46+AC46+AE46+AG46+AI46+AK46+AM46)</f>
        <v>0</v>
      </c>
      <c r="AO46" s="5" t="s">
        <v>86</v>
      </c>
      <c r="AP46" s="6" t="s">
        <v>86</v>
      </c>
      <c r="AQ46" s="6" t="s">
        <v>86</v>
      </c>
      <c r="AR46" s="30">
        <f>Q46+S46+U46</f>
        <v>0</v>
      </c>
      <c r="AS46" s="142">
        <f t="shared" ref="AS46" si="4">SUM(AR46:AR49)</f>
        <v>0</v>
      </c>
      <c r="AT46" s="13"/>
      <c r="AU46" s="13"/>
      <c r="AV46" s="13"/>
      <c r="AW46" s="13"/>
    </row>
    <row r="47" spans="1:49" ht="16.5" customHeight="1" thickBot="1">
      <c r="A47" s="203"/>
      <c r="B47" s="203"/>
      <c r="C47" s="203"/>
      <c r="D47" s="155"/>
      <c r="E47" s="155"/>
      <c r="F47" s="165"/>
      <c r="G47" s="321"/>
      <c r="H47" s="269"/>
      <c r="I47" s="269"/>
      <c r="J47" s="229"/>
      <c r="K47" s="232"/>
      <c r="L47" s="232"/>
      <c r="M47" s="235"/>
      <c r="N47" s="238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242"/>
      <c r="AO47" s="7" t="s">
        <v>72</v>
      </c>
      <c r="AP47" s="8" t="s">
        <v>72</v>
      </c>
      <c r="AQ47" s="8" t="s">
        <v>72</v>
      </c>
      <c r="AR47" s="31">
        <f>W46+Y46+AA46</f>
        <v>0</v>
      </c>
      <c r="AS47" s="143"/>
      <c r="AT47" s="13"/>
      <c r="AU47" s="13"/>
      <c r="AV47" s="13"/>
      <c r="AW47" s="13"/>
    </row>
    <row r="48" spans="1:49" ht="16.5" customHeight="1" thickBot="1">
      <c r="A48" s="203"/>
      <c r="B48" s="203"/>
      <c r="C48" s="203"/>
      <c r="D48" s="155"/>
      <c r="E48" s="155"/>
      <c r="F48" s="165"/>
      <c r="G48" s="321"/>
      <c r="H48" s="269"/>
      <c r="I48" s="269"/>
      <c r="J48" s="229"/>
      <c r="K48" s="232"/>
      <c r="L48" s="232"/>
      <c r="M48" s="235"/>
      <c r="N48" s="238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242"/>
      <c r="AO48" s="7" t="s">
        <v>73</v>
      </c>
      <c r="AP48" s="8" t="s">
        <v>73</v>
      </c>
      <c r="AQ48" s="8" t="s">
        <v>73</v>
      </c>
      <c r="AR48" s="31">
        <f>AC46+AE46+AG46</f>
        <v>0</v>
      </c>
      <c r="AS48" s="143"/>
      <c r="AT48" s="13"/>
      <c r="AU48" s="13"/>
      <c r="AV48" s="13"/>
      <c r="AW48" s="13"/>
    </row>
    <row r="49" spans="1:49" ht="16.5" customHeight="1" thickBot="1">
      <c r="A49" s="203"/>
      <c r="B49" s="203"/>
      <c r="C49" s="203"/>
      <c r="D49" s="155"/>
      <c r="E49" s="155"/>
      <c r="F49" s="167"/>
      <c r="G49" s="322"/>
      <c r="H49" s="270"/>
      <c r="I49" s="270"/>
      <c r="J49" s="230"/>
      <c r="K49" s="233"/>
      <c r="L49" s="233"/>
      <c r="M49" s="236"/>
      <c r="N49" s="239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243"/>
      <c r="AO49" s="9" t="s">
        <v>74</v>
      </c>
      <c r="AP49" s="10" t="s">
        <v>74</v>
      </c>
      <c r="AQ49" s="10" t="s">
        <v>74</v>
      </c>
      <c r="AR49" s="32">
        <f>AI46+AK46+AM46</f>
        <v>0</v>
      </c>
      <c r="AS49" s="144"/>
      <c r="AT49" s="13"/>
      <c r="AU49" s="13"/>
      <c r="AV49" s="13"/>
      <c r="AW49" s="13"/>
    </row>
    <row r="50" spans="1:49" ht="16.5" customHeight="1" thickBot="1">
      <c r="A50" s="203"/>
      <c r="B50" s="203"/>
      <c r="C50" s="203"/>
      <c r="D50" s="155"/>
      <c r="E50" s="155"/>
      <c r="F50" s="163" t="s">
        <v>104</v>
      </c>
      <c r="G50" s="320" t="s">
        <v>105</v>
      </c>
      <c r="H50" s="281" t="s">
        <v>106</v>
      </c>
      <c r="I50" s="268" t="s">
        <v>107</v>
      </c>
      <c r="J50" s="228" t="s">
        <v>95</v>
      </c>
      <c r="K50" s="231">
        <v>44684</v>
      </c>
      <c r="L50" s="231">
        <v>44925</v>
      </c>
      <c r="M50" s="234" t="s">
        <v>96</v>
      </c>
      <c r="N50" s="237">
        <v>0.1</v>
      </c>
      <c r="O50" s="124">
        <f>N50*(P50+R50+T50+V50+X50+Z50+AB50+AD50+AF50+AH50+AJ50+AL50)</f>
        <v>0.10000000000000003</v>
      </c>
      <c r="P50" s="124"/>
      <c r="Q50" s="124"/>
      <c r="R50" s="124"/>
      <c r="S50" s="124"/>
      <c r="T50" s="124"/>
      <c r="U50" s="124"/>
      <c r="V50" s="124"/>
      <c r="W50" s="124"/>
      <c r="X50" s="124">
        <v>0.05</v>
      </c>
      <c r="Y50" s="124"/>
      <c r="Z50" s="124">
        <v>0.1</v>
      </c>
      <c r="AA50" s="124"/>
      <c r="AB50" s="124">
        <v>0.15</v>
      </c>
      <c r="AC50" s="124"/>
      <c r="AD50" s="124">
        <v>0.15</v>
      </c>
      <c r="AE50" s="124"/>
      <c r="AF50" s="124">
        <v>0.15</v>
      </c>
      <c r="AG50" s="124"/>
      <c r="AH50" s="124">
        <v>0.15</v>
      </c>
      <c r="AI50" s="124"/>
      <c r="AJ50" s="124">
        <v>0.15</v>
      </c>
      <c r="AK50" s="124"/>
      <c r="AL50" s="124">
        <v>0.1</v>
      </c>
      <c r="AM50" s="124"/>
      <c r="AN50" s="241">
        <f>N50*(Q50+S50+U50+W50+Y50+AA50+AC50+AE50+AG50+AI50+AK50+AM50)</f>
        <v>0</v>
      </c>
      <c r="AO50" s="5" t="s">
        <v>86</v>
      </c>
      <c r="AP50" s="6" t="s">
        <v>86</v>
      </c>
      <c r="AQ50" s="6" t="s">
        <v>86</v>
      </c>
      <c r="AR50" s="30">
        <f>Q50+S50+U50</f>
        <v>0</v>
      </c>
      <c r="AS50" s="142">
        <f t="shared" ref="AS50" si="5">SUM(AR50:AR53)</f>
        <v>0</v>
      </c>
      <c r="AT50" s="13"/>
      <c r="AU50" s="13"/>
      <c r="AV50" s="13"/>
      <c r="AW50" s="13"/>
    </row>
    <row r="51" spans="1:49" ht="16.5" customHeight="1" thickBot="1">
      <c r="A51" s="203"/>
      <c r="B51" s="203"/>
      <c r="C51" s="203"/>
      <c r="D51" s="155"/>
      <c r="E51" s="155"/>
      <c r="F51" s="165"/>
      <c r="G51" s="321"/>
      <c r="H51" s="282"/>
      <c r="I51" s="269"/>
      <c r="J51" s="229"/>
      <c r="K51" s="232"/>
      <c r="L51" s="232"/>
      <c r="M51" s="235"/>
      <c r="N51" s="238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242"/>
      <c r="AO51" s="7" t="s">
        <v>72</v>
      </c>
      <c r="AP51" s="8" t="s">
        <v>72</v>
      </c>
      <c r="AQ51" s="8" t="s">
        <v>72</v>
      </c>
      <c r="AR51" s="31">
        <f>W50+Y50+AA50</f>
        <v>0</v>
      </c>
      <c r="AS51" s="143"/>
      <c r="AT51" s="13"/>
      <c r="AU51" s="13"/>
      <c r="AV51" s="13"/>
      <c r="AW51" s="13"/>
    </row>
    <row r="52" spans="1:49" ht="16.5" customHeight="1" thickBot="1">
      <c r="A52" s="203"/>
      <c r="B52" s="203"/>
      <c r="C52" s="203"/>
      <c r="D52" s="155"/>
      <c r="E52" s="155"/>
      <c r="F52" s="165"/>
      <c r="G52" s="321"/>
      <c r="H52" s="282"/>
      <c r="I52" s="269"/>
      <c r="J52" s="229"/>
      <c r="K52" s="232"/>
      <c r="L52" s="232"/>
      <c r="M52" s="235"/>
      <c r="N52" s="238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242"/>
      <c r="AO52" s="7" t="s">
        <v>73</v>
      </c>
      <c r="AP52" s="8" t="s">
        <v>73</v>
      </c>
      <c r="AQ52" s="8" t="s">
        <v>73</v>
      </c>
      <c r="AR52" s="31">
        <f>AC50+AE50+AG50</f>
        <v>0</v>
      </c>
      <c r="AS52" s="143"/>
      <c r="AT52" s="13"/>
      <c r="AU52" s="13"/>
      <c r="AV52" s="13"/>
      <c r="AW52" s="13"/>
    </row>
    <row r="53" spans="1:49" ht="16.5" customHeight="1" thickBot="1">
      <c r="A53" s="203"/>
      <c r="B53" s="203"/>
      <c r="C53" s="203"/>
      <c r="D53" s="155"/>
      <c r="E53" s="155"/>
      <c r="F53" s="167"/>
      <c r="G53" s="322"/>
      <c r="H53" s="283"/>
      <c r="I53" s="270"/>
      <c r="J53" s="230"/>
      <c r="K53" s="233"/>
      <c r="L53" s="233"/>
      <c r="M53" s="236"/>
      <c r="N53" s="239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243"/>
      <c r="AO53" s="9" t="s">
        <v>74</v>
      </c>
      <c r="AP53" s="10" t="s">
        <v>74</v>
      </c>
      <c r="AQ53" s="10" t="s">
        <v>74</v>
      </c>
      <c r="AR53" s="32">
        <f>AI50+AK50+AM50</f>
        <v>0</v>
      </c>
      <c r="AS53" s="144"/>
      <c r="AT53" s="13"/>
      <c r="AU53" s="13"/>
      <c r="AV53" s="13"/>
      <c r="AW53" s="13"/>
    </row>
    <row r="54" spans="1:49" ht="16.5" customHeight="1" thickBot="1">
      <c r="A54" s="203"/>
      <c r="B54" s="203"/>
      <c r="C54" s="203"/>
      <c r="D54" s="155"/>
      <c r="E54" s="155"/>
      <c r="F54" s="163" t="s">
        <v>108</v>
      </c>
      <c r="G54" s="320" t="s">
        <v>109</v>
      </c>
      <c r="H54" s="281" t="s">
        <v>84</v>
      </c>
      <c r="I54" s="268" t="s">
        <v>110</v>
      </c>
      <c r="J54" s="228" t="s">
        <v>95</v>
      </c>
      <c r="K54" s="231">
        <v>44866</v>
      </c>
      <c r="L54" s="231">
        <v>44925</v>
      </c>
      <c r="M54" s="234" t="s">
        <v>96</v>
      </c>
      <c r="N54" s="237">
        <v>0.1</v>
      </c>
      <c r="O54" s="124">
        <f>N54*(P54+R54+T54+V54+X54+Z54+AB54+AD54+AF54+AH54+AJ54+AL54)</f>
        <v>0.1</v>
      </c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>
        <v>0.5</v>
      </c>
      <c r="AK54" s="124"/>
      <c r="AL54" s="124">
        <v>0.5</v>
      </c>
      <c r="AM54" s="124"/>
      <c r="AN54" s="241">
        <f>N54*(Q54+S54+U54+W54+Y54+AA54+AC54+AE54+AG54+AI54+AK54+AM54)</f>
        <v>0</v>
      </c>
      <c r="AO54" s="5" t="s">
        <v>86</v>
      </c>
      <c r="AP54" s="6" t="s">
        <v>86</v>
      </c>
      <c r="AQ54" s="6" t="s">
        <v>86</v>
      </c>
      <c r="AR54" s="30">
        <f>Q54+S54+U54</f>
        <v>0</v>
      </c>
      <c r="AS54" s="142">
        <f t="shared" ref="AS54" si="6">SUM(AR54:AR57)</f>
        <v>0</v>
      </c>
      <c r="AT54" s="13"/>
      <c r="AU54" s="13"/>
      <c r="AV54" s="13"/>
      <c r="AW54" s="13"/>
    </row>
    <row r="55" spans="1:49" ht="16.5" customHeight="1" thickBot="1">
      <c r="A55" s="203"/>
      <c r="B55" s="203"/>
      <c r="C55" s="203"/>
      <c r="D55" s="155"/>
      <c r="E55" s="155"/>
      <c r="F55" s="165"/>
      <c r="G55" s="321"/>
      <c r="H55" s="282"/>
      <c r="I55" s="269"/>
      <c r="J55" s="229"/>
      <c r="K55" s="232"/>
      <c r="L55" s="232"/>
      <c r="M55" s="235"/>
      <c r="N55" s="238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242"/>
      <c r="AO55" s="7" t="s">
        <v>72</v>
      </c>
      <c r="AP55" s="8" t="s">
        <v>72</v>
      </c>
      <c r="AQ55" s="8" t="s">
        <v>72</v>
      </c>
      <c r="AR55" s="31">
        <f>W54+Y54+AA54</f>
        <v>0</v>
      </c>
      <c r="AS55" s="143"/>
      <c r="AT55" s="13"/>
      <c r="AU55" s="13"/>
      <c r="AV55" s="13"/>
      <c r="AW55" s="13"/>
    </row>
    <row r="56" spans="1:49" ht="16.5" customHeight="1" thickBot="1">
      <c r="A56" s="203"/>
      <c r="B56" s="203"/>
      <c r="C56" s="203"/>
      <c r="D56" s="155"/>
      <c r="E56" s="155"/>
      <c r="F56" s="165"/>
      <c r="G56" s="321"/>
      <c r="H56" s="282"/>
      <c r="I56" s="269"/>
      <c r="J56" s="229"/>
      <c r="K56" s="232"/>
      <c r="L56" s="232"/>
      <c r="M56" s="235"/>
      <c r="N56" s="238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242"/>
      <c r="AO56" s="7" t="s">
        <v>73</v>
      </c>
      <c r="AP56" s="8" t="s">
        <v>73</v>
      </c>
      <c r="AQ56" s="8" t="s">
        <v>73</v>
      </c>
      <c r="AR56" s="31">
        <f>AC54+AE54+AG54</f>
        <v>0</v>
      </c>
      <c r="AS56" s="143"/>
      <c r="AT56" s="13"/>
      <c r="AU56" s="13"/>
      <c r="AV56" s="13"/>
      <c r="AW56" s="13"/>
    </row>
    <row r="57" spans="1:49" ht="16.5" customHeight="1" thickBot="1">
      <c r="A57" s="203"/>
      <c r="B57" s="203"/>
      <c r="C57" s="203"/>
      <c r="D57" s="155"/>
      <c r="E57" s="155"/>
      <c r="F57" s="167"/>
      <c r="G57" s="322"/>
      <c r="H57" s="283"/>
      <c r="I57" s="270"/>
      <c r="J57" s="230"/>
      <c r="K57" s="233"/>
      <c r="L57" s="233"/>
      <c r="M57" s="236"/>
      <c r="N57" s="239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243"/>
      <c r="AO57" s="9" t="s">
        <v>74</v>
      </c>
      <c r="AP57" s="10" t="s">
        <v>74</v>
      </c>
      <c r="AQ57" s="10" t="s">
        <v>74</v>
      </c>
      <c r="AR57" s="32">
        <f>AI54+AK54+AM54</f>
        <v>0</v>
      </c>
      <c r="AS57" s="144"/>
      <c r="AT57" s="13"/>
      <c r="AU57" s="13"/>
      <c r="AV57" s="13"/>
      <c r="AW57" s="13"/>
    </row>
    <row r="58" spans="1:49" ht="167.25" customHeight="1" thickBot="1">
      <c r="A58" s="203" t="s">
        <v>59</v>
      </c>
      <c r="B58" s="203" t="s">
        <v>111</v>
      </c>
      <c r="C58" s="203" t="s">
        <v>112</v>
      </c>
      <c r="D58" s="203" t="s">
        <v>62</v>
      </c>
      <c r="E58" s="203" t="s">
        <v>113</v>
      </c>
      <c r="F58" s="163" t="s">
        <v>114</v>
      </c>
      <c r="G58" s="305" t="s">
        <v>115</v>
      </c>
      <c r="H58" s="268" t="s">
        <v>116</v>
      </c>
      <c r="I58" s="154" t="s">
        <v>117</v>
      </c>
      <c r="J58" s="228" t="s">
        <v>95</v>
      </c>
      <c r="K58" s="266">
        <v>44594</v>
      </c>
      <c r="L58" s="266">
        <v>44895</v>
      </c>
      <c r="M58" s="234" t="s">
        <v>118</v>
      </c>
      <c r="N58" s="124">
        <v>0.35</v>
      </c>
      <c r="O58" s="124">
        <f>N58*(P58+R58+T58+V58+X58+Z58+AB58+AD58+AF58+AH58+AJ58+AL58)</f>
        <v>0.34999999999999992</v>
      </c>
      <c r="P58" s="124"/>
      <c r="Q58" s="124"/>
      <c r="R58" s="124">
        <v>0.1</v>
      </c>
      <c r="S58" s="124">
        <v>0.1</v>
      </c>
      <c r="T58" s="124">
        <v>0.1</v>
      </c>
      <c r="U58" s="124">
        <v>0.1</v>
      </c>
      <c r="V58" s="124">
        <v>0.1</v>
      </c>
      <c r="W58" s="124"/>
      <c r="X58" s="124">
        <v>0.1</v>
      </c>
      <c r="Y58" s="124"/>
      <c r="Z58" s="124">
        <v>0.1</v>
      </c>
      <c r="AA58" s="124"/>
      <c r="AB58" s="124">
        <v>0.1</v>
      </c>
      <c r="AC58" s="124"/>
      <c r="AD58" s="124">
        <v>0.1</v>
      </c>
      <c r="AE58" s="124"/>
      <c r="AF58" s="124">
        <v>0.1</v>
      </c>
      <c r="AG58" s="124"/>
      <c r="AH58" s="124">
        <v>0.1</v>
      </c>
      <c r="AI58" s="124"/>
      <c r="AJ58" s="124">
        <v>0.1</v>
      </c>
      <c r="AK58" s="124"/>
      <c r="AL58" s="124"/>
      <c r="AM58" s="124"/>
      <c r="AN58" s="241">
        <f>N58*(Q58+S58+U58+W58+Y58+AA58+AC58+AE58+AG58+AI58+AK58+AM58)</f>
        <v>6.9999999999999993E-2</v>
      </c>
      <c r="AO58" s="100" t="s">
        <v>119</v>
      </c>
      <c r="AP58" s="100" t="s">
        <v>120</v>
      </c>
      <c r="AQ58" s="100" t="s">
        <v>121</v>
      </c>
      <c r="AR58" s="30">
        <f>Q58+S58+U58</f>
        <v>0.2</v>
      </c>
      <c r="AS58" s="142">
        <f>SUM(AR58:AR61)</f>
        <v>0.2</v>
      </c>
      <c r="AT58" s="13"/>
      <c r="AU58" s="13"/>
      <c r="AV58" s="13"/>
      <c r="AW58" s="13"/>
    </row>
    <row r="59" spans="1:49" ht="16.5" customHeight="1" thickBot="1">
      <c r="A59" s="203"/>
      <c r="B59" s="203"/>
      <c r="C59" s="203"/>
      <c r="D59" s="203"/>
      <c r="E59" s="203"/>
      <c r="F59" s="165"/>
      <c r="G59" s="306"/>
      <c r="H59" s="269"/>
      <c r="I59" s="155"/>
      <c r="J59" s="229"/>
      <c r="K59" s="267"/>
      <c r="L59" s="267"/>
      <c r="M59" s="23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242"/>
      <c r="AO59" s="7" t="s">
        <v>72</v>
      </c>
      <c r="AP59" s="8" t="s">
        <v>72</v>
      </c>
      <c r="AQ59" s="8" t="s">
        <v>72</v>
      </c>
      <c r="AR59" s="31">
        <f>W58+Y58+AA58</f>
        <v>0</v>
      </c>
      <c r="AS59" s="143"/>
      <c r="AT59" s="13"/>
      <c r="AU59" s="13"/>
      <c r="AV59" s="13"/>
      <c r="AW59" s="13"/>
    </row>
    <row r="60" spans="1:49" ht="16.5" customHeight="1" thickBot="1">
      <c r="A60" s="203"/>
      <c r="B60" s="203"/>
      <c r="C60" s="203"/>
      <c r="D60" s="203"/>
      <c r="E60" s="203"/>
      <c r="F60" s="165"/>
      <c r="G60" s="306"/>
      <c r="H60" s="269"/>
      <c r="I60" s="155"/>
      <c r="J60" s="229"/>
      <c r="K60" s="267"/>
      <c r="L60" s="267"/>
      <c r="M60" s="23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242"/>
      <c r="AO60" s="7" t="s">
        <v>73</v>
      </c>
      <c r="AP60" s="8" t="s">
        <v>73</v>
      </c>
      <c r="AQ60" s="8" t="s">
        <v>73</v>
      </c>
      <c r="AR60" s="31">
        <f>AC58+AE58+AG58</f>
        <v>0</v>
      </c>
      <c r="AS60" s="143"/>
      <c r="AT60" s="13"/>
      <c r="AU60" s="13"/>
      <c r="AV60" s="13"/>
      <c r="AW60" s="13"/>
    </row>
    <row r="61" spans="1:49" ht="16.5" customHeight="1" thickBot="1">
      <c r="A61" s="203"/>
      <c r="B61" s="203"/>
      <c r="C61" s="203"/>
      <c r="D61" s="203"/>
      <c r="E61" s="203"/>
      <c r="F61" s="167"/>
      <c r="G61" s="307"/>
      <c r="H61" s="270"/>
      <c r="I61" s="156"/>
      <c r="J61" s="230"/>
      <c r="K61" s="267"/>
      <c r="L61" s="267"/>
      <c r="M61" s="23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243"/>
      <c r="AO61" s="9" t="s">
        <v>74</v>
      </c>
      <c r="AP61" s="10" t="s">
        <v>74</v>
      </c>
      <c r="AQ61" s="10" t="s">
        <v>74</v>
      </c>
      <c r="AR61" s="32">
        <f>AI58+AK58+AM58</f>
        <v>0</v>
      </c>
      <c r="AS61" s="144"/>
      <c r="AT61" s="13"/>
      <c r="AU61" s="13"/>
      <c r="AV61" s="13"/>
      <c r="AW61" s="13"/>
    </row>
    <row r="62" spans="1:49" ht="148.5" customHeight="1" thickBot="1">
      <c r="A62" s="203"/>
      <c r="B62" s="203"/>
      <c r="C62" s="203"/>
      <c r="D62" s="203"/>
      <c r="E62" s="203"/>
      <c r="F62" s="163" t="s">
        <v>122</v>
      </c>
      <c r="G62" s="305" t="s">
        <v>123</v>
      </c>
      <c r="H62" s="268" t="s">
        <v>116</v>
      </c>
      <c r="I62" s="154" t="s">
        <v>117</v>
      </c>
      <c r="J62" s="228" t="s">
        <v>95</v>
      </c>
      <c r="K62" s="266">
        <v>44594</v>
      </c>
      <c r="L62" s="266">
        <v>44895</v>
      </c>
      <c r="M62" s="234" t="s">
        <v>118</v>
      </c>
      <c r="N62" s="124">
        <v>0.35</v>
      </c>
      <c r="O62" s="124">
        <f>N62*(P62+R62+T62+V62+X62+Z62+AB62+AD62+AF62+AH62+AJ62+AL62)</f>
        <v>0.34999999999999992</v>
      </c>
      <c r="P62" s="124"/>
      <c r="Q62" s="124"/>
      <c r="R62" s="124">
        <v>0.1</v>
      </c>
      <c r="S62" s="124">
        <v>0.1</v>
      </c>
      <c r="T62" s="124">
        <v>0.1</v>
      </c>
      <c r="U62" s="124">
        <v>0.1</v>
      </c>
      <c r="V62" s="124">
        <v>0.1</v>
      </c>
      <c r="W62" s="124"/>
      <c r="X62" s="124">
        <v>0.1</v>
      </c>
      <c r="Y62" s="124"/>
      <c r="Z62" s="124">
        <v>0.1</v>
      </c>
      <c r="AA62" s="124"/>
      <c r="AB62" s="124">
        <v>0.1</v>
      </c>
      <c r="AC62" s="124"/>
      <c r="AD62" s="124">
        <v>0.1</v>
      </c>
      <c r="AE62" s="124"/>
      <c r="AF62" s="124">
        <v>0.1</v>
      </c>
      <c r="AG62" s="124"/>
      <c r="AH62" s="124">
        <v>0.1</v>
      </c>
      <c r="AI62" s="124"/>
      <c r="AJ62" s="124">
        <v>0.1</v>
      </c>
      <c r="AK62" s="124"/>
      <c r="AL62" s="124"/>
      <c r="AM62" s="124"/>
      <c r="AN62" s="241">
        <f>N62*(Q62+S62+U62+W62+Y62+AA62+AC62+AE62+AG62+AI62+AK62+AM62)</f>
        <v>6.9999999999999993E-2</v>
      </c>
      <c r="AO62" s="100" t="s">
        <v>124</v>
      </c>
      <c r="AP62" s="100" t="s">
        <v>125</v>
      </c>
      <c r="AQ62" s="100" t="s">
        <v>121</v>
      </c>
      <c r="AR62" s="30">
        <f>Q62+S62+U62</f>
        <v>0.2</v>
      </c>
      <c r="AS62" s="142">
        <f t="shared" ref="AS62" si="7">SUM(AR62:AR65)</f>
        <v>0.2</v>
      </c>
      <c r="AT62" s="13"/>
      <c r="AU62" s="13"/>
      <c r="AV62" s="13"/>
      <c r="AW62" s="13"/>
    </row>
    <row r="63" spans="1:49" ht="16.5" customHeight="1" thickBot="1">
      <c r="A63" s="203"/>
      <c r="B63" s="203"/>
      <c r="C63" s="203"/>
      <c r="D63" s="203"/>
      <c r="E63" s="203"/>
      <c r="F63" s="165"/>
      <c r="G63" s="306"/>
      <c r="H63" s="269"/>
      <c r="I63" s="155"/>
      <c r="J63" s="229"/>
      <c r="K63" s="267"/>
      <c r="L63" s="267"/>
      <c r="M63" s="23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242"/>
      <c r="AO63" s="7" t="s">
        <v>72</v>
      </c>
      <c r="AP63" s="8" t="s">
        <v>72</v>
      </c>
      <c r="AQ63" s="8" t="s">
        <v>72</v>
      </c>
      <c r="AR63" s="31">
        <f>W62+Y62+AA62</f>
        <v>0</v>
      </c>
      <c r="AS63" s="143"/>
      <c r="AT63" s="13"/>
      <c r="AU63" s="13"/>
      <c r="AV63" s="13"/>
      <c r="AW63" s="13"/>
    </row>
    <row r="64" spans="1:49" ht="16.5" customHeight="1" thickBot="1">
      <c r="A64" s="203"/>
      <c r="B64" s="203"/>
      <c r="C64" s="203"/>
      <c r="D64" s="203"/>
      <c r="E64" s="203"/>
      <c r="F64" s="165"/>
      <c r="G64" s="306"/>
      <c r="H64" s="269"/>
      <c r="I64" s="155"/>
      <c r="J64" s="229"/>
      <c r="K64" s="267"/>
      <c r="L64" s="267"/>
      <c r="M64" s="23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242"/>
      <c r="AO64" s="7" t="s">
        <v>73</v>
      </c>
      <c r="AP64" s="8" t="s">
        <v>73</v>
      </c>
      <c r="AQ64" s="8" t="s">
        <v>73</v>
      </c>
      <c r="AR64" s="31">
        <f>AC62+AE62+AG62</f>
        <v>0</v>
      </c>
      <c r="AS64" s="143"/>
      <c r="AT64" s="13"/>
      <c r="AU64" s="13"/>
      <c r="AV64" s="13"/>
      <c r="AW64" s="13"/>
    </row>
    <row r="65" spans="1:49" ht="16.5" customHeight="1" thickBot="1">
      <c r="A65" s="203"/>
      <c r="B65" s="203"/>
      <c r="C65" s="203"/>
      <c r="D65" s="203"/>
      <c r="E65" s="203"/>
      <c r="F65" s="167"/>
      <c r="G65" s="307"/>
      <c r="H65" s="270"/>
      <c r="I65" s="156"/>
      <c r="J65" s="230"/>
      <c r="K65" s="267"/>
      <c r="L65" s="267"/>
      <c r="M65" s="23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243"/>
      <c r="AO65" s="9" t="s">
        <v>74</v>
      </c>
      <c r="AP65" s="10" t="s">
        <v>74</v>
      </c>
      <c r="AQ65" s="10" t="s">
        <v>74</v>
      </c>
      <c r="AR65" s="32">
        <f>AI62+AK62+AM62</f>
        <v>0</v>
      </c>
      <c r="AS65" s="144"/>
      <c r="AT65" s="13"/>
      <c r="AU65" s="13"/>
      <c r="AV65" s="13"/>
      <c r="AW65" s="13"/>
    </row>
    <row r="66" spans="1:49" ht="16.5" customHeight="1" thickBot="1">
      <c r="A66" s="203"/>
      <c r="B66" s="203"/>
      <c r="C66" s="203"/>
      <c r="D66" s="203"/>
      <c r="E66" s="203"/>
      <c r="F66" s="163" t="s">
        <v>126</v>
      </c>
      <c r="G66" s="285" t="s">
        <v>127</v>
      </c>
      <c r="H66" s="268" t="s">
        <v>84</v>
      </c>
      <c r="I66" s="268" t="s">
        <v>128</v>
      </c>
      <c r="J66" s="228" t="s">
        <v>95</v>
      </c>
      <c r="K66" s="231">
        <v>44866</v>
      </c>
      <c r="L66" s="231">
        <v>44925</v>
      </c>
      <c r="M66" s="234" t="s">
        <v>118</v>
      </c>
      <c r="N66" s="124">
        <v>0.3</v>
      </c>
      <c r="O66" s="124">
        <f>N66*(P66+R66+T66+V66+X66+Z66+AB66+AD66+AF66+AH66+AJ66+AL66)</f>
        <v>0.3</v>
      </c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>
        <v>0.5</v>
      </c>
      <c r="AK66" s="124"/>
      <c r="AL66" s="124">
        <v>0.5</v>
      </c>
      <c r="AM66" s="124"/>
      <c r="AN66" s="241">
        <f>N66*(Q66+S66+U66+W66+Y66+AA66+AC66+AE66+AG66+AI66+AK66+AM66)</f>
        <v>0</v>
      </c>
      <c r="AO66" s="5" t="s">
        <v>86</v>
      </c>
      <c r="AP66" s="6" t="s">
        <v>86</v>
      </c>
      <c r="AQ66" s="6" t="s">
        <v>86</v>
      </c>
      <c r="AR66" s="30">
        <f>Q66+S66+U66</f>
        <v>0</v>
      </c>
      <c r="AS66" s="142">
        <f t="shared" ref="AS66" si="8">SUM(AR66:AR69)</f>
        <v>0</v>
      </c>
      <c r="AT66" s="13"/>
      <c r="AU66" s="13"/>
      <c r="AV66" s="13"/>
      <c r="AW66" s="13"/>
    </row>
    <row r="67" spans="1:49" ht="16.5" customHeight="1" thickBot="1">
      <c r="A67" s="203"/>
      <c r="B67" s="203"/>
      <c r="C67" s="203"/>
      <c r="D67" s="203"/>
      <c r="E67" s="203"/>
      <c r="F67" s="165"/>
      <c r="G67" s="286"/>
      <c r="H67" s="269"/>
      <c r="I67" s="269"/>
      <c r="J67" s="229"/>
      <c r="K67" s="232"/>
      <c r="L67" s="232"/>
      <c r="M67" s="23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242"/>
      <c r="AO67" s="7" t="s">
        <v>72</v>
      </c>
      <c r="AP67" s="8" t="s">
        <v>72</v>
      </c>
      <c r="AQ67" s="8" t="s">
        <v>72</v>
      </c>
      <c r="AR67" s="31">
        <f>W66+Y66+AA66</f>
        <v>0</v>
      </c>
      <c r="AS67" s="143"/>
      <c r="AT67" s="13"/>
      <c r="AU67" s="13"/>
      <c r="AV67" s="13"/>
      <c r="AW67" s="13"/>
    </row>
    <row r="68" spans="1:49" ht="16.5" customHeight="1" thickBot="1">
      <c r="A68" s="203"/>
      <c r="B68" s="203"/>
      <c r="C68" s="203"/>
      <c r="D68" s="203"/>
      <c r="E68" s="203"/>
      <c r="F68" s="165"/>
      <c r="G68" s="286"/>
      <c r="H68" s="269"/>
      <c r="I68" s="269"/>
      <c r="J68" s="229"/>
      <c r="K68" s="232"/>
      <c r="L68" s="232"/>
      <c r="M68" s="23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242"/>
      <c r="AO68" s="7" t="s">
        <v>73</v>
      </c>
      <c r="AP68" s="8" t="s">
        <v>73</v>
      </c>
      <c r="AQ68" s="8" t="s">
        <v>73</v>
      </c>
      <c r="AR68" s="31">
        <f>AC66+AE66+AG66</f>
        <v>0</v>
      </c>
      <c r="AS68" s="143"/>
      <c r="AT68" s="13"/>
      <c r="AU68" s="13"/>
      <c r="AV68" s="13"/>
      <c r="AW68" s="13"/>
    </row>
    <row r="69" spans="1:49" ht="16.5" customHeight="1" thickBot="1">
      <c r="A69" s="203"/>
      <c r="B69" s="203"/>
      <c r="C69" s="203"/>
      <c r="D69" s="203"/>
      <c r="E69" s="203"/>
      <c r="F69" s="167"/>
      <c r="G69" s="287"/>
      <c r="H69" s="270"/>
      <c r="I69" s="270"/>
      <c r="J69" s="230"/>
      <c r="K69" s="233"/>
      <c r="L69" s="233"/>
      <c r="M69" s="23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243"/>
      <c r="AO69" s="9" t="s">
        <v>74</v>
      </c>
      <c r="AP69" s="10" t="s">
        <v>74</v>
      </c>
      <c r="AQ69" s="10" t="s">
        <v>74</v>
      </c>
      <c r="AR69" s="32">
        <f>AI66+AK66+AM66</f>
        <v>0</v>
      </c>
      <c r="AS69" s="144"/>
      <c r="AT69" s="13"/>
      <c r="AU69" s="13"/>
      <c r="AV69" s="13"/>
      <c r="AW69" s="13"/>
    </row>
    <row r="70" spans="1:49" ht="100.5" customHeight="1" thickBot="1">
      <c r="A70" s="203" t="s">
        <v>129</v>
      </c>
      <c r="B70" s="203" t="s">
        <v>130</v>
      </c>
      <c r="C70" s="203" t="s">
        <v>131</v>
      </c>
      <c r="D70" s="203" t="s">
        <v>132</v>
      </c>
      <c r="E70" s="203" t="s">
        <v>133</v>
      </c>
      <c r="F70" s="163" t="s">
        <v>134</v>
      </c>
      <c r="G70" s="163" t="s">
        <v>135</v>
      </c>
      <c r="H70" s="163" t="s">
        <v>136</v>
      </c>
      <c r="I70" s="154" t="s">
        <v>137</v>
      </c>
      <c r="J70" s="228" t="s">
        <v>138</v>
      </c>
      <c r="K70" s="231">
        <v>44563</v>
      </c>
      <c r="L70" s="231">
        <v>44915</v>
      </c>
      <c r="M70" s="234" t="s">
        <v>139</v>
      </c>
      <c r="N70" s="124">
        <v>0.5</v>
      </c>
      <c r="O70" s="124">
        <f t="shared" ref="O70" si="9">N70*(P70+R70+T70+V70+X70+Z70+AB70+AD70+AF70+AH70+AJ70+AL70)</f>
        <v>0.5</v>
      </c>
      <c r="P70" s="124">
        <v>0.1</v>
      </c>
      <c r="Q70" s="124">
        <v>0.1</v>
      </c>
      <c r="R70" s="124"/>
      <c r="S70" s="124"/>
      <c r="T70" s="124"/>
      <c r="U70" s="124"/>
      <c r="V70" s="124"/>
      <c r="W70" s="124"/>
      <c r="X70" s="124">
        <v>0.1</v>
      </c>
      <c r="Y70" s="124"/>
      <c r="Z70" s="124"/>
      <c r="AA70" s="124"/>
      <c r="AB70" s="124">
        <v>0.22</v>
      </c>
      <c r="AC70" s="124"/>
      <c r="AD70" s="124">
        <v>0.1</v>
      </c>
      <c r="AE70" s="124"/>
      <c r="AF70" s="124">
        <v>0.1</v>
      </c>
      <c r="AG70" s="124"/>
      <c r="AH70" s="124">
        <v>0.16</v>
      </c>
      <c r="AI70" s="124"/>
      <c r="AJ70" s="124"/>
      <c r="AK70" s="124"/>
      <c r="AL70" s="124">
        <v>0.22</v>
      </c>
      <c r="AM70" s="124"/>
      <c r="AN70" s="241">
        <f>N70*(Q70+S70+U70+W70+Y70+AA70+AC70+AE70+AG70+AI70+AK70+AM70)</f>
        <v>0.05</v>
      </c>
      <c r="AO70" s="109" t="s">
        <v>140</v>
      </c>
      <c r="AP70" s="110" t="s">
        <v>141</v>
      </c>
      <c r="AQ70" s="110" t="s">
        <v>142</v>
      </c>
      <c r="AR70" s="30">
        <f>Q70+S70+U70</f>
        <v>0.1</v>
      </c>
      <c r="AS70" s="142">
        <f>SUM(AR70:AR73)</f>
        <v>0.1</v>
      </c>
      <c r="AT70" s="13"/>
      <c r="AU70" s="13"/>
      <c r="AV70" s="13"/>
      <c r="AW70" s="13"/>
    </row>
    <row r="71" spans="1:49" ht="52.5" customHeight="1" thickBot="1">
      <c r="A71" s="203"/>
      <c r="B71" s="203"/>
      <c r="C71" s="203"/>
      <c r="D71" s="203"/>
      <c r="E71" s="203"/>
      <c r="F71" s="165"/>
      <c r="G71" s="165"/>
      <c r="H71" s="165"/>
      <c r="I71" s="155"/>
      <c r="J71" s="229"/>
      <c r="K71" s="232"/>
      <c r="L71" s="232"/>
      <c r="M71" s="23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242"/>
      <c r="AO71" s="7" t="s">
        <v>72</v>
      </c>
      <c r="AP71" s="8" t="s">
        <v>72</v>
      </c>
      <c r="AQ71" s="8" t="s">
        <v>72</v>
      </c>
      <c r="AR71" s="31">
        <f>W70+Y70+AA70</f>
        <v>0</v>
      </c>
      <c r="AS71" s="143"/>
      <c r="AT71" s="13"/>
      <c r="AU71" s="13"/>
      <c r="AV71" s="13"/>
      <c r="AW71" s="13"/>
    </row>
    <row r="72" spans="1:49" ht="52.5" customHeight="1" thickBot="1">
      <c r="A72" s="203"/>
      <c r="B72" s="203"/>
      <c r="C72" s="203"/>
      <c r="D72" s="203"/>
      <c r="E72" s="203"/>
      <c r="F72" s="165"/>
      <c r="G72" s="165"/>
      <c r="H72" s="165"/>
      <c r="I72" s="155"/>
      <c r="J72" s="229"/>
      <c r="K72" s="232"/>
      <c r="L72" s="232"/>
      <c r="M72" s="23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242"/>
      <c r="AO72" s="7" t="s">
        <v>73</v>
      </c>
      <c r="AP72" s="8" t="s">
        <v>73</v>
      </c>
      <c r="AQ72" s="8" t="s">
        <v>73</v>
      </c>
      <c r="AR72" s="31">
        <f>AC70+AE70+AG70</f>
        <v>0</v>
      </c>
      <c r="AS72" s="143"/>
      <c r="AT72" s="13"/>
      <c r="AU72" s="13"/>
      <c r="AV72" s="13"/>
      <c r="AW72" s="13"/>
    </row>
    <row r="73" spans="1:49" ht="52.5" customHeight="1" thickBot="1">
      <c r="A73" s="203"/>
      <c r="B73" s="203"/>
      <c r="C73" s="203"/>
      <c r="D73" s="203"/>
      <c r="E73" s="203"/>
      <c r="F73" s="167"/>
      <c r="G73" s="167"/>
      <c r="H73" s="167"/>
      <c r="I73" s="156"/>
      <c r="J73" s="230"/>
      <c r="K73" s="233"/>
      <c r="L73" s="233"/>
      <c r="M73" s="23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243"/>
      <c r="AO73" s="9" t="s">
        <v>74</v>
      </c>
      <c r="AP73" s="10" t="s">
        <v>74</v>
      </c>
      <c r="AQ73" s="10" t="s">
        <v>74</v>
      </c>
      <c r="AR73" s="32">
        <f>AI70+AK70+AM70</f>
        <v>0</v>
      </c>
      <c r="AS73" s="144"/>
      <c r="AT73" s="13"/>
      <c r="AU73" s="13"/>
      <c r="AV73" s="13"/>
      <c r="AW73" s="13"/>
    </row>
    <row r="74" spans="1:49" ht="52.5" customHeight="1">
      <c r="A74" s="250" t="s">
        <v>143</v>
      </c>
      <c r="B74" s="250" t="s">
        <v>144</v>
      </c>
      <c r="C74" s="250" t="s">
        <v>145</v>
      </c>
      <c r="D74" s="250" t="s">
        <v>146</v>
      </c>
      <c r="E74" s="169" t="s">
        <v>147</v>
      </c>
      <c r="F74" s="163" t="s">
        <v>148</v>
      </c>
      <c r="G74" s="173" t="s">
        <v>149</v>
      </c>
      <c r="H74" s="173" t="s">
        <v>150</v>
      </c>
      <c r="I74" s="173" t="s">
        <v>137</v>
      </c>
      <c r="J74" s="253" t="s">
        <v>151</v>
      </c>
      <c r="K74" s="247">
        <v>44682</v>
      </c>
      <c r="L74" s="247">
        <v>44926</v>
      </c>
      <c r="M74" s="234" t="s">
        <v>139</v>
      </c>
      <c r="N74" s="244">
        <v>1</v>
      </c>
      <c r="O74" s="244">
        <v>1</v>
      </c>
      <c r="P74" s="244"/>
      <c r="Q74" s="244"/>
      <c r="R74" s="244"/>
      <c r="S74" s="244"/>
      <c r="T74" s="244"/>
      <c r="U74" s="244"/>
      <c r="V74" s="244"/>
      <c r="W74" s="244"/>
      <c r="X74" s="264">
        <v>0.33</v>
      </c>
      <c r="Y74" s="244"/>
      <c r="Z74" s="244"/>
      <c r="AA74" s="244"/>
      <c r="AB74" s="244"/>
      <c r="AC74" s="244"/>
      <c r="AD74" s="264">
        <v>0.33</v>
      </c>
      <c r="AE74" s="244"/>
      <c r="AF74" s="244"/>
      <c r="AG74" s="244"/>
      <c r="AH74" s="244"/>
      <c r="AI74" s="244"/>
      <c r="AJ74" s="244"/>
      <c r="AK74" s="244"/>
      <c r="AL74" s="259">
        <v>0.34</v>
      </c>
      <c r="AM74" s="244"/>
      <c r="AN74" s="261">
        <v>0</v>
      </c>
      <c r="AO74" s="59" t="s">
        <v>86</v>
      </c>
      <c r="AP74" s="59" t="s">
        <v>86</v>
      </c>
      <c r="AQ74" s="59" t="s">
        <v>86</v>
      </c>
      <c r="AR74" s="60">
        <v>0</v>
      </c>
      <c r="AS74" s="256">
        <v>0</v>
      </c>
      <c r="AT74" s="13"/>
      <c r="AU74" s="13"/>
      <c r="AV74" s="13"/>
      <c r="AW74" s="13"/>
    </row>
    <row r="75" spans="1:49" ht="52.5" customHeight="1">
      <c r="A75" s="251"/>
      <c r="B75" s="251"/>
      <c r="C75" s="251"/>
      <c r="D75" s="251"/>
      <c r="E75" s="170"/>
      <c r="F75" s="165"/>
      <c r="G75" s="174"/>
      <c r="H75" s="174"/>
      <c r="I75" s="174"/>
      <c r="J75" s="254"/>
      <c r="K75" s="248"/>
      <c r="L75" s="248"/>
      <c r="M75" s="23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65"/>
      <c r="Y75" s="245"/>
      <c r="Z75" s="245"/>
      <c r="AA75" s="245"/>
      <c r="AB75" s="245"/>
      <c r="AC75" s="245"/>
      <c r="AD75" s="265"/>
      <c r="AE75" s="245"/>
      <c r="AF75" s="245"/>
      <c r="AG75" s="245"/>
      <c r="AH75" s="245"/>
      <c r="AI75" s="245"/>
      <c r="AJ75" s="245"/>
      <c r="AK75" s="245"/>
      <c r="AL75" s="260"/>
      <c r="AM75" s="245"/>
      <c r="AN75" s="262"/>
      <c r="AO75" s="61" t="s">
        <v>72</v>
      </c>
      <c r="AP75" s="61" t="s">
        <v>72</v>
      </c>
      <c r="AQ75" s="61" t="s">
        <v>72</v>
      </c>
      <c r="AR75" s="62">
        <v>0</v>
      </c>
      <c r="AS75" s="257"/>
      <c r="AT75" s="13"/>
      <c r="AU75" s="13"/>
      <c r="AV75" s="13"/>
      <c r="AW75" s="13"/>
    </row>
    <row r="76" spans="1:49" ht="52.5" customHeight="1">
      <c r="A76" s="251"/>
      <c r="B76" s="251"/>
      <c r="C76" s="251"/>
      <c r="D76" s="251"/>
      <c r="E76" s="170"/>
      <c r="F76" s="165"/>
      <c r="G76" s="174"/>
      <c r="H76" s="174"/>
      <c r="I76" s="174"/>
      <c r="J76" s="254"/>
      <c r="K76" s="248"/>
      <c r="L76" s="248"/>
      <c r="M76" s="23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65"/>
      <c r="Y76" s="245"/>
      <c r="Z76" s="245"/>
      <c r="AA76" s="245"/>
      <c r="AB76" s="245"/>
      <c r="AC76" s="245"/>
      <c r="AD76" s="265"/>
      <c r="AE76" s="245"/>
      <c r="AF76" s="245"/>
      <c r="AG76" s="245"/>
      <c r="AH76" s="245"/>
      <c r="AI76" s="245"/>
      <c r="AJ76" s="245"/>
      <c r="AK76" s="245"/>
      <c r="AL76" s="260"/>
      <c r="AM76" s="245"/>
      <c r="AN76" s="262"/>
      <c r="AO76" s="61" t="s">
        <v>73</v>
      </c>
      <c r="AP76" s="61" t="s">
        <v>73</v>
      </c>
      <c r="AQ76" s="61" t="s">
        <v>73</v>
      </c>
      <c r="AR76" s="62">
        <v>0</v>
      </c>
      <c r="AS76" s="257"/>
      <c r="AT76" s="13"/>
      <c r="AU76" s="13"/>
      <c r="AV76" s="13"/>
      <c r="AW76" s="13"/>
    </row>
    <row r="77" spans="1:49" ht="52.5" customHeight="1" thickBot="1">
      <c r="A77" s="252"/>
      <c r="B77" s="252"/>
      <c r="C77" s="252"/>
      <c r="D77" s="252"/>
      <c r="E77" s="171"/>
      <c r="F77" s="167"/>
      <c r="G77" s="175"/>
      <c r="H77" s="175"/>
      <c r="I77" s="175"/>
      <c r="J77" s="255"/>
      <c r="K77" s="249"/>
      <c r="L77" s="249"/>
      <c r="M77" s="23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65"/>
      <c r="Y77" s="246"/>
      <c r="Z77" s="246"/>
      <c r="AA77" s="246"/>
      <c r="AB77" s="246"/>
      <c r="AC77" s="246"/>
      <c r="AD77" s="265"/>
      <c r="AE77" s="246"/>
      <c r="AF77" s="246"/>
      <c r="AG77" s="246"/>
      <c r="AH77" s="246"/>
      <c r="AI77" s="246"/>
      <c r="AJ77" s="246"/>
      <c r="AK77" s="246"/>
      <c r="AL77" s="260"/>
      <c r="AM77" s="246"/>
      <c r="AN77" s="263"/>
      <c r="AO77" s="63" t="s">
        <v>74</v>
      </c>
      <c r="AP77" s="64" t="s">
        <v>74</v>
      </c>
      <c r="AQ77" s="64" t="s">
        <v>74</v>
      </c>
      <c r="AR77" s="65">
        <v>0</v>
      </c>
      <c r="AS77" s="258"/>
      <c r="AT77" s="13"/>
      <c r="AU77" s="13"/>
      <c r="AV77" s="13"/>
      <c r="AW77" s="13"/>
    </row>
    <row r="78" spans="1:49" ht="15.75" customHeight="1" thickBo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277" t="s">
        <v>152</v>
      </c>
      <c r="AQ78" s="278"/>
      <c r="AR78" s="279"/>
      <c r="AS78" s="11">
        <f>AVERAGE(AS26:AS77)</f>
        <v>9.0769230769230769E-2</v>
      </c>
      <c r="AT78" s="13"/>
      <c r="AU78" s="13"/>
      <c r="AV78" s="13"/>
      <c r="AW78" s="13"/>
    </row>
    <row r="79" spans="1:4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</row>
    <row r="80" spans="1:49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</row>
    <row r="81" spans="1:49" s="2" customFormat="1" ht="43.5" customHeight="1">
      <c r="A81" s="172" t="s">
        <v>153</v>
      </c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23"/>
      <c r="AU81" s="23"/>
      <c r="AV81" s="23"/>
      <c r="AW81" s="23"/>
    </row>
    <row r="82" spans="1:49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</row>
    <row r="83" spans="1:49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</row>
    <row r="84" spans="1:49" ht="15.75" thickBo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</row>
    <row r="85" spans="1:49" ht="18.75" customHeight="1">
      <c r="A85" s="151" t="s">
        <v>154</v>
      </c>
      <c r="B85" s="151" t="s">
        <v>42</v>
      </c>
      <c r="C85" s="157" t="s">
        <v>155</v>
      </c>
      <c r="D85" s="158"/>
      <c r="E85" s="151" t="s">
        <v>44</v>
      </c>
      <c r="F85" s="151" t="s">
        <v>45</v>
      </c>
      <c r="G85" s="151" t="s">
        <v>47</v>
      </c>
      <c r="H85" s="151" t="s">
        <v>48</v>
      </c>
      <c r="I85" s="157" t="s">
        <v>49</v>
      </c>
      <c r="J85" s="272" t="s">
        <v>19</v>
      </c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185" t="s">
        <v>156</v>
      </c>
      <c r="AL85" s="186"/>
      <c r="AM85" s="186"/>
      <c r="AN85" s="186"/>
      <c r="AO85" s="186"/>
      <c r="AP85" s="186"/>
      <c r="AQ85" s="187"/>
      <c r="AT85" s="13"/>
      <c r="AU85" s="13"/>
      <c r="AV85" s="13"/>
      <c r="AW85" s="13"/>
    </row>
    <row r="86" spans="1:49" ht="48" customHeight="1" thickBot="1">
      <c r="A86" s="152"/>
      <c r="B86" s="152"/>
      <c r="C86" s="159"/>
      <c r="D86" s="160"/>
      <c r="E86" s="152"/>
      <c r="F86" s="152"/>
      <c r="G86" s="152"/>
      <c r="H86" s="152"/>
      <c r="I86" s="152"/>
      <c r="J86" s="159" t="s">
        <v>157</v>
      </c>
      <c r="K86" s="179"/>
      <c r="L86" s="178" t="s">
        <v>24</v>
      </c>
      <c r="M86" s="179"/>
      <c r="N86" s="178" t="s">
        <v>25</v>
      </c>
      <c r="O86" s="179"/>
      <c r="P86" s="178" t="s">
        <v>26</v>
      </c>
      <c r="Q86" s="179"/>
      <c r="R86" s="178" t="s">
        <v>27</v>
      </c>
      <c r="S86" s="179"/>
      <c r="T86" s="178" t="s">
        <v>28</v>
      </c>
      <c r="U86" s="179"/>
      <c r="V86" s="178" t="s">
        <v>29</v>
      </c>
      <c r="W86" s="179"/>
      <c r="X86" s="178" t="s">
        <v>30</v>
      </c>
      <c r="Y86" s="179"/>
      <c r="Z86" s="178" t="s">
        <v>31</v>
      </c>
      <c r="AA86" s="179"/>
      <c r="AB86" s="178" t="s">
        <v>32</v>
      </c>
      <c r="AC86" s="179"/>
      <c r="AD86" s="178" t="s">
        <v>33</v>
      </c>
      <c r="AE86" s="179"/>
      <c r="AF86" s="178" t="s">
        <v>34</v>
      </c>
      <c r="AG86" s="179"/>
      <c r="AH86" s="178" t="s">
        <v>35</v>
      </c>
      <c r="AI86" s="179"/>
      <c r="AJ86" s="182" t="s">
        <v>158</v>
      </c>
      <c r="AK86" s="188"/>
      <c r="AL86" s="189"/>
      <c r="AM86" s="189"/>
      <c r="AN86" s="189"/>
      <c r="AO86" s="189"/>
      <c r="AP86" s="189"/>
      <c r="AQ86" s="190"/>
      <c r="AT86" s="13"/>
      <c r="AU86" s="13"/>
      <c r="AV86" s="13"/>
      <c r="AW86" s="13"/>
    </row>
    <row r="87" spans="1:49" ht="44.25" customHeight="1" thickBot="1">
      <c r="A87" s="152"/>
      <c r="B87" s="152"/>
      <c r="C87" s="159"/>
      <c r="D87" s="160"/>
      <c r="E87" s="152"/>
      <c r="F87" s="152"/>
      <c r="G87" s="152"/>
      <c r="H87" s="152"/>
      <c r="I87" s="152"/>
      <c r="J87" s="273"/>
      <c r="K87" s="181"/>
      <c r="L87" s="180"/>
      <c r="M87" s="181"/>
      <c r="N87" s="180"/>
      <c r="O87" s="181"/>
      <c r="P87" s="180"/>
      <c r="Q87" s="181"/>
      <c r="R87" s="180"/>
      <c r="S87" s="181"/>
      <c r="T87" s="180"/>
      <c r="U87" s="181"/>
      <c r="V87" s="180"/>
      <c r="W87" s="181"/>
      <c r="X87" s="180"/>
      <c r="Y87" s="181"/>
      <c r="Z87" s="180"/>
      <c r="AA87" s="181"/>
      <c r="AB87" s="180"/>
      <c r="AC87" s="181"/>
      <c r="AD87" s="180"/>
      <c r="AE87" s="181"/>
      <c r="AF87" s="180"/>
      <c r="AG87" s="181"/>
      <c r="AH87" s="180"/>
      <c r="AI87" s="181"/>
      <c r="AJ87" s="183"/>
      <c r="AK87" s="191" t="s">
        <v>159</v>
      </c>
      <c r="AL87" s="192"/>
      <c r="AM87" s="193"/>
      <c r="AN87" s="197" t="s">
        <v>160</v>
      </c>
      <c r="AO87" s="199" t="s">
        <v>52</v>
      </c>
      <c r="AP87" s="140" t="s">
        <v>53</v>
      </c>
      <c r="AQ87" s="197" t="s">
        <v>54</v>
      </c>
      <c r="AT87" s="13"/>
      <c r="AU87" s="13"/>
      <c r="AV87" s="13"/>
      <c r="AW87" s="13"/>
    </row>
    <row r="88" spans="1:49" ht="48" customHeight="1" thickBot="1">
      <c r="A88" s="153"/>
      <c r="B88" s="153"/>
      <c r="C88" s="161"/>
      <c r="D88" s="162"/>
      <c r="E88" s="153"/>
      <c r="F88" s="153"/>
      <c r="G88" s="153"/>
      <c r="H88" s="153"/>
      <c r="I88" s="153"/>
      <c r="J88" s="33" t="s">
        <v>55</v>
      </c>
      <c r="K88" s="29" t="s">
        <v>56</v>
      </c>
      <c r="L88" s="29" t="s">
        <v>57</v>
      </c>
      <c r="M88" s="29" t="s">
        <v>58</v>
      </c>
      <c r="N88" s="29" t="s">
        <v>57</v>
      </c>
      <c r="O88" s="29" t="s">
        <v>58</v>
      </c>
      <c r="P88" s="29" t="s">
        <v>57</v>
      </c>
      <c r="Q88" s="29" t="s">
        <v>58</v>
      </c>
      <c r="R88" s="29" t="s">
        <v>57</v>
      </c>
      <c r="S88" s="29" t="s">
        <v>58</v>
      </c>
      <c r="T88" s="29" t="s">
        <v>57</v>
      </c>
      <c r="U88" s="29" t="s">
        <v>58</v>
      </c>
      <c r="V88" s="29" t="s">
        <v>57</v>
      </c>
      <c r="W88" s="29" t="s">
        <v>58</v>
      </c>
      <c r="X88" s="29" t="s">
        <v>57</v>
      </c>
      <c r="Y88" s="29" t="s">
        <v>58</v>
      </c>
      <c r="Z88" s="29" t="s">
        <v>57</v>
      </c>
      <c r="AA88" s="29" t="s">
        <v>58</v>
      </c>
      <c r="AB88" s="29" t="s">
        <v>57</v>
      </c>
      <c r="AC88" s="29" t="s">
        <v>58</v>
      </c>
      <c r="AD88" s="29" t="s">
        <v>57</v>
      </c>
      <c r="AE88" s="29" t="s">
        <v>58</v>
      </c>
      <c r="AF88" s="29" t="s">
        <v>57</v>
      </c>
      <c r="AG88" s="29" t="s">
        <v>58</v>
      </c>
      <c r="AH88" s="29" t="s">
        <v>57</v>
      </c>
      <c r="AI88" s="29" t="s">
        <v>58</v>
      </c>
      <c r="AJ88" s="184"/>
      <c r="AK88" s="194"/>
      <c r="AL88" s="195"/>
      <c r="AM88" s="196"/>
      <c r="AN88" s="198"/>
      <c r="AO88" s="200"/>
      <c r="AP88" s="141"/>
      <c r="AQ88" s="198"/>
      <c r="AT88" s="13"/>
      <c r="AU88" s="13"/>
      <c r="AV88" s="13"/>
      <c r="AW88" s="13"/>
    </row>
    <row r="89" spans="1:49" ht="90" customHeight="1" thickBot="1">
      <c r="A89" s="293" t="s">
        <v>161</v>
      </c>
      <c r="B89" s="154" t="s">
        <v>162</v>
      </c>
      <c r="C89" s="163" t="s">
        <v>163</v>
      </c>
      <c r="D89" s="164"/>
      <c r="E89" s="301" t="s">
        <v>164</v>
      </c>
      <c r="F89" s="154" t="s">
        <v>137</v>
      </c>
      <c r="G89" s="176">
        <v>44621</v>
      </c>
      <c r="H89" s="176">
        <v>44915</v>
      </c>
      <c r="I89" s="127" t="s">
        <v>139</v>
      </c>
      <c r="J89" s="136">
        <v>0.33</v>
      </c>
      <c r="K89" s="136">
        <f>J89*(L89+N89+P89+R89+T89+V89+X89+Z89+AB89+AD89+AF89+AH89)</f>
        <v>0.33</v>
      </c>
      <c r="L89" s="136"/>
      <c r="M89" s="136"/>
      <c r="N89" s="136"/>
      <c r="O89" s="136"/>
      <c r="P89" s="136">
        <v>0.25</v>
      </c>
      <c r="Q89" s="136">
        <v>0.25</v>
      </c>
      <c r="R89" s="136"/>
      <c r="S89" s="136"/>
      <c r="T89" s="136"/>
      <c r="U89" s="136"/>
      <c r="V89" s="136">
        <v>0.25</v>
      </c>
      <c r="W89" s="136"/>
      <c r="X89" s="136"/>
      <c r="Y89" s="136"/>
      <c r="Z89" s="136"/>
      <c r="AA89" s="136"/>
      <c r="AB89" s="136">
        <v>0.25</v>
      </c>
      <c r="AC89" s="136"/>
      <c r="AD89" s="136"/>
      <c r="AE89" s="136"/>
      <c r="AF89" s="136"/>
      <c r="AG89" s="136"/>
      <c r="AH89" s="136">
        <v>0.25</v>
      </c>
      <c r="AI89" s="136"/>
      <c r="AJ89" s="137">
        <f>J89*(M89+O89+Q89+S89+U89+W89+Y89+AA89+AC89+AE89+AG89+AI89)</f>
        <v>8.2500000000000004E-2</v>
      </c>
      <c r="AK89" s="201" t="s">
        <v>165</v>
      </c>
      <c r="AL89" s="202"/>
      <c r="AM89" s="202"/>
      <c r="AN89" s="111" t="s">
        <v>166</v>
      </c>
      <c r="AO89" s="99" t="s">
        <v>167</v>
      </c>
      <c r="AP89" s="52">
        <f>M89+O89+Q89</f>
        <v>0.25</v>
      </c>
      <c r="AQ89" s="142">
        <f>SUM(AP89:AP92)</f>
        <v>0.25</v>
      </c>
      <c r="AT89" s="13"/>
      <c r="AU89" s="13"/>
      <c r="AV89" s="13"/>
      <c r="AW89" s="13"/>
    </row>
    <row r="90" spans="1:49" ht="15.75" customHeight="1" thickBot="1">
      <c r="A90" s="294"/>
      <c r="B90" s="155"/>
      <c r="C90" s="165"/>
      <c r="D90" s="166"/>
      <c r="E90" s="155"/>
      <c r="F90" s="155"/>
      <c r="G90" s="177"/>
      <c r="H90" s="177"/>
      <c r="I90" s="128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8"/>
      <c r="AK90" s="149" t="s">
        <v>72</v>
      </c>
      <c r="AL90" s="150"/>
      <c r="AM90" s="150"/>
      <c r="AN90" s="50" t="s">
        <v>72</v>
      </c>
      <c r="AO90" s="50" t="s">
        <v>72</v>
      </c>
      <c r="AP90" s="51">
        <f>S89+U89+W89</f>
        <v>0</v>
      </c>
      <c r="AQ90" s="143"/>
      <c r="AT90" s="13"/>
      <c r="AU90" s="13"/>
      <c r="AV90" s="13"/>
      <c r="AW90" s="13"/>
    </row>
    <row r="91" spans="1:49" ht="15.75" customHeight="1" thickBot="1">
      <c r="A91" s="294"/>
      <c r="B91" s="155"/>
      <c r="C91" s="165"/>
      <c r="D91" s="166"/>
      <c r="E91" s="155"/>
      <c r="F91" s="155"/>
      <c r="G91" s="177"/>
      <c r="H91" s="177"/>
      <c r="I91" s="128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8"/>
      <c r="AK91" s="149" t="s">
        <v>73</v>
      </c>
      <c r="AL91" s="150"/>
      <c r="AM91" s="150"/>
      <c r="AN91" s="50" t="s">
        <v>73</v>
      </c>
      <c r="AO91" s="50" t="s">
        <v>73</v>
      </c>
      <c r="AP91" s="51">
        <f>Y89+AA89+AC89</f>
        <v>0</v>
      </c>
      <c r="AQ91" s="143"/>
      <c r="AT91" s="13"/>
      <c r="AU91" s="13"/>
      <c r="AV91" s="13"/>
      <c r="AW91" s="13"/>
    </row>
    <row r="92" spans="1:49" ht="15.75" customHeight="1" thickBot="1">
      <c r="A92" s="294"/>
      <c r="B92" s="156"/>
      <c r="C92" s="167"/>
      <c r="D92" s="168"/>
      <c r="E92" s="156"/>
      <c r="F92" s="156"/>
      <c r="G92" s="177"/>
      <c r="H92" s="177"/>
      <c r="I92" s="129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9"/>
      <c r="AK92" s="145" t="s">
        <v>74</v>
      </c>
      <c r="AL92" s="146"/>
      <c r="AM92" s="146"/>
      <c r="AN92" s="53" t="s">
        <v>74</v>
      </c>
      <c r="AO92" s="53" t="s">
        <v>74</v>
      </c>
      <c r="AP92" s="54">
        <f>AE89+AG89+AI89</f>
        <v>0</v>
      </c>
      <c r="AQ92" s="144"/>
      <c r="AT92" s="13"/>
      <c r="AU92" s="13"/>
      <c r="AV92" s="13"/>
      <c r="AW92" s="13"/>
    </row>
    <row r="93" spans="1:49" ht="15.75" customHeight="1" thickBot="1">
      <c r="A93" s="294"/>
      <c r="B93" s="154" t="s">
        <v>168</v>
      </c>
      <c r="C93" s="163" t="s">
        <v>169</v>
      </c>
      <c r="D93" s="164"/>
      <c r="E93" s="154" t="s">
        <v>150</v>
      </c>
      <c r="F93" s="154" t="s">
        <v>137</v>
      </c>
      <c r="G93" s="302">
        <v>44713</v>
      </c>
      <c r="H93" s="176">
        <v>44915</v>
      </c>
      <c r="I93" s="127" t="s">
        <v>139</v>
      </c>
      <c r="J93" s="124">
        <v>0.33</v>
      </c>
      <c r="K93" s="124">
        <f t="shared" ref="K93" si="10">J93*(L93+N93+P93+R93+T93+V93+X93+Z93+AB93+AD93+AF93+AH93)</f>
        <v>0.32996700000000001</v>
      </c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>
        <v>0.33329999999999999</v>
      </c>
      <c r="W93" s="136"/>
      <c r="X93" s="136"/>
      <c r="Y93" s="136"/>
      <c r="Z93" s="136"/>
      <c r="AA93" s="136"/>
      <c r="AB93" s="136">
        <v>0.33329999999999999</v>
      </c>
      <c r="AC93" s="136"/>
      <c r="AD93" s="136"/>
      <c r="AE93" s="136"/>
      <c r="AF93" s="136"/>
      <c r="AG93" s="136"/>
      <c r="AH93" s="136">
        <v>0.33329999999999999</v>
      </c>
      <c r="AI93" s="136"/>
      <c r="AJ93" s="137">
        <f>J93*(M93+O93+Q93+S93+U93+W93+Y93+AA93+AC93+AE93+AG93+AI93)</f>
        <v>0</v>
      </c>
      <c r="AK93" s="147" t="s">
        <v>86</v>
      </c>
      <c r="AL93" s="148"/>
      <c r="AM93" s="148"/>
      <c r="AN93" s="5" t="s">
        <v>86</v>
      </c>
      <c r="AO93" s="5" t="s">
        <v>86</v>
      </c>
      <c r="AP93" s="52">
        <f>M93+O93+Q93</f>
        <v>0</v>
      </c>
      <c r="AQ93" s="142">
        <f t="shared" ref="AQ93" si="11">SUM(AP93:AP96)</f>
        <v>0</v>
      </c>
      <c r="AT93" s="13"/>
      <c r="AU93" s="13"/>
      <c r="AV93" s="13"/>
      <c r="AW93" s="13"/>
    </row>
    <row r="94" spans="1:49" ht="15.75" customHeight="1" thickBot="1">
      <c r="A94" s="294"/>
      <c r="B94" s="155"/>
      <c r="C94" s="165"/>
      <c r="D94" s="166"/>
      <c r="E94" s="155"/>
      <c r="F94" s="155"/>
      <c r="G94" s="303"/>
      <c r="H94" s="177"/>
      <c r="I94" s="128"/>
      <c r="J94" s="125"/>
      <c r="K94" s="125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8"/>
      <c r="AK94" s="149" t="s">
        <v>72</v>
      </c>
      <c r="AL94" s="150"/>
      <c r="AM94" s="150"/>
      <c r="AN94" s="50" t="s">
        <v>72</v>
      </c>
      <c r="AO94" s="50" t="s">
        <v>72</v>
      </c>
      <c r="AP94" s="51">
        <f>S93+U93+W93</f>
        <v>0</v>
      </c>
      <c r="AQ94" s="143"/>
      <c r="AT94" s="13"/>
      <c r="AU94" s="13"/>
      <c r="AV94" s="13"/>
      <c r="AW94" s="13"/>
    </row>
    <row r="95" spans="1:49" ht="15.75" customHeight="1" thickBot="1">
      <c r="A95" s="294"/>
      <c r="B95" s="155"/>
      <c r="C95" s="165"/>
      <c r="D95" s="166"/>
      <c r="E95" s="155"/>
      <c r="F95" s="155"/>
      <c r="G95" s="303"/>
      <c r="H95" s="177"/>
      <c r="I95" s="128"/>
      <c r="J95" s="125"/>
      <c r="K95" s="125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8"/>
      <c r="AK95" s="149" t="s">
        <v>73</v>
      </c>
      <c r="AL95" s="150"/>
      <c r="AM95" s="150"/>
      <c r="AN95" s="50" t="s">
        <v>73</v>
      </c>
      <c r="AO95" s="50" t="s">
        <v>73</v>
      </c>
      <c r="AP95" s="51">
        <f>Y93+AA93+AC93</f>
        <v>0</v>
      </c>
      <c r="AQ95" s="143"/>
      <c r="AT95" s="13"/>
      <c r="AU95" s="13"/>
      <c r="AV95" s="13"/>
      <c r="AW95" s="13"/>
    </row>
    <row r="96" spans="1:49" ht="15.75" customHeight="1" thickBot="1">
      <c r="A96" s="294"/>
      <c r="B96" s="156"/>
      <c r="C96" s="167"/>
      <c r="D96" s="168"/>
      <c r="E96" s="156"/>
      <c r="F96" s="156"/>
      <c r="G96" s="304"/>
      <c r="H96" s="177"/>
      <c r="I96" s="129"/>
      <c r="J96" s="126"/>
      <c r="K96" s="12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9"/>
      <c r="AK96" s="145" t="s">
        <v>74</v>
      </c>
      <c r="AL96" s="146"/>
      <c r="AM96" s="146"/>
      <c r="AN96" s="53" t="s">
        <v>74</v>
      </c>
      <c r="AO96" s="53" t="s">
        <v>74</v>
      </c>
      <c r="AP96" s="54">
        <f>AE93+AG93+AI93</f>
        <v>0</v>
      </c>
      <c r="AQ96" s="144"/>
      <c r="AT96" s="13"/>
      <c r="AU96" s="13"/>
      <c r="AV96" s="13"/>
      <c r="AW96" s="13"/>
    </row>
    <row r="97" spans="1:49" ht="15.75" customHeight="1" thickBot="1">
      <c r="A97" s="294"/>
      <c r="B97" s="154" t="s">
        <v>170</v>
      </c>
      <c r="C97" s="163" t="s">
        <v>171</v>
      </c>
      <c r="D97" s="164"/>
      <c r="E97" s="154" t="s">
        <v>150</v>
      </c>
      <c r="F97" s="154" t="s">
        <v>137</v>
      </c>
      <c r="G97" s="176">
        <v>44682</v>
      </c>
      <c r="H97" s="176">
        <v>44915</v>
      </c>
      <c r="I97" s="127" t="s">
        <v>139</v>
      </c>
      <c r="J97" s="124">
        <v>0.34</v>
      </c>
      <c r="K97" s="124">
        <f t="shared" ref="K97" si="12">J97*(L97+N97+P97+R97+T97+V97+X97+Z97+AB97+AD97+AF97+AH97)</f>
        <v>0.34</v>
      </c>
      <c r="L97" s="136"/>
      <c r="M97" s="136"/>
      <c r="N97" s="136"/>
      <c r="O97" s="136"/>
      <c r="P97" s="136"/>
      <c r="Q97" s="136"/>
      <c r="R97" s="136"/>
      <c r="S97" s="136"/>
      <c r="T97" s="136">
        <v>0.33</v>
      </c>
      <c r="U97" s="136"/>
      <c r="V97" s="136"/>
      <c r="W97" s="136"/>
      <c r="X97" s="136"/>
      <c r="Y97" s="136"/>
      <c r="Z97" s="136"/>
      <c r="AA97" s="136"/>
      <c r="AB97" s="136">
        <v>0.33</v>
      </c>
      <c r="AC97" s="136"/>
      <c r="AD97" s="136"/>
      <c r="AE97" s="136"/>
      <c r="AF97" s="136"/>
      <c r="AG97" s="136"/>
      <c r="AH97" s="136">
        <v>0.34</v>
      </c>
      <c r="AI97" s="136"/>
      <c r="AJ97" s="137">
        <f>J97*(M97+O97+Q97+S97+U97+W97+Y97+AA97+AC97+AE97+AG97+AI97)</f>
        <v>0</v>
      </c>
      <c r="AK97" s="147" t="s">
        <v>86</v>
      </c>
      <c r="AL97" s="148"/>
      <c r="AM97" s="148"/>
      <c r="AN97" s="5" t="s">
        <v>86</v>
      </c>
      <c r="AO97" s="5" t="s">
        <v>86</v>
      </c>
      <c r="AP97" s="52">
        <f>M97+O97+Q97</f>
        <v>0</v>
      </c>
      <c r="AQ97" s="142">
        <f t="shared" ref="AQ97" si="13">SUM(AP97:AP100)</f>
        <v>0</v>
      </c>
      <c r="AT97" s="13"/>
      <c r="AU97" s="13"/>
      <c r="AV97" s="13"/>
      <c r="AW97" s="13"/>
    </row>
    <row r="98" spans="1:49" ht="15" customHeight="1" thickBot="1">
      <c r="A98" s="294"/>
      <c r="B98" s="155"/>
      <c r="C98" s="165"/>
      <c r="D98" s="166"/>
      <c r="E98" s="155"/>
      <c r="F98" s="155"/>
      <c r="G98" s="177"/>
      <c r="H98" s="177"/>
      <c r="I98" s="128"/>
      <c r="J98" s="125"/>
      <c r="K98" s="125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8"/>
      <c r="AK98" s="149" t="s">
        <v>72</v>
      </c>
      <c r="AL98" s="150"/>
      <c r="AM98" s="150"/>
      <c r="AN98" s="50" t="s">
        <v>72</v>
      </c>
      <c r="AO98" s="50" t="s">
        <v>72</v>
      </c>
      <c r="AP98" s="51">
        <f>S97+U97+W97</f>
        <v>0</v>
      </c>
      <c r="AQ98" s="143"/>
      <c r="AT98" s="13"/>
      <c r="AU98" s="13"/>
      <c r="AV98" s="13"/>
      <c r="AW98" s="13"/>
    </row>
    <row r="99" spans="1:49" ht="15" customHeight="1" thickBot="1">
      <c r="A99" s="294"/>
      <c r="B99" s="155"/>
      <c r="C99" s="165"/>
      <c r="D99" s="166"/>
      <c r="E99" s="155"/>
      <c r="F99" s="155"/>
      <c r="G99" s="177"/>
      <c r="H99" s="177"/>
      <c r="I99" s="128"/>
      <c r="J99" s="125"/>
      <c r="K99" s="125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8"/>
      <c r="AK99" s="149" t="s">
        <v>73</v>
      </c>
      <c r="AL99" s="150"/>
      <c r="AM99" s="150"/>
      <c r="AN99" s="50" t="s">
        <v>73</v>
      </c>
      <c r="AO99" s="50" t="s">
        <v>73</v>
      </c>
      <c r="AP99" s="51">
        <f>Y97+AA97+AC97</f>
        <v>0</v>
      </c>
      <c r="AQ99" s="143"/>
      <c r="AT99" s="13"/>
      <c r="AU99" s="13"/>
      <c r="AV99" s="13"/>
      <c r="AW99" s="13"/>
    </row>
    <row r="100" spans="1:49" ht="15.75" customHeight="1" thickBot="1">
      <c r="A100" s="295"/>
      <c r="B100" s="156"/>
      <c r="C100" s="167"/>
      <c r="D100" s="168"/>
      <c r="E100" s="156"/>
      <c r="F100" s="156"/>
      <c r="G100" s="177"/>
      <c r="H100" s="177"/>
      <c r="I100" s="129"/>
      <c r="J100" s="126"/>
      <c r="K100" s="12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9"/>
      <c r="AK100" s="145" t="s">
        <v>74</v>
      </c>
      <c r="AL100" s="146"/>
      <c r="AM100" s="146"/>
      <c r="AN100" s="53" t="s">
        <v>74</v>
      </c>
      <c r="AO100" s="53" t="s">
        <v>74</v>
      </c>
      <c r="AP100" s="54">
        <f>AE97+AG97+AI97</f>
        <v>0</v>
      </c>
      <c r="AQ100" s="144"/>
      <c r="AT100" s="13"/>
      <c r="AU100" s="13"/>
      <c r="AV100" s="13"/>
      <c r="AW100" s="13"/>
    </row>
    <row r="101" spans="1:49" ht="30.75" customHeight="1" thickBo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47" t="s">
        <v>152</v>
      </c>
      <c r="AO101" s="48"/>
      <c r="AP101" s="49"/>
      <c r="AQ101" s="11">
        <f>AVERAGE(AQ89:AQ100)</f>
        <v>8.3333333333333329E-2</v>
      </c>
      <c r="AT101" s="13"/>
      <c r="AU101" s="13"/>
      <c r="AV101" s="13"/>
      <c r="AW101" s="13"/>
    </row>
    <row r="102" spans="1:49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</row>
    <row r="103" spans="1:49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</row>
    <row r="104" spans="1:49" ht="15.75" thickBo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</row>
    <row r="105" spans="1:49" ht="18.75" thickBot="1">
      <c r="A105" s="296" t="s">
        <v>172</v>
      </c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34"/>
      <c r="R105" s="298">
        <f>AVERAGE(AQ101+AS78)</f>
        <v>0.17410256410256408</v>
      </c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9"/>
      <c r="AJ105" s="21"/>
      <c r="AK105" s="18"/>
      <c r="AL105" s="19"/>
      <c r="AM105" s="19"/>
      <c r="AN105" s="19"/>
      <c r="AO105" s="19"/>
      <c r="AP105" s="19"/>
      <c r="AQ105" s="19"/>
      <c r="AR105" s="19"/>
      <c r="AS105" s="26"/>
      <c r="AT105" s="13"/>
      <c r="AU105" s="13"/>
      <c r="AV105" s="13"/>
      <c r="AW105" s="13"/>
    </row>
    <row r="106" spans="1:49">
      <c r="A106" s="18"/>
      <c r="B106" s="289"/>
      <c r="C106" s="289"/>
      <c r="D106" s="289"/>
      <c r="E106" s="19"/>
      <c r="F106" s="19"/>
      <c r="G106" s="19"/>
      <c r="H106" s="19"/>
      <c r="I106" s="1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13"/>
      <c r="AH106" s="13"/>
      <c r="AI106" s="13"/>
      <c r="AJ106" s="13"/>
      <c r="AK106" s="25"/>
      <c r="AL106" s="19"/>
      <c r="AM106" s="19"/>
      <c r="AN106" s="19"/>
      <c r="AO106" s="19"/>
      <c r="AP106" s="19"/>
      <c r="AQ106" s="19"/>
      <c r="AR106" s="19"/>
      <c r="AS106" s="26"/>
      <c r="AT106" s="13"/>
      <c r="AU106" s="13"/>
      <c r="AV106" s="13"/>
      <c r="AW106" s="13"/>
    </row>
    <row r="107" spans="1:49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9"/>
      <c r="AM107" s="19"/>
      <c r="AN107" s="19"/>
      <c r="AO107" s="19"/>
      <c r="AP107" s="19"/>
      <c r="AQ107" s="19"/>
      <c r="AR107" s="19"/>
      <c r="AS107" s="18"/>
      <c r="AT107" s="13"/>
      <c r="AU107" s="13"/>
      <c r="AV107" s="13"/>
      <c r="AW107" s="13"/>
    </row>
    <row r="108" spans="1:49" ht="18">
      <c r="A108" s="290" t="s">
        <v>173</v>
      </c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  <c r="Q108" s="290"/>
      <c r="R108" s="290"/>
      <c r="S108" s="290"/>
      <c r="T108" s="290"/>
      <c r="U108" s="290"/>
      <c r="V108" s="290"/>
      <c r="W108" s="290"/>
      <c r="X108" s="290"/>
      <c r="Y108" s="290"/>
      <c r="Z108" s="290"/>
      <c r="AA108" s="290"/>
      <c r="AB108" s="290"/>
      <c r="AC108" s="290"/>
      <c r="AD108" s="290"/>
      <c r="AE108" s="290"/>
      <c r="AF108" s="290"/>
      <c r="AG108" s="290"/>
      <c r="AH108" s="290"/>
      <c r="AI108" s="290"/>
      <c r="AJ108" s="290"/>
      <c r="AK108" s="290"/>
      <c r="AL108" s="18"/>
      <c r="AM108" s="18"/>
      <c r="AN108" s="18"/>
      <c r="AO108" s="18"/>
      <c r="AP108" s="18"/>
      <c r="AQ108" s="18"/>
      <c r="AR108" s="18"/>
      <c r="AS108" s="18"/>
      <c r="AT108" s="13"/>
      <c r="AU108" s="13"/>
      <c r="AV108" s="13"/>
      <c r="AW108" s="13"/>
    </row>
    <row r="109" spans="1:49">
      <c r="A109" s="291"/>
      <c r="B109" s="291"/>
      <c r="C109" s="291"/>
      <c r="D109" s="291"/>
      <c r="E109" s="291"/>
      <c r="F109" s="291"/>
      <c r="G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18"/>
      <c r="AM109" s="18"/>
      <c r="AN109" s="18"/>
      <c r="AO109" s="18"/>
      <c r="AP109" s="18"/>
      <c r="AQ109" s="18"/>
      <c r="AR109" s="18"/>
      <c r="AS109" s="19"/>
      <c r="AT109" s="13"/>
      <c r="AU109" s="13"/>
      <c r="AV109" s="13"/>
      <c r="AW109" s="13"/>
    </row>
    <row r="110" spans="1:49" ht="15.75" thickBo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9"/>
      <c r="AM110" s="19"/>
      <c r="AN110" s="19"/>
      <c r="AO110" s="19"/>
      <c r="AP110" s="19"/>
      <c r="AQ110" s="19"/>
      <c r="AR110" s="19"/>
      <c r="AS110" s="19"/>
      <c r="AT110" s="13"/>
      <c r="AU110" s="13"/>
      <c r="AV110" s="13"/>
      <c r="AW110" s="13"/>
    </row>
    <row r="111" spans="1:49" ht="36.75" thickBot="1">
      <c r="A111" s="56" t="s">
        <v>174</v>
      </c>
      <c r="B111" s="56" t="s">
        <v>175</v>
      </c>
      <c r="C111" s="66" t="s">
        <v>176</v>
      </c>
      <c r="D111" s="292" t="s">
        <v>177</v>
      </c>
      <c r="E111" s="292"/>
      <c r="F111" s="57" t="s">
        <v>178</v>
      </c>
      <c r="G111" s="67" t="s">
        <v>179</v>
      </c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9"/>
      <c r="AM111" s="19"/>
      <c r="AN111" s="19"/>
      <c r="AO111" s="19"/>
      <c r="AP111" s="19"/>
      <c r="AQ111" s="19"/>
      <c r="AR111" s="19"/>
      <c r="AS111" s="19"/>
      <c r="AT111" s="13"/>
      <c r="AU111" s="13"/>
      <c r="AV111" s="13"/>
      <c r="AW111" s="13"/>
    </row>
    <row r="112" spans="1:49" ht="15.75" thickBot="1">
      <c r="A112" s="55">
        <v>1</v>
      </c>
      <c r="B112" s="68">
        <v>44592</v>
      </c>
      <c r="C112" s="69" t="s">
        <v>180</v>
      </c>
      <c r="D112" s="288" t="s">
        <v>151</v>
      </c>
      <c r="E112" s="288"/>
      <c r="F112" s="58" t="s">
        <v>151</v>
      </c>
      <c r="G112" s="70" t="s">
        <v>151</v>
      </c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9"/>
      <c r="AM112" s="19"/>
      <c r="AN112" s="19"/>
      <c r="AO112" s="19"/>
      <c r="AP112" s="19"/>
      <c r="AQ112" s="19"/>
      <c r="AR112" s="19"/>
      <c r="AS112" s="19"/>
      <c r="AT112" s="13"/>
      <c r="AU112" s="13"/>
      <c r="AV112" s="13"/>
      <c r="AW112" s="13"/>
    </row>
    <row r="113" spans="1:49" ht="214.5" thickBot="1">
      <c r="A113" s="55">
        <v>2</v>
      </c>
      <c r="B113" s="68">
        <v>44764</v>
      </c>
      <c r="C113" s="69" t="s">
        <v>181</v>
      </c>
      <c r="D113" s="288" t="s">
        <v>182</v>
      </c>
      <c r="E113" s="288"/>
      <c r="F113" s="58" t="s">
        <v>183</v>
      </c>
      <c r="G113" s="71">
        <v>44592</v>
      </c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9"/>
      <c r="AM113" s="19"/>
      <c r="AN113" s="19"/>
      <c r="AO113" s="19"/>
      <c r="AP113" s="19"/>
      <c r="AQ113" s="19"/>
      <c r="AR113" s="19"/>
      <c r="AS113" s="19"/>
      <c r="AT113" s="13"/>
      <c r="AU113" s="13"/>
      <c r="AV113" s="13"/>
      <c r="AW113" s="13"/>
    </row>
    <row r="114" spans="1:49" ht="15.75" thickBot="1">
      <c r="A114" s="35"/>
      <c r="B114" s="55"/>
      <c r="C114" s="69"/>
      <c r="D114" s="288" t="s">
        <v>184</v>
      </c>
      <c r="E114" s="288"/>
      <c r="F114" s="58"/>
      <c r="G114" s="70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9"/>
      <c r="AM114" s="19"/>
      <c r="AN114" s="19"/>
      <c r="AO114" s="19"/>
      <c r="AP114" s="19"/>
      <c r="AQ114" s="19"/>
      <c r="AR114" s="19"/>
      <c r="AS114" s="19"/>
      <c r="AT114" s="13"/>
      <c r="AU114" s="13"/>
      <c r="AV114" s="13"/>
      <c r="AW114" s="13"/>
    </row>
    <row r="115" spans="1:49" ht="15.75" thickBot="1">
      <c r="A115" s="35"/>
      <c r="B115" s="55"/>
      <c r="C115" s="69"/>
      <c r="D115" s="288"/>
      <c r="E115" s="288"/>
      <c r="F115" s="58"/>
      <c r="G115" s="70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9"/>
      <c r="AM115" s="19"/>
      <c r="AN115" s="19"/>
      <c r="AO115" s="19"/>
      <c r="AP115" s="19"/>
      <c r="AQ115" s="19"/>
      <c r="AR115" s="19"/>
      <c r="AS115" s="19"/>
      <c r="AT115" s="13"/>
      <c r="AU115" s="13"/>
      <c r="AV115" s="13"/>
      <c r="AW115" s="13"/>
    </row>
    <row r="116" spans="1:49" ht="15.75" thickBot="1">
      <c r="A116" s="35"/>
      <c r="B116" s="55"/>
      <c r="C116" s="69"/>
      <c r="D116" s="288"/>
      <c r="E116" s="288"/>
      <c r="F116" s="58"/>
      <c r="G116" s="70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9"/>
      <c r="AM116" s="19"/>
      <c r="AN116" s="19"/>
      <c r="AO116" s="19"/>
      <c r="AP116" s="19"/>
      <c r="AQ116" s="19"/>
      <c r="AR116" s="19"/>
      <c r="AS116" s="19"/>
      <c r="AT116" s="13"/>
      <c r="AU116" s="13"/>
      <c r="AV116" s="13"/>
      <c r="AW116" s="13"/>
    </row>
    <row r="117" spans="1:49" ht="15.75" thickBot="1">
      <c r="A117" s="35"/>
      <c r="B117" s="55"/>
      <c r="C117" s="69"/>
      <c r="D117" s="288"/>
      <c r="E117" s="288"/>
      <c r="F117" s="58"/>
      <c r="G117" s="70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</row>
    <row r="118" spans="1:49" ht="15.75" thickBot="1">
      <c r="A118" s="35"/>
      <c r="B118" s="55"/>
      <c r="C118" s="69"/>
      <c r="D118" s="288"/>
      <c r="E118" s="288"/>
      <c r="F118" s="58"/>
      <c r="G118" s="70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</row>
    <row r="119" spans="1:49" ht="15.75" thickBot="1">
      <c r="A119" s="35"/>
      <c r="B119" s="55"/>
      <c r="C119" s="69"/>
      <c r="D119" s="288"/>
      <c r="E119" s="288"/>
      <c r="F119" s="58"/>
      <c r="G119" s="70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</row>
    <row r="120" spans="1:49" ht="15.75" thickBot="1">
      <c r="A120" s="35"/>
      <c r="B120" s="35"/>
      <c r="C120" s="69"/>
      <c r="D120" s="288"/>
      <c r="E120" s="288"/>
      <c r="F120" s="58"/>
      <c r="G120" s="7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</row>
    <row r="121" spans="1:49">
      <c r="A121" s="18"/>
      <c r="B121" s="289"/>
      <c r="C121" s="289"/>
      <c r="D121" s="289"/>
      <c r="E121" s="19"/>
      <c r="F121" s="19"/>
      <c r="G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</row>
    <row r="122" spans="1:49" ht="15.75" thickBot="1">
      <c r="A122" s="18"/>
      <c r="B122" s="18"/>
      <c r="C122" s="18"/>
      <c r="D122" s="18"/>
      <c r="F122" s="18"/>
      <c r="G122" s="18"/>
      <c r="I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</row>
    <row r="123" spans="1:49" ht="16.5" thickTop="1" thickBot="1">
      <c r="A123" s="271" t="s">
        <v>185</v>
      </c>
      <c r="B123" s="271"/>
      <c r="C123" s="271"/>
      <c r="D123" s="271"/>
      <c r="E123" s="271" t="s">
        <v>186</v>
      </c>
      <c r="F123" s="271"/>
      <c r="G123" s="271"/>
      <c r="H123" s="271"/>
      <c r="I123" s="271" t="s">
        <v>187</v>
      </c>
      <c r="J123" s="271"/>
      <c r="K123" s="271"/>
      <c r="L123" s="271"/>
    </row>
    <row r="124" spans="1:49" ht="16.5" thickTop="1" thickBot="1">
      <c r="A124" s="271"/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</row>
    <row r="125" spans="1:49" ht="16.5" thickTop="1" thickBot="1">
      <c r="A125" s="271"/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</row>
    <row r="126" spans="1:49" ht="16.5" thickTop="1" thickBot="1">
      <c r="A126" s="134" t="s">
        <v>188</v>
      </c>
      <c r="B126" s="134"/>
      <c r="C126" s="134"/>
      <c r="D126" s="134"/>
      <c r="E126" s="134" t="s">
        <v>189</v>
      </c>
      <c r="F126" s="134"/>
      <c r="G126" s="134"/>
      <c r="H126" s="134"/>
      <c r="I126" s="72" t="s">
        <v>190</v>
      </c>
      <c r="J126" s="135" t="s">
        <v>191</v>
      </c>
      <c r="K126" s="135"/>
      <c r="L126" s="135"/>
    </row>
    <row r="127" spans="1:49" ht="16.5" thickTop="1" thickBot="1">
      <c r="A127" s="72" t="s">
        <v>190</v>
      </c>
      <c r="B127" s="135" t="s">
        <v>192</v>
      </c>
      <c r="C127" s="135"/>
      <c r="D127" s="135"/>
      <c r="E127" s="72" t="s">
        <v>190</v>
      </c>
      <c r="F127" s="135" t="s">
        <v>759</v>
      </c>
      <c r="G127" s="135"/>
      <c r="H127" s="135"/>
      <c r="I127" s="72" t="s">
        <v>190</v>
      </c>
      <c r="J127" s="135" t="s">
        <v>193</v>
      </c>
      <c r="K127" s="135"/>
      <c r="L127" s="135"/>
    </row>
    <row r="128" spans="1:49" ht="16.5" thickTop="1" thickBot="1">
      <c r="A128" s="72" t="s">
        <v>194</v>
      </c>
      <c r="B128" s="130">
        <v>44798</v>
      </c>
      <c r="C128" s="130"/>
      <c r="D128" s="130"/>
      <c r="E128" s="72" t="s">
        <v>195</v>
      </c>
      <c r="F128" s="130">
        <v>44805</v>
      </c>
      <c r="G128" s="130"/>
      <c r="H128" s="130"/>
      <c r="I128" s="72" t="s">
        <v>190</v>
      </c>
      <c r="J128" s="131" t="s">
        <v>196</v>
      </c>
      <c r="K128" s="132"/>
      <c r="L128" s="133"/>
    </row>
    <row r="129" spans="1:12" ht="16.5" thickTop="1" thickBot="1">
      <c r="A129" s="134" t="s">
        <v>197</v>
      </c>
      <c r="B129" s="134"/>
      <c r="C129" s="134"/>
      <c r="D129" s="134"/>
      <c r="E129" s="134" t="s">
        <v>189</v>
      </c>
      <c r="F129" s="134"/>
      <c r="G129" s="134"/>
      <c r="H129" s="134"/>
      <c r="I129" s="72" t="s">
        <v>190</v>
      </c>
      <c r="J129" s="131"/>
      <c r="K129" s="132"/>
      <c r="L129" s="133"/>
    </row>
    <row r="130" spans="1:12" ht="16.5" thickTop="1" thickBot="1">
      <c r="A130" s="72" t="s">
        <v>190</v>
      </c>
      <c r="B130" s="135" t="s">
        <v>198</v>
      </c>
      <c r="C130" s="135"/>
      <c r="D130" s="135"/>
      <c r="E130" s="72" t="s">
        <v>190</v>
      </c>
      <c r="F130" s="135" t="s">
        <v>760</v>
      </c>
      <c r="G130" s="135"/>
      <c r="H130" s="135"/>
      <c r="I130" s="72" t="s">
        <v>190</v>
      </c>
      <c r="J130" s="131"/>
      <c r="K130" s="132"/>
      <c r="L130" s="133"/>
    </row>
    <row r="131" spans="1:12" ht="16.5" thickTop="1" thickBot="1">
      <c r="A131" s="72" t="s">
        <v>194</v>
      </c>
      <c r="B131" s="130">
        <v>44795</v>
      </c>
      <c r="C131" s="130"/>
      <c r="D131" s="130"/>
      <c r="E131" s="72" t="s">
        <v>195</v>
      </c>
      <c r="F131" s="130">
        <v>44811</v>
      </c>
      <c r="G131" s="130"/>
      <c r="H131" s="130"/>
      <c r="I131" s="72" t="s">
        <v>190</v>
      </c>
      <c r="J131" s="131"/>
      <c r="K131" s="132"/>
      <c r="L131" s="133"/>
    </row>
    <row r="132" spans="1:12" ht="16.5" thickTop="1" thickBot="1">
      <c r="A132" s="134"/>
      <c r="B132" s="134"/>
      <c r="C132" s="134"/>
      <c r="D132" s="134"/>
      <c r="E132" s="134" t="s">
        <v>189</v>
      </c>
      <c r="F132" s="134"/>
      <c r="G132" s="134"/>
      <c r="H132" s="134"/>
      <c r="I132" s="72" t="s">
        <v>190</v>
      </c>
      <c r="J132" s="131"/>
      <c r="K132" s="132"/>
      <c r="L132" s="133"/>
    </row>
    <row r="133" spans="1:12" ht="16.5" thickTop="1" thickBot="1">
      <c r="A133" s="72" t="s">
        <v>190</v>
      </c>
      <c r="B133" s="135" t="s">
        <v>200</v>
      </c>
      <c r="C133" s="135"/>
      <c r="D133" s="135"/>
      <c r="E133" s="72" t="s">
        <v>190</v>
      </c>
      <c r="F133" s="135" t="s">
        <v>761</v>
      </c>
      <c r="G133" s="135"/>
      <c r="H133" s="135"/>
      <c r="I133" s="72" t="s">
        <v>190</v>
      </c>
      <c r="J133" s="131"/>
      <c r="K133" s="132"/>
      <c r="L133" s="133"/>
    </row>
    <row r="134" spans="1:12" ht="16.5" thickTop="1" thickBot="1">
      <c r="A134" s="72" t="s">
        <v>194</v>
      </c>
      <c r="B134" s="130">
        <v>44797</v>
      </c>
      <c r="C134" s="130"/>
      <c r="D134" s="130"/>
      <c r="E134" s="72" t="s">
        <v>195</v>
      </c>
      <c r="F134" s="130">
        <v>44811</v>
      </c>
      <c r="G134" s="130"/>
      <c r="H134" s="130"/>
      <c r="I134" s="72" t="s">
        <v>190</v>
      </c>
      <c r="J134" s="131"/>
      <c r="K134" s="132"/>
      <c r="L134" s="133"/>
    </row>
    <row r="135" spans="1:12" ht="16.5" thickTop="1" thickBot="1">
      <c r="A135" s="134"/>
      <c r="B135" s="134"/>
      <c r="C135" s="134"/>
      <c r="D135" s="134"/>
      <c r="E135" s="435" t="s">
        <v>199</v>
      </c>
      <c r="F135" s="436"/>
      <c r="G135" s="436"/>
      <c r="H135" s="437"/>
      <c r="I135" s="72" t="s">
        <v>190</v>
      </c>
      <c r="J135" s="131"/>
      <c r="K135" s="132"/>
      <c r="L135" s="133"/>
    </row>
    <row r="136" spans="1:12" ht="16.5" thickTop="1" thickBot="1">
      <c r="A136" s="72" t="s">
        <v>190</v>
      </c>
      <c r="B136" s="135" t="s">
        <v>202</v>
      </c>
      <c r="C136" s="135"/>
      <c r="D136" s="135"/>
      <c r="E136" s="72" t="s">
        <v>190</v>
      </c>
      <c r="F136" s="135" t="s">
        <v>201</v>
      </c>
      <c r="G136" s="135"/>
      <c r="H136" s="135"/>
      <c r="I136" s="72" t="s">
        <v>190</v>
      </c>
      <c r="J136" s="131"/>
      <c r="K136" s="132"/>
      <c r="L136" s="133"/>
    </row>
    <row r="137" spans="1:12" ht="16.5" thickTop="1" thickBot="1">
      <c r="A137" s="72" t="s">
        <v>194</v>
      </c>
      <c r="B137" s="130">
        <v>44797</v>
      </c>
      <c r="C137" s="130"/>
      <c r="D137" s="130"/>
      <c r="E137" s="72" t="s">
        <v>195</v>
      </c>
      <c r="F137" s="130">
        <v>44797</v>
      </c>
      <c r="G137" s="130"/>
      <c r="H137" s="130"/>
      <c r="I137" s="18"/>
      <c r="J137" s="18"/>
      <c r="K137" s="18"/>
      <c r="L137" s="18"/>
    </row>
    <row r="138" spans="1:12" ht="15.75" thickTop="1">
      <c r="A138" s="18"/>
      <c r="B138" s="18"/>
      <c r="C138" s="18"/>
      <c r="D138" s="18"/>
      <c r="I138" s="18"/>
      <c r="J138" s="18"/>
      <c r="K138" s="18"/>
      <c r="L138" s="18"/>
    </row>
    <row r="139" spans="1:12">
      <c r="A139" s="18"/>
      <c r="B139" s="18"/>
      <c r="C139" s="18"/>
      <c r="D139" s="18"/>
      <c r="I139" s="18"/>
      <c r="J139" s="18"/>
      <c r="K139" s="18"/>
      <c r="L139" s="18"/>
    </row>
  </sheetData>
  <sheetProtection formatCells="0" formatColumns="0" formatRows="0" insertColumns="0" insertHyperlinks="0" deleteColumns="0" deleteRows="0" sort="0" autoFilter="0" pivotTables="0"/>
  <mergeCells count="735">
    <mergeCell ref="E135:H135"/>
    <mergeCell ref="J135:L135"/>
    <mergeCell ref="F136:H136"/>
    <mergeCell ref="J136:L136"/>
    <mergeCell ref="F137:H137"/>
    <mergeCell ref="B137:D137"/>
    <mergeCell ref="B136:D136"/>
    <mergeCell ref="A135:D135"/>
    <mergeCell ref="F50:F53"/>
    <mergeCell ref="G50:G53"/>
    <mergeCell ref="F54:F57"/>
    <mergeCell ref="G54:G57"/>
    <mergeCell ref="F24:F25"/>
    <mergeCell ref="F66:F69"/>
    <mergeCell ref="G66:G69"/>
    <mergeCell ref="F70:F73"/>
    <mergeCell ref="G70:G73"/>
    <mergeCell ref="G30:G33"/>
    <mergeCell ref="F34:F37"/>
    <mergeCell ref="G34:G37"/>
    <mergeCell ref="F38:F41"/>
    <mergeCell ref="G38:G41"/>
    <mergeCell ref="F42:F45"/>
    <mergeCell ref="G42:G45"/>
    <mergeCell ref="F46:F49"/>
    <mergeCell ref="G46:G49"/>
    <mergeCell ref="F58:F61"/>
    <mergeCell ref="G58:G61"/>
    <mergeCell ref="F62:F65"/>
    <mergeCell ref="G62:G65"/>
    <mergeCell ref="A123:D125"/>
    <mergeCell ref="A126:D126"/>
    <mergeCell ref="E126:H126"/>
    <mergeCell ref="J126:L126"/>
    <mergeCell ref="B127:D127"/>
    <mergeCell ref="F127:H127"/>
    <mergeCell ref="J127:L127"/>
    <mergeCell ref="B1:AQ2"/>
    <mergeCell ref="B3:AQ4"/>
    <mergeCell ref="A1:A4"/>
    <mergeCell ref="AQ87:AQ88"/>
    <mergeCell ref="I24:I25"/>
    <mergeCell ref="H26:H29"/>
    <mergeCell ref="I26:I29"/>
    <mergeCell ref="H30:H33"/>
    <mergeCell ref="I30:I33"/>
    <mergeCell ref="H34:H37"/>
    <mergeCell ref="I34:I37"/>
    <mergeCell ref="H38:H41"/>
    <mergeCell ref="I38:I41"/>
    <mergeCell ref="H42:H45"/>
    <mergeCell ref="I42:I45"/>
    <mergeCell ref="H46:H49"/>
    <mergeCell ref="A89:A100"/>
    <mergeCell ref="V97:V100"/>
    <mergeCell ref="I85:I88"/>
    <mergeCell ref="H85:H88"/>
    <mergeCell ref="G85:G88"/>
    <mergeCell ref="A105:P105"/>
    <mergeCell ref="R105:AI105"/>
    <mergeCell ref="B106:D106"/>
    <mergeCell ref="J106:O106"/>
    <mergeCell ref="P106:V106"/>
    <mergeCell ref="W106:AF106"/>
    <mergeCell ref="A85:A88"/>
    <mergeCell ref="H89:H92"/>
    <mergeCell ref="H97:H100"/>
    <mergeCell ref="E85:E88"/>
    <mergeCell ref="E89:E92"/>
    <mergeCell ref="E93:E96"/>
    <mergeCell ref="E97:E100"/>
    <mergeCell ref="F85:F88"/>
    <mergeCell ref="F89:F92"/>
    <mergeCell ref="F93:F96"/>
    <mergeCell ref="F97:F100"/>
    <mergeCell ref="G89:G92"/>
    <mergeCell ref="G93:G96"/>
    <mergeCell ref="D115:E115"/>
    <mergeCell ref="D116:E116"/>
    <mergeCell ref="D117:E117"/>
    <mergeCell ref="D118:E118"/>
    <mergeCell ref="D119:E119"/>
    <mergeCell ref="D120:E120"/>
    <mergeCell ref="B121:D121"/>
    <mergeCell ref="A108:AK108"/>
    <mergeCell ref="A109:AK109"/>
    <mergeCell ref="D111:E111"/>
    <mergeCell ref="D112:E112"/>
    <mergeCell ref="D113:E113"/>
    <mergeCell ref="D114:E114"/>
    <mergeCell ref="J89:J92"/>
    <mergeCell ref="I89:I92"/>
    <mergeCell ref="AC97:AC100"/>
    <mergeCell ref="AD97:AD100"/>
    <mergeCell ref="AE97:AE100"/>
    <mergeCell ref="AF97:AF100"/>
    <mergeCell ref="AA97:AA100"/>
    <mergeCell ref="AB97:AB100"/>
    <mergeCell ref="T93:T96"/>
    <mergeCell ref="W97:W100"/>
    <mergeCell ref="P89:P92"/>
    <mergeCell ref="Q89:Q92"/>
    <mergeCell ref="P93:P96"/>
    <mergeCell ref="Q93:Q96"/>
    <mergeCell ref="R93:R96"/>
    <mergeCell ref="S93:S96"/>
    <mergeCell ref="U93:U96"/>
    <mergeCell ref="V93:V96"/>
    <mergeCell ref="W93:W96"/>
    <mergeCell ref="AA89:AA92"/>
    <mergeCell ref="R89:R92"/>
    <mergeCell ref="S89:S92"/>
    <mergeCell ref="T89:T92"/>
    <mergeCell ref="U89:U92"/>
    <mergeCell ref="AH89:AH92"/>
    <mergeCell ref="AI89:AI92"/>
    <mergeCell ref="V89:V92"/>
    <mergeCell ref="W89:W92"/>
    <mergeCell ref="AB89:AB92"/>
    <mergeCell ref="AC89:AC92"/>
    <mergeCell ref="X89:X92"/>
    <mergeCell ref="Y89:Y92"/>
    <mergeCell ref="Z89:Z92"/>
    <mergeCell ref="A19:AS19"/>
    <mergeCell ref="J24:J25"/>
    <mergeCell ref="K24:K25"/>
    <mergeCell ref="L24:L25"/>
    <mergeCell ref="M24:M25"/>
    <mergeCell ref="AP78:AR78"/>
    <mergeCell ref="A24:A25"/>
    <mergeCell ref="B24:B25"/>
    <mergeCell ref="C24:C25"/>
    <mergeCell ref="E24:E25"/>
    <mergeCell ref="AQ24:AQ25"/>
    <mergeCell ref="H50:H53"/>
    <mergeCell ref="I50:I53"/>
    <mergeCell ref="H54:H57"/>
    <mergeCell ref="I54:I57"/>
    <mergeCell ref="H58:H61"/>
    <mergeCell ref="I58:I61"/>
    <mergeCell ref="H62:H65"/>
    <mergeCell ref="I62:I65"/>
    <mergeCell ref="G24:G25"/>
    <mergeCell ref="H24:H25"/>
    <mergeCell ref="F26:F29"/>
    <mergeCell ref="G26:G29"/>
    <mergeCell ref="F30:F33"/>
    <mergeCell ref="H70:H73"/>
    <mergeCell ref="I70:I73"/>
    <mergeCell ref="H74:H77"/>
    <mergeCell ref="I74:I77"/>
    <mergeCell ref="D58:D69"/>
    <mergeCell ref="D70:D73"/>
    <mergeCell ref="D74:D77"/>
    <mergeCell ref="E123:H125"/>
    <mergeCell ref="I123:L125"/>
    <mergeCell ref="I93:I96"/>
    <mergeCell ref="H93:H96"/>
    <mergeCell ref="J85:AJ85"/>
    <mergeCell ref="J86:K87"/>
    <mergeCell ref="L86:M87"/>
    <mergeCell ref="N86:O87"/>
    <mergeCell ref="P86:Q87"/>
    <mergeCell ref="R86:S87"/>
    <mergeCell ref="T86:U87"/>
    <mergeCell ref="V86:W87"/>
    <mergeCell ref="X86:Y87"/>
    <mergeCell ref="Z86:AA87"/>
    <mergeCell ref="AB86:AC87"/>
    <mergeCell ref="AD86:AE87"/>
    <mergeCell ref="AF86:AG87"/>
    <mergeCell ref="AM66:AM69"/>
    <mergeCell ref="AN66:AN69"/>
    <mergeCell ref="AS66:AS69"/>
    <mergeCell ref="AG66:AG69"/>
    <mergeCell ref="AH66:AH69"/>
    <mergeCell ref="AI66:AI69"/>
    <mergeCell ref="AB66:AB69"/>
    <mergeCell ref="AC66:AC69"/>
    <mergeCell ref="AD66:AD69"/>
    <mergeCell ref="AE66:AE69"/>
    <mergeCell ref="AF66:AF69"/>
    <mergeCell ref="AL66:AL69"/>
    <mergeCell ref="AM62:AM65"/>
    <mergeCell ref="AN62:AN65"/>
    <mergeCell ref="AS62:AS65"/>
    <mergeCell ref="AG62:AG65"/>
    <mergeCell ref="AH62:AH65"/>
    <mergeCell ref="AI62:AI65"/>
    <mergeCell ref="AJ62:AJ65"/>
    <mergeCell ref="AK62:AK65"/>
    <mergeCell ref="AL62:AL65"/>
    <mergeCell ref="H66:H69"/>
    <mergeCell ref="I66:I69"/>
    <mergeCell ref="J42:J45"/>
    <mergeCell ref="K42:K45"/>
    <mergeCell ref="L42:L45"/>
    <mergeCell ref="M42:M45"/>
    <mergeCell ref="N42:N45"/>
    <mergeCell ref="J62:J65"/>
    <mergeCell ref="K62:K65"/>
    <mergeCell ref="J58:J61"/>
    <mergeCell ref="K58:K61"/>
    <mergeCell ref="N58:N61"/>
    <mergeCell ref="L58:L61"/>
    <mergeCell ref="M58:M61"/>
    <mergeCell ref="I46:I49"/>
    <mergeCell ref="Y50:Y53"/>
    <mergeCell ref="Z50:Z53"/>
    <mergeCell ref="T50:T53"/>
    <mergeCell ref="U50:U53"/>
    <mergeCell ref="V50:V53"/>
    <mergeCell ref="W50:W53"/>
    <mergeCell ref="V54:V57"/>
    <mergeCell ref="W54:W57"/>
    <mergeCell ref="J66:J69"/>
    <mergeCell ref="K66:K69"/>
    <mergeCell ref="L66:L69"/>
    <mergeCell ref="M66:M69"/>
    <mergeCell ref="N66:N69"/>
    <mergeCell ref="L50:L53"/>
    <mergeCell ref="M50:M53"/>
    <mergeCell ref="N50:N53"/>
    <mergeCell ref="P50:P53"/>
    <mergeCell ref="Q50:Q53"/>
    <mergeCell ref="R50:R53"/>
    <mergeCell ref="L62:L65"/>
    <mergeCell ref="M62:M65"/>
    <mergeCell ref="N62:N65"/>
    <mergeCell ref="T58:T61"/>
    <mergeCell ref="U58:U61"/>
    <mergeCell ref="Z46:Z49"/>
    <mergeCell ref="U42:U45"/>
    <mergeCell ref="V42:V45"/>
    <mergeCell ref="W42:W45"/>
    <mergeCell ref="X42:X45"/>
    <mergeCell ref="Y42:Y45"/>
    <mergeCell ref="Z42:Z45"/>
    <mergeCell ref="AM42:AM45"/>
    <mergeCell ref="AN42:AN45"/>
    <mergeCell ref="AM46:AM49"/>
    <mergeCell ref="AN46:AN49"/>
    <mergeCell ref="AS42:AS45"/>
    <mergeCell ref="AG42:AG45"/>
    <mergeCell ref="AH42:AH45"/>
    <mergeCell ref="AI42:AI45"/>
    <mergeCell ref="AJ42:AJ45"/>
    <mergeCell ref="AK42:AK45"/>
    <mergeCell ref="AL42:AL45"/>
    <mergeCell ref="AA42:AA45"/>
    <mergeCell ref="AB42:AB45"/>
    <mergeCell ref="AC42:AC45"/>
    <mergeCell ref="AD42:AD45"/>
    <mergeCell ref="AE42:AE45"/>
    <mergeCell ref="AF42:AF45"/>
    <mergeCell ref="AF38:AF41"/>
    <mergeCell ref="U38:U41"/>
    <mergeCell ref="V38:V41"/>
    <mergeCell ref="W38:W41"/>
    <mergeCell ref="X38:X41"/>
    <mergeCell ref="Y38:Y41"/>
    <mergeCell ref="Z38:Z41"/>
    <mergeCell ref="O42:O45"/>
    <mergeCell ref="P42:P45"/>
    <mergeCell ref="Q42:Q45"/>
    <mergeCell ref="R42:R45"/>
    <mergeCell ref="S42:S45"/>
    <mergeCell ref="T42:T45"/>
    <mergeCell ref="R38:R41"/>
    <mergeCell ref="S38:S41"/>
    <mergeCell ref="T38:T41"/>
    <mergeCell ref="Q38:Q41"/>
    <mergeCell ref="AM38:AM41"/>
    <mergeCell ref="AN38:AN41"/>
    <mergeCell ref="AS38:AS41"/>
    <mergeCell ref="AG38:AG41"/>
    <mergeCell ref="AH38:AH41"/>
    <mergeCell ref="AI38:AI41"/>
    <mergeCell ref="AJ38:AJ41"/>
    <mergeCell ref="AK38:AK41"/>
    <mergeCell ref="AL38:AL41"/>
    <mergeCell ref="AG34:AG37"/>
    <mergeCell ref="AH34:AH37"/>
    <mergeCell ref="AI34:AI37"/>
    <mergeCell ref="AJ34:AJ37"/>
    <mergeCell ref="AK34:AK37"/>
    <mergeCell ref="AL34:AL37"/>
    <mergeCell ref="AA34:AA37"/>
    <mergeCell ref="AB34:AB37"/>
    <mergeCell ref="AC34:AC37"/>
    <mergeCell ref="AD34:AD37"/>
    <mergeCell ref="AE34:AE37"/>
    <mergeCell ref="AF34:AF37"/>
    <mergeCell ref="J34:J37"/>
    <mergeCell ref="K34:K37"/>
    <mergeCell ref="L34:L37"/>
    <mergeCell ref="M34:M37"/>
    <mergeCell ref="N34:N37"/>
    <mergeCell ref="O30:O33"/>
    <mergeCell ref="P30:P33"/>
    <mergeCell ref="Q30:Q33"/>
    <mergeCell ref="R30:R33"/>
    <mergeCell ref="R34:R37"/>
    <mergeCell ref="AS30:AS33"/>
    <mergeCell ref="AG30:AG33"/>
    <mergeCell ref="AH30:AH33"/>
    <mergeCell ref="AI30:AI33"/>
    <mergeCell ref="AJ30:AJ33"/>
    <mergeCell ref="AK30:AK33"/>
    <mergeCell ref="AL30:AL33"/>
    <mergeCell ref="S30:S33"/>
    <mergeCell ref="S34:S37"/>
    <mergeCell ref="AF30:AF33"/>
    <mergeCell ref="U30:U33"/>
    <mergeCell ref="V30:V33"/>
    <mergeCell ref="W30:W33"/>
    <mergeCell ref="X30:X33"/>
    <mergeCell ref="Y30:Y33"/>
    <mergeCell ref="Z30:Z33"/>
    <mergeCell ref="AM34:AM37"/>
    <mergeCell ref="AN34:AN37"/>
    <mergeCell ref="U34:U37"/>
    <mergeCell ref="Y34:Y37"/>
    <mergeCell ref="Z34:Z37"/>
    <mergeCell ref="AM30:AM33"/>
    <mergeCell ref="AN30:AN33"/>
    <mergeCell ref="AS34:AS37"/>
    <mergeCell ref="AA50:AA53"/>
    <mergeCell ref="AB50:AB53"/>
    <mergeCell ref="AC50:AC53"/>
    <mergeCell ref="AD50:AD53"/>
    <mergeCell ref="AE50:AE53"/>
    <mergeCell ref="AF50:AF53"/>
    <mergeCell ref="AM50:AM53"/>
    <mergeCell ref="AN50:AN53"/>
    <mergeCell ref="J38:J41"/>
    <mergeCell ref="K38:K41"/>
    <mergeCell ref="L38:L41"/>
    <mergeCell ref="M38:M41"/>
    <mergeCell ref="N38:N41"/>
    <mergeCell ref="AG46:AG49"/>
    <mergeCell ref="AH46:AH49"/>
    <mergeCell ref="AI46:AI49"/>
    <mergeCell ref="AJ46:AJ49"/>
    <mergeCell ref="AK46:AK49"/>
    <mergeCell ref="AL46:AL49"/>
    <mergeCell ref="AA46:AA49"/>
    <mergeCell ref="AB46:AB49"/>
    <mergeCell ref="AC46:AC49"/>
    <mergeCell ref="AD46:AD49"/>
    <mergeCell ref="AE46:AE49"/>
    <mergeCell ref="V62:V65"/>
    <mergeCell ref="W62:W65"/>
    <mergeCell ref="AA66:AA69"/>
    <mergeCell ref="X62:X65"/>
    <mergeCell ref="Y62:Y65"/>
    <mergeCell ref="Z62:Z65"/>
    <mergeCell ref="O66:O69"/>
    <mergeCell ref="P66:P69"/>
    <mergeCell ref="Q66:Q69"/>
    <mergeCell ref="R66:R69"/>
    <mergeCell ref="S66:S69"/>
    <mergeCell ref="T66:T69"/>
    <mergeCell ref="AA62:AA65"/>
    <mergeCell ref="O62:O65"/>
    <mergeCell ref="P62:P65"/>
    <mergeCell ref="Q62:Q65"/>
    <mergeCell ref="R62:R65"/>
    <mergeCell ref="S62:S65"/>
    <mergeCell ref="T62:T65"/>
    <mergeCell ref="A74:A77"/>
    <mergeCell ref="B74:B77"/>
    <mergeCell ref="C74:C77"/>
    <mergeCell ref="J74:J77"/>
    <mergeCell ref="K74:K77"/>
    <mergeCell ref="AS74:AS77"/>
    <mergeCell ref="AJ74:AJ77"/>
    <mergeCell ref="AK74:AK77"/>
    <mergeCell ref="AL74:AL77"/>
    <mergeCell ref="AM74:AM77"/>
    <mergeCell ref="AN74:AN77"/>
    <mergeCell ref="AD74:AD77"/>
    <mergeCell ref="AE74:AE77"/>
    <mergeCell ref="AF74:AF77"/>
    <mergeCell ref="AG74:AG77"/>
    <mergeCell ref="AH74:AH77"/>
    <mergeCell ref="AI74:AI77"/>
    <mergeCell ref="X74:X77"/>
    <mergeCell ref="Y74:Y77"/>
    <mergeCell ref="Z74:Z77"/>
    <mergeCell ref="AA74:AA77"/>
    <mergeCell ref="AB74:AB77"/>
    <mergeCell ref="AC74:AC77"/>
    <mergeCell ref="R74:R77"/>
    <mergeCell ref="U74:U77"/>
    <mergeCell ref="V74:V77"/>
    <mergeCell ref="W74:W77"/>
    <mergeCell ref="L74:L77"/>
    <mergeCell ref="M74:M77"/>
    <mergeCell ref="N74:N77"/>
    <mergeCell ref="O74:O77"/>
    <mergeCell ref="P74:P77"/>
    <mergeCell ref="Q74:Q77"/>
    <mergeCell ref="S74:S77"/>
    <mergeCell ref="T74:T77"/>
    <mergeCell ref="A70:A73"/>
    <mergeCell ref="B70:B73"/>
    <mergeCell ref="C70:C73"/>
    <mergeCell ref="J70:J73"/>
    <mergeCell ref="K70:K73"/>
    <mergeCell ref="AS70:AS73"/>
    <mergeCell ref="AJ70:AJ73"/>
    <mergeCell ref="AK70:AK73"/>
    <mergeCell ref="AL70:AL73"/>
    <mergeCell ref="AM70:AM73"/>
    <mergeCell ref="AN70:AN73"/>
    <mergeCell ref="AD70:AD73"/>
    <mergeCell ref="AE70:AE73"/>
    <mergeCell ref="AF70:AF73"/>
    <mergeCell ref="AG70:AG73"/>
    <mergeCell ref="AH70:AH73"/>
    <mergeCell ref="AI70:AI73"/>
    <mergeCell ref="X70:X73"/>
    <mergeCell ref="Y70:Y73"/>
    <mergeCell ref="Z70:Z73"/>
    <mergeCell ref="AA70:AA73"/>
    <mergeCell ref="AB70:AB73"/>
    <mergeCell ref="AC70:AC73"/>
    <mergeCell ref="R70:R73"/>
    <mergeCell ref="U70:U73"/>
    <mergeCell ref="V70:V73"/>
    <mergeCell ref="W70:W73"/>
    <mergeCell ref="L70:L73"/>
    <mergeCell ref="M70:M73"/>
    <mergeCell ref="N70:N73"/>
    <mergeCell ref="O70:O73"/>
    <mergeCell ref="P70:P73"/>
    <mergeCell ref="Q70:Q73"/>
    <mergeCell ref="S70:S73"/>
    <mergeCell ref="T70:T73"/>
    <mergeCell ref="AC54:AC57"/>
    <mergeCell ref="AD54:AD57"/>
    <mergeCell ref="AL54:AL57"/>
    <mergeCell ref="AM54:AM57"/>
    <mergeCell ref="AK54:AK57"/>
    <mergeCell ref="A58:A69"/>
    <mergeCell ref="B58:B69"/>
    <mergeCell ref="C58:C69"/>
    <mergeCell ref="AS58:AS61"/>
    <mergeCell ref="AN58:AN61"/>
    <mergeCell ref="AJ66:AJ69"/>
    <mergeCell ref="AK66:AK69"/>
    <mergeCell ref="AB62:AB65"/>
    <mergeCell ref="AC62:AC65"/>
    <mergeCell ref="AD62:AD65"/>
    <mergeCell ref="AE62:AE65"/>
    <mergeCell ref="AF62:AF65"/>
    <mergeCell ref="U66:U69"/>
    <mergeCell ref="V66:V69"/>
    <mergeCell ref="W66:W69"/>
    <mergeCell ref="X66:X69"/>
    <mergeCell ref="Y66:Y69"/>
    <mergeCell ref="Z66:Z69"/>
    <mergeCell ref="U62:U65"/>
    <mergeCell ref="AH58:AH61"/>
    <mergeCell ref="AI58:AI61"/>
    <mergeCell ref="AJ58:AJ61"/>
    <mergeCell ref="AK58:AK61"/>
    <mergeCell ref="AL58:AL61"/>
    <mergeCell ref="AM58:AM61"/>
    <mergeCell ref="AB58:AB61"/>
    <mergeCell ref="AC58:AC61"/>
    <mergeCell ref="AD58:AD61"/>
    <mergeCell ref="AE58:AE61"/>
    <mergeCell ref="AF58:AF61"/>
    <mergeCell ref="AG58:AG61"/>
    <mergeCell ref="P58:P61"/>
    <mergeCell ref="Q58:Q61"/>
    <mergeCell ref="R58:R61"/>
    <mergeCell ref="O50:O53"/>
    <mergeCell ref="T30:T33"/>
    <mergeCell ref="S50:S53"/>
    <mergeCell ref="O38:O41"/>
    <mergeCell ref="X50:X53"/>
    <mergeCell ref="P38:P41"/>
    <mergeCell ref="S58:S61"/>
    <mergeCell ref="T46:T49"/>
    <mergeCell ref="T34:T37"/>
    <mergeCell ref="O58:O61"/>
    <mergeCell ref="V58:V61"/>
    <mergeCell ref="W58:W61"/>
    <mergeCell ref="X58:X61"/>
    <mergeCell ref="P34:P37"/>
    <mergeCell ref="Q34:Q37"/>
    <mergeCell ref="V34:V37"/>
    <mergeCell ref="W34:W37"/>
    <mergeCell ref="X34:X37"/>
    <mergeCell ref="O46:O49"/>
    <mergeCell ref="R46:R49"/>
    <mergeCell ref="AD26:AD29"/>
    <mergeCell ref="AE26:AE29"/>
    <mergeCell ref="R26:R29"/>
    <mergeCell ref="S26:S29"/>
    <mergeCell ref="X26:X29"/>
    <mergeCell ref="Y26:Y29"/>
    <mergeCell ref="S54:S57"/>
    <mergeCell ref="T54:T57"/>
    <mergeCell ref="U54:U57"/>
    <mergeCell ref="U46:U49"/>
    <mergeCell ref="V46:V49"/>
    <mergeCell ref="W46:W49"/>
    <mergeCell ref="X46:X49"/>
    <mergeCell ref="AA30:AA33"/>
    <mergeCell ref="AB30:AB33"/>
    <mergeCell ref="AC30:AC33"/>
    <mergeCell ref="AD30:AD33"/>
    <mergeCell ref="AE30:AE33"/>
    <mergeCell ref="AA38:AA41"/>
    <mergeCell ref="AB38:AB41"/>
    <mergeCell ref="AC38:AC41"/>
    <mergeCell ref="AD38:AD41"/>
    <mergeCell ref="AE38:AE41"/>
    <mergeCell ref="Y46:Y49"/>
    <mergeCell ref="Y58:Y61"/>
    <mergeCell ref="Z58:Z61"/>
    <mergeCell ref="AA58:AA61"/>
    <mergeCell ref="J54:J57"/>
    <mergeCell ref="K54:K57"/>
    <mergeCell ref="L54:L57"/>
    <mergeCell ref="AL26:AL29"/>
    <mergeCell ref="AM26:AM29"/>
    <mergeCell ref="AN26:AN29"/>
    <mergeCell ref="Y54:Y57"/>
    <mergeCell ref="Z54:Z57"/>
    <mergeCell ref="AA54:AA57"/>
    <mergeCell ref="AB54:AB57"/>
    <mergeCell ref="X54:X57"/>
    <mergeCell ref="M54:M57"/>
    <mergeCell ref="N54:N57"/>
    <mergeCell ref="O54:O57"/>
    <mergeCell ref="P54:P57"/>
    <mergeCell ref="Q54:Q57"/>
    <mergeCell ref="R54:R57"/>
    <mergeCell ref="P46:P49"/>
    <mergeCell ref="Q46:Q49"/>
    <mergeCell ref="S46:S49"/>
    <mergeCell ref="O34:O37"/>
    <mergeCell ref="AS26:AS29"/>
    <mergeCell ref="AF26:AF29"/>
    <mergeCell ref="AG26:AG29"/>
    <mergeCell ref="AH26:AH29"/>
    <mergeCell ref="AI26:AI29"/>
    <mergeCell ref="AJ26:AJ29"/>
    <mergeCell ref="AK26:AK29"/>
    <mergeCell ref="AS54:AS57"/>
    <mergeCell ref="AE54:AE57"/>
    <mergeCell ref="AF54:AF57"/>
    <mergeCell ref="AG54:AG57"/>
    <mergeCell ref="AH54:AH57"/>
    <mergeCell ref="AI54:AI57"/>
    <mergeCell ref="AJ54:AJ57"/>
    <mergeCell ref="AN54:AN57"/>
    <mergeCell ref="AS50:AS53"/>
    <mergeCell ref="AG50:AG53"/>
    <mergeCell ref="AH50:AH53"/>
    <mergeCell ref="AI50:AI53"/>
    <mergeCell ref="AJ50:AJ53"/>
    <mergeCell ref="AK50:AK53"/>
    <mergeCell ref="AL50:AL53"/>
    <mergeCell ref="AS46:AS49"/>
    <mergeCell ref="AF46:AF49"/>
    <mergeCell ref="AB23:AC24"/>
    <mergeCell ref="N23:O24"/>
    <mergeCell ref="P23:Q24"/>
    <mergeCell ref="W26:W29"/>
    <mergeCell ref="T26:T29"/>
    <mergeCell ref="U26:U29"/>
    <mergeCell ref="V26:V29"/>
    <mergeCell ref="Z26:Z29"/>
    <mergeCell ref="AA26:AA29"/>
    <mergeCell ref="AB26:AB29"/>
    <mergeCell ref="AC26:AC29"/>
    <mergeCell ref="D24:D25"/>
    <mergeCell ref="A23:E23"/>
    <mergeCell ref="F23:M23"/>
    <mergeCell ref="N26:N29"/>
    <mergeCell ref="O26:O29"/>
    <mergeCell ref="P26:P29"/>
    <mergeCell ref="Q26:Q29"/>
    <mergeCell ref="J26:J29"/>
    <mergeCell ref="K26:K29"/>
    <mergeCell ref="L26:L29"/>
    <mergeCell ref="M26:M29"/>
    <mergeCell ref="D26:D57"/>
    <mergeCell ref="J46:J49"/>
    <mergeCell ref="K46:K49"/>
    <mergeCell ref="L46:L49"/>
    <mergeCell ref="M46:M49"/>
    <mergeCell ref="N46:N49"/>
    <mergeCell ref="J30:J33"/>
    <mergeCell ref="K30:K33"/>
    <mergeCell ref="L30:L33"/>
    <mergeCell ref="M30:M33"/>
    <mergeCell ref="N30:N33"/>
    <mergeCell ref="J50:J53"/>
    <mergeCell ref="K50:K53"/>
    <mergeCell ref="E70:E73"/>
    <mergeCell ref="E26:E57"/>
    <mergeCell ref="E58:E69"/>
    <mergeCell ref="A22:M22"/>
    <mergeCell ref="N22:AN22"/>
    <mergeCell ref="AO22:AS23"/>
    <mergeCell ref="AO24:AO25"/>
    <mergeCell ref="AP24:AP25"/>
    <mergeCell ref="AR24:AR25"/>
    <mergeCell ref="AS24:AS25"/>
    <mergeCell ref="A26:A57"/>
    <mergeCell ref="B26:B57"/>
    <mergeCell ref="C26:C57"/>
    <mergeCell ref="AD23:AE24"/>
    <mergeCell ref="AF23:AG24"/>
    <mergeCell ref="AH23:AI24"/>
    <mergeCell ref="AJ23:AK24"/>
    <mergeCell ref="AL23:AM24"/>
    <mergeCell ref="AN23:AN25"/>
    <mergeCell ref="R23:S24"/>
    <mergeCell ref="T23:U24"/>
    <mergeCell ref="V23:W24"/>
    <mergeCell ref="X23:Y24"/>
    <mergeCell ref="Z23:AA24"/>
    <mergeCell ref="B85:B88"/>
    <mergeCell ref="B89:B92"/>
    <mergeCell ref="B93:B96"/>
    <mergeCell ref="B97:B100"/>
    <mergeCell ref="C85:D88"/>
    <mergeCell ref="C89:D92"/>
    <mergeCell ref="C93:D96"/>
    <mergeCell ref="C97:D100"/>
    <mergeCell ref="E74:E77"/>
    <mergeCell ref="A81:AS81"/>
    <mergeCell ref="F74:F77"/>
    <mergeCell ref="G74:G77"/>
    <mergeCell ref="G97:G100"/>
    <mergeCell ref="AH86:AI87"/>
    <mergeCell ref="AJ86:AJ88"/>
    <mergeCell ref="AJ93:AJ96"/>
    <mergeCell ref="AJ97:AJ100"/>
    <mergeCell ref="AK85:AQ86"/>
    <mergeCell ref="AK87:AM88"/>
    <mergeCell ref="AN87:AN88"/>
    <mergeCell ref="AO87:AO88"/>
    <mergeCell ref="AK89:AM89"/>
    <mergeCell ref="AK90:AM90"/>
    <mergeCell ref="AK91:AM91"/>
    <mergeCell ref="AK92:AM92"/>
    <mergeCell ref="AK93:AM93"/>
    <mergeCell ref="AK94:AM94"/>
    <mergeCell ref="AK95:AM95"/>
    <mergeCell ref="AK96:AM96"/>
    <mergeCell ref="AK97:AM97"/>
    <mergeCell ref="AK98:AM98"/>
    <mergeCell ref="AK99:AM99"/>
    <mergeCell ref="AK100:AM100"/>
    <mergeCell ref="AJ89:AJ92"/>
    <mergeCell ref="AP87:AP88"/>
    <mergeCell ref="AQ89:AQ92"/>
    <mergeCell ref="AQ93:AQ96"/>
    <mergeCell ref="AQ97:AQ100"/>
    <mergeCell ref="K89:K92"/>
    <mergeCell ref="K93:K96"/>
    <mergeCell ref="K97:K100"/>
    <mergeCell ref="L89:L92"/>
    <mergeCell ref="M89:M92"/>
    <mergeCell ref="L93:L96"/>
    <mergeCell ref="M93:M96"/>
    <mergeCell ref="L97:L100"/>
    <mergeCell ref="M97:M100"/>
    <mergeCell ref="N89:N92"/>
    <mergeCell ref="O89:O92"/>
    <mergeCell ref="N93:N96"/>
    <mergeCell ref="O93:O96"/>
    <mergeCell ref="N97:N100"/>
    <mergeCell ref="O97:O100"/>
    <mergeCell ref="AD89:AD92"/>
    <mergeCell ref="AE89:AE92"/>
    <mergeCell ref="AF89:AF92"/>
    <mergeCell ref="AG89:AG92"/>
    <mergeCell ref="AH93:AH96"/>
    <mergeCell ref="AI93:AI96"/>
    <mergeCell ref="P97:P100"/>
    <mergeCell ref="Q97:Q100"/>
    <mergeCell ref="R97:R100"/>
    <mergeCell ref="S97:S100"/>
    <mergeCell ref="T97:T100"/>
    <mergeCell ref="U97:U100"/>
    <mergeCell ref="AG97:AG100"/>
    <mergeCell ref="AH97:AH100"/>
    <mergeCell ref="AI97:AI100"/>
    <mergeCell ref="X93:X96"/>
    <mergeCell ref="Y93:Y96"/>
    <mergeCell ref="Z93:Z96"/>
    <mergeCell ref="AA93:AA96"/>
    <mergeCell ref="AB93:AB96"/>
    <mergeCell ref="AC93:AC96"/>
    <mergeCell ref="AD93:AD96"/>
    <mergeCell ref="AE93:AE96"/>
    <mergeCell ref="AF93:AF96"/>
    <mergeCell ref="AG93:AG96"/>
    <mergeCell ref="X97:X100"/>
    <mergeCell ref="Y97:Y100"/>
    <mergeCell ref="Z97:Z100"/>
    <mergeCell ref="J97:J100"/>
    <mergeCell ref="J93:J96"/>
    <mergeCell ref="I97:I100"/>
    <mergeCell ref="B134:D134"/>
    <mergeCell ref="F134:H134"/>
    <mergeCell ref="J134:L134"/>
    <mergeCell ref="B128:D128"/>
    <mergeCell ref="F128:H128"/>
    <mergeCell ref="J128:L128"/>
    <mergeCell ref="A129:D129"/>
    <mergeCell ref="E129:H129"/>
    <mergeCell ref="J129:L129"/>
    <mergeCell ref="B130:D130"/>
    <mergeCell ref="F130:H130"/>
    <mergeCell ref="J130:L130"/>
    <mergeCell ref="B131:D131"/>
    <mergeCell ref="F131:H131"/>
    <mergeCell ref="J131:L131"/>
    <mergeCell ref="A132:D132"/>
    <mergeCell ref="E132:H132"/>
    <mergeCell ref="J132:L132"/>
    <mergeCell ref="B133:D133"/>
    <mergeCell ref="F133:H133"/>
    <mergeCell ref="J133:L133"/>
  </mergeCells>
  <phoneticPr fontId="24" type="noConversion"/>
  <conditionalFormatting sqref="P26:Q26">
    <cfRule type="colorScale" priority="25">
      <colorScale>
        <cfvo type="min"/>
        <cfvo type="max"/>
        <color rgb="FFFFDB75"/>
        <color theme="9" tint="0.39997558519241921"/>
      </colorScale>
    </cfRule>
  </conditionalFormatting>
  <conditionalFormatting sqref="R26:AM26">
    <cfRule type="colorScale" priority="24">
      <colorScale>
        <cfvo type="min"/>
        <cfvo type="max"/>
        <color rgb="FFFFDB75"/>
        <color theme="9" tint="0.39997558519241921"/>
      </colorScale>
    </cfRule>
  </conditionalFormatting>
  <conditionalFormatting sqref="P30:Q30 P34:Q34">
    <cfRule type="colorScale" priority="23">
      <colorScale>
        <cfvo type="min"/>
        <cfvo type="max"/>
        <color rgb="FFFFDB75"/>
        <color theme="9" tint="0.39997558519241921"/>
      </colorScale>
    </cfRule>
  </conditionalFormatting>
  <conditionalFormatting sqref="R30:AM30 R34:AM34">
    <cfRule type="colorScale" priority="22">
      <colorScale>
        <cfvo type="min"/>
        <cfvo type="max"/>
        <color rgb="FFFFDB75"/>
        <color theme="9" tint="0.39997558519241921"/>
      </colorScale>
    </cfRule>
  </conditionalFormatting>
  <conditionalFormatting sqref="P50:Q50 P54:Q54">
    <cfRule type="colorScale" priority="21">
      <colorScale>
        <cfvo type="min"/>
        <cfvo type="max"/>
        <color rgb="FFFFDB75"/>
        <color theme="9" tint="0.39997558519241921"/>
      </colorScale>
    </cfRule>
  </conditionalFormatting>
  <conditionalFormatting sqref="R50:AM50 R54:AM54">
    <cfRule type="colorScale" priority="20">
      <colorScale>
        <cfvo type="min"/>
        <cfvo type="max"/>
        <color rgb="FFFFDB75"/>
        <color theme="9" tint="0.39997558519241921"/>
      </colorScale>
    </cfRule>
  </conditionalFormatting>
  <conditionalFormatting sqref="P46:Q46 P42:Q42">
    <cfRule type="colorScale" priority="19">
      <colorScale>
        <cfvo type="min"/>
        <cfvo type="max"/>
        <color rgb="FFFFDB75"/>
        <color theme="9" tint="0.39997558519241921"/>
      </colorScale>
    </cfRule>
  </conditionalFormatting>
  <conditionalFormatting sqref="R46:AM46 R42:AM42">
    <cfRule type="colorScale" priority="18">
      <colorScale>
        <cfvo type="min"/>
        <cfvo type="max"/>
        <color rgb="FFFFDB75"/>
        <color theme="9" tint="0.39997558519241921"/>
      </colorScale>
    </cfRule>
  </conditionalFormatting>
  <conditionalFormatting sqref="P38:Q38">
    <cfRule type="colorScale" priority="26">
      <colorScale>
        <cfvo type="min"/>
        <cfvo type="max"/>
        <color rgb="FFFFDB75"/>
        <color theme="9" tint="0.39997558519241921"/>
      </colorScale>
    </cfRule>
  </conditionalFormatting>
  <conditionalFormatting sqref="R38:AM38">
    <cfRule type="colorScale" priority="27">
      <colorScale>
        <cfvo type="min"/>
        <cfvo type="max"/>
        <color rgb="FFFFDB75"/>
        <color theme="9" tint="0.39997558519241921"/>
      </colorScale>
    </cfRule>
  </conditionalFormatting>
  <conditionalFormatting sqref="P58:Q58">
    <cfRule type="colorScale" priority="17">
      <colorScale>
        <cfvo type="min"/>
        <cfvo type="max"/>
        <color rgb="FFFFDB75"/>
        <color theme="9" tint="0.39997558519241921"/>
      </colorScale>
    </cfRule>
  </conditionalFormatting>
  <conditionalFormatting sqref="R58:AM58">
    <cfRule type="colorScale" priority="16">
      <colorScale>
        <cfvo type="min"/>
        <cfvo type="max"/>
        <color rgb="FFFFDB75"/>
        <color theme="9" tint="0.39997558519241921"/>
      </colorScale>
    </cfRule>
  </conditionalFormatting>
  <conditionalFormatting sqref="P66:Q66">
    <cfRule type="colorScale" priority="15">
      <colorScale>
        <cfvo type="min"/>
        <cfvo type="max"/>
        <color rgb="FFFFDB75"/>
        <color theme="9" tint="0.39997558519241921"/>
      </colorScale>
    </cfRule>
  </conditionalFormatting>
  <conditionalFormatting sqref="P62:Q62">
    <cfRule type="colorScale" priority="14">
      <colorScale>
        <cfvo type="min"/>
        <cfvo type="max"/>
        <color rgb="FFFFDB75"/>
        <color theme="9" tint="0.39997558519241921"/>
      </colorScale>
    </cfRule>
  </conditionalFormatting>
  <conditionalFormatting sqref="R66:AI66 U62 AK62:AM62 AM66">
    <cfRule type="colorScale" priority="13">
      <colorScale>
        <cfvo type="min"/>
        <cfvo type="max"/>
        <color rgb="FFFFDB75"/>
        <color theme="9" tint="0.39997558519241921"/>
      </colorScale>
    </cfRule>
  </conditionalFormatting>
  <conditionalFormatting sqref="V62:AJ62">
    <cfRule type="colorScale" priority="12">
      <colorScale>
        <cfvo type="min"/>
        <cfvo type="max"/>
        <color rgb="FFFFDB75"/>
        <color theme="9" tint="0.39997558519241921"/>
      </colorScale>
    </cfRule>
  </conditionalFormatting>
  <conditionalFormatting sqref="AJ66:AL66">
    <cfRule type="colorScale" priority="11">
      <colorScale>
        <cfvo type="min"/>
        <cfvo type="max"/>
        <color rgb="FFFFDB75"/>
        <color theme="9" tint="0.39997558519241921"/>
      </colorScale>
    </cfRule>
  </conditionalFormatting>
  <conditionalFormatting sqref="R62:T62">
    <cfRule type="colorScale" priority="10">
      <colorScale>
        <cfvo type="min"/>
        <cfvo type="max"/>
        <color rgb="FFFFDB75"/>
        <color theme="9" tint="0.39997558519241921"/>
      </colorScale>
    </cfRule>
  </conditionalFormatting>
  <conditionalFormatting sqref="P70:AM70">
    <cfRule type="colorScale" priority="6">
      <colorScale>
        <cfvo type="min"/>
        <cfvo type="max"/>
        <color rgb="FFFFDB75"/>
        <color theme="9" tint="0.39997558519241921"/>
      </colorScale>
    </cfRule>
  </conditionalFormatting>
  <conditionalFormatting sqref="L89:M89 L93:M93 L97:M97">
    <cfRule type="colorScale" priority="4">
      <colorScale>
        <cfvo type="min"/>
        <cfvo type="max"/>
        <color rgb="FFFFDB75"/>
        <color theme="9" tint="0.39997558519241921"/>
      </colorScale>
    </cfRule>
  </conditionalFormatting>
  <conditionalFormatting sqref="N89:AI89 N93:AI93 N97:Y97 AA97 AC97:AG97 AI97">
    <cfRule type="colorScale" priority="5">
      <colorScale>
        <cfvo type="min"/>
        <cfvo type="max"/>
        <color rgb="FFFFDB75"/>
        <color theme="9" tint="0.39997558519241921"/>
      </colorScale>
    </cfRule>
  </conditionalFormatting>
  <conditionalFormatting sqref="Z97">
    <cfRule type="colorScale" priority="3">
      <colorScale>
        <cfvo type="min"/>
        <cfvo type="max"/>
        <color rgb="FFFFDB75"/>
        <color theme="9" tint="0.39997558519241921"/>
      </colorScale>
    </cfRule>
  </conditionalFormatting>
  <conditionalFormatting sqref="AB97">
    <cfRule type="colorScale" priority="2">
      <colorScale>
        <cfvo type="min"/>
        <cfvo type="max"/>
        <color rgb="FFFFDB75"/>
        <color theme="9" tint="0.39997558519241921"/>
      </colorScale>
    </cfRule>
  </conditionalFormatting>
  <conditionalFormatting sqref="AH97">
    <cfRule type="colorScale" priority="1">
      <colorScale>
        <cfvo type="min"/>
        <cfvo type="max"/>
        <color rgb="FFFFDB75"/>
        <color theme="9" tint="0.39997558519241921"/>
      </colorScale>
    </cfRule>
  </conditionalFormatting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2F73DB-7698-4EA5-9C33-E980F68CF36A}">
          <x14:formula1>
            <xm:f>Hoja1!$C$22:$C$24</xm:f>
          </x14:formula1>
          <xm:sqref>C11</xm:sqref>
        </x14:dataValidation>
        <x14:dataValidation type="list" allowBlank="1" showInputMessage="1" showErrorMessage="1" xr:uid="{43ADEB06-AEAC-4B37-997C-1DA91843A4AA}">
          <x14:formula1>
            <xm:f>Hoja1!$G$3:$G$20</xm:f>
          </x14:formula1>
          <xm:sqref>C13</xm:sqref>
        </x14:dataValidation>
        <x14:dataValidation type="list" allowBlank="1" showInputMessage="1" showErrorMessage="1" xr:uid="{86D14C1D-323B-4D85-B3CE-07D53F87E65F}">
          <x14:formula1>
            <xm:f>Hoja1!$K$3:$K$20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956F-6704-4060-8D0D-4E49C6CA60C8}">
  <sheetPr>
    <tabColor theme="0"/>
    <pageSetUpPr fitToPage="1"/>
  </sheetPr>
  <dimension ref="A1:AC61"/>
  <sheetViews>
    <sheetView showGridLines="0" view="pageBreakPreview" topLeftCell="A30" zoomScaleNormal="100" zoomScaleSheetLayoutView="100" workbookViewId="0">
      <selection activeCell="B47" sqref="B47:X47"/>
    </sheetView>
  </sheetViews>
  <sheetFormatPr baseColWidth="10" defaultColWidth="5.140625" defaultRowHeight="13.5" customHeight="1"/>
  <cols>
    <col min="1" max="1" width="5.140625" style="104"/>
    <col min="2" max="2" width="13.5703125" style="104" customWidth="1"/>
    <col min="3" max="3" width="11.7109375" style="104" customWidth="1"/>
    <col min="4" max="4" width="12.7109375" style="88" customWidth="1"/>
    <col min="5" max="5" width="11.5703125" style="88" customWidth="1"/>
    <col min="6" max="12" width="7.42578125" style="104" customWidth="1"/>
    <col min="13" max="13" width="11.85546875" style="104" customWidth="1"/>
    <col min="14" max="23" width="7.42578125" style="104" customWidth="1"/>
    <col min="24" max="24" width="10.5703125" style="104" customWidth="1"/>
    <col min="25" max="25" width="41.140625" style="104" customWidth="1"/>
    <col min="26" max="26" width="11.7109375" style="104" customWidth="1"/>
    <col min="27" max="27" width="29.7109375" style="104" customWidth="1"/>
    <col min="28" max="28" width="16.28515625" style="73" customWidth="1"/>
    <col min="29" max="29" width="5.140625" style="73"/>
    <col min="30" max="16384" width="5.140625" style="104"/>
  </cols>
  <sheetData>
    <row r="1" spans="1:27" ht="15.6" customHeight="1">
      <c r="A1" s="97"/>
      <c r="B1" s="327"/>
      <c r="C1" s="327"/>
      <c r="D1" s="327" t="s">
        <v>0</v>
      </c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34" t="s">
        <v>1</v>
      </c>
      <c r="T1" s="334"/>
      <c r="U1" s="334"/>
      <c r="V1" s="334" t="s">
        <v>578</v>
      </c>
      <c r="W1" s="334"/>
      <c r="X1" s="334"/>
    </row>
    <row r="2" spans="1:27" ht="12.75"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34" t="s">
        <v>3</v>
      </c>
      <c r="T2" s="334"/>
      <c r="U2" s="334"/>
      <c r="V2" s="335" t="s">
        <v>579</v>
      </c>
      <c r="W2" s="335"/>
      <c r="X2" s="335"/>
    </row>
    <row r="3" spans="1:27" ht="12.75">
      <c r="B3" s="327"/>
      <c r="C3" s="327"/>
      <c r="D3" s="327" t="s">
        <v>580</v>
      </c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34" t="s">
        <v>5</v>
      </c>
      <c r="T3" s="334"/>
      <c r="U3" s="334"/>
      <c r="V3" s="334" t="s">
        <v>6</v>
      </c>
      <c r="W3" s="334"/>
      <c r="X3" s="334"/>
    </row>
    <row r="4" spans="1:27" ht="15.6" customHeight="1"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34" t="s">
        <v>581</v>
      </c>
      <c r="T4" s="334"/>
      <c r="U4" s="334"/>
      <c r="V4" s="326">
        <v>44725</v>
      </c>
      <c r="W4" s="327"/>
      <c r="X4" s="327"/>
    </row>
    <row r="5" spans="1:27" ht="9" customHeight="1">
      <c r="B5" s="328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30"/>
    </row>
    <row r="6" spans="1:27" ht="18.600000000000001" customHeight="1">
      <c r="B6" s="331" t="s">
        <v>582</v>
      </c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3"/>
    </row>
    <row r="7" spans="1:27" ht="16.899999999999999" customHeight="1">
      <c r="B7" s="328" t="s">
        <v>583</v>
      </c>
      <c r="C7" s="329"/>
      <c r="D7" s="329"/>
      <c r="E7" s="329"/>
      <c r="F7" s="329"/>
      <c r="G7" s="329"/>
      <c r="H7" s="330"/>
      <c r="I7" s="328" t="s">
        <v>584</v>
      </c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30"/>
      <c r="U7" s="328" t="s">
        <v>585</v>
      </c>
      <c r="V7" s="329"/>
      <c r="W7" s="329"/>
      <c r="X7" s="330"/>
    </row>
    <row r="8" spans="1:27" ht="26.65" customHeight="1">
      <c r="B8" s="340" t="s">
        <v>586</v>
      </c>
      <c r="C8" s="341"/>
      <c r="D8" s="341"/>
      <c r="E8" s="341"/>
      <c r="F8" s="341"/>
      <c r="G8" s="341"/>
      <c r="H8" s="342"/>
      <c r="I8" s="340" t="s">
        <v>587</v>
      </c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2"/>
      <c r="U8" s="340" t="s">
        <v>588</v>
      </c>
      <c r="V8" s="341"/>
      <c r="W8" s="341"/>
      <c r="X8" s="342"/>
    </row>
    <row r="9" spans="1:27" ht="19.149999999999999" customHeight="1">
      <c r="B9" s="331" t="s">
        <v>589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3"/>
    </row>
    <row r="10" spans="1:27" ht="15" customHeight="1">
      <c r="B10" s="327" t="s">
        <v>590</v>
      </c>
      <c r="C10" s="327"/>
      <c r="D10" s="327"/>
      <c r="E10" s="327"/>
      <c r="F10" s="327"/>
      <c r="G10" s="328" t="s">
        <v>591</v>
      </c>
      <c r="H10" s="329"/>
      <c r="I10" s="329"/>
      <c r="J10" s="329"/>
      <c r="K10" s="329"/>
      <c r="L10" s="329"/>
      <c r="M10" s="329"/>
      <c r="N10" s="329"/>
      <c r="O10" s="330"/>
      <c r="P10" s="328" t="s">
        <v>592</v>
      </c>
      <c r="Q10" s="329"/>
      <c r="R10" s="329"/>
      <c r="S10" s="329"/>
      <c r="T10" s="329"/>
      <c r="U10" s="330"/>
      <c r="V10" s="328" t="s">
        <v>3</v>
      </c>
      <c r="W10" s="329"/>
      <c r="X10" s="330"/>
    </row>
    <row r="11" spans="1:27" ht="34.9" customHeight="1">
      <c r="B11" s="336" t="s">
        <v>763</v>
      </c>
      <c r="C11" s="336"/>
      <c r="D11" s="336"/>
      <c r="E11" s="336"/>
      <c r="F11" s="336"/>
      <c r="G11" s="337" t="s">
        <v>593</v>
      </c>
      <c r="H11" s="338"/>
      <c r="I11" s="338"/>
      <c r="J11" s="338"/>
      <c r="K11" s="338"/>
      <c r="L11" s="338"/>
      <c r="M11" s="338"/>
      <c r="N11" s="338"/>
      <c r="O11" s="339"/>
      <c r="P11" s="340" t="s">
        <v>594</v>
      </c>
      <c r="Q11" s="341"/>
      <c r="R11" s="341"/>
      <c r="S11" s="341"/>
      <c r="T11" s="341"/>
      <c r="U11" s="342"/>
      <c r="V11" s="343" t="s">
        <v>595</v>
      </c>
      <c r="W11" s="344"/>
      <c r="X11" s="345"/>
    </row>
    <row r="12" spans="1:27" ht="49.9" customHeight="1">
      <c r="B12" s="327" t="s">
        <v>596</v>
      </c>
      <c r="C12" s="327"/>
      <c r="D12" s="327"/>
      <c r="E12" s="327"/>
      <c r="F12" s="327" t="s">
        <v>597</v>
      </c>
      <c r="G12" s="327"/>
      <c r="H12" s="327"/>
      <c r="I12" s="327"/>
      <c r="J12" s="327"/>
      <c r="K12" s="327"/>
      <c r="L12" s="327"/>
      <c r="M12" s="327"/>
      <c r="N12" s="346" t="s">
        <v>598</v>
      </c>
      <c r="O12" s="346"/>
      <c r="P12" s="346"/>
      <c r="Q12" s="346"/>
      <c r="R12" s="346"/>
      <c r="S12" s="327" t="s">
        <v>599</v>
      </c>
      <c r="T12" s="327"/>
      <c r="U12" s="327"/>
      <c r="V12" s="327"/>
      <c r="W12" s="327"/>
      <c r="X12" s="327"/>
    </row>
    <row r="13" spans="1:27" ht="65.25" customHeight="1">
      <c r="B13" s="352" t="s">
        <v>600</v>
      </c>
      <c r="C13" s="352"/>
      <c r="D13" s="352"/>
      <c r="E13" s="352"/>
      <c r="F13" s="336" t="s">
        <v>61</v>
      </c>
      <c r="G13" s="336"/>
      <c r="H13" s="336"/>
      <c r="I13" s="336"/>
      <c r="J13" s="336"/>
      <c r="K13" s="336"/>
      <c r="L13" s="336"/>
      <c r="M13" s="336"/>
      <c r="N13" s="352" t="s">
        <v>601</v>
      </c>
      <c r="O13" s="352"/>
      <c r="P13" s="352"/>
      <c r="Q13" s="352"/>
      <c r="R13" s="352"/>
      <c r="S13" s="352" t="s">
        <v>601</v>
      </c>
      <c r="T13" s="352"/>
      <c r="U13" s="352"/>
      <c r="V13" s="352"/>
      <c r="W13" s="352"/>
      <c r="X13" s="352"/>
    </row>
    <row r="14" spans="1:27" ht="16.149999999999999" customHeight="1">
      <c r="B14" s="354" t="s">
        <v>602</v>
      </c>
      <c r="C14" s="355"/>
      <c r="D14" s="355"/>
      <c r="E14" s="355"/>
      <c r="F14" s="356"/>
      <c r="G14" s="360" t="s">
        <v>603</v>
      </c>
      <c r="H14" s="361"/>
      <c r="I14" s="361"/>
      <c r="J14" s="362"/>
      <c r="K14" s="354" t="s">
        <v>604</v>
      </c>
      <c r="L14" s="355"/>
      <c r="M14" s="355"/>
      <c r="N14" s="356"/>
      <c r="O14" s="328" t="s">
        <v>605</v>
      </c>
      <c r="P14" s="329"/>
      <c r="Q14" s="329"/>
      <c r="R14" s="329"/>
      <c r="S14" s="329"/>
      <c r="T14" s="329"/>
      <c r="U14" s="329"/>
      <c r="V14" s="329"/>
      <c r="W14" s="329"/>
      <c r="X14" s="330"/>
      <c r="Y14" s="74"/>
      <c r="Z14" s="74"/>
      <c r="AA14" s="74"/>
    </row>
    <row r="15" spans="1:27" ht="64.900000000000006" customHeight="1">
      <c r="B15" s="357"/>
      <c r="C15" s="358"/>
      <c r="D15" s="358"/>
      <c r="E15" s="358"/>
      <c r="F15" s="359"/>
      <c r="G15" s="363"/>
      <c r="H15" s="364"/>
      <c r="I15" s="364"/>
      <c r="J15" s="365"/>
      <c r="K15" s="357"/>
      <c r="L15" s="358"/>
      <c r="M15" s="358"/>
      <c r="N15" s="359"/>
      <c r="O15" s="328" t="s">
        <v>606</v>
      </c>
      <c r="P15" s="329"/>
      <c r="Q15" s="329"/>
      <c r="R15" s="330"/>
      <c r="S15" s="347" t="s">
        <v>607</v>
      </c>
      <c r="T15" s="348"/>
      <c r="U15" s="349"/>
      <c r="V15" s="347" t="s">
        <v>608</v>
      </c>
      <c r="W15" s="348"/>
      <c r="X15" s="349"/>
      <c r="Y15" s="74"/>
      <c r="Z15" s="74"/>
      <c r="AA15" s="74"/>
    </row>
    <row r="16" spans="1:27" ht="25.9" customHeight="1">
      <c r="B16" s="336" t="s">
        <v>609</v>
      </c>
      <c r="C16" s="336"/>
      <c r="D16" s="336"/>
      <c r="E16" s="336"/>
      <c r="F16" s="336"/>
      <c r="G16" s="350" t="s">
        <v>610</v>
      </c>
      <c r="H16" s="350"/>
      <c r="I16" s="350"/>
      <c r="J16" s="350"/>
      <c r="K16" s="351">
        <v>885</v>
      </c>
      <c r="L16" s="351"/>
      <c r="M16" s="351"/>
      <c r="N16" s="351"/>
      <c r="O16" s="89" t="s">
        <v>611</v>
      </c>
      <c r="P16" s="89" t="s">
        <v>612</v>
      </c>
      <c r="Q16" s="89" t="s">
        <v>613</v>
      </c>
      <c r="R16" s="89" t="s">
        <v>614</v>
      </c>
      <c r="S16" s="352" t="s">
        <v>615</v>
      </c>
      <c r="T16" s="352"/>
      <c r="U16" s="352"/>
      <c r="V16" s="353" t="s">
        <v>612</v>
      </c>
      <c r="W16" s="353"/>
      <c r="X16" s="353"/>
    </row>
    <row r="17" spans="2:27" ht="69.75" customHeight="1">
      <c r="B17" s="336"/>
      <c r="C17" s="336"/>
      <c r="D17" s="336"/>
      <c r="E17" s="336"/>
      <c r="F17" s="336"/>
      <c r="G17" s="350"/>
      <c r="H17" s="350"/>
      <c r="I17" s="350"/>
      <c r="J17" s="350"/>
      <c r="K17" s="351"/>
      <c r="L17" s="351"/>
      <c r="M17" s="351"/>
      <c r="N17" s="351"/>
      <c r="O17" s="116">
        <v>885</v>
      </c>
      <c r="P17" s="116">
        <v>2330</v>
      </c>
      <c r="Q17" s="116">
        <v>2250</v>
      </c>
      <c r="R17" s="116">
        <v>550</v>
      </c>
      <c r="S17" s="352"/>
      <c r="T17" s="352"/>
      <c r="U17" s="352"/>
      <c r="V17" s="353"/>
      <c r="W17" s="353"/>
      <c r="X17" s="353"/>
    </row>
    <row r="18" spans="2:27" ht="18" customHeight="1">
      <c r="B18" s="331" t="s">
        <v>616</v>
      </c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3"/>
      <c r="Z18" s="104" t="s">
        <v>184</v>
      </c>
    </row>
    <row r="19" spans="2:27" ht="34.9" customHeight="1">
      <c r="B19" s="366" t="s">
        <v>617</v>
      </c>
      <c r="C19" s="360" t="s">
        <v>618</v>
      </c>
      <c r="D19" s="362"/>
      <c r="E19" s="360" t="s">
        <v>619</v>
      </c>
      <c r="F19" s="362"/>
      <c r="G19" s="368" t="s">
        <v>620</v>
      </c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70"/>
      <c r="S19" s="360" t="s">
        <v>621</v>
      </c>
      <c r="T19" s="361"/>
      <c r="U19" s="361"/>
      <c r="V19" s="361"/>
      <c r="W19" s="361"/>
      <c r="X19" s="362"/>
    </row>
    <row r="20" spans="2:27" ht="28.5" customHeight="1">
      <c r="B20" s="367"/>
      <c r="C20" s="363"/>
      <c r="D20" s="365"/>
      <c r="E20" s="363"/>
      <c r="F20" s="365"/>
      <c r="G20" s="328" t="s">
        <v>622</v>
      </c>
      <c r="H20" s="329"/>
      <c r="I20" s="330"/>
      <c r="J20" s="328" t="s">
        <v>623</v>
      </c>
      <c r="K20" s="329"/>
      <c r="L20" s="330"/>
      <c r="M20" s="347" t="s">
        <v>624</v>
      </c>
      <c r="N20" s="348"/>
      <c r="O20" s="349"/>
      <c r="P20" s="347" t="s">
        <v>625</v>
      </c>
      <c r="Q20" s="348"/>
      <c r="R20" s="349"/>
      <c r="S20" s="363"/>
      <c r="T20" s="364"/>
      <c r="U20" s="364"/>
      <c r="V20" s="364"/>
      <c r="W20" s="364"/>
      <c r="X20" s="365"/>
    </row>
    <row r="21" spans="2:27" ht="77.25" customHeight="1">
      <c r="B21" s="112" t="s">
        <v>702</v>
      </c>
      <c r="C21" s="337" t="s">
        <v>626</v>
      </c>
      <c r="D21" s="339"/>
      <c r="E21" s="371">
        <v>2330</v>
      </c>
      <c r="F21" s="372"/>
      <c r="G21" s="371">
        <v>2330</v>
      </c>
      <c r="H21" s="373"/>
      <c r="I21" s="372"/>
      <c r="J21" s="371" t="s">
        <v>627</v>
      </c>
      <c r="K21" s="373"/>
      <c r="L21" s="372"/>
      <c r="M21" s="374" t="s">
        <v>628</v>
      </c>
      <c r="N21" s="375"/>
      <c r="O21" s="376"/>
      <c r="P21" s="337" t="s">
        <v>629</v>
      </c>
      <c r="Q21" s="338"/>
      <c r="R21" s="339"/>
      <c r="S21" s="337" t="s">
        <v>630</v>
      </c>
      <c r="T21" s="338"/>
      <c r="U21" s="338"/>
      <c r="V21" s="338"/>
      <c r="W21" s="338"/>
      <c r="X21" s="339"/>
    </row>
    <row r="22" spans="2:27" ht="25.15" customHeight="1">
      <c r="B22" s="327" t="s">
        <v>631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 t="s">
        <v>632</v>
      </c>
      <c r="O22" s="327"/>
      <c r="P22" s="327"/>
      <c r="Q22" s="327"/>
      <c r="R22" s="327"/>
      <c r="S22" s="327"/>
      <c r="T22" s="327"/>
      <c r="U22" s="327"/>
      <c r="V22" s="327"/>
      <c r="W22" s="327"/>
      <c r="X22" s="327"/>
    </row>
    <row r="23" spans="2:27" ht="45.4" customHeight="1">
      <c r="B23" s="352" t="s">
        <v>633</v>
      </c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 t="s">
        <v>764</v>
      </c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AA23" s="75"/>
    </row>
    <row r="24" spans="2:27" ht="19.149999999999999" customHeight="1">
      <c r="B24" s="331" t="s">
        <v>634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3"/>
    </row>
    <row r="25" spans="2:27" ht="19.149999999999999" customHeight="1">
      <c r="B25" s="377" t="s">
        <v>635</v>
      </c>
      <c r="C25" s="378"/>
      <c r="D25" s="328" t="s">
        <v>636</v>
      </c>
      <c r="E25" s="329"/>
      <c r="F25" s="329"/>
      <c r="G25" s="329"/>
      <c r="H25" s="330"/>
      <c r="I25" s="328" t="s">
        <v>637</v>
      </c>
      <c r="J25" s="329"/>
      <c r="K25" s="329"/>
      <c r="L25" s="329"/>
      <c r="M25" s="330"/>
      <c r="N25" s="328" t="s">
        <v>638</v>
      </c>
      <c r="O25" s="329"/>
      <c r="P25" s="329"/>
      <c r="Q25" s="329"/>
      <c r="R25" s="329"/>
      <c r="S25" s="330"/>
      <c r="T25" s="347" t="s">
        <v>639</v>
      </c>
      <c r="U25" s="348"/>
      <c r="V25" s="348"/>
      <c r="W25" s="348"/>
      <c r="X25" s="349"/>
    </row>
    <row r="26" spans="2:27" ht="19.149999999999999" customHeight="1">
      <c r="B26" s="379" t="s">
        <v>640</v>
      </c>
      <c r="C26" s="380"/>
      <c r="D26" s="383">
        <v>206</v>
      </c>
      <c r="E26" s="384"/>
      <c r="F26" s="384"/>
      <c r="G26" s="384"/>
      <c r="H26" s="385"/>
      <c r="I26" s="383"/>
      <c r="J26" s="384"/>
      <c r="K26" s="384"/>
      <c r="L26" s="384"/>
      <c r="M26" s="385"/>
      <c r="N26" s="383">
        <v>0</v>
      </c>
      <c r="O26" s="384"/>
      <c r="P26" s="384"/>
      <c r="Q26" s="384"/>
      <c r="R26" s="384"/>
      <c r="S26" s="385"/>
      <c r="T26" s="383">
        <v>0</v>
      </c>
      <c r="U26" s="384"/>
      <c r="V26" s="384"/>
      <c r="W26" s="384"/>
      <c r="X26" s="385"/>
      <c r="Z26" s="77"/>
      <c r="AA26" s="77"/>
    </row>
    <row r="27" spans="2:27" ht="19.149999999999999" customHeight="1">
      <c r="B27" s="381"/>
      <c r="C27" s="382"/>
      <c r="D27" s="386"/>
      <c r="E27" s="387"/>
      <c r="F27" s="387"/>
      <c r="G27" s="387"/>
      <c r="H27" s="388"/>
      <c r="I27" s="386"/>
      <c r="J27" s="387"/>
      <c r="K27" s="387"/>
      <c r="L27" s="387"/>
      <c r="M27" s="388"/>
      <c r="N27" s="386"/>
      <c r="O27" s="387"/>
      <c r="P27" s="387"/>
      <c r="Q27" s="387"/>
      <c r="R27" s="387"/>
      <c r="S27" s="388"/>
      <c r="T27" s="386"/>
      <c r="U27" s="387"/>
      <c r="V27" s="387"/>
      <c r="W27" s="387"/>
      <c r="X27" s="388"/>
      <c r="Y27" s="75"/>
    </row>
    <row r="28" spans="2:27" ht="19.899999999999999" customHeight="1">
      <c r="B28" s="389" t="s">
        <v>641</v>
      </c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</row>
    <row r="29" spans="2:27" ht="19.899999999999999" customHeight="1"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9"/>
    </row>
    <row r="30" spans="2:27" ht="38.25">
      <c r="B30" s="115" t="s">
        <v>642</v>
      </c>
      <c r="C30" s="121" t="s">
        <v>643</v>
      </c>
      <c r="D30" s="121" t="s">
        <v>644</v>
      </c>
      <c r="E30" s="121" t="s">
        <v>645</v>
      </c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9"/>
      <c r="T30" s="439"/>
      <c r="U30" s="439"/>
      <c r="V30" s="439"/>
      <c r="W30" s="439"/>
      <c r="X30" s="440"/>
    </row>
    <row r="31" spans="2:27" ht="17.649999999999999" customHeight="1">
      <c r="B31" s="76" t="s">
        <v>26</v>
      </c>
      <c r="C31" s="101">
        <f>D26</f>
        <v>206</v>
      </c>
      <c r="D31" s="102">
        <f>E21</f>
        <v>2330</v>
      </c>
      <c r="E31" s="390">
        <f>SUM(C31:C34)</f>
        <v>206</v>
      </c>
      <c r="H31" s="441"/>
      <c r="I31" s="441"/>
      <c r="J31" s="438"/>
      <c r="K31" s="438"/>
      <c r="L31" s="78"/>
      <c r="M31" s="79"/>
      <c r="N31" s="441"/>
      <c r="O31" s="441"/>
      <c r="P31" s="441"/>
      <c r="Q31" s="441"/>
      <c r="R31" s="441"/>
      <c r="S31" s="442"/>
      <c r="T31" s="442"/>
      <c r="U31" s="442"/>
      <c r="V31" s="442"/>
      <c r="W31" s="442"/>
      <c r="X31" s="443"/>
    </row>
    <row r="32" spans="2:27" ht="17.649999999999999" customHeight="1">
      <c r="B32" s="76" t="s">
        <v>29</v>
      </c>
      <c r="C32" s="101">
        <f>I26</f>
        <v>0</v>
      </c>
      <c r="D32" s="102">
        <f>E21</f>
        <v>2330</v>
      </c>
      <c r="E32" s="391"/>
      <c r="H32" s="438"/>
      <c r="I32" s="438"/>
      <c r="J32" s="438"/>
      <c r="K32" s="438"/>
      <c r="L32" s="80"/>
      <c r="M32" s="78"/>
      <c r="N32" s="438"/>
      <c r="O32" s="438"/>
      <c r="P32" s="438"/>
      <c r="Q32" s="438"/>
      <c r="R32" s="438"/>
      <c r="S32" s="442"/>
      <c r="T32" s="442"/>
      <c r="U32" s="442"/>
      <c r="V32" s="442"/>
      <c r="W32" s="442"/>
      <c r="X32" s="443"/>
    </row>
    <row r="33" spans="2:27" ht="17.649999999999999" customHeight="1">
      <c r="B33" s="76" t="s">
        <v>32</v>
      </c>
      <c r="C33" s="101">
        <f>N26</f>
        <v>0</v>
      </c>
      <c r="D33" s="102">
        <f>E21</f>
        <v>2330</v>
      </c>
      <c r="E33" s="391"/>
      <c r="H33" s="438"/>
      <c r="I33" s="438"/>
      <c r="J33" s="438"/>
      <c r="K33" s="438"/>
      <c r="L33" s="80"/>
      <c r="M33" s="78"/>
      <c r="N33" s="438"/>
      <c r="O33" s="438"/>
      <c r="P33" s="438"/>
      <c r="Q33" s="438"/>
      <c r="R33" s="438"/>
      <c r="S33" s="442"/>
      <c r="T33" s="442"/>
      <c r="U33" s="442"/>
      <c r="V33" s="442"/>
      <c r="W33" s="442"/>
      <c r="X33" s="443"/>
    </row>
    <row r="34" spans="2:27" ht="17.649999999999999" customHeight="1">
      <c r="B34" s="76" t="s">
        <v>35</v>
      </c>
      <c r="C34" s="101">
        <f>T26</f>
        <v>0</v>
      </c>
      <c r="D34" s="102">
        <f>E21</f>
        <v>2330</v>
      </c>
      <c r="E34" s="392"/>
      <c r="H34" s="438"/>
      <c r="I34" s="438"/>
      <c r="J34" s="438"/>
      <c r="K34" s="438"/>
      <c r="L34" s="80"/>
      <c r="M34" s="78"/>
      <c r="N34" s="438"/>
      <c r="O34" s="438"/>
      <c r="P34" s="438"/>
      <c r="Q34" s="438"/>
      <c r="R34" s="438"/>
      <c r="S34" s="442"/>
      <c r="T34" s="442"/>
      <c r="U34" s="442"/>
      <c r="V34" s="442"/>
      <c r="W34" s="442"/>
      <c r="X34" s="443"/>
    </row>
    <row r="35" spans="2:27" ht="28.9" customHeight="1">
      <c r="B35" s="393" t="s">
        <v>646</v>
      </c>
      <c r="C35" s="394"/>
      <c r="D35" s="394"/>
      <c r="E35" s="395"/>
      <c r="H35" s="438"/>
      <c r="I35" s="438"/>
      <c r="J35" s="438"/>
      <c r="K35" s="438"/>
      <c r="L35" s="80"/>
      <c r="M35" s="78"/>
      <c r="N35" s="438"/>
      <c r="O35" s="438"/>
      <c r="P35" s="438"/>
      <c r="Q35" s="438"/>
      <c r="R35" s="438"/>
      <c r="S35" s="442"/>
      <c r="T35" s="442"/>
      <c r="U35" s="442"/>
      <c r="V35" s="442"/>
      <c r="W35" s="442"/>
      <c r="X35" s="443"/>
    </row>
    <row r="36" spans="2:27" ht="17.649999999999999" customHeight="1">
      <c r="B36" s="81"/>
      <c r="C36" s="82"/>
      <c r="D36" s="83"/>
      <c r="E36" s="83"/>
      <c r="H36" s="438"/>
      <c r="I36" s="438"/>
      <c r="J36" s="438"/>
      <c r="K36" s="438"/>
      <c r="L36" s="80"/>
      <c r="M36" s="78"/>
      <c r="N36" s="438"/>
      <c r="O36" s="438"/>
      <c r="P36" s="438"/>
      <c r="Q36" s="438"/>
      <c r="R36" s="438"/>
      <c r="S36" s="442"/>
      <c r="T36" s="442"/>
      <c r="U36" s="442"/>
      <c r="V36" s="442"/>
      <c r="W36" s="442"/>
      <c r="X36" s="443"/>
    </row>
    <row r="37" spans="2:27" ht="17.649999999999999" customHeight="1">
      <c r="B37" s="81"/>
      <c r="C37" s="82"/>
      <c r="D37" s="83"/>
      <c r="E37" s="83"/>
      <c r="H37" s="438"/>
      <c r="I37" s="438"/>
      <c r="J37" s="438"/>
      <c r="K37" s="438"/>
      <c r="L37" s="80"/>
      <c r="M37" s="78"/>
      <c r="N37" s="438"/>
      <c r="O37" s="438"/>
      <c r="P37" s="438"/>
      <c r="Q37" s="438"/>
      <c r="R37" s="438"/>
      <c r="S37" s="442"/>
      <c r="T37" s="442"/>
      <c r="U37" s="442"/>
      <c r="V37" s="442"/>
      <c r="W37" s="442"/>
      <c r="X37" s="443"/>
    </row>
    <row r="38" spans="2:27" ht="17.649999999999999" customHeight="1">
      <c r="B38" s="81"/>
      <c r="C38" s="82"/>
      <c r="D38" s="83"/>
      <c r="E38" s="83"/>
      <c r="H38" s="438"/>
      <c r="I38" s="438"/>
      <c r="J38" s="438"/>
      <c r="K38" s="438"/>
      <c r="L38" s="80"/>
      <c r="M38" s="78"/>
      <c r="N38" s="438"/>
      <c r="O38" s="438"/>
      <c r="P38" s="438"/>
      <c r="Q38" s="438"/>
      <c r="R38" s="438"/>
      <c r="S38" s="442"/>
      <c r="T38" s="442"/>
      <c r="U38" s="442"/>
      <c r="V38" s="442"/>
      <c r="W38" s="442"/>
      <c r="X38" s="443"/>
    </row>
    <row r="39" spans="2:27" ht="17.649999999999999" customHeight="1">
      <c r="B39" s="81"/>
      <c r="C39" s="82"/>
      <c r="D39" s="83"/>
      <c r="E39" s="83"/>
      <c r="H39" s="438"/>
      <c r="I39" s="438"/>
      <c r="J39" s="438"/>
      <c r="K39" s="438"/>
      <c r="L39" s="80"/>
      <c r="M39" s="78"/>
      <c r="N39" s="438"/>
      <c r="O39" s="438"/>
      <c r="P39" s="438"/>
      <c r="Q39" s="438"/>
      <c r="R39" s="438"/>
      <c r="S39" s="442"/>
      <c r="T39" s="442"/>
      <c r="U39" s="442"/>
      <c r="V39" s="442"/>
      <c r="W39" s="442"/>
      <c r="X39" s="443"/>
    </row>
    <row r="40" spans="2:27" ht="17.649999999999999" customHeight="1">
      <c r="B40" s="81"/>
      <c r="C40" s="82"/>
      <c r="D40" s="83"/>
      <c r="E40" s="83"/>
      <c r="H40" s="438"/>
      <c r="I40" s="438"/>
      <c r="J40" s="438"/>
      <c r="K40" s="438"/>
      <c r="L40" s="80"/>
      <c r="M40" s="78"/>
      <c r="N40" s="438"/>
      <c r="O40" s="438"/>
      <c r="P40" s="438"/>
      <c r="Q40" s="438"/>
      <c r="R40" s="438"/>
      <c r="S40" s="442"/>
      <c r="T40" s="442"/>
      <c r="U40" s="442"/>
      <c r="V40" s="442"/>
      <c r="W40" s="442"/>
      <c r="X40" s="443"/>
    </row>
    <row r="41" spans="2:27" ht="17.649999999999999" customHeight="1">
      <c r="B41" s="81"/>
      <c r="C41" s="82"/>
      <c r="D41" s="83"/>
      <c r="E41" s="83"/>
      <c r="H41" s="438"/>
      <c r="I41" s="438"/>
      <c r="J41" s="438"/>
      <c r="K41" s="438"/>
      <c r="L41" s="80"/>
      <c r="M41" s="78"/>
      <c r="N41" s="438"/>
      <c r="O41" s="438"/>
      <c r="P41" s="438"/>
      <c r="Q41" s="438"/>
      <c r="R41" s="438"/>
      <c r="S41" s="442"/>
      <c r="T41" s="442"/>
      <c r="U41" s="442"/>
      <c r="V41" s="442"/>
      <c r="W41" s="442"/>
      <c r="X41" s="443"/>
    </row>
    <row r="42" spans="2:27" ht="6" customHeight="1">
      <c r="B42" s="81"/>
      <c r="C42" s="82"/>
      <c r="D42" s="83"/>
      <c r="E42" s="83"/>
      <c r="H42" s="438"/>
      <c r="I42" s="438"/>
      <c r="J42" s="438"/>
      <c r="K42" s="438"/>
      <c r="L42" s="80"/>
      <c r="M42" s="78"/>
      <c r="N42" s="438"/>
      <c r="O42" s="438"/>
      <c r="P42" s="438"/>
      <c r="Q42" s="438"/>
      <c r="R42" s="438"/>
      <c r="S42" s="439"/>
      <c r="T42" s="439"/>
      <c r="U42" s="439"/>
      <c r="V42" s="439"/>
      <c r="W42" s="439"/>
      <c r="X42" s="440"/>
    </row>
    <row r="43" spans="2:27" ht="9" customHeight="1">
      <c r="B43" s="114"/>
      <c r="C43" s="94"/>
      <c r="D43" s="93"/>
      <c r="E43" s="93"/>
      <c r="F43" s="91"/>
      <c r="G43" s="91"/>
      <c r="H43" s="91"/>
      <c r="I43" s="91"/>
      <c r="J43" s="91"/>
      <c r="K43" s="91"/>
      <c r="L43" s="92"/>
      <c r="M43" s="120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0"/>
    </row>
    <row r="44" spans="2:27" ht="15.75" customHeight="1">
      <c r="B44" s="396" t="s">
        <v>647</v>
      </c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Z44" s="84"/>
    </row>
    <row r="45" spans="2:27" ht="76.5" customHeight="1">
      <c r="B45" s="397" t="s">
        <v>765</v>
      </c>
      <c r="C45" s="398"/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9"/>
      <c r="Y45" s="78"/>
      <c r="Z45" s="78"/>
      <c r="AA45" s="78"/>
    </row>
    <row r="46" spans="2:27" ht="18" customHeight="1">
      <c r="B46" s="401" t="s">
        <v>648</v>
      </c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85"/>
      <c r="Z46" s="82"/>
      <c r="AA46" s="80"/>
    </row>
    <row r="47" spans="2:27" ht="42.75" customHeight="1">
      <c r="B47" s="397" t="s">
        <v>766</v>
      </c>
      <c r="C47" s="398"/>
      <c r="D47" s="398"/>
      <c r="E47" s="398"/>
      <c r="F47" s="398"/>
      <c r="G47" s="398"/>
      <c r="H47" s="398"/>
      <c r="I47" s="398"/>
      <c r="J47" s="398"/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9"/>
      <c r="Y47" s="85"/>
      <c r="Z47" s="82"/>
      <c r="AA47" s="80"/>
    </row>
    <row r="48" spans="2:27" ht="16.149999999999999" customHeight="1">
      <c r="B48" s="401" t="s">
        <v>649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85"/>
      <c r="Z48" s="82"/>
      <c r="AA48" s="80"/>
    </row>
    <row r="49" spans="2:27" ht="24.75" customHeight="1">
      <c r="B49" s="86" t="s">
        <v>3</v>
      </c>
      <c r="C49" s="402" t="s">
        <v>650</v>
      </c>
      <c r="D49" s="403"/>
      <c r="E49" s="404" t="s">
        <v>651</v>
      </c>
      <c r="F49" s="402"/>
      <c r="G49" s="402"/>
      <c r="H49" s="402"/>
      <c r="I49" s="402"/>
      <c r="J49" s="402"/>
      <c r="K49" s="403"/>
      <c r="L49" s="404" t="s">
        <v>652</v>
      </c>
      <c r="M49" s="402"/>
      <c r="N49" s="402"/>
      <c r="O49" s="402"/>
      <c r="P49" s="402"/>
      <c r="Q49" s="402"/>
      <c r="R49" s="402"/>
      <c r="S49" s="403"/>
      <c r="T49" s="405" t="s">
        <v>653</v>
      </c>
      <c r="U49" s="406"/>
      <c r="V49" s="406"/>
      <c r="W49" s="406"/>
      <c r="X49" s="407"/>
      <c r="Y49" s="85"/>
      <c r="Z49" s="82"/>
      <c r="AA49" s="80"/>
    </row>
    <row r="50" spans="2:27" ht="23.45" customHeight="1">
      <c r="B50" s="113">
        <v>1</v>
      </c>
      <c r="C50" s="400">
        <v>44312</v>
      </c>
      <c r="D50" s="352"/>
      <c r="E50" s="352">
        <v>2</v>
      </c>
      <c r="F50" s="352"/>
      <c r="G50" s="352"/>
      <c r="H50" s="352"/>
      <c r="I50" s="352"/>
      <c r="J50" s="352"/>
      <c r="K50" s="352"/>
      <c r="L50" s="352" t="s">
        <v>767</v>
      </c>
      <c r="M50" s="352"/>
      <c r="N50" s="352"/>
      <c r="O50" s="352"/>
      <c r="P50" s="352"/>
      <c r="Q50" s="352"/>
      <c r="R50" s="352"/>
      <c r="S50" s="352"/>
      <c r="T50" s="400">
        <v>44312</v>
      </c>
      <c r="U50" s="352"/>
      <c r="V50" s="352"/>
      <c r="W50" s="352"/>
      <c r="X50" s="352"/>
      <c r="Y50" s="85"/>
      <c r="Z50" s="82"/>
      <c r="AA50" s="80"/>
    </row>
    <row r="51" spans="2:27" ht="28.15" customHeight="1">
      <c r="B51" s="113">
        <v>2</v>
      </c>
      <c r="C51" s="400">
        <v>44729</v>
      </c>
      <c r="D51" s="352"/>
      <c r="E51" s="352" t="s">
        <v>654</v>
      </c>
      <c r="F51" s="352"/>
      <c r="G51" s="352"/>
      <c r="H51" s="352"/>
      <c r="I51" s="352"/>
      <c r="J51" s="352"/>
      <c r="K51" s="352"/>
      <c r="L51" s="352" t="s">
        <v>655</v>
      </c>
      <c r="M51" s="352"/>
      <c r="N51" s="352"/>
      <c r="O51" s="352"/>
      <c r="P51" s="352"/>
      <c r="Q51" s="352"/>
      <c r="R51" s="352"/>
      <c r="S51" s="352"/>
      <c r="T51" s="400">
        <v>44785</v>
      </c>
      <c r="U51" s="352"/>
      <c r="V51" s="352"/>
      <c r="W51" s="352"/>
      <c r="X51" s="352"/>
      <c r="Y51" s="85"/>
      <c r="Z51" s="82"/>
      <c r="AA51" s="80"/>
    </row>
    <row r="52" spans="2:27" ht="23.25" customHeight="1">
      <c r="B52" s="113">
        <v>3</v>
      </c>
      <c r="C52" s="400">
        <v>44791</v>
      </c>
      <c r="D52" s="352"/>
      <c r="E52" s="352" t="s">
        <v>656</v>
      </c>
      <c r="F52" s="352"/>
      <c r="G52" s="352"/>
      <c r="H52" s="352"/>
      <c r="I52" s="352"/>
      <c r="J52" s="352"/>
      <c r="K52" s="352"/>
      <c r="L52" s="352" t="s">
        <v>768</v>
      </c>
      <c r="M52" s="352"/>
      <c r="N52" s="352"/>
      <c r="O52" s="352"/>
      <c r="P52" s="352"/>
      <c r="Q52" s="352"/>
      <c r="R52" s="352"/>
      <c r="S52" s="352"/>
      <c r="T52" s="400">
        <v>44792</v>
      </c>
      <c r="U52" s="352"/>
      <c r="V52" s="352"/>
      <c r="W52" s="352"/>
      <c r="X52" s="352"/>
      <c r="Y52" s="85"/>
      <c r="Z52" s="82"/>
      <c r="AA52" s="80"/>
    </row>
    <row r="53" spans="2:27" ht="15" customHeight="1">
      <c r="B53" s="113"/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85"/>
      <c r="Z53" s="82"/>
      <c r="AA53" s="80"/>
    </row>
    <row r="54" spans="2:27" ht="15" customHeight="1">
      <c r="B54" s="113"/>
      <c r="C54" s="352"/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85"/>
      <c r="Z54" s="82"/>
      <c r="AA54" s="80"/>
    </row>
    <row r="55" spans="2:27" ht="15.6" customHeight="1">
      <c r="B55" s="408" t="s">
        <v>657</v>
      </c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  <c r="X55" s="410"/>
      <c r="Y55" s="85"/>
      <c r="Z55" s="82"/>
      <c r="AA55" s="80"/>
    </row>
    <row r="56" spans="2:27" ht="26.65" customHeight="1">
      <c r="B56" s="87" t="s">
        <v>658</v>
      </c>
      <c r="C56" s="337" t="s">
        <v>659</v>
      </c>
      <c r="D56" s="338"/>
      <c r="E56" s="338"/>
      <c r="F56" s="338"/>
      <c r="G56" s="338"/>
      <c r="H56" s="338"/>
      <c r="I56" s="338"/>
      <c r="J56" s="338"/>
      <c r="K56" s="338"/>
      <c r="L56" s="338"/>
      <c r="M56" s="339"/>
      <c r="N56" s="411" t="s">
        <v>660</v>
      </c>
      <c r="O56" s="412"/>
      <c r="P56" s="337" t="s">
        <v>661</v>
      </c>
      <c r="Q56" s="338"/>
      <c r="R56" s="338"/>
      <c r="S56" s="338"/>
      <c r="T56" s="338"/>
      <c r="U56" s="338"/>
      <c r="V56" s="338"/>
      <c r="W56" s="338"/>
      <c r="X56" s="339"/>
    </row>
    <row r="57" spans="2:27" ht="24.6" customHeight="1">
      <c r="B57" s="87" t="s">
        <v>662</v>
      </c>
      <c r="C57" s="337" t="s">
        <v>663</v>
      </c>
      <c r="D57" s="338"/>
      <c r="E57" s="338"/>
      <c r="F57" s="338"/>
      <c r="G57" s="338"/>
      <c r="H57" s="338"/>
      <c r="I57" s="338"/>
      <c r="J57" s="338"/>
      <c r="K57" s="338"/>
      <c r="L57" s="338"/>
      <c r="M57" s="339"/>
      <c r="N57" s="411" t="s">
        <v>660</v>
      </c>
      <c r="O57" s="412"/>
      <c r="P57" s="337" t="s">
        <v>661</v>
      </c>
      <c r="Q57" s="338"/>
      <c r="R57" s="338"/>
      <c r="S57" s="338"/>
      <c r="T57" s="338"/>
      <c r="U57" s="338"/>
      <c r="V57" s="338"/>
      <c r="W57" s="338"/>
      <c r="X57" s="339"/>
    </row>
    <row r="58" spans="2:27" ht="27.6" customHeight="1">
      <c r="B58" s="87" t="s">
        <v>664</v>
      </c>
      <c r="C58" s="337" t="s">
        <v>762</v>
      </c>
      <c r="D58" s="338"/>
      <c r="E58" s="338"/>
      <c r="F58" s="338"/>
      <c r="G58" s="338"/>
      <c r="H58" s="338"/>
      <c r="I58" s="338"/>
      <c r="J58" s="338"/>
      <c r="K58" s="338"/>
      <c r="L58" s="338"/>
      <c r="M58" s="339"/>
      <c r="N58" s="411" t="s">
        <v>660</v>
      </c>
      <c r="O58" s="412"/>
      <c r="P58" s="337" t="s">
        <v>665</v>
      </c>
      <c r="Q58" s="338"/>
      <c r="R58" s="338"/>
      <c r="S58" s="338"/>
      <c r="T58" s="338"/>
      <c r="U58" s="338"/>
      <c r="V58" s="338"/>
      <c r="W58" s="338"/>
      <c r="X58" s="339"/>
    </row>
    <row r="59" spans="2:27" ht="13.9" customHeight="1">
      <c r="B59" s="408" t="s">
        <v>666</v>
      </c>
      <c r="C59" s="409"/>
      <c r="D59" s="409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09"/>
      <c r="R59" s="409"/>
      <c r="S59" s="409"/>
      <c r="T59" s="409"/>
      <c r="U59" s="409"/>
      <c r="V59" s="409"/>
      <c r="W59" s="409"/>
      <c r="X59" s="410"/>
    </row>
    <row r="60" spans="2:27" ht="22.9" customHeight="1">
      <c r="B60" s="98" t="s">
        <v>667</v>
      </c>
      <c r="C60" s="337"/>
      <c r="D60" s="338"/>
      <c r="E60" s="338"/>
      <c r="F60" s="338"/>
      <c r="G60" s="338"/>
      <c r="H60" s="338"/>
      <c r="I60" s="338"/>
      <c r="J60" s="338"/>
      <c r="K60" s="338"/>
      <c r="L60" s="338"/>
      <c r="M60" s="339"/>
      <c r="N60" s="411" t="s">
        <v>660</v>
      </c>
      <c r="O60" s="412"/>
      <c r="P60" s="337"/>
      <c r="Q60" s="338"/>
      <c r="R60" s="338"/>
      <c r="S60" s="338"/>
      <c r="T60" s="338"/>
      <c r="U60" s="338"/>
      <c r="V60" s="338"/>
      <c r="W60" s="338"/>
      <c r="X60" s="339"/>
    </row>
    <row r="61" spans="2:27" ht="22.9" customHeight="1">
      <c r="B61" s="98" t="s">
        <v>667</v>
      </c>
      <c r="C61" s="337"/>
      <c r="D61" s="338"/>
      <c r="E61" s="338"/>
      <c r="F61" s="338"/>
      <c r="G61" s="338"/>
      <c r="H61" s="338"/>
      <c r="I61" s="338"/>
      <c r="J61" s="338"/>
      <c r="K61" s="338"/>
      <c r="L61" s="338"/>
      <c r="M61" s="339"/>
      <c r="N61" s="411" t="s">
        <v>660</v>
      </c>
      <c r="O61" s="412"/>
      <c r="P61" s="337"/>
      <c r="Q61" s="338"/>
      <c r="R61" s="338"/>
      <c r="S61" s="338"/>
      <c r="T61" s="338"/>
      <c r="U61" s="338"/>
      <c r="V61" s="338"/>
      <c r="W61" s="338"/>
      <c r="X61" s="339"/>
    </row>
  </sheetData>
  <sheetProtection selectLockedCells="1" selectUnlockedCells="1"/>
  <mergeCells count="180">
    <mergeCell ref="B59:X59"/>
    <mergeCell ref="C60:M60"/>
    <mergeCell ref="N60:O60"/>
    <mergeCell ref="P60:X60"/>
    <mergeCell ref="C61:M61"/>
    <mergeCell ref="N61:O61"/>
    <mergeCell ref="P61:X61"/>
    <mergeCell ref="C57:M57"/>
    <mergeCell ref="N57:O57"/>
    <mergeCell ref="P57:X57"/>
    <mergeCell ref="C58:M58"/>
    <mergeCell ref="N58:O58"/>
    <mergeCell ref="P58:X58"/>
    <mergeCell ref="C54:D54"/>
    <mergeCell ref="E54:K54"/>
    <mergeCell ref="L54:S54"/>
    <mergeCell ref="T54:X54"/>
    <mergeCell ref="B55:X55"/>
    <mergeCell ref="C56:M56"/>
    <mergeCell ref="N56:O56"/>
    <mergeCell ref="P56:X56"/>
    <mergeCell ref="C52:D52"/>
    <mergeCell ref="E52:K52"/>
    <mergeCell ref="L52:S52"/>
    <mergeCell ref="T52:X52"/>
    <mergeCell ref="C53:D53"/>
    <mergeCell ref="E53:K53"/>
    <mergeCell ref="L53:S53"/>
    <mergeCell ref="T53:X53"/>
    <mergeCell ref="C50:D50"/>
    <mergeCell ref="E50:K50"/>
    <mergeCell ref="L50:S50"/>
    <mergeCell ref="T50:X50"/>
    <mergeCell ref="C51:D51"/>
    <mergeCell ref="E51:K51"/>
    <mergeCell ref="L51:S51"/>
    <mergeCell ref="T51:X51"/>
    <mergeCell ref="B46:X46"/>
    <mergeCell ref="B47:X47"/>
    <mergeCell ref="B48:X48"/>
    <mergeCell ref="C49:D49"/>
    <mergeCell ref="E49:K49"/>
    <mergeCell ref="L49:S49"/>
    <mergeCell ref="T49:X49"/>
    <mergeCell ref="H42:I42"/>
    <mergeCell ref="J42:K42"/>
    <mergeCell ref="N42:O42"/>
    <mergeCell ref="P42:R42"/>
    <mergeCell ref="B44:X44"/>
    <mergeCell ref="B45:X45"/>
    <mergeCell ref="H40:I40"/>
    <mergeCell ref="J40:K40"/>
    <mergeCell ref="N40:O40"/>
    <mergeCell ref="P40:R40"/>
    <mergeCell ref="H41:I41"/>
    <mergeCell ref="J41:K41"/>
    <mergeCell ref="N41:O41"/>
    <mergeCell ref="P41:R41"/>
    <mergeCell ref="H38:I38"/>
    <mergeCell ref="J38:K38"/>
    <mergeCell ref="N38:O38"/>
    <mergeCell ref="P38:R38"/>
    <mergeCell ref="H39:I39"/>
    <mergeCell ref="J39:K39"/>
    <mergeCell ref="N39:O39"/>
    <mergeCell ref="P39:R39"/>
    <mergeCell ref="H36:I36"/>
    <mergeCell ref="J36:K36"/>
    <mergeCell ref="N36:O36"/>
    <mergeCell ref="P36:R36"/>
    <mergeCell ref="H37:I37"/>
    <mergeCell ref="J37:K37"/>
    <mergeCell ref="N37:O37"/>
    <mergeCell ref="P37:R37"/>
    <mergeCell ref="H34:I34"/>
    <mergeCell ref="J34:K34"/>
    <mergeCell ref="N34:O34"/>
    <mergeCell ref="P34:R34"/>
    <mergeCell ref="B35:E35"/>
    <mergeCell ref="H35:I35"/>
    <mergeCell ref="J35:K35"/>
    <mergeCell ref="N35:O35"/>
    <mergeCell ref="P35:R35"/>
    <mergeCell ref="J32:K32"/>
    <mergeCell ref="N32:O32"/>
    <mergeCell ref="P32:R32"/>
    <mergeCell ref="H33:I33"/>
    <mergeCell ref="J33:K33"/>
    <mergeCell ref="N33:O33"/>
    <mergeCell ref="P33:R33"/>
    <mergeCell ref="B28:X28"/>
    <mergeCell ref="H30:I31"/>
    <mergeCell ref="J30:M30"/>
    <mergeCell ref="N30:O31"/>
    <mergeCell ref="P30:R31"/>
    <mergeCell ref="S30:X30"/>
    <mergeCell ref="E31:E34"/>
    <mergeCell ref="J31:K31"/>
    <mergeCell ref="S31:X42"/>
    <mergeCell ref="H32:I32"/>
    <mergeCell ref="B25:C25"/>
    <mergeCell ref="D25:H25"/>
    <mergeCell ref="I25:M25"/>
    <mergeCell ref="N25:S25"/>
    <mergeCell ref="T25:X25"/>
    <mergeCell ref="B26:C27"/>
    <mergeCell ref="D26:H27"/>
    <mergeCell ref="I26:M27"/>
    <mergeCell ref="N26:S27"/>
    <mergeCell ref="T26:X27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</mergeCells>
  <pageMargins left="0.23622047244094491" right="0.23622047244094491" top="0.11811023622047245" bottom="0" header="0.51181102362204722" footer="0.51181102362204722"/>
  <pageSetup paperSize="256" scale="50" firstPageNumber="0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8640-0259-4B20-AC75-24FBAF48B7AE}">
  <sheetPr>
    <tabColor theme="0"/>
    <pageSetUpPr fitToPage="1"/>
  </sheetPr>
  <dimension ref="B1:AC60"/>
  <sheetViews>
    <sheetView showGridLines="0" view="pageBreakPreview" topLeftCell="A27" zoomScale="90" zoomScaleNormal="100" zoomScaleSheetLayoutView="90" workbookViewId="0">
      <selection activeCell="B44" sqref="B44:X44"/>
    </sheetView>
  </sheetViews>
  <sheetFormatPr baseColWidth="10" defaultColWidth="5.140625" defaultRowHeight="13.5" customHeight="1"/>
  <cols>
    <col min="1" max="1" width="5.140625" style="104"/>
    <col min="2" max="2" width="12.28515625" style="104" bestFit="1" customWidth="1"/>
    <col min="3" max="3" width="11.7109375" style="104" customWidth="1"/>
    <col min="4" max="4" width="12.7109375" style="88" customWidth="1"/>
    <col min="5" max="5" width="13.28515625" style="88" customWidth="1"/>
    <col min="6" max="12" width="7.42578125" style="104" customWidth="1"/>
    <col min="13" max="13" width="11.85546875" style="104" customWidth="1"/>
    <col min="14" max="23" width="7.42578125" style="104" customWidth="1"/>
    <col min="24" max="24" width="10.5703125" style="104" customWidth="1"/>
    <col min="25" max="25" width="41.140625" style="104" customWidth="1"/>
    <col min="26" max="26" width="11.7109375" style="104" customWidth="1"/>
    <col min="27" max="27" width="29.7109375" style="104" customWidth="1"/>
    <col min="28" max="28" width="16.28515625" style="73" customWidth="1"/>
    <col min="29" max="29" width="5.140625" style="73"/>
    <col min="30" max="16384" width="5.140625" style="104"/>
  </cols>
  <sheetData>
    <row r="1" spans="2:27" s="73" customFormat="1" ht="15.6" customHeight="1">
      <c r="B1" s="327"/>
      <c r="C1" s="327"/>
      <c r="D1" s="327" t="s">
        <v>0</v>
      </c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34" t="s">
        <v>1</v>
      </c>
      <c r="T1" s="334"/>
      <c r="U1" s="334"/>
      <c r="V1" s="334" t="s">
        <v>578</v>
      </c>
      <c r="W1" s="334"/>
      <c r="X1" s="334"/>
      <c r="Y1" s="104"/>
      <c r="Z1" s="104"/>
      <c r="AA1" s="104"/>
    </row>
    <row r="2" spans="2:27" s="73" customFormat="1" ht="12.75"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34" t="s">
        <v>3</v>
      </c>
      <c r="T2" s="334"/>
      <c r="U2" s="334"/>
      <c r="V2" s="335" t="s">
        <v>579</v>
      </c>
      <c r="W2" s="335"/>
      <c r="X2" s="335"/>
      <c r="Y2" s="104"/>
      <c r="Z2" s="104"/>
      <c r="AA2" s="104"/>
    </row>
    <row r="3" spans="2:27" s="73" customFormat="1" ht="12.75">
      <c r="B3" s="327"/>
      <c r="C3" s="327"/>
      <c r="D3" s="327" t="s">
        <v>580</v>
      </c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34" t="s">
        <v>5</v>
      </c>
      <c r="T3" s="334"/>
      <c r="U3" s="334"/>
      <c r="V3" s="334" t="s">
        <v>6</v>
      </c>
      <c r="W3" s="334"/>
      <c r="X3" s="334"/>
      <c r="Y3" s="104"/>
      <c r="Z3" s="104"/>
      <c r="AA3" s="104"/>
    </row>
    <row r="4" spans="2:27" s="73" customFormat="1" ht="15.6" customHeight="1"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34" t="s">
        <v>581</v>
      </c>
      <c r="T4" s="334"/>
      <c r="U4" s="334"/>
      <c r="V4" s="326">
        <v>44725</v>
      </c>
      <c r="W4" s="327"/>
      <c r="X4" s="327"/>
      <c r="Y4" s="104"/>
      <c r="Z4" s="104"/>
      <c r="AA4" s="104"/>
    </row>
    <row r="5" spans="2:27" s="73" customFormat="1" ht="9" customHeight="1">
      <c r="B5" s="328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30"/>
      <c r="Y5" s="104"/>
      <c r="Z5" s="104"/>
      <c r="AA5" s="104"/>
    </row>
    <row r="6" spans="2:27" s="73" customFormat="1" ht="18.600000000000001" customHeight="1">
      <c r="B6" s="331" t="s">
        <v>582</v>
      </c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3"/>
      <c r="Y6" s="104"/>
      <c r="Z6" s="104"/>
      <c r="AA6" s="104"/>
    </row>
    <row r="7" spans="2:27" s="73" customFormat="1" ht="16.899999999999999" customHeight="1">
      <c r="B7" s="328" t="s">
        <v>583</v>
      </c>
      <c r="C7" s="329"/>
      <c r="D7" s="329"/>
      <c r="E7" s="329"/>
      <c r="F7" s="329"/>
      <c r="G7" s="329"/>
      <c r="H7" s="330"/>
      <c r="I7" s="328" t="s">
        <v>584</v>
      </c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30"/>
      <c r="U7" s="328" t="s">
        <v>585</v>
      </c>
      <c r="V7" s="329"/>
      <c r="W7" s="329"/>
      <c r="X7" s="330"/>
      <c r="Y7" s="104"/>
      <c r="Z7" s="104"/>
      <c r="AA7" s="104"/>
    </row>
    <row r="8" spans="2:27" s="73" customFormat="1" ht="26.65" customHeight="1">
      <c r="B8" s="340" t="s">
        <v>586</v>
      </c>
      <c r="C8" s="341"/>
      <c r="D8" s="341"/>
      <c r="E8" s="341"/>
      <c r="F8" s="341"/>
      <c r="G8" s="341"/>
      <c r="H8" s="342"/>
      <c r="I8" s="340" t="s">
        <v>587</v>
      </c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2"/>
      <c r="U8" s="340" t="s">
        <v>588</v>
      </c>
      <c r="V8" s="341"/>
      <c r="W8" s="341"/>
      <c r="X8" s="342"/>
      <c r="Y8" s="104"/>
      <c r="Z8" s="104"/>
      <c r="AA8" s="104"/>
    </row>
    <row r="9" spans="2:27" s="73" customFormat="1" ht="19.149999999999999" customHeight="1">
      <c r="B9" s="331" t="s">
        <v>589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3"/>
      <c r="Y9" s="104"/>
      <c r="Z9" s="104"/>
      <c r="AA9" s="104"/>
    </row>
    <row r="10" spans="2:27" s="73" customFormat="1" ht="15" customHeight="1">
      <c r="B10" s="327" t="s">
        <v>590</v>
      </c>
      <c r="C10" s="327"/>
      <c r="D10" s="327"/>
      <c r="E10" s="327"/>
      <c r="F10" s="327"/>
      <c r="G10" s="328" t="s">
        <v>591</v>
      </c>
      <c r="H10" s="329"/>
      <c r="I10" s="329"/>
      <c r="J10" s="329"/>
      <c r="K10" s="329"/>
      <c r="L10" s="329"/>
      <c r="M10" s="329"/>
      <c r="N10" s="329"/>
      <c r="O10" s="330"/>
      <c r="P10" s="328" t="s">
        <v>592</v>
      </c>
      <c r="Q10" s="329"/>
      <c r="R10" s="329"/>
      <c r="S10" s="329"/>
      <c r="T10" s="329"/>
      <c r="U10" s="330"/>
      <c r="V10" s="328" t="s">
        <v>3</v>
      </c>
      <c r="W10" s="329"/>
      <c r="X10" s="330"/>
      <c r="Y10" s="104"/>
      <c r="Z10" s="104"/>
      <c r="AA10" s="104"/>
    </row>
    <row r="11" spans="2:27" s="73" customFormat="1" ht="34.9" customHeight="1">
      <c r="B11" s="352" t="s">
        <v>668</v>
      </c>
      <c r="C11" s="352"/>
      <c r="D11" s="352"/>
      <c r="E11" s="352"/>
      <c r="F11" s="352"/>
      <c r="G11" s="337" t="s">
        <v>593</v>
      </c>
      <c r="H11" s="338"/>
      <c r="I11" s="338"/>
      <c r="J11" s="338"/>
      <c r="K11" s="338"/>
      <c r="L11" s="338"/>
      <c r="M11" s="338"/>
      <c r="N11" s="338"/>
      <c r="O11" s="339"/>
      <c r="P11" s="340" t="s">
        <v>669</v>
      </c>
      <c r="Q11" s="341"/>
      <c r="R11" s="341"/>
      <c r="S11" s="341"/>
      <c r="T11" s="341"/>
      <c r="U11" s="342"/>
      <c r="V11" s="343" t="s">
        <v>595</v>
      </c>
      <c r="W11" s="344"/>
      <c r="X11" s="345"/>
      <c r="Y11" s="104"/>
      <c r="Z11" s="104"/>
      <c r="AA11" s="104"/>
    </row>
    <row r="12" spans="2:27" s="73" customFormat="1" ht="49.9" customHeight="1">
      <c r="B12" s="327" t="s">
        <v>596</v>
      </c>
      <c r="C12" s="327"/>
      <c r="D12" s="327"/>
      <c r="E12" s="327"/>
      <c r="F12" s="327" t="s">
        <v>597</v>
      </c>
      <c r="G12" s="327"/>
      <c r="H12" s="327"/>
      <c r="I12" s="327"/>
      <c r="J12" s="327"/>
      <c r="K12" s="327"/>
      <c r="L12" s="327"/>
      <c r="M12" s="327"/>
      <c r="N12" s="346" t="s">
        <v>598</v>
      </c>
      <c r="O12" s="346"/>
      <c r="P12" s="346"/>
      <c r="Q12" s="346"/>
      <c r="R12" s="346"/>
      <c r="S12" s="327" t="s">
        <v>599</v>
      </c>
      <c r="T12" s="327"/>
      <c r="U12" s="327"/>
      <c r="V12" s="327"/>
      <c r="W12" s="327"/>
      <c r="X12" s="327"/>
      <c r="Y12" s="104"/>
      <c r="Z12" s="104"/>
      <c r="AA12" s="104"/>
    </row>
    <row r="13" spans="2:27" s="73" customFormat="1" ht="81.599999999999994" customHeight="1">
      <c r="B13" s="352" t="s">
        <v>600</v>
      </c>
      <c r="C13" s="352"/>
      <c r="D13" s="352"/>
      <c r="E13" s="352"/>
      <c r="F13" s="336" t="s">
        <v>61</v>
      </c>
      <c r="G13" s="336"/>
      <c r="H13" s="336"/>
      <c r="I13" s="336"/>
      <c r="J13" s="336"/>
      <c r="K13" s="336"/>
      <c r="L13" s="336"/>
      <c r="M13" s="336"/>
      <c r="N13" s="352" t="s">
        <v>601</v>
      </c>
      <c r="O13" s="352"/>
      <c r="P13" s="352"/>
      <c r="Q13" s="352"/>
      <c r="R13" s="352"/>
      <c r="S13" s="352" t="s">
        <v>601</v>
      </c>
      <c r="T13" s="352"/>
      <c r="U13" s="352"/>
      <c r="V13" s="352"/>
      <c r="W13" s="352"/>
      <c r="X13" s="352"/>
      <c r="Y13" s="104"/>
      <c r="Z13" s="104"/>
      <c r="AA13" s="104"/>
    </row>
    <row r="14" spans="2:27" s="73" customFormat="1" ht="16.149999999999999" customHeight="1">
      <c r="B14" s="354" t="s">
        <v>602</v>
      </c>
      <c r="C14" s="355"/>
      <c r="D14" s="355"/>
      <c r="E14" s="355"/>
      <c r="F14" s="356"/>
      <c r="G14" s="360" t="s">
        <v>603</v>
      </c>
      <c r="H14" s="361"/>
      <c r="I14" s="361"/>
      <c r="J14" s="362"/>
      <c r="K14" s="354" t="s">
        <v>604</v>
      </c>
      <c r="L14" s="355"/>
      <c r="M14" s="355"/>
      <c r="N14" s="356"/>
      <c r="O14" s="328" t="s">
        <v>605</v>
      </c>
      <c r="P14" s="329"/>
      <c r="Q14" s="329"/>
      <c r="R14" s="329"/>
      <c r="S14" s="329"/>
      <c r="T14" s="329"/>
      <c r="U14" s="329"/>
      <c r="V14" s="329"/>
      <c r="W14" s="329"/>
      <c r="X14" s="330"/>
      <c r="Y14" s="74"/>
      <c r="Z14" s="74"/>
      <c r="AA14" s="74"/>
    </row>
    <row r="15" spans="2:27" s="73" customFormat="1" ht="64.900000000000006" customHeight="1">
      <c r="B15" s="357"/>
      <c r="C15" s="358"/>
      <c r="D15" s="358"/>
      <c r="E15" s="358"/>
      <c r="F15" s="359"/>
      <c r="G15" s="363"/>
      <c r="H15" s="364"/>
      <c r="I15" s="364"/>
      <c r="J15" s="365"/>
      <c r="K15" s="357"/>
      <c r="L15" s="358"/>
      <c r="M15" s="358"/>
      <c r="N15" s="359"/>
      <c r="O15" s="328" t="s">
        <v>606</v>
      </c>
      <c r="P15" s="329"/>
      <c r="Q15" s="329"/>
      <c r="R15" s="330"/>
      <c r="S15" s="347" t="s">
        <v>607</v>
      </c>
      <c r="T15" s="348"/>
      <c r="U15" s="349"/>
      <c r="V15" s="347" t="s">
        <v>608</v>
      </c>
      <c r="W15" s="348"/>
      <c r="X15" s="349"/>
      <c r="Y15" s="74"/>
      <c r="Z15" s="74"/>
      <c r="AA15" s="74"/>
    </row>
    <row r="16" spans="2:27" s="73" customFormat="1" ht="25.9" customHeight="1">
      <c r="B16" s="352" t="s">
        <v>670</v>
      </c>
      <c r="C16" s="352"/>
      <c r="D16" s="352"/>
      <c r="E16" s="352"/>
      <c r="F16" s="352"/>
      <c r="G16" s="350" t="s">
        <v>610</v>
      </c>
      <c r="H16" s="350"/>
      <c r="I16" s="350"/>
      <c r="J16" s="350"/>
      <c r="K16" s="351">
        <v>150</v>
      </c>
      <c r="L16" s="351"/>
      <c r="M16" s="351"/>
      <c r="N16" s="351"/>
      <c r="O16" s="89" t="s">
        <v>611</v>
      </c>
      <c r="P16" s="89" t="s">
        <v>612</v>
      </c>
      <c r="Q16" s="89" t="s">
        <v>613</v>
      </c>
      <c r="R16" s="89" t="s">
        <v>614</v>
      </c>
      <c r="S16" s="352" t="s">
        <v>615</v>
      </c>
      <c r="T16" s="352"/>
      <c r="U16" s="352"/>
      <c r="V16" s="353" t="s">
        <v>612</v>
      </c>
      <c r="W16" s="353"/>
      <c r="X16" s="353"/>
      <c r="Y16" s="104"/>
      <c r="Z16" s="104"/>
      <c r="AA16" s="104"/>
    </row>
    <row r="17" spans="2:27" s="73" customFormat="1" ht="88.9" customHeight="1">
      <c r="B17" s="352"/>
      <c r="C17" s="352"/>
      <c r="D17" s="352"/>
      <c r="E17" s="352"/>
      <c r="F17" s="352"/>
      <c r="G17" s="350"/>
      <c r="H17" s="350"/>
      <c r="I17" s="350"/>
      <c r="J17" s="350"/>
      <c r="K17" s="351"/>
      <c r="L17" s="351"/>
      <c r="M17" s="351"/>
      <c r="N17" s="351"/>
      <c r="O17" s="105">
        <v>150</v>
      </c>
      <c r="P17" s="106">
        <v>150</v>
      </c>
      <c r="Q17" s="106">
        <v>150</v>
      </c>
      <c r="R17" s="106">
        <v>150</v>
      </c>
      <c r="S17" s="352"/>
      <c r="T17" s="352"/>
      <c r="U17" s="352"/>
      <c r="V17" s="353"/>
      <c r="W17" s="353"/>
      <c r="X17" s="353"/>
      <c r="Y17" s="104"/>
      <c r="Z17" s="104"/>
      <c r="AA17" s="104"/>
    </row>
    <row r="18" spans="2:27" s="73" customFormat="1" ht="18" customHeight="1">
      <c r="B18" s="331" t="s">
        <v>616</v>
      </c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3"/>
      <c r="Y18" s="104"/>
      <c r="Z18" s="104" t="s">
        <v>184</v>
      </c>
      <c r="AA18" s="104"/>
    </row>
    <row r="19" spans="2:27" s="73" customFormat="1" ht="34.9" customHeight="1">
      <c r="B19" s="366" t="s">
        <v>617</v>
      </c>
      <c r="C19" s="360" t="s">
        <v>618</v>
      </c>
      <c r="D19" s="362"/>
      <c r="E19" s="360" t="s">
        <v>619</v>
      </c>
      <c r="F19" s="362"/>
      <c r="G19" s="368" t="s">
        <v>620</v>
      </c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70"/>
      <c r="S19" s="360" t="s">
        <v>621</v>
      </c>
      <c r="T19" s="361"/>
      <c r="U19" s="361"/>
      <c r="V19" s="361"/>
      <c r="W19" s="361"/>
      <c r="X19" s="362"/>
      <c r="Y19" s="104"/>
      <c r="Z19" s="104"/>
      <c r="AA19" s="104"/>
    </row>
    <row r="20" spans="2:27" s="73" customFormat="1" ht="28.5" customHeight="1">
      <c r="B20" s="367"/>
      <c r="C20" s="363"/>
      <c r="D20" s="365"/>
      <c r="E20" s="363"/>
      <c r="F20" s="365"/>
      <c r="G20" s="328" t="s">
        <v>622</v>
      </c>
      <c r="H20" s="329"/>
      <c r="I20" s="330"/>
      <c r="J20" s="328" t="s">
        <v>623</v>
      </c>
      <c r="K20" s="329"/>
      <c r="L20" s="330"/>
      <c r="M20" s="347" t="s">
        <v>624</v>
      </c>
      <c r="N20" s="348"/>
      <c r="O20" s="349"/>
      <c r="P20" s="347" t="s">
        <v>625</v>
      </c>
      <c r="Q20" s="348"/>
      <c r="R20" s="349"/>
      <c r="S20" s="363"/>
      <c r="T20" s="364"/>
      <c r="U20" s="364"/>
      <c r="V20" s="364"/>
      <c r="W20" s="364"/>
      <c r="X20" s="365"/>
      <c r="Y20" s="104"/>
      <c r="Z20" s="104"/>
      <c r="AA20" s="104"/>
    </row>
    <row r="21" spans="2:27" s="73" customFormat="1" ht="109.5" customHeight="1">
      <c r="B21" s="112" t="s">
        <v>671</v>
      </c>
      <c r="C21" s="337" t="s">
        <v>626</v>
      </c>
      <c r="D21" s="339"/>
      <c r="E21" s="374">
        <v>150</v>
      </c>
      <c r="F21" s="376"/>
      <c r="G21" s="374">
        <v>150</v>
      </c>
      <c r="H21" s="375"/>
      <c r="I21" s="376"/>
      <c r="J21" s="374" t="s">
        <v>672</v>
      </c>
      <c r="K21" s="375"/>
      <c r="L21" s="376"/>
      <c r="M21" s="374" t="s">
        <v>673</v>
      </c>
      <c r="N21" s="375"/>
      <c r="O21" s="376"/>
      <c r="P21" s="337" t="s">
        <v>629</v>
      </c>
      <c r="Q21" s="338"/>
      <c r="R21" s="339"/>
      <c r="S21" s="337" t="s">
        <v>674</v>
      </c>
      <c r="T21" s="338"/>
      <c r="U21" s="338"/>
      <c r="V21" s="338"/>
      <c r="W21" s="338"/>
      <c r="X21" s="339"/>
      <c r="Y21" s="104"/>
      <c r="Z21" s="104"/>
      <c r="AA21" s="104"/>
    </row>
    <row r="22" spans="2:27" s="73" customFormat="1" ht="25.15" customHeight="1">
      <c r="B22" s="327" t="s">
        <v>631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 t="s">
        <v>632</v>
      </c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104"/>
      <c r="Z22" s="104"/>
      <c r="AA22" s="104"/>
    </row>
    <row r="23" spans="2:27" s="73" customFormat="1" ht="45.4" customHeight="1">
      <c r="B23" s="352" t="s">
        <v>675</v>
      </c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 t="s">
        <v>676</v>
      </c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104"/>
      <c r="Z23" s="104"/>
      <c r="AA23" s="75"/>
    </row>
    <row r="24" spans="2:27" s="73" customFormat="1" ht="19.149999999999999" customHeight="1">
      <c r="B24" s="331" t="s">
        <v>634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3"/>
      <c r="Y24" s="104"/>
      <c r="Z24" s="104"/>
      <c r="AA24" s="104"/>
    </row>
    <row r="25" spans="2:27" s="73" customFormat="1" ht="19.149999999999999" customHeight="1">
      <c r="B25" s="377" t="s">
        <v>635</v>
      </c>
      <c r="C25" s="378"/>
      <c r="D25" s="347" t="s">
        <v>26</v>
      </c>
      <c r="E25" s="348"/>
      <c r="F25" s="348"/>
      <c r="G25" s="348"/>
      <c r="H25" s="349"/>
      <c r="I25" s="328" t="s">
        <v>29</v>
      </c>
      <c r="J25" s="329"/>
      <c r="K25" s="329"/>
      <c r="L25" s="329"/>
      <c r="M25" s="330"/>
      <c r="N25" s="328" t="s">
        <v>32</v>
      </c>
      <c r="O25" s="329"/>
      <c r="P25" s="329"/>
      <c r="Q25" s="329"/>
      <c r="R25" s="329"/>
      <c r="S25" s="330"/>
      <c r="T25" s="347" t="s">
        <v>35</v>
      </c>
      <c r="U25" s="348"/>
      <c r="V25" s="348"/>
      <c r="W25" s="348"/>
      <c r="X25" s="349"/>
      <c r="Y25" s="104"/>
      <c r="Z25" s="104"/>
      <c r="AA25" s="104"/>
    </row>
    <row r="26" spans="2:27" s="73" customFormat="1" ht="60" customHeight="1">
      <c r="B26" s="413" t="s">
        <v>677</v>
      </c>
      <c r="C26" s="413"/>
      <c r="D26" s="414">
        <v>33</v>
      </c>
      <c r="E26" s="415"/>
      <c r="F26" s="415"/>
      <c r="G26" s="415"/>
      <c r="H26" s="416"/>
      <c r="I26" s="340">
        <v>0</v>
      </c>
      <c r="J26" s="341"/>
      <c r="K26" s="341"/>
      <c r="L26" s="341"/>
      <c r="M26" s="342"/>
      <c r="N26" s="340">
        <v>0</v>
      </c>
      <c r="O26" s="341"/>
      <c r="P26" s="341"/>
      <c r="Q26" s="341"/>
      <c r="R26" s="341"/>
      <c r="S26" s="342"/>
      <c r="T26" s="340">
        <v>0</v>
      </c>
      <c r="U26" s="341"/>
      <c r="V26" s="341"/>
      <c r="W26" s="341"/>
      <c r="X26" s="342"/>
      <c r="Y26" s="104"/>
      <c r="Z26" s="77"/>
      <c r="AA26" s="77"/>
    </row>
    <row r="27" spans="2:27" s="73" customFormat="1" ht="19.899999999999999" customHeight="1">
      <c r="B27" s="389" t="s">
        <v>641</v>
      </c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104"/>
      <c r="Z27" s="104"/>
      <c r="AA27" s="104"/>
    </row>
    <row r="28" spans="2:27" s="73" customFormat="1" ht="19.899999999999999" customHeight="1">
      <c r="B28" s="117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9"/>
      <c r="Y28" s="104"/>
      <c r="Z28" s="104"/>
      <c r="AA28" s="104"/>
    </row>
    <row r="29" spans="2:27" s="73" customFormat="1" ht="25.5">
      <c r="B29" s="115" t="s">
        <v>642</v>
      </c>
      <c r="C29" s="121" t="s">
        <v>643</v>
      </c>
      <c r="D29" s="121" t="s">
        <v>644</v>
      </c>
      <c r="E29" s="121" t="s">
        <v>645</v>
      </c>
      <c r="F29" s="104"/>
      <c r="G29" s="104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439"/>
      <c r="T29" s="439"/>
      <c r="U29" s="439"/>
      <c r="V29" s="439"/>
      <c r="W29" s="439"/>
      <c r="X29" s="440"/>
      <c r="Y29" s="104"/>
      <c r="Z29" s="104"/>
      <c r="AA29" s="104"/>
    </row>
    <row r="30" spans="2:27" s="73" customFormat="1" ht="17.649999999999999" customHeight="1">
      <c r="B30" s="76" t="s">
        <v>26</v>
      </c>
      <c r="C30" s="101">
        <f>D26</f>
        <v>33</v>
      </c>
      <c r="D30" s="102">
        <f>E21</f>
        <v>150</v>
      </c>
      <c r="E30" s="390">
        <f>SUM(C30:C33)</f>
        <v>33</v>
      </c>
      <c r="F30" s="104"/>
      <c r="G30" s="104"/>
      <c r="H30" s="441"/>
      <c r="I30" s="441"/>
      <c r="J30" s="438"/>
      <c r="K30" s="438"/>
      <c r="L30" s="78"/>
      <c r="M30" s="79"/>
      <c r="N30" s="441"/>
      <c r="O30" s="441"/>
      <c r="P30" s="441"/>
      <c r="Q30" s="441"/>
      <c r="R30" s="441"/>
      <c r="S30" s="442"/>
      <c r="T30" s="442"/>
      <c r="U30" s="442"/>
      <c r="V30" s="442"/>
      <c r="W30" s="442"/>
      <c r="X30" s="443"/>
      <c r="Y30" s="104"/>
      <c r="Z30" s="104"/>
      <c r="AA30" s="104"/>
    </row>
    <row r="31" spans="2:27" s="73" customFormat="1" ht="17.649999999999999" customHeight="1">
      <c r="B31" s="76" t="s">
        <v>29</v>
      </c>
      <c r="C31" s="101">
        <f>I26</f>
        <v>0</v>
      </c>
      <c r="D31" s="102">
        <f>E21</f>
        <v>150</v>
      </c>
      <c r="E31" s="391"/>
      <c r="F31" s="104"/>
      <c r="G31" s="104"/>
      <c r="H31" s="438"/>
      <c r="I31" s="438"/>
      <c r="J31" s="438"/>
      <c r="K31" s="438"/>
      <c r="L31" s="80"/>
      <c r="M31" s="78"/>
      <c r="N31" s="438"/>
      <c r="O31" s="438"/>
      <c r="P31" s="438"/>
      <c r="Q31" s="438"/>
      <c r="R31" s="438"/>
      <c r="S31" s="442"/>
      <c r="T31" s="442"/>
      <c r="U31" s="442"/>
      <c r="V31" s="442"/>
      <c r="W31" s="442"/>
      <c r="X31" s="443"/>
      <c r="Y31" s="104"/>
      <c r="Z31" s="104"/>
      <c r="AA31" s="104"/>
    </row>
    <row r="32" spans="2:27" s="73" customFormat="1" ht="17.649999999999999" customHeight="1">
      <c r="B32" s="76" t="s">
        <v>32</v>
      </c>
      <c r="C32" s="101">
        <f>N26</f>
        <v>0</v>
      </c>
      <c r="D32" s="102">
        <f>E21</f>
        <v>150</v>
      </c>
      <c r="E32" s="391"/>
      <c r="F32" s="104"/>
      <c r="G32" s="104"/>
      <c r="H32" s="438"/>
      <c r="I32" s="438"/>
      <c r="J32" s="438"/>
      <c r="K32" s="438"/>
      <c r="L32" s="80"/>
      <c r="M32" s="78"/>
      <c r="N32" s="438"/>
      <c r="O32" s="438"/>
      <c r="P32" s="438"/>
      <c r="Q32" s="438"/>
      <c r="R32" s="438"/>
      <c r="S32" s="442"/>
      <c r="T32" s="442"/>
      <c r="U32" s="442"/>
      <c r="V32" s="442"/>
      <c r="W32" s="442"/>
      <c r="X32" s="443"/>
      <c r="Y32" s="104"/>
      <c r="Z32" s="104"/>
      <c r="AA32" s="104"/>
    </row>
    <row r="33" spans="2:27" s="73" customFormat="1" ht="17.649999999999999" customHeight="1">
      <c r="B33" s="76" t="s">
        <v>35</v>
      </c>
      <c r="C33" s="101">
        <f>T26</f>
        <v>0</v>
      </c>
      <c r="D33" s="102">
        <f>E21</f>
        <v>150</v>
      </c>
      <c r="E33" s="392"/>
      <c r="F33" s="104"/>
      <c r="G33" s="104"/>
      <c r="H33" s="438"/>
      <c r="I33" s="438"/>
      <c r="J33" s="438"/>
      <c r="K33" s="438"/>
      <c r="L33" s="80"/>
      <c r="M33" s="78"/>
      <c r="N33" s="438"/>
      <c r="O33" s="438"/>
      <c r="P33" s="438"/>
      <c r="Q33" s="438"/>
      <c r="R33" s="438"/>
      <c r="S33" s="442"/>
      <c r="T33" s="442"/>
      <c r="U33" s="442"/>
      <c r="V33" s="442"/>
      <c r="W33" s="442"/>
      <c r="X33" s="443"/>
      <c r="Y33" s="104"/>
      <c r="Z33" s="104"/>
      <c r="AA33" s="104"/>
    </row>
    <row r="34" spans="2:27" s="73" customFormat="1" ht="30.6" customHeight="1">
      <c r="B34" s="393" t="s">
        <v>646</v>
      </c>
      <c r="C34" s="394"/>
      <c r="D34" s="394"/>
      <c r="E34" s="395"/>
      <c r="F34" s="104"/>
      <c r="G34" s="104"/>
      <c r="H34" s="438"/>
      <c r="I34" s="438"/>
      <c r="J34" s="438"/>
      <c r="K34" s="438"/>
      <c r="L34" s="80"/>
      <c r="M34" s="78"/>
      <c r="N34" s="438"/>
      <c r="O34" s="438"/>
      <c r="P34" s="438"/>
      <c r="Q34" s="438"/>
      <c r="R34" s="438"/>
      <c r="S34" s="442"/>
      <c r="T34" s="442"/>
      <c r="U34" s="442"/>
      <c r="V34" s="442"/>
      <c r="W34" s="442"/>
      <c r="X34" s="443"/>
      <c r="Y34" s="104"/>
      <c r="Z34" s="104"/>
      <c r="AA34" s="104"/>
    </row>
    <row r="35" spans="2:27" s="73" customFormat="1" ht="17.649999999999999" customHeight="1">
      <c r="B35" s="81"/>
      <c r="C35" s="82"/>
      <c r="D35" s="83"/>
      <c r="E35" s="83"/>
      <c r="F35" s="104"/>
      <c r="G35" s="104"/>
      <c r="H35" s="438"/>
      <c r="I35" s="438"/>
      <c r="J35" s="438"/>
      <c r="K35" s="438"/>
      <c r="L35" s="80"/>
      <c r="M35" s="78"/>
      <c r="N35" s="438"/>
      <c r="O35" s="438"/>
      <c r="P35" s="438"/>
      <c r="Q35" s="438"/>
      <c r="R35" s="438"/>
      <c r="S35" s="442"/>
      <c r="T35" s="442"/>
      <c r="U35" s="442"/>
      <c r="V35" s="442"/>
      <c r="W35" s="442"/>
      <c r="X35" s="443"/>
      <c r="Y35" s="104"/>
      <c r="Z35" s="104"/>
      <c r="AA35" s="104"/>
    </row>
    <row r="36" spans="2:27" s="73" customFormat="1" ht="17.649999999999999" customHeight="1">
      <c r="B36" s="81"/>
      <c r="C36" s="82"/>
      <c r="D36" s="83"/>
      <c r="E36" s="83"/>
      <c r="F36" s="104"/>
      <c r="G36" s="104"/>
      <c r="H36" s="438"/>
      <c r="I36" s="438"/>
      <c r="J36" s="438"/>
      <c r="K36" s="438"/>
      <c r="L36" s="80"/>
      <c r="M36" s="78"/>
      <c r="N36" s="438"/>
      <c r="O36" s="438"/>
      <c r="P36" s="438"/>
      <c r="Q36" s="438"/>
      <c r="R36" s="438"/>
      <c r="S36" s="442"/>
      <c r="T36" s="442"/>
      <c r="U36" s="442"/>
      <c r="V36" s="442"/>
      <c r="W36" s="442"/>
      <c r="X36" s="443"/>
      <c r="Y36" s="104"/>
      <c r="Z36" s="104"/>
      <c r="AA36" s="104"/>
    </row>
    <row r="37" spans="2:27" s="73" customFormat="1" ht="17.649999999999999" customHeight="1">
      <c r="B37" s="81"/>
      <c r="C37" s="82"/>
      <c r="D37" s="83"/>
      <c r="E37" s="83"/>
      <c r="F37" s="104"/>
      <c r="G37" s="107"/>
      <c r="H37" s="438"/>
      <c r="I37" s="438"/>
      <c r="J37" s="438"/>
      <c r="K37" s="438"/>
      <c r="L37" s="80"/>
      <c r="M37" s="78"/>
      <c r="N37" s="438"/>
      <c r="O37" s="438"/>
      <c r="P37" s="438"/>
      <c r="Q37" s="438"/>
      <c r="R37" s="438"/>
      <c r="S37" s="442"/>
      <c r="T37" s="442"/>
      <c r="U37" s="442"/>
      <c r="V37" s="442"/>
      <c r="W37" s="442"/>
      <c r="X37" s="443"/>
      <c r="Y37" s="104"/>
      <c r="Z37" s="104"/>
      <c r="AA37" s="104"/>
    </row>
    <row r="38" spans="2:27" s="73" customFormat="1" ht="17.649999999999999" customHeight="1">
      <c r="B38" s="81"/>
      <c r="C38" s="82"/>
      <c r="D38" s="83"/>
      <c r="E38" s="83"/>
      <c r="F38" s="104"/>
      <c r="G38" s="104"/>
      <c r="H38" s="438"/>
      <c r="I38" s="438"/>
      <c r="J38" s="438"/>
      <c r="K38" s="438"/>
      <c r="L38" s="80"/>
      <c r="M38" s="78"/>
      <c r="N38" s="438"/>
      <c r="O38" s="438"/>
      <c r="P38" s="438"/>
      <c r="Q38" s="438"/>
      <c r="R38" s="438"/>
      <c r="S38" s="442"/>
      <c r="T38" s="442"/>
      <c r="U38" s="442"/>
      <c r="V38" s="442"/>
      <c r="W38" s="442"/>
      <c r="X38" s="443"/>
      <c r="Y38" s="104"/>
      <c r="Z38" s="104"/>
      <c r="AA38" s="104"/>
    </row>
    <row r="39" spans="2:27" s="73" customFormat="1" ht="17.649999999999999" customHeight="1">
      <c r="B39" s="81"/>
      <c r="C39" s="82"/>
      <c r="D39" s="83"/>
      <c r="E39" s="83"/>
      <c r="F39" s="104"/>
      <c r="G39" s="104"/>
      <c r="H39" s="438"/>
      <c r="I39" s="438"/>
      <c r="J39" s="438"/>
      <c r="K39" s="438"/>
      <c r="L39" s="80"/>
      <c r="M39" s="78"/>
      <c r="N39" s="438"/>
      <c r="O39" s="438"/>
      <c r="P39" s="438"/>
      <c r="Q39" s="438"/>
      <c r="R39" s="438"/>
      <c r="S39" s="442"/>
      <c r="T39" s="442"/>
      <c r="U39" s="442"/>
      <c r="V39" s="442"/>
      <c r="W39" s="442"/>
      <c r="X39" s="443"/>
      <c r="Y39" s="104"/>
      <c r="Z39" s="104"/>
      <c r="AA39" s="104"/>
    </row>
    <row r="40" spans="2:27" s="73" customFormat="1" ht="17.649999999999999" customHeight="1">
      <c r="B40" s="81"/>
      <c r="C40" s="82"/>
      <c r="D40" s="83"/>
      <c r="E40" s="83"/>
      <c r="F40" s="108"/>
      <c r="G40" s="104"/>
      <c r="H40" s="438"/>
      <c r="I40" s="438"/>
      <c r="J40" s="438"/>
      <c r="K40" s="438"/>
      <c r="L40" s="80"/>
      <c r="M40" s="78"/>
      <c r="N40" s="438"/>
      <c r="O40" s="438"/>
      <c r="P40" s="438"/>
      <c r="Q40" s="438"/>
      <c r="R40" s="438"/>
      <c r="S40" s="442"/>
      <c r="T40" s="442"/>
      <c r="U40" s="442"/>
      <c r="V40" s="442"/>
      <c r="W40" s="442"/>
      <c r="X40" s="443"/>
      <c r="Y40" s="104"/>
      <c r="Z40" s="104"/>
      <c r="AA40" s="104"/>
    </row>
    <row r="41" spans="2:27" s="73" customFormat="1" ht="17.25" customHeight="1">
      <c r="B41" s="81"/>
      <c r="C41" s="82"/>
      <c r="D41" s="83"/>
      <c r="E41" s="83"/>
      <c r="F41" s="104"/>
      <c r="G41" s="104"/>
      <c r="H41" s="438"/>
      <c r="I41" s="438"/>
      <c r="J41" s="438"/>
      <c r="K41" s="438"/>
      <c r="L41" s="80"/>
      <c r="M41" s="78"/>
      <c r="N41" s="438"/>
      <c r="O41" s="438"/>
      <c r="P41" s="438"/>
      <c r="Q41" s="438"/>
      <c r="R41" s="438"/>
      <c r="S41" s="439"/>
      <c r="T41" s="439"/>
      <c r="U41" s="439"/>
      <c r="V41" s="439"/>
      <c r="W41" s="439"/>
      <c r="X41" s="440"/>
      <c r="Y41" s="104"/>
      <c r="Z41" s="104"/>
      <c r="AA41" s="104"/>
    </row>
    <row r="42" spans="2:27" s="73" customFormat="1" ht="17.25" customHeight="1">
      <c r="B42" s="114"/>
      <c r="C42" s="94"/>
      <c r="D42" s="93"/>
      <c r="E42" s="93"/>
      <c r="F42" s="91"/>
      <c r="G42" s="91"/>
      <c r="H42" s="91"/>
      <c r="I42" s="91"/>
      <c r="J42" s="91"/>
      <c r="K42" s="91"/>
      <c r="L42" s="92"/>
      <c r="M42" s="120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0"/>
      <c r="Y42" s="104"/>
      <c r="Z42" s="104"/>
      <c r="AA42" s="104"/>
    </row>
    <row r="43" spans="2:27" s="73" customFormat="1" ht="15.75" customHeight="1">
      <c r="B43" s="396" t="s">
        <v>647</v>
      </c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104"/>
      <c r="Z43" s="84"/>
      <c r="AA43" s="104"/>
    </row>
    <row r="44" spans="2:27" s="73" customFormat="1" ht="73.5" customHeight="1">
      <c r="B44" s="417" t="s">
        <v>769</v>
      </c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9"/>
      <c r="Y44" s="78"/>
      <c r="Z44" s="78"/>
      <c r="AA44" s="78"/>
    </row>
    <row r="45" spans="2:27" s="73" customFormat="1" ht="18" customHeight="1">
      <c r="B45" s="401" t="s">
        <v>648</v>
      </c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85"/>
      <c r="Z45" s="82"/>
      <c r="AA45" s="80"/>
    </row>
    <row r="46" spans="2:27" s="73" customFormat="1" ht="45.75" customHeight="1">
      <c r="B46" s="420" t="s">
        <v>678</v>
      </c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2"/>
      <c r="Y46" s="85"/>
      <c r="Z46" s="82"/>
      <c r="AA46" s="80"/>
    </row>
    <row r="47" spans="2:27" s="73" customFormat="1" ht="16.149999999999999" customHeight="1">
      <c r="B47" s="401" t="s">
        <v>649</v>
      </c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85"/>
      <c r="Z47" s="82"/>
      <c r="AA47" s="80"/>
    </row>
    <row r="48" spans="2:27" s="73" customFormat="1" ht="15.6" customHeight="1">
      <c r="B48" s="86" t="s">
        <v>3</v>
      </c>
      <c r="C48" s="402" t="s">
        <v>650</v>
      </c>
      <c r="D48" s="403"/>
      <c r="E48" s="404" t="s">
        <v>651</v>
      </c>
      <c r="F48" s="402"/>
      <c r="G48" s="402"/>
      <c r="H48" s="402"/>
      <c r="I48" s="402"/>
      <c r="J48" s="402"/>
      <c r="K48" s="403"/>
      <c r="L48" s="404" t="s">
        <v>652</v>
      </c>
      <c r="M48" s="402"/>
      <c r="N48" s="402"/>
      <c r="O48" s="402"/>
      <c r="P48" s="402"/>
      <c r="Q48" s="402"/>
      <c r="R48" s="402"/>
      <c r="S48" s="403"/>
      <c r="T48" s="404" t="s">
        <v>653</v>
      </c>
      <c r="U48" s="402"/>
      <c r="V48" s="402"/>
      <c r="W48" s="402"/>
      <c r="X48" s="403"/>
      <c r="Y48" s="85"/>
      <c r="Z48" s="82"/>
      <c r="AA48" s="80"/>
    </row>
    <row r="49" spans="2:27" s="73" customFormat="1" ht="23.45" customHeight="1">
      <c r="B49" s="113">
        <v>1</v>
      </c>
      <c r="C49" s="400">
        <v>44312</v>
      </c>
      <c r="D49" s="352"/>
      <c r="E49" s="352" t="s">
        <v>770</v>
      </c>
      <c r="F49" s="352"/>
      <c r="G49" s="352"/>
      <c r="H49" s="352"/>
      <c r="I49" s="352"/>
      <c r="J49" s="352"/>
      <c r="K49" s="352"/>
      <c r="L49" s="352" t="s">
        <v>767</v>
      </c>
      <c r="M49" s="352"/>
      <c r="N49" s="352"/>
      <c r="O49" s="352"/>
      <c r="P49" s="352"/>
      <c r="Q49" s="352"/>
      <c r="R49" s="352"/>
      <c r="S49" s="352"/>
      <c r="T49" s="400">
        <v>44312</v>
      </c>
      <c r="U49" s="352"/>
      <c r="V49" s="352"/>
      <c r="W49" s="352"/>
      <c r="X49" s="352"/>
      <c r="Y49" s="85"/>
      <c r="Z49" s="82"/>
      <c r="AA49" s="80"/>
    </row>
    <row r="50" spans="2:27" s="73" customFormat="1" ht="28.15" customHeight="1">
      <c r="B50" s="113">
        <v>2</v>
      </c>
      <c r="C50" s="400">
        <v>44729</v>
      </c>
      <c r="D50" s="352"/>
      <c r="E50" s="352" t="s">
        <v>654</v>
      </c>
      <c r="F50" s="352"/>
      <c r="G50" s="352"/>
      <c r="H50" s="352"/>
      <c r="I50" s="352"/>
      <c r="J50" s="352"/>
      <c r="K50" s="352"/>
      <c r="L50" s="352" t="s">
        <v>655</v>
      </c>
      <c r="M50" s="352"/>
      <c r="N50" s="352"/>
      <c r="O50" s="352"/>
      <c r="P50" s="352"/>
      <c r="Q50" s="352"/>
      <c r="R50" s="352"/>
      <c r="S50" s="352"/>
      <c r="T50" s="400">
        <v>44785</v>
      </c>
      <c r="U50" s="352"/>
      <c r="V50" s="352"/>
      <c r="W50" s="352"/>
      <c r="X50" s="352"/>
      <c r="Y50" s="85"/>
      <c r="Z50" s="82"/>
      <c r="AA50" s="80"/>
    </row>
    <row r="51" spans="2:27" s="73" customFormat="1" ht="15" customHeight="1">
      <c r="B51" s="113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85"/>
      <c r="Z51" s="82"/>
      <c r="AA51" s="80"/>
    </row>
    <row r="52" spans="2:27" s="73" customFormat="1" ht="15" customHeight="1">
      <c r="B52" s="113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85"/>
      <c r="Z52" s="82"/>
      <c r="AA52" s="80"/>
    </row>
    <row r="53" spans="2:27" s="73" customFormat="1" ht="15" customHeight="1">
      <c r="B53" s="113"/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85"/>
      <c r="Z53" s="82"/>
      <c r="AA53" s="80"/>
    </row>
    <row r="54" spans="2:27" s="73" customFormat="1" ht="15.6" customHeight="1">
      <c r="B54" s="408" t="s">
        <v>657</v>
      </c>
      <c r="C54" s="409"/>
      <c r="D54" s="409"/>
      <c r="E54" s="409"/>
      <c r="F54" s="409"/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  <c r="X54" s="410"/>
      <c r="Y54" s="85"/>
      <c r="Z54" s="82"/>
      <c r="AA54" s="80"/>
    </row>
    <row r="55" spans="2:27" s="73" customFormat="1" ht="26.65" customHeight="1">
      <c r="B55" s="87" t="s">
        <v>658</v>
      </c>
      <c r="C55" s="337" t="s">
        <v>679</v>
      </c>
      <c r="D55" s="338"/>
      <c r="E55" s="338"/>
      <c r="F55" s="338"/>
      <c r="G55" s="338"/>
      <c r="H55" s="338"/>
      <c r="I55" s="338"/>
      <c r="J55" s="338"/>
      <c r="K55" s="338"/>
      <c r="L55" s="338"/>
      <c r="M55" s="339"/>
      <c r="N55" s="411" t="s">
        <v>660</v>
      </c>
      <c r="O55" s="412"/>
      <c r="P55" s="337" t="s">
        <v>680</v>
      </c>
      <c r="Q55" s="338"/>
      <c r="R55" s="338"/>
      <c r="S55" s="338"/>
      <c r="T55" s="338"/>
      <c r="U55" s="338"/>
      <c r="V55" s="338"/>
      <c r="W55" s="338"/>
      <c r="X55" s="339"/>
      <c r="Y55" s="104"/>
      <c r="Z55" s="104"/>
      <c r="AA55" s="104"/>
    </row>
    <row r="56" spans="2:27" s="73" customFormat="1" ht="24.6" customHeight="1">
      <c r="B56" s="87" t="s">
        <v>662</v>
      </c>
      <c r="C56" s="337" t="s">
        <v>681</v>
      </c>
      <c r="D56" s="338"/>
      <c r="E56" s="338"/>
      <c r="F56" s="338"/>
      <c r="G56" s="338"/>
      <c r="H56" s="338"/>
      <c r="I56" s="338"/>
      <c r="J56" s="338"/>
      <c r="K56" s="338"/>
      <c r="L56" s="338"/>
      <c r="M56" s="339"/>
      <c r="N56" s="411" t="s">
        <v>660</v>
      </c>
      <c r="O56" s="412"/>
      <c r="P56" s="337" t="s">
        <v>682</v>
      </c>
      <c r="Q56" s="338"/>
      <c r="R56" s="338"/>
      <c r="S56" s="338"/>
      <c r="T56" s="338"/>
      <c r="U56" s="338"/>
      <c r="V56" s="338"/>
      <c r="W56" s="338"/>
      <c r="X56" s="339"/>
      <c r="Y56" s="104"/>
      <c r="Z56" s="104"/>
      <c r="AA56" s="104"/>
    </row>
    <row r="57" spans="2:27" s="73" customFormat="1" ht="27.6" customHeight="1">
      <c r="B57" s="87" t="s">
        <v>664</v>
      </c>
      <c r="C57" s="337" t="s">
        <v>683</v>
      </c>
      <c r="D57" s="338"/>
      <c r="E57" s="338"/>
      <c r="F57" s="338"/>
      <c r="G57" s="338"/>
      <c r="H57" s="338"/>
      <c r="I57" s="338"/>
      <c r="J57" s="338"/>
      <c r="K57" s="338"/>
      <c r="L57" s="338"/>
      <c r="M57" s="339"/>
      <c r="N57" s="411" t="s">
        <v>660</v>
      </c>
      <c r="O57" s="412"/>
      <c r="P57" s="337" t="s">
        <v>684</v>
      </c>
      <c r="Q57" s="338"/>
      <c r="R57" s="338"/>
      <c r="S57" s="338"/>
      <c r="T57" s="338"/>
      <c r="U57" s="338"/>
      <c r="V57" s="338"/>
      <c r="W57" s="338"/>
      <c r="X57" s="339"/>
      <c r="Y57" s="104"/>
      <c r="Z57" s="104"/>
      <c r="AA57" s="104"/>
    </row>
    <row r="58" spans="2:27" ht="13.5" customHeight="1">
      <c r="B58" s="408" t="s">
        <v>666</v>
      </c>
      <c r="C58" s="409"/>
      <c r="D58" s="409"/>
      <c r="E58" s="409"/>
      <c r="F58" s="409"/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09"/>
      <c r="R58" s="409"/>
      <c r="S58" s="409"/>
      <c r="T58" s="409"/>
      <c r="U58" s="409"/>
      <c r="V58" s="409"/>
      <c r="W58" s="409"/>
      <c r="X58" s="410"/>
    </row>
    <row r="59" spans="2:27" ht="25.9" customHeight="1">
      <c r="B59" s="98" t="s">
        <v>667</v>
      </c>
      <c r="C59" s="337"/>
      <c r="D59" s="338"/>
      <c r="E59" s="338"/>
      <c r="F59" s="338"/>
      <c r="G59" s="338"/>
      <c r="H59" s="338"/>
      <c r="I59" s="338"/>
      <c r="J59" s="338"/>
      <c r="K59" s="338"/>
      <c r="L59" s="338"/>
      <c r="M59" s="339"/>
      <c r="N59" s="411" t="s">
        <v>660</v>
      </c>
      <c r="O59" s="412"/>
      <c r="P59" s="337"/>
      <c r="Q59" s="338"/>
      <c r="R59" s="338"/>
      <c r="S59" s="338"/>
      <c r="T59" s="338"/>
      <c r="U59" s="338"/>
      <c r="V59" s="338"/>
      <c r="W59" s="338"/>
      <c r="X59" s="339"/>
    </row>
    <row r="60" spans="2:27" ht="25.9" customHeight="1">
      <c r="B60" s="98" t="s">
        <v>667</v>
      </c>
      <c r="C60" s="337"/>
      <c r="D60" s="338"/>
      <c r="E60" s="338"/>
      <c r="F60" s="338"/>
      <c r="G60" s="338"/>
      <c r="H60" s="338"/>
      <c r="I60" s="338"/>
      <c r="J60" s="338"/>
      <c r="K60" s="338"/>
      <c r="L60" s="338"/>
      <c r="M60" s="339"/>
      <c r="N60" s="411" t="s">
        <v>660</v>
      </c>
      <c r="O60" s="412"/>
      <c r="P60" s="337"/>
      <c r="Q60" s="338"/>
      <c r="R60" s="338"/>
      <c r="S60" s="338"/>
      <c r="T60" s="338"/>
      <c r="U60" s="338"/>
      <c r="V60" s="338"/>
      <c r="W60" s="338"/>
      <c r="X60" s="339"/>
    </row>
  </sheetData>
  <sheetProtection selectLockedCells="1" selectUnlockedCells="1"/>
  <mergeCells count="180">
    <mergeCell ref="B58:X58"/>
    <mergeCell ref="C59:M59"/>
    <mergeCell ref="N59:O59"/>
    <mergeCell ref="P59:X59"/>
    <mergeCell ref="C60:M60"/>
    <mergeCell ref="N60:O60"/>
    <mergeCell ref="P60:X60"/>
    <mergeCell ref="C56:M56"/>
    <mergeCell ref="N56:O56"/>
    <mergeCell ref="P56:X56"/>
    <mergeCell ref="C57:M57"/>
    <mergeCell ref="N57:O57"/>
    <mergeCell ref="P57:X57"/>
    <mergeCell ref="C53:D53"/>
    <mergeCell ref="E53:K53"/>
    <mergeCell ref="L53:S53"/>
    <mergeCell ref="T53:X53"/>
    <mergeCell ref="B54:X54"/>
    <mergeCell ref="C55:M55"/>
    <mergeCell ref="N55:O55"/>
    <mergeCell ref="P55:X55"/>
    <mergeCell ref="C51:D51"/>
    <mergeCell ref="E51:K51"/>
    <mergeCell ref="L51:S51"/>
    <mergeCell ref="T51:X51"/>
    <mergeCell ref="C52:D52"/>
    <mergeCell ref="E52:K52"/>
    <mergeCell ref="L52:S52"/>
    <mergeCell ref="T52:X52"/>
    <mergeCell ref="C49:D49"/>
    <mergeCell ref="E49:K49"/>
    <mergeCell ref="L49:S49"/>
    <mergeCell ref="T49:X49"/>
    <mergeCell ref="C50:D50"/>
    <mergeCell ref="E50:K50"/>
    <mergeCell ref="L50:S50"/>
    <mergeCell ref="T50:X50"/>
    <mergeCell ref="B45:X45"/>
    <mergeCell ref="B46:X46"/>
    <mergeCell ref="B47:X47"/>
    <mergeCell ref="C48:D48"/>
    <mergeCell ref="E48:K48"/>
    <mergeCell ref="L48:S48"/>
    <mergeCell ref="T48:X48"/>
    <mergeCell ref="H41:I41"/>
    <mergeCell ref="J41:K41"/>
    <mergeCell ref="N41:O41"/>
    <mergeCell ref="P41:R41"/>
    <mergeCell ref="B43:X43"/>
    <mergeCell ref="B44:X44"/>
    <mergeCell ref="H39:I39"/>
    <mergeCell ref="J39:K39"/>
    <mergeCell ref="N39:O39"/>
    <mergeCell ref="P39:R39"/>
    <mergeCell ref="H40:I40"/>
    <mergeCell ref="J40:K40"/>
    <mergeCell ref="N40:O40"/>
    <mergeCell ref="P40:R40"/>
    <mergeCell ref="H37:I37"/>
    <mergeCell ref="J37:K37"/>
    <mergeCell ref="N37:O37"/>
    <mergeCell ref="P37:R37"/>
    <mergeCell ref="H38:I38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H33:I33"/>
    <mergeCell ref="J33:K33"/>
    <mergeCell ref="N33:O33"/>
    <mergeCell ref="P33:R33"/>
    <mergeCell ref="B34:E34"/>
    <mergeCell ref="H34:I34"/>
    <mergeCell ref="J34:K34"/>
    <mergeCell ref="N34:O34"/>
    <mergeCell ref="P34:R34"/>
    <mergeCell ref="J31:K31"/>
    <mergeCell ref="N31:O31"/>
    <mergeCell ref="P31:R31"/>
    <mergeCell ref="H32:I32"/>
    <mergeCell ref="J32:K32"/>
    <mergeCell ref="N32:O32"/>
    <mergeCell ref="P32:R32"/>
    <mergeCell ref="B27:X27"/>
    <mergeCell ref="H29:I30"/>
    <mergeCell ref="J29:M29"/>
    <mergeCell ref="N29:O30"/>
    <mergeCell ref="P29:R30"/>
    <mergeCell ref="S29:X29"/>
    <mergeCell ref="E30:E33"/>
    <mergeCell ref="J30:K30"/>
    <mergeCell ref="S30:X41"/>
    <mergeCell ref="H31:I31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</mergeCells>
  <pageMargins left="0.23622047244094491" right="0.23622047244094491" top="0.11811023622047245" bottom="0" header="0.51181102362204722" footer="0.51181102362204722"/>
  <pageSetup paperSize="256" scale="48" firstPageNumber="0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8BB0-764C-481B-BE45-5DE0A5AA3B60}">
  <sheetPr>
    <tabColor theme="0"/>
    <pageSetUpPr fitToPage="1"/>
  </sheetPr>
  <dimension ref="B1:AC60"/>
  <sheetViews>
    <sheetView showGridLines="0" view="pageBreakPreview" topLeftCell="A31" zoomScale="90" zoomScaleNormal="100" zoomScaleSheetLayoutView="90" workbookViewId="0">
      <selection activeCell="B46" sqref="B46:X46"/>
    </sheetView>
  </sheetViews>
  <sheetFormatPr baseColWidth="10" defaultColWidth="5.140625" defaultRowHeight="13.5" customHeight="1"/>
  <cols>
    <col min="1" max="1" width="5.140625" style="104"/>
    <col min="2" max="2" width="12.28515625" style="104" bestFit="1" customWidth="1"/>
    <col min="3" max="3" width="11.7109375" style="104" customWidth="1"/>
    <col min="4" max="4" width="12.7109375" style="88" customWidth="1"/>
    <col min="5" max="5" width="12.5703125" style="88" customWidth="1"/>
    <col min="6" max="12" width="7.42578125" style="104" customWidth="1"/>
    <col min="13" max="13" width="11.85546875" style="104" customWidth="1"/>
    <col min="14" max="23" width="7.42578125" style="104" customWidth="1"/>
    <col min="24" max="24" width="10.5703125" style="104" customWidth="1"/>
    <col min="25" max="25" width="41.140625" style="104" customWidth="1"/>
    <col min="26" max="26" width="11.7109375" style="104" customWidth="1"/>
    <col min="27" max="27" width="29.7109375" style="104" customWidth="1"/>
    <col min="28" max="28" width="16.28515625" style="73" customWidth="1"/>
    <col min="29" max="29" width="5.140625" style="73"/>
    <col min="30" max="16384" width="5.140625" style="104"/>
  </cols>
  <sheetData>
    <row r="1" spans="2:27" s="73" customFormat="1" ht="15.6" customHeight="1">
      <c r="B1" s="327"/>
      <c r="C1" s="327"/>
      <c r="D1" s="327" t="s">
        <v>0</v>
      </c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34" t="s">
        <v>1</v>
      </c>
      <c r="T1" s="334"/>
      <c r="U1" s="334"/>
      <c r="V1" s="334" t="s">
        <v>578</v>
      </c>
      <c r="W1" s="334"/>
      <c r="X1" s="334"/>
      <c r="Y1" s="104"/>
      <c r="Z1" s="104"/>
      <c r="AA1" s="104"/>
    </row>
    <row r="2" spans="2:27" s="73" customFormat="1" ht="12.75"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34" t="s">
        <v>3</v>
      </c>
      <c r="T2" s="334"/>
      <c r="U2" s="334"/>
      <c r="V2" s="335" t="s">
        <v>579</v>
      </c>
      <c r="W2" s="335"/>
      <c r="X2" s="335"/>
      <c r="Y2" s="104"/>
      <c r="Z2" s="104"/>
      <c r="AA2" s="104"/>
    </row>
    <row r="3" spans="2:27" s="73" customFormat="1" ht="12.75">
      <c r="B3" s="327"/>
      <c r="C3" s="327"/>
      <c r="D3" s="327" t="s">
        <v>580</v>
      </c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34" t="s">
        <v>5</v>
      </c>
      <c r="T3" s="334"/>
      <c r="U3" s="334"/>
      <c r="V3" s="334" t="s">
        <v>6</v>
      </c>
      <c r="W3" s="334"/>
      <c r="X3" s="334"/>
      <c r="Y3" s="104"/>
      <c r="Z3" s="104"/>
      <c r="AA3" s="104"/>
    </row>
    <row r="4" spans="2:27" s="73" customFormat="1" ht="15.6" customHeight="1"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34" t="s">
        <v>581</v>
      </c>
      <c r="T4" s="334"/>
      <c r="U4" s="334"/>
      <c r="V4" s="326">
        <v>44725</v>
      </c>
      <c r="W4" s="327"/>
      <c r="X4" s="327"/>
      <c r="Y4" s="104"/>
      <c r="Z4" s="104"/>
      <c r="AA4" s="104"/>
    </row>
    <row r="5" spans="2:27" s="73" customFormat="1" ht="9" customHeight="1">
      <c r="B5" s="328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30"/>
      <c r="Y5" s="104"/>
      <c r="Z5" s="104"/>
      <c r="AA5" s="104"/>
    </row>
    <row r="6" spans="2:27" s="73" customFormat="1" ht="18.600000000000001" customHeight="1">
      <c r="B6" s="331" t="s">
        <v>582</v>
      </c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3"/>
      <c r="Y6" s="104"/>
      <c r="Z6" s="104"/>
      <c r="AA6" s="104"/>
    </row>
    <row r="7" spans="2:27" s="73" customFormat="1" ht="16.899999999999999" customHeight="1">
      <c r="B7" s="328" t="s">
        <v>583</v>
      </c>
      <c r="C7" s="329"/>
      <c r="D7" s="329"/>
      <c r="E7" s="329"/>
      <c r="F7" s="329"/>
      <c r="G7" s="329"/>
      <c r="H7" s="330"/>
      <c r="I7" s="328" t="s">
        <v>584</v>
      </c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30"/>
      <c r="U7" s="328" t="s">
        <v>585</v>
      </c>
      <c r="V7" s="329"/>
      <c r="W7" s="329"/>
      <c r="X7" s="330"/>
      <c r="Y7" s="104"/>
      <c r="Z7" s="104"/>
      <c r="AA7" s="104"/>
    </row>
    <row r="8" spans="2:27" s="73" customFormat="1" ht="26.65" customHeight="1">
      <c r="B8" s="340" t="s">
        <v>586</v>
      </c>
      <c r="C8" s="341"/>
      <c r="D8" s="341"/>
      <c r="E8" s="341"/>
      <c r="F8" s="341"/>
      <c r="G8" s="341"/>
      <c r="H8" s="342"/>
      <c r="I8" s="340" t="s">
        <v>587</v>
      </c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2"/>
      <c r="U8" s="340" t="s">
        <v>588</v>
      </c>
      <c r="V8" s="341"/>
      <c r="W8" s="341"/>
      <c r="X8" s="342"/>
      <c r="Y8" s="104"/>
      <c r="Z8" s="104"/>
      <c r="AA8" s="104"/>
    </row>
    <row r="9" spans="2:27" s="73" customFormat="1" ht="19.149999999999999" customHeight="1">
      <c r="B9" s="331" t="s">
        <v>589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3"/>
      <c r="Y9" s="104"/>
      <c r="Z9" s="104"/>
      <c r="AA9" s="104"/>
    </row>
    <row r="10" spans="2:27" s="73" customFormat="1" ht="15" customHeight="1">
      <c r="B10" s="327" t="s">
        <v>590</v>
      </c>
      <c r="C10" s="327"/>
      <c r="D10" s="327"/>
      <c r="E10" s="327"/>
      <c r="F10" s="327"/>
      <c r="G10" s="328" t="s">
        <v>591</v>
      </c>
      <c r="H10" s="329"/>
      <c r="I10" s="329"/>
      <c r="J10" s="329"/>
      <c r="K10" s="329"/>
      <c r="L10" s="329"/>
      <c r="M10" s="329"/>
      <c r="N10" s="329"/>
      <c r="O10" s="330"/>
      <c r="P10" s="328" t="s">
        <v>592</v>
      </c>
      <c r="Q10" s="329"/>
      <c r="R10" s="329"/>
      <c r="S10" s="329"/>
      <c r="T10" s="329"/>
      <c r="U10" s="330"/>
      <c r="V10" s="328" t="s">
        <v>3</v>
      </c>
      <c r="W10" s="329"/>
      <c r="X10" s="330"/>
      <c r="Y10" s="104"/>
      <c r="Z10" s="104"/>
      <c r="AA10" s="104"/>
    </row>
    <row r="11" spans="2:27" s="73" customFormat="1" ht="34.9" customHeight="1">
      <c r="B11" s="352" t="s">
        <v>775</v>
      </c>
      <c r="C11" s="352"/>
      <c r="D11" s="352"/>
      <c r="E11" s="352"/>
      <c r="F11" s="352"/>
      <c r="G11" s="337" t="s">
        <v>685</v>
      </c>
      <c r="H11" s="338"/>
      <c r="I11" s="338"/>
      <c r="J11" s="338"/>
      <c r="K11" s="338"/>
      <c r="L11" s="338"/>
      <c r="M11" s="338"/>
      <c r="N11" s="338"/>
      <c r="O11" s="339"/>
      <c r="P11" s="340" t="s">
        <v>686</v>
      </c>
      <c r="Q11" s="341"/>
      <c r="R11" s="341"/>
      <c r="S11" s="341"/>
      <c r="T11" s="341"/>
      <c r="U11" s="342"/>
      <c r="V11" s="343" t="s">
        <v>595</v>
      </c>
      <c r="W11" s="344"/>
      <c r="X11" s="345"/>
      <c r="Y11" s="104"/>
      <c r="Z11" s="104"/>
      <c r="AA11" s="104"/>
    </row>
    <row r="12" spans="2:27" s="73" customFormat="1" ht="49.9" customHeight="1">
      <c r="B12" s="327" t="s">
        <v>596</v>
      </c>
      <c r="C12" s="327"/>
      <c r="D12" s="327"/>
      <c r="E12" s="327"/>
      <c r="F12" s="327" t="s">
        <v>597</v>
      </c>
      <c r="G12" s="327"/>
      <c r="H12" s="327"/>
      <c r="I12" s="327"/>
      <c r="J12" s="327"/>
      <c r="K12" s="327"/>
      <c r="L12" s="327"/>
      <c r="M12" s="327"/>
      <c r="N12" s="346" t="s">
        <v>598</v>
      </c>
      <c r="O12" s="346"/>
      <c r="P12" s="346"/>
      <c r="Q12" s="346"/>
      <c r="R12" s="346"/>
      <c r="S12" s="327" t="s">
        <v>599</v>
      </c>
      <c r="T12" s="327"/>
      <c r="U12" s="327"/>
      <c r="V12" s="327"/>
      <c r="W12" s="327"/>
      <c r="X12" s="327"/>
      <c r="Y12" s="104"/>
      <c r="Z12" s="104"/>
      <c r="AA12" s="104"/>
    </row>
    <row r="13" spans="2:27" s="73" customFormat="1" ht="81.599999999999994" customHeight="1">
      <c r="B13" s="352" t="s">
        <v>600</v>
      </c>
      <c r="C13" s="352"/>
      <c r="D13" s="352"/>
      <c r="E13" s="352"/>
      <c r="F13" s="352" t="s">
        <v>687</v>
      </c>
      <c r="G13" s="352"/>
      <c r="H13" s="352"/>
      <c r="I13" s="352"/>
      <c r="J13" s="352"/>
      <c r="K13" s="352"/>
      <c r="L13" s="352"/>
      <c r="M13" s="352"/>
      <c r="N13" s="352" t="s">
        <v>601</v>
      </c>
      <c r="O13" s="352"/>
      <c r="P13" s="352"/>
      <c r="Q13" s="352"/>
      <c r="R13" s="352"/>
      <c r="S13" s="352" t="s">
        <v>601</v>
      </c>
      <c r="T13" s="352"/>
      <c r="U13" s="352"/>
      <c r="V13" s="352"/>
      <c r="W13" s="352"/>
      <c r="X13" s="352"/>
      <c r="Y13" s="104"/>
      <c r="Z13" s="104"/>
      <c r="AA13" s="104"/>
    </row>
    <row r="14" spans="2:27" s="73" customFormat="1" ht="16.149999999999999" customHeight="1">
      <c r="B14" s="354" t="s">
        <v>602</v>
      </c>
      <c r="C14" s="355"/>
      <c r="D14" s="355"/>
      <c r="E14" s="355"/>
      <c r="F14" s="356"/>
      <c r="G14" s="360" t="s">
        <v>603</v>
      </c>
      <c r="H14" s="361"/>
      <c r="I14" s="361"/>
      <c r="J14" s="362"/>
      <c r="K14" s="354" t="s">
        <v>604</v>
      </c>
      <c r="L14" s="355"/>
      <c r="M14" s="355"/>
      <c r="N14" s="356"/>
      <c r="O14" s="328" t="s">
        <v>605</v>
      </c>
      <c r="P14" s="329"/>
      <c r="Q14" s="329"/>
      <c r="R14" s="329"/>
      <c r="S14" s="329"/>
      <c r="T14" s="329"/>
      <c r="U14" s="329"/>
      <c r="V14" s="329"/>
      <c r="W14" s="329"/>
      <c r="X14" s="330"/>
      <c r="Y14" s="74"/>
      <c r="Z14" s="74"/>
      <c r="AA14" s="74"/>
    </row>
    <row r="15" spans="2:27" s="73" customFormat="1" ht="64.900000000000006" customHeight="1">
      <c r="B15" s="357"/>
      <c r="C15" s="358"/>
      <c r="D15" s="358"/>
      <c r="E15" s="358"/>
      <c r="F15" s="359"/>
      <c r="G15" s="363"/>
      <c r="H15" s="364"/>
      <c r="I15" s="364"/>
      <c r="J15" s="365"/>
      <c r="K15" s="357"/>
      <c r="L15" s="358"/>
      <c r="M15" s="358"/>
      <c r="N15" s="359"/>
      <c r="O15" s="328" t="s">
        <v>606</v>
      </c>
      <c r="P15" s="329"/>
      <c r="Q15" s="329"/>
      <c r="R15" s="330"/>
      <c r="S15" s="347" t="s">
        <v>607</v>
      </c>
      <c r="T15" s="348"/>
      <c r="U15" s="349"/>
      <c r="V15" s="347" t="s">
        <v>608</v>
      </c>
      <c r="W15" s="348"/>
      <c r="X15" s="349"/>
      <c r="Y15" s="74"/>
      <c r="Z15" s="74"/>
      <c r="AA15" s="74"/>
    </row>
    <row r="16" spans="2:27" s="73" customFormat="1" ht="25.9" customHeight="1">
      <c r="B16" s="352" t="s">
        <v>688</v>
      </c>
      <c r="C16" s="352"/>
      <c r="D16" s="352"/>
      <c r="E16" s="352"/>
      <c r="F16" s="352"/>
      <c r="G16" s="350" t="s">
        <v>610</v>
      </c>
      <c r="H16" s="350"/>
      <c r="I16" s="350"/>
      <c r="J16" s="350"/>
      <c r="K16" s="351">
        <v>180</v>
      </c>
      <c r="L16" s="351"/>
      <c r="M16" s="351"/>
      <c r="N16" s="351"/>
      <c r="O16" s="89" t="s">
        <v>611</v>
      </c>
      <c r="P16" s="89" t="s">
        <v>612</v>
      </c>
      <c r="Q16" s="89" t="s">
        <v>613</v>
      </c>
      <c r="R16" s="89" t="s">
        <v>614</v>
      </c>
      <c r="S16" s="352" t="s">
        <v>615</v>
      </c>
      <c r="T16" s="352"/>
      <c r="U16" s="352"/>
      <c r="V16" s="353" t="s">
        <v>612</v>
      </c>
      <c r="W16" s="353"/>
      <c r="X16" s="353"/>
      <c r="Y16" s="104"/>
      <c r="Z16" s="104"/>
      <c r="AA16" s="104"/>
    </row>
    <row r="17" spans="2:27" s="73" customFormat="1" ht="88.9" customHeight="1">
      <c r="B17" s="352"/>
      <c r="C17" s="352"/>
      <c r="D17" s="352"/>
      <c r="E17" s="352"/>
      <c r="F17" s="352"/>
      <c r="G17" s="350"/>
      <c r="H17" s="350"/>
      <c r="I17" s="350"/>
      <c r="J17" s="350"/>
      <c r="K17" s="351"/>
      <c r="L17" s="351"/>
      <c r="M17" s="351"/>
      <c r="N17" s="351"/>
      <c r="O17" s="106" t="s">
        <v>601</v>
      </c>
      <c r="P17" s="106">
        <v>180</v>
      </c>
      <c r="Q17" s="106">
        <v>350</v>
      </c>
      <c r="R17" s="106">
        <v>100</v>
      </c>
      <c r="S17" s="352"/>
      <c r="T17" s="352"/>
      <c r="U17" s="352"/>
      <c r="V17" s="353"/>
      <c r="W17" s="353"/>
      <c r="X17" s="353"/>
      <c r="Y17" s="104"/>
      <c r="Z17" s="104"/>
      <c r="AA17" s="104"/>
    </row>
    <row r="18" spans="2:27" s="73" customFormat="1" ht="18" customHeight="1">
      <c r="B18" s="331" t="s">
        <v>616</v>
      </c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3"/>
      <c r="Y18" s="104"/>
      <c r="Z18" s="104" t="s">
        <v>184</v>
      </c>
      <c r="AA18" s="104"/>
    </row>
    <row r="19" spans="2:27" s="73" customFormat="1" ht="34.9" customHeight="1">
      <c r="B19" s="366" t="s">
        <v>617</v>
      </c>
      <c r="C19" s="360" t="s">
        <v>618</v>
      </c>
      <c r="D19" s="362"/>
      <c r="E19" s="360" t="s">
        <v>619</v>
      </c>
      <c r="F19" s="362"/>
      <c r="G19" s="368" t="s">
        <v>620</v>
      </c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70"/>
      <c r="S19" s="360" t="s">
        <v>621</v>
      </c>
      <c r="T19" s="361"/>
      <c r="U19" s="361"/>
      <c r="V19" s="361"/>
      <c r="W19" s="361"/>
      <c r="X19" s="362"/>
      <c r="Y19" s="104"/>
      <c r="Z19" s="104"/>
      <c r="AA19" s="104"/>
    </row>
    <row r="20" spans="2:27" s="73" customFormat="1" ht="28.5" customHeight="1">
      <c r="B20" s="367"/>
      <c r="C20" s="363"/>
      <c r="D20" s="365"/>
      <c r="E20" s="363"/>
      <c r="F20" s="365"/>
      <c r="G20" s="328" t="s">
        <v>622</v>
      </c>
      <c r="H20" s="329"/>
      <c r="I20" s="330"/>
      <c r="J20" s="328" t="s">
        <v>623</v>
      </c>
      <c r="K20" s="329"/>
      <c r="L20" s="330"/>
      <c r="M20" s="347" t="s">
        <v>624</v>
      </c>
      <c r="N20" s="348"/>
      <c r="O20" s="349"/>
      <c r="P20" s="347" t="s">
        <v>625</v>
      </c>
      <c r="Q20" s="348"/>
      <c r="R20" s="349"/>
      <c r="S20" s="363"/>
      <c r="T20" s="364"/>
      <c r="U20" s="364"/>
      <c r="V20" s="364"/>
      <c r="W20" s="364"/>
      <c r="X20" s="365"/>
      <c r="Y20" s="104"/>
      <c r="Z20" s="104"/>
      <c r="AA20" s="104"/>
    </row>
    <row r="21" spans="2:27" s="73" customFormat="1" ht="81.75" customHeight="1">
      <c r="B21" s="112" t="s">
        <v>671</v>
      </c>
      <c r="C21" s="337" t="s">
        <v>626</v>
      </c>
      <c r="D21" s="339"/>
      <c r="E21" s="374">
        <v>180</v>
      </c>
      <c r="F21" s="376"/>
      <c r="G21" s="374">
        <v>180</v>
      </c>
      <c r="H21" s="375"/>
      <c r="I21" s="376"/>
      <c r="J21" s="374" t="s">
        <v>689</v>
      </c>
      <c r="K21" s="375"/>
      <c r="L21" s="376"/>
      <c r="M21" s="374" t="s">
        <v>690</v>
      </c>
      <c r="N21" s="375"/>
      <c r="O21" s="376"/>
      <c r="P21" s="337" t="s">
        <v>629</v>
      </c>
      <c r="Q21" s="338"/>
      <c r="R21" s="339"/>
      <c r="S21" s="337" t="s">
        <v>674</v>
      </c>
      <c r="T21" s="338"/>
      <c r="U21" s="338"/>
      <c r="V21" s="338"/>
      <c r="W21" s="338"/>
      <c r="X21" s="339"/>
      <c r="Y21" s="104"/>
      <c r="Z21" s="104"/>
      <c r="AA21" s="104"/>
    </row>
    <row r="22" spans="2:27" s="73" customFormat="1" ht="25.15" customHeight="1">
      <c r="B22" s="327" t="s">
        <v>631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 t="s">
        <v>632</v>
      </c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104"/>
      <c r="Z22" s="104"/>
      <c r="AA22" s="104"/>
    </row>
    <row r="23" spans="2:27" s="73" customFormat="1" ht="81.599999999999994" customHeight="1">
      <c r="B23" s="352" t="s">
        <v>771</v>
      </c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 t="s">
        <v>691</v>
      </c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104"/>
      <c r="Z23" s="104"/>
      <c r="AA23" s="75"/>
    </row>
    <row r="24" spans="2:27" s="73" customFormat="1" ht="19.149999999999999" customHeight="1">
      <c r="B24" s="331" t="s">
        <v>634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3"/>
      <c r="Y24" s="104"/>
      <c r="Z24" s="104"/>
      <c r="AA24" s="104"/>
    </row>
    <row r="25" spans="2:27" s="73" customFormat="1" ht="19.149999999999999" customHeight="1">
      <c r="B25" s="377" t="s">
        <v>635</v>
      </c>
      <c r="C25" s="378"/>
      <c r="D25" s="347" t="s">
        <v>26</v>
      </c>
      <c r="E25" s="348"/>
      <c r="F25" s="348"/>
      <c r="G25" s="348"/>
      <c r="H25" s="349"/>
      <c r="I25" s="328" t="s">
        <v>29</v>
      </c>
      <c r="J25" s="329"/>
      <c r="K25" s="329"/>
      <c r="L25" s="329"/>
      <c r="M25" s="330"/>
      <c r="N25" s="328" t="s">
        <v>32</v>
      </c>
      <c r="O25" s="329"/>
      <c r="P25" s="329"/>
      <c r="Q25" s="329"/>
      <c r="R25" s="329"/>
      <c r="S25" s="330"/>
      <c r="T25" s="347" t="s">
        <v>35</v>
      </c>
      <c r="U25" s="348"/>
      <c r="V25" s="348"/>
      <c r="W25" s="348"/>
      <c r="X25" s="349"/>
      <c r="Y25" s="104"/>
      <c r="Z25" s="104"/>
      <c r="AA25" s="104"/>
    </row>
    <row r="26" spans="2:27" s="73" customFormat="1" ht="57" customHeight="1">
      <c r="B26" s="413" t="s">
        <v>692</v>
      </c>
      <c r="C26" s="413"/>
      <c r="D26" s="423">
        <v>39</v>
      </c>
      <c r="E26" s="424"/>
      <c r="F26" s="424"/>
      <c r="G26" s="424"/>
      <c r="H26" s="425"/>
      <c r="I26" s="340">
        <v>0</v>
      </c>
      <c r="J26" s="341"/>
      <c r="K26" s="341"/>
      <c r="L26" s="341"/>
      <c r="M26" s="342"/>
      <c r="N26" s="340">
        <v>0</v>
      </c>
      <c r="O26" s="341"/>
      <c r="P26" s="341"/>
      <c r="Q26" s="341"/>
      <c r="R26" s="341"/>
      <c r="S26" s="342"/>
      <c r="T26" s="340">
        <v>0</v>
      </c>
      <c r="U26" s="341"/>
      <c r="V26" s="341"/>
      <c r="W26" s="341"/>
      <c r="X26" s="342"/>
      <c r="Y26" s="104"/>
      <c r="Z26" s="77"/>
      <c r="AA26" s="77"/>
    </row>
    <row r="27" spans="2:27" s="73" customFormat="1" ht="19.899999999999999" customHeight="1">
      <c r="B27" s="389" t="s">
        <v>641</v>
      </c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104"/>
      <c r="Z27" s="104"/>
      <c r="AA27" s="104"/>
    </row>
    <row r="28" spans="2:27" s="73" customFormat="1" ht="19.899999999999999" customHeight="1">
      <c r="B28" s="117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9"/>
      <c r="Y28" s="104"/>
      <c r="Z28" s="104"/>
      <c r="AA28" s="104"/>
    </row>
    <row r="29" spans="2:27" s="73" customFormat="1" ht="38.25">
      <c r="B29" s="115" t="s">
        <v>642</v>
      </c>
      <c r="C29" s="121" t="s">
        <v>643</v>
      </c>
      <c r="D29" s="121" t="s">
        <v>644</v>
      </c>
      <c r="E29" s="121" t="s">
        <v>645</v>
      </c>
      <c r="F29" s="104"/>
      <c r="G29" s="104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439"/>
      <c r="T29" s="439"/>
      <c r="U29" s="439"/>
      <c r="V29" s="439"/>
      <c r="W29" s="439"/>
      <c r="X29" s="440"/>
      <c r="Y29" s="104"/>
      <c r="Z29" s="104"/>
      <c r="AA29" s="104"/>
    </row>
    <row r="30" spans="2:27" s="73" customFormat="1" ht="17.649999999999999" customHeight="1">
      <c r="B30" s="76" t="s">
        <v>26</v>
      </c>
      <c r="C30" s="101">
        <f>D26</f>
        <v>39</v>
      </c>
      <c r="D30" s="102">
        <f>E21</f>
        <v>180</v>
      </c>
      <c r="E30" s="390">
        <f>SUM(C30:C33)</f>
        <v>39</v>
      </c>
      <c r="F30" s="104"/>
      <c r="G30" s="104"/>
      <c r="H30" s="441"/>
      <c r="I30" s="441"/>
      <c r="J30" s="438"/>
      <c r="K30" s="438"/>
      <c r="L30" s="78"/>
      <c r="M30" s="79"/>
      <c r="N30" s="441"/>
      <c r="O30" s="441"/>
      <c r="P30" s="441"/>
      <c r="Q30" s="441"/>
      <c r="R30" s="441"/>
      <c r="S30" s="442"/>
      <c r="T30" s="442"/>
      <c r="U30" s="442"/>
      <c r="V30" s="442"/>
      <c r="W30" s="442"/>
      <c r="X30" s="443"/>
      <c r="Y30" s="104"/>
      <c r="Z30" s="104"/>
      <c r="AA30" s="104"/>
    </row>
    <row r="31" spans="2:27" s="73" customFormat="1" ht="17.649999999999999" customHeight="1">
      <c r="B31" s="76" t="s">
        <v>29</v>
      </c>
      <c r="C31" s="101">
        <f>I26</f>
        <v>0</v>
      </c>
      <c r="D31" s="102">
        <f>E21</f>
        <v>180</v>
      </c>
      <c r="E31" s="391"/>
      <c r="F31" s="104"/>
      <c r="G31" s="104"/>
      <c r="H31" s="438"/>
      <c r="I31" s="438"/>
      <c r="J31" s="438"/>
      <c r="K31" s="438"/>
      <c r="L31" s="80"/>
      <c r="M31" s="78"/>
      <c r="N31" s="438"/>
      <c r="O31" s="438"/>
      <c r="P31" s="438"/>
      <c r="Q31" s="438"/>
      <c r="R31" s="438"/>
      <c r="S31" s="442"/>
      <c r="T31" s="442"/>
      <c r="U31" s="442"/>
      <c r="V31" s="442"/>
      <c r="W31" s="442"/>
      <c r="X31" s="443"/>
      <c r="Y31" s="104"/>
      <c r="Z31" s="104"/>
      <c r="AA31" s="104"/>
    </row>
    <row r="32" spans="2:27" s="73" customFormat="1" ht="17.649999999999999" customHeight="1">
      <c r="B32" s="76" t="s">
        <v>32</v>
      </c>
      <c r="C32" s="101">
        <f>N26</f>
        <v>0</v>
      </c>
      <c r="D32" s="102">
        <f>E21</f>
        <v>180</v>
      </c>
      <c r="E32" s="391"/>
      <c r="F32" s="104"/>
      <c r="G32" s="104"/>
      <c r="H32" s="438"/>
      <c r="I32" s="438"/>
      <c r="J32" s="438"/>
      <c r="K32" s="438"/>
      <c r="L32" s="80"/>
      <c r="M32" s="78"/>
      <c r="N32" s="438"/>
      <c r="O32" s="438"/>
      <c r="P32" s="438"/>
      <c r="Q32" s="438"/>
      <c r="R32" s="438"/>
      <c r="S32" s="442"/>
      <c r="T32" s="442"/>
      <c r="U32" s="442"/>
      <c r="V32" s="442"/>
      <c r="W32" s="442"/>
      <c r="X32" s="443"/>
      <c r="Y32" s="104"/>
      <c r="Z32" s="104"/>
      <c r="AA32" s="104"/>
    </row>
    <row r="33" spans="2:27" s="73" customFormat="1" ht="17.649999999999999" customHeight="1">
      <c r="B33" s="76" t="s">
        <v>35</v>
      </c>
      <c r="C33" s="101">
        <f>T26</f>
        <v>0</v>
      </c>
      <c r="D33" s="102">
        <f>E21</f>
        <v>180</v>
      </c>
      <c r="E33" s="392"/>
      <c r="F33" s="104"/>
      <c r="G33" s="104"/>
      <c r="H33" s="438"/>
      <c r="I33" s="438"/>
      <c r="J33" s="438"/>
      <c r="K33" s="438"/>
      <c r="L33" s="80"/>
      <c r="M33" s="78"/>
      <c r="N33" s="438"/>
      <c r="O33" s="438"/>
      <c r="P33" s="438"/>
      <c r="Q33" s="438"/>
      <c r="R33" s="438"/>
      <c r="S33" s="442"/>
      <c r="T33" s="442"/>
      <c r="U33" s="442"/>
      <c r="V33" s="442"/>
      <c r="W33" s="442"/>
      <c r="X33" s="443"/>
      <c r="Y33" s="104"/>
      <c r="Z33" s="104"/>
      <c r="AA33" s="104"/>
    </row>
    <row r="34" spans="2:27" s="73" customFormat="1" ht="27.6" customHeight="1">
      <c r="B34" s="393" t="s">
        <v>772</v>
      </c>
      <c r="C34" s="394"/>
      <c r="D34" s="394"/>
      <c r="E34" s="395"/>
      <c r="F34" s="104"/>
      <c r="G34" s="104"/>
      <c r="H34" s="438"/>
      <c r="I34" s="438"/>
      <c r="J34" s="438"/>
      <c r="K34" s="438"/>
      <c r="L34" s="80"/>
      <c r="M34" s="78"/>
      <c r="N34" s="438"/>
      <c r="O34" s="438"/>
      <c r="P34" s="438"/>
      <c r="Q34" s="438"/>
      <c r="R34" s="438"/>
      <c r="S34" s="442"/>
      <c r="T34" s="442"/>
      <c r="U34" s="442"/>
      <c r="V34" s="442"/>
      <c r="W34" s="442"/>
      <c r="X34" s="443"/>
      <c r="Y34" s="104"/>
      <c r="Z34" s="104"/>
      <c r="AA34" s="104"/>
    </row>
    <row r="35" spans="2:27" s="73" customFormat="1" ht="17.649999999999999" customHeight="1">
      <c r="B35" s="81"/>
      <c r="C35" s="82"/>
      <c r="D35" s="83"/>
      <c r="E35" s="83"/>
      <c r="F35" s="104"/>
      <c r="G35" s="104"/>
      <c r="H35" s="438"/>
      <c r="I35" s="438"/>
      <c r="J35" s="438"/>
      <c r="K35" s="438"/>
      <c r="L35" s="80"/>
      <c r="M35" s="78"/>
      <c r="N35" s="438"/>
      <c r="O35" s="438"/>
      <c r="P35" s="438"/>
      <c r="Q35" s="438"/>
      <c r="R35" s="438"/>
      <c r="S35" s="442"/>
      <c r="T35" s="442"/>
      <c r="U35" s="442"/>
      <c r="V35" s="442"/>
      <c r="W35" s="442"/>
      <c r="X35" s="443"/>
      <c r="Y35" s="104"/>
      <c r="Z35" s="104"/>
      <c r="AA35" s="104"/>
    </row>
    <row r="36" spans="2:27" s="73" customFormat="1" ht="17.649999999999999" customHeight="1">
      <c r="B36" s="81"/>
      <c r="C36" s="82"/>
      <c r="D36" s="83"/>
      <c r="E36" s="83"/>
      <c r="F36" s="104"/>
      <c r="G36" s="104"/>
      <c r="H36" s="438"/>
      <c r="I36" s="438"/>
      <c r="J36" s="438"/>
      <c r="K36" s="438"/>
      <c r="L36" s="80"/>
      <c r="M36" s="78"/>
      <c r="N36" s="438"/>
      <c r="O36" s="438"/>
      <c r="P36" s="438"/>
      <c r="Q36" s="438"/>
      <c r="R36" s="438"/>
      <c r="S36" s="442"/>
      <c r="T36" s="442"/>
      <c r="U36" s="442"/>
      <c r="V36" s="442"/>
      <c r="W36" s="442"/>
      <c r="X36" s="443"/>
      <c r="Y36" s="104"/>
      <c r="Z36" s="104"/>
      <c r="AA36" s="104"/>
    </row>
    <row r="37" spans="2:27" s="73" customFormat="1" ht="17.649999999999999" customHeight="1">
      <c r="B37" s="81"/>
      <c r="C37" s="82"/>
      <c r="D37" s="83"/>
      <c r="E37" s="83"/>
      <c r="F37" s="104"/>
      <c r="G37" s="104"/>
      <c r="H37" s="438"/>
      <c r="I37" s="438"/>
      <c r="J37" s="438"/>
      <c r="K37" s="438"/>
      <c r="L37" s="80"/>
      <c r="M37" s="78"/>
      <c r="N37" s="438"/>
      <c r="O37" s="438"/>
      <c r="P37" s="438"/>
      <c r="Q37" s="438"/>
      <c r="R37" s="438"/>
      <c r="S37" s="442"/>
      <c r="T37" s="442"/>
      <c r="U37" s="442"/>
      <c r="V37" s="442"/>
      <c r="W37" s="442"/>
      <c r="X37" s="443"/>
      <c r="Y37" s="104"/>
      <c r="Z37" s="104"/>
      <c r="AA37" s="104"/>
    </row>
    <row r="38" spans="2:27" s="73" customFormat="1" ht="17.649999999999999" customHeight="1">
      <c r="B38" s="81"/>
      <c r="C38" s="82"/>
      <c r="D38" s="83"/>
      <c r="E38" s="83"/>
      <c r="F38" s="104"/>
      <c r="G38" s="104"/>
      <c r="H38" s="438"/>
      <c r="I38" s="438"/>
      <c r="J38" s="438"/>
      <c r="K38" s="438"/>
      <c r="L38" s="80"/>
      <c r="M38" s="78"/>
      <c r="N38" s="438"/>
      <c r="O38" s="438"/>
      <c r="P38" s="438"/>
      <c r="Q38" s="438"/>
      <c r="R38" s="438"/>
      <c r="S38" s="442"/>
      <c r="T38" s="442"/>
      <c r="U38" s="442"/>
      <c r="V38" s="442"/>
      <c r="W38" s="442"/>
      <c r="X38" s="443"/>
      <c r="Y38" s="104"/>
      <c r="Z38" s="104"/>
      <c r="AA38" s="104"/>
    </row>
    <row r="39" spans="2:27" s="73" customFormat="1" ht="17.649999999999999" customHeight="1">
      <c r="B39" s="81"/>
      <c r="C39" s="82"/>
      <c r="D39" s="83"/>
      <c r="E39" s="83"/>
      <c r="F39" s="104"/>
      <c r="G39" s="104"/>
      <c r="H39" s="438"/>
      <c r="I39" s="438"/>
      <c r="J39" s="438"/>
      <c r="K39" s="438"/>
      <c r="L39" s="80"/>
      <c r="M39" s="78"/>
      <c r="N39" s="438"/>
      <c r="O39" s="438"/>
      <c r="P39" s="438"/>
      <c r="Q39" s="438"/>
      <c r="R39" s="438"/>
      <c r="S39" s="442"/>
      <c r="T39" s="442"/>
      <c r="U39" s="442"/>
      <c r="V39" s="442"/>
      <c r="W39" s="442"/>
      <c r="X39" s="443"/>
      <c r="Y39" s="104"/>
      <c r="Z39" s="104"/>
      <c r="AA39" s="104"/>
    </row>
    <row r="40" spans="2:27" s="73" customFormat="1" ht="17.649999999999999" customHeight="1">
      <c r="B40" s="81"/>
      <c r="C40" s="82"/>
      <c r="D40" s="83"/>
      <c r="E40" s="83"/>
      <c r="F40" s="104"/>
      <c r="G40" s="104"/>
      <c r="H40" s="438"/>
      <c r="I40" s="438"/>
      <c r="J40" s="438"/>
      <c r="K40" s="438"/>
      <c r="L40" s="80"/>
      <c r="M40" s="78"/>
      <c r="N40" s="438"/>
      <c r="O40" s="438"/>
      <c r="P40" s="438"/>
      <c r="Q40" s="438"/>
      <c r="R40" s="438"/>
      <c r="S40" s="442"/>
      <c r="T40" s="442"/>
      <c r="U40" s="442"/>
      <c r="V40" s="442"/>
      <c r="W40" s="442"/>
      <c r="X40" s="443"/>
      <c r="Y40" s="104"/>
      <c r="Z40" s="104"/>
      <c r="AA40" s="104"/>
    </row>
    <row r="41" spans="2:27" s="73" customFormat="1" ht="17.25" customHeight="1">
      <c r="B41" s="81"/>
      <c r="C41" s="82"/>
      <c r="D41" s="83"/>
      <c r="E41" s="83"/>
      <c r="F41" s="104"/>
      <c r="G41" s="104"/>
      <c r="H41" s="438"/>
      <c r="I41" s="438"/>
      <c r="J41" s="438"/>
      <c r="K41" s="438"/>
      <c r="L41" s="80"/>
      <c r="M41" s="78"/>
      <c r="N41" s="438"/>
      <c r="O41" s="438"/>
      <c r="P41" s="438"/>
      <c r="Q41" s="438"/>
      <c r="R41" s="438"/>
      <c r="S41" s="439"/>
      <c r="T41" s="439"/>
      <c r="U41" s="439"/>
      <c r="V41" s="439"/>
      <c r="W41" s="439"/>
      <c r="X41" s="440"/>
      <c r="Y41" s="104"/>
      <c r="Z41" s="104"/>
      <c r="AA41" s="104"/>
    </row>
    <row r="42" spans="2:27" s="73" customFormat="1" ht="17.25" customHeight="1">
      <c r="B42" s="114"/>
      <c r="C42" s="94"/>
      <c r="D42" s="93"/>
      <c r="E42" s="93"/>
      <c r="F42" s="91"/>
      <c r="G42" s="91"/>
      <c r="H42" s="91"/>
      <c r="I42" s="91"/>
      <c r="J42" s="91"/>
      <c r="K42" s="91"/>
      <c r="L42" s="92"/>
      <c r="M42" s="120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0"/>
      <c r="Y42" s="104"/>
      <c r="Z42" s="104"/>
      <c r="AA42" s="104"/>
    </row>
    <row r="43" spans="2:27" s="73" customFormat="1" ht="15.75" customHeight="1">
      <c r="B43" s="396" t="s">
        <v>647</v>
      </c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104"/>
      <c r="Z43" s="84"/>
      <c r="AA43" s="104"/>
    </row>
    <row r="44" spans="2:27" s="73" customFormat="1" ht="75" customHeight="1">
      <c r="B44" s="426" t="s">
        <v>773</v>
      </c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9"/>
      <c r="Y44" s="78"/>
      <c r="Z44" s="78"/>
      <c r="AA44" s="78"/>
    </row>
    <row r="45" spans="2:27" s="73" customFormat="1" ht="18" customHeight="1">
      <c r="B45" s="401" t="s">
        <v>648</v>
      </c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85"/>
      <c r="Z45" s="82"/>
      <c r="AA45" s="80"/>
    </row>
    <row r="46" spans="2:27" s="73" customFormat="1" ht="56.25" customHeight="1">
      <c r="B46" s="420" t="s">
        <v>774</v>
      </c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2"/>
      <c r="Y46" s="85"/>
      <c r="Z46" s="82"/>
      <c r="AA46" s="80"/>
    </row>
    <row r="47" spans="2:27" s="73" customFormat="1" ht="16.149999999999999" customHeight="1">
      <c r="B47" s="401" t="s">
        <v>649</v>
      </c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85"/>
      <c r="Z47" s="82"/>
      <c r="AA47" s="80"/>
    </row>
    <row r="48" spans="2:27" s="73" customFormat="1" ht="15.6" customHeight="1">
      <c r="B48" s="86" t="s">
        <v>3</v>
      </c>
      <c r="C48" s="402" t="s">
        <v>650</v>
      </c>
      <c r="D48" s="403"/>
      <c r="E48" s="404" t="s">
        <v>651</v>
      </c>
      <c r="F48" s="402"/>
      <c r="G48" s="402"/>
      <c r="H48" s="402"/>
      <c r="I48" s="402"/>
      <c r="J48" s="402"/>
      <c r="K48" s="403"/>
      <c r="L48" s="404" t="s">
        <v>652</v>
      </c>
      <c r="M48" s="402"/>
      <c r="N48" s="402"/>
      <c r="O48" s="402"/>
      <c r="P48" s="402"/>
      <c r="Q48" s="402"/>
      <c r="R48" s="402"/>
      <c r="S48" s="403"/>
      <c r="T48" s="404" t="s">
        <v>653</v>
      </c>
      <c r="U48" s="402"/>
      <c r="V48" s="402"/>
      <c r="W48" s="402"/>
      <c r="X48" s="403"/>
      <c r="Y48" s="85"/>
      <c r="Z48" s="82"/>
      <c r="AA48" s="80"/>
    </row>
    <row r="49" spans="2:27" s="73" customFormat="1" ht="23.45" customHeight="1">
      <c r="B49" s="113">
        <v>1</v>
      </c>
      <c r="C49" s="427">
        <v>44312</v>
      </c>
      <c r="D49" s="428"/>
      <c r="E49" s="429" t="s">
        <v>770</v>
      </c>
      <c r="F49" s="430"/>
      <c r="G49" s="430"/>
      <c r="H49" s="430"/>
      <c r="I49" s="430"/>
      <c r="J49" s="430"/>
      <c r="K49" s="431"/>
      <c r="L49" s="429" t="s">
        <v>767</v>
      </c>
      <c r="M49" s="430"/>
      <c r="N49" s="430"/>
      <c r="O49" s="430"/>
      <c r="P49" s="430"/>
      <c r="Q49" s="430"/>
      <c r="R49" s="430"/>
      <c r="S49" s="431"/>
      <c r="T49" s="427">
        <v>44312</v>
      </c>
      <c r="U49" s="432"/>
      <c r="V49" s="432"/>
      <c r="W49" s="432"/>
      <c r="X49" s="428"/>
      <c r="Y49" s="85"/>
      <c r="Z49" s="82"/>
      <c r="AA49" s="80"/>
    </row>
    <row r="50" spans="2:27" s="73" customFormat="1" ht="28.15" customHeight="1">
      <c r="B50" s="113">
        <v>2</v>
      </c>
      <c r="C50" s="427">
        <v>44729</v>
      </c>
      <c r="D50" s="428"/>
      <c r="E50" s="429" t="s">
        <v>654</v>
      </c>
      <c r="F50" s="430"/>
      <c r="G50" s="430"/>
      <c r="H50" s="430"/>
      <c r="I50" s="430"/>
      <c r="J50" s="430"/>
      <c r="K50" s="431"/>
      <c r="L50" s="429" t="s">
        <v>655</v>
      </c>
      <c r="M50" s="430"/>
      <c r="N50" s="430"/>
      <c r="O50" s="430"/>
      <c r="P50" s="430"/>
      <c r="Q50" s="430"/>
      <c r="R50" s="430"/>
      <c r="S50" s="431"/>
      <c r="T50" s="427">
        <v>44785</v>
      </c>
      <c r="U50" s="432"/>
      <c r="V50" s="432"/>
      <c r="W50" s="432"/>
      <c r="X50" s="428"/>
      <c r="Y50" s="85"/>
      <c r="Z50" s="82"/>
      <c r="AA50" s="80"/>
    </row>
    <row r="51" spans="2:27" s="73" customFormat="1" ht="15" customHeight="1">
      <c r="B51" s="113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85"/>
      <c r="Z51" s="82"/>
      <c r="AA51" s="80"/>
    </row>
    <row r="52" spans="2:27" s="73" customFormat="1" ht="15" customHeight="1">
      <c r="B52" s="113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85"/>
      <c r="Z52" s="82"/>
      <c r="AA52" s="80"/>
    </row>
    <row r="53" spans="2:27" s="73" customFormat="1" ht="15" customHeight="1">
      <c r="B53" s="113"/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85"/>
      <c r="Z53" s="82"/>
      <c r="AA53" s="80"/>
    </row>
    <row r="54" spans="2:27" s="73" customFormat="1" ht="15.6" customHeight="1">
      <c r="B54" s="408" t="s">
        <v>657</v>
      </c>
      <c r="C54" s="409"/>
      <c r="D54" s="409"/>
      <c r="E54" s="409"/>
      <c r="F54" s="409"/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  <c r="X54" s="410"/>
      <c r="Y54" s="85"/>
      <c r="Z54" s="82"/>
      <c r="AA54" s="80"/>
    </row>
    <row r="55" spans="2:27" s="73" customFormat="1" ht="26.65" customHeight="1">
      <c r="B55" s="87" t="s">
        <v>658</v>
      </c>
      <c r="C55" s="337" t="s">
        <v>693</v>
      </c>
      <c r="D55" s="338"/>
      <c r="E55" s="338"/>
      <c r="F55" s="338"/>
      <c r="G55" s="338"/>
      <c r="H55" s="338"/>
      <c r="I55" s="338"/>
      <c r="J55" s="338"/>
      <c r="K55" s="338"/>
      <c r="L55" s="338"/>
      <c r="M55" s="339"/>
      <c r="N55" s="411" t="s">
        <v>660</v>
      </c>
      <c r="O55" s="412"/>
      <c r="P55" s="337" t="s">
        <v>694</v>
      </c>
      <c r="Q55" s="338"/>
      <c r="R55" s="338"/>
      <c r="S55" s="338"/>
      <c r="T55" s="338"/>
      <c r="U55" s="338"/>
      <c r="V55" s="338"/>
      <c r="W55" s="338"/>
      <c r="X55" s="339"/>
      <c r="Y55" s="104"/>
      <c r="Z55" s="104"/>
      <c r="AA55" s="104"/>
    </row>
    <row r="56" spans="2:27" s="73" customFormat="1" ht="24.6" customHeight="1">
      <c r="B56" s="87" t="s">
        <v>662</v>
      </c>
      <c r="C56" s="337" t="s">
        <v>681</v>
      </c>
      <c r="D56" s="338"/>
      <c r="E56" s="338"/>
      <c r="F56" s="338"/>
      <c r="G56" s="338"/>
      <c r="H56" s="338"/>
      <c r="I56" s="338"/>
      <c r="J56" s="338"/>
      <c r="K56" s="338"/>
      <c r="L56" s="338"/>
      <c r="M56" s="339"/>
      <c r="N56" s="411" t="s">
        <v>660</v>
      </c>
      <c r="O56" s="412"/>
      <c r="P56" s="337" t="s">
        <v>682</v>
      </c>
      <c r="Q56" s="338"/>
      <c r="R56" s="338"/>
      <c r="S56" s="338"/>
      <c r="T56" s="338"/>
      <c r="U56" s="338"/>
      <c r="V56" s="338"/>
      <c r="W56" s="338"/>
      <c r="X56" s="339"/>
      <c r="Y56" s="104"/>
      <c r="Z56" s="104"/>
      <c r="AA56" s="104"/>
    </row>
    <row r="57" spans="2:27" s="73" customFormat="1" ht="27.6" customHeight="1">
      <c r="B57" s="87" t="s">
        <v>664</v>
      </c>
      <c r="C57" s="337" t="s">
        <v>683</v>
      </c>
      <c r="D57" s="338"/>
      <c r="E57" s="338"/>
      <c r="F57" s="338"/>
      <c r="G57" s="338"/>
      <c r="H57" s="338"/>
      <c r="I57" s="338"/>
      <c r="J57" s="338"/>
      <c r="K57" s="338"/>
      <c r="L57" s="338"/>
      <c r="M57" s="339"/>
      <c r="N57" s="411" t="s">
        <v>660</v>
      </c>
      <c r="O57" s="412"/>
      <c r="P57" s="337" t="s">
        <v>684</v>
      </c>
      <c r="Q57" s="338"/>
      <c r="R57" s="338"/>
      <c r="S57" s="338"/>
      <c r="T57" s="338"/>
      <c r="U57" s="338"/>
      <c r="V57" s="338"/>
      <c r="W57" s="338"/>
      <c r="X57" s="339"/>
      <c r="Y57" s="104"/>
      <c r="Z57" s="104"/>
      <c r="AA57" s="104"/>
    </row>
    <row r="58" spans="2:27" ht="13.5" customHeight="1">
      <c r="B58" s="408" t="s">
        <v>666</v>
      </c>
      <c r="C58" s="409"/>
      <c r="D58" s="409"/>
      <c r="E58" s="409"/>
      <c r="F58" s="409"/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09"/>
      <c r="R58" s="409"/>
      <c r="S58" s="409"/>
      <c r="T58" s="409"/>
      <c r="U58" s="409"/>
      <c r="V58" s="409"/>
      <c r="W58" s="409"/>
      <c r="X58" s="410"/>
    </row>
    <row r="59" spans="2:27" ht="22.9" customHeight="1">
      <c r="B59" s="98" t="s">
        <v>667</v>
      </c>
      <c r="C59" s="337"/>
      <c r="D59" s="338"/>
      <c r="E59" s="338"/>
      <c r="F59" s="338"/>
      <c r="G59" s="338"/>
      <c r="H59" s="338"/>
      <c r="I59" s="338"/>
      <c r="J59" s="338"/>
      <c r="K59" s="338"/>
      <c r="L59" s="338"/>
      <c r="M59" s="339"/>
      <c r="N59" s="411" t="s">
        <v>660</v>
      </c>
      <c r="O59" s="412"/>
      <c r="P59" s="337"/>
      <c r="Q59" s="338"/>
      <c r="R59" s="338"/>
      <c r="S59" s="338"/>
      <c r="T59" s="338"/>
      <c r="U59" s="338"/>
      <c r="V59" s="338"/>
      <c r="W59" s="338"/>
      <c r="X59" s="339"/>
    </row>
    <row r="60" spans="2:27" ht="22.9" customHeight="1">
      <c r="B60" s="98" t="s">
        <v>667</v>
      </c>
      <c r="C60" s="337"/>
      <c r="D60" s="338"/>
      <c r="E60" s="338"/>
      <c r="F60" s="338"/>
      <c r="G60" s="338"/>
      <c r="H60" s="338"/>
      <c r="I60" s="338"/>
      <c r="J60" s="338"/>
      <c r="K60" s="338"/>
      <c r="L60" s="338"/>
      <c r="M60" s="339"/>
      <c r="N60" s="411" t="s">
        <v>660</v>
      </c>
      <c r="O60" s="412"/>
      <c r="P60" s="337"/>
      <c r="Q60" s="338"/>
      <c r="R60" s="338"/>
      <c r="S60" s="338"/>
      <c r="T60" s="338"/>
      <c r="U60" s="338"/>
      <c r="V60" s="338"/>
      <c r="W60" s="338"/>
      <c r="X60" s="339"/>
    </row>
  </sheetData>
  <sheetProtection selectLockedCells="1" selectUnlockedCells="1"/>
  <mergeCells count="180">
    <mergeCell ref="C56:M56"/>
    <mergeCell ref="N56:O56"/>
    <mergeCell ref="P56:X56"/>
    <mergeCell ref="C57:M57"/>
    <mergeCell ref="N57:O57"/>
    <mergeCell ref="P57:X57"/>
    <mergeCell ref="B58:X58"/>
    <mergeCell ref="C59:M59"/>
    <mergeCell ref="N59:O59"/>
    <mergeCell ref="P59:X59"/>
    <mergeCell ref="C60:M60"/>
    <mergeCell ref="N60:O60"/>
    <mergeCell ref="P60:X60"/>
    <mergeCell ref="C51:D51"/>
    <mergeCell ref="E51:K51"/>
    <mergeCell ref="L51:S51"/>
    <mergeCell ref="T51:X51"/>
    <mergeCell ref="C52:D52"/>
    <mergeCell ref="E52:K52"/>
    <mergeCell ref="L52:S52"/>
    <mergeCell ref="T52:X52"/>
    <mergeCell ref="C53:D53"/>
    <mergeCell ref="E53:K53"/>
    <mergeCell ref="L53:S53"/>
    <mergeCell ref="T53:X53"/>
    <mergeCell ref="B54:X54"/>
    <mergeCell ref="C55:M55"/>
    <mergeCell ref="N55:O55"/>
    <mergeCell ref="P55:X55"/>
    <mergeCell ref="B45:X45"/>
    <mergeCell ref="B46:X46"/>
    <mergeCell ref="B47:X47"/>
    <mergeCell ref="C48:D48"/>
    <mergeCell ref="E48:K48"/>
    <mergeCell ref="L48:S48"/>
    <mergeCell ref="T48:X48"/>
    <mergeCell ref="C49:D49"/>
    <mergeCell ref="E49:K49"/>
    <mergeCell ref="L49:S49"/>
    <mergeCell ref="T49:X49"/>
    <mergeCell ref="C50:D50"/>
    <mergeCell ref="E50:K50"/>
    <mergeCell ref="L50:S50"/>
    <mergeCell ref="T50:X50"/>
    <mergeCell ref="H39:I39"/>
    <mergeCell ref="J39:K39"/>
    <mergeCell ref="N39:O39"/>
    <mergeCell ref="P39:R39"/>
    <mergeCell ref="H40:I40"/>
    <mergeCell ref="J40:K40"/>
    <mergeCell ref="N40:O40"/>
    <mergeCell ref="P40:R40"/>
    <mergeCell ref="H41:I41"/>
    <mergeCell ref="J41:K41"/>
    <mergeCell ref="N41:O41"/>
    <mergeCell ref="P41:R41"/>
    <mergeCell ref="B43:X43"/>
    <mergeCell ref="B44:X44"/>
    <mergeCell ref="H35:I35"/>
    <mergeCell ref="J35:K35"/>
    <mergeCell ref="N35:O35"/>
    <mergeCell ref="P35:R35"/>
    <mergeCell ref="H36:I36"/>
    <mergeCell ref="J36:K36"/>
    <mergeCell ref="N36:O36"/>
    <mergeCell ref="P36:R36"/>
    <mergeCell ref="H37:I37"/>
    <mergeCell ref="J37:K37"/>
    <mergeCell ref="N37:O37"/>
    <mergeCell ref="P37:R37"/>
    <mergeCell ref="H38:I38"/>
    <mergeCell ref="J38:K38"/>
    <mergeCell ref="N38:O38"/>
    <mergeCell ref="P38:R38"/>
    <mergeCell ref="H33:I33"/>
    <mergeCell ref="J33:K33"/>
    <mergeCell ref="N33:O33"/>
    <mergeCell ref="P33:R33"/>
    <mergeCell ref="B34:E34"/>
    <mergeCell ref="H34:I34"/>
    <mergeCell ref="J34:K34"/>
    <mergeCell ref="N34:O34"/>
    <mergeCell ref="P34:R34"/>
    <mergeCell ref="B27:X27"/>
    <mergeCell ref="H29:I30"/>
    <mergeCell ref="J29:M29"/>
    <mergeCell ref="N29:O30"/>
    <mergeCell ref="P29:R30"/>
    <mergeCell ref="S29:X29"/>
    <mergeCell ref="E30:E33"/>
    <mergeCell ref="J30:K30"/>
    <mergeCell ref="S30:X41"/>
    <mergeCell ref="H31:I31"/>
    <mergeCell ref="J31:K31"/>
    <mergeCell ref="N31:O31"/>
    <mergeCell ref="P31:R31"/>
    <mergeCell ref="H32:I32"/>
    <mergeCell ref="J32:K32"/>
    <mergeCell ref="N32:O32"/>
    <mergeCell ref="P32:R32"/>
    <mergeCell ref="T25:X25"/>
    <mergeCell ref="B26:C26"/>
    <mergeCell ref="D26:H26"/>
    <mergeCell ref="I26:M26"/>
    <mergeCell ref="N26:S26"/>
    <mergeCell ref="T26:X26"/>
    <mergeCell ref="M21:O21"/>
    <mergeCell ref="P21:R21"/>
    <mergeCell ref="B25:C25"/>
    <mergeCell ref="D25:H25"/>
    <mergeCell ref="I25:M25"/>
    <mergeCell ref="N25:S25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V15:X15"/>
    <mergeCell ref="B16:F17"/>
    <mergeCell ref="G16:J17"/>
    <mergeCell ref="K16:N17"/>
    <mergeCell ref="S16:U17"/>
    <mergeCell ref="V16:X17"/>
    <mergeCell ref="B8:H8"/>
    <mergeCell ref="I8:T8"/>
    <mergeCell ref="U8:X8"/>
    <mergeCell ref="B9:X9"/>
    <mergeCell ref="B10:F10"/>
    <mergeCell ref="G10:O10"/>
    <mergeCell ref="P10:U10"/>
    <mergeCell ref="V10:X10"/>
    <mergeCell ref="B11:F11"/>
    <mergeCell ref="G11:O11"/>
    <mergeCell ref="P11:U11"/>
    <mergeCell ref="V11:X11"/>
    <mergeCell ref="B12:E12"/>
    <mergeCell ref="F12:M12"/>
    <mergeCell ref="N12:R12"/>
    <mergeCell ref="S12:X12"/>
    <mergeCell ref="S2:U2"/>
    <mergeCell ref="V2:X2"/>
    <mergeCell ref="D3:R4"/>
    <mergeCell ref="S3:U3"/>
    <mergeCell ref="V3:X3"/>
    <mergeCell ref="S4:U4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</mergeCells>
  <pageMargins left="0.23622047244094491" right="0.23622047244094491" top="0.11811023622047245" bottom="0" header="0.51181102362204722" footer="0.51181102362204722"/>
  <pageSetup paperSize="256" scale="48" firstPageNumber="0" pageOrder="overThenDown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20E4-A012-4DBD-9F14-D3F259A8C0CF}">
  <dimension ref="C3:K193"/>
  <sheetViews>
    <sheetView topLeftCell="A95" workbookViewId="0">
      <selection activeCell="C199" sqref="C199"/>
    </sheetView>
  </sheetViews>
  <sheetFormatPr baseColWidth="10" defaultColWidth="11.42578125" defaultRowHeight="15"/>
  <cols>
    <col min="3" max="3" width="65.85546875" style="4" customWidth="1"/>
    <col min="4" max="4" width="48.42578125" style="4" customWidth="1"/>
    <col min="7" max="7" width="46.140625" customWidth="1"/>
    <col min="11" max="11" width="34.85546875" customWidth="1"/>
  </cols>
  <sheetData>
    <row r="3" spans="3:11">
      <c r="C3" s="45" t="s">
        <v>203</v>
      </c>
      <c r="D3" s="39" t="s">
        <v>204</v>
      </c>
      <c r="G3" s="42" t="s">
        <v>205</v>
      </c>
      <c r="K3" s="44" t="s">
        <v>206</v>
      </c>
    </row>
    <row r="4" spans="3:11" ht="17.25">
      <c r="C4" s="45" t="s">
        <v>207</v>
      </c>
      <c r="D4" s="40" t="s">
        <v>208</v>
      </c>
      <c r="G4" s="42" t="s">
        <v>209</v>
      </c>
      <c r="K4" s="44" t="s">
        <v>210</v>
      </c>
    </row>
    <row r="5" spans="3:11" ht="17.25">
      <c r="C5" s="45" t="s">
        <v>211</v>
      </c>
      <c r="D5" s="41" t="s">
        <v>212</v>
      </c>
      <c r="G5" s="42" t="s">
        <v>213</v>
      </c>
      <c r="K5" s="44" t="s">
        <v>214</v>
      </c>
    </row>
    <row r="6" spans="3:11" ht="34.5">
      <c r="C6" s="45" t="s">
        <v>215</v>
      </c>
      <c r="D6" s="41" t="s">
        <v>216</v>
      </c>
      <c r="G6" s="42" t="s">
        <v>217</v>
      </c>
      <c r="K6" s="44" t="s">
        <v>218</v>
      </c>
    </row>
    <row r="7" spans="3:11" ht="34.5">
      <c r="C7" s="45" t="s">
        <v>219</v>
      </c>
      <c r="D7" s="41" t="s">
        <v>220</v>
      </c>
      <c r="G7" s="42" t="s">
        <v>221</v>
      </c>
      <c r="K7" s="44" t="s">
        <v>222</v>
      </c>
    </row>
    <row r="8" spans="3:11" ht="34.5">
      <c r="C8" s="45" t="s">
        <v>223</v>
      </c>
      <c r="D8" s="41" t="s">
        <v>224</v>
      </c>
      <c r="G8" s="42" t="s">
        <v>225</v>
      </c>
      <c r="K8" s="44" t="s">
        <v>226</v>
      </c>
    </row>
    <row r="9" spans="3:11" ht="34.5">
      <c r="C9" s="45" t="s">
        <v>227</v>
      </c>
      <c r="D9" s="41" t="s">
        <v>228</v>
      </c>
      <c r="G9" s="42" t="s">
        <v>229</v>
      </c>
      <c r="K9" s="44" t="s">
        <v>230</v>
      </c>
    </row>
    <row r="10" spans="3:11" ht="51.75">
      <c r="C10" s="45" t="s">
        <v>231</v>
      </c>
      <c r="D10" s="41" t="s">
        <v>232</v>
      </c>
      <c r="G10" s="42" t="s">
        <v>233</v>
      </c>
      <c r="K10" s="44" t="s">
        <v>234</v>
      </c>
    </row>
    <row r="11" spans="3:11" ht="34.5">
      <c r="C11" s="45" t="s">
        <v>235</v>
      </c>
      <c r="D11" s="41" t="s">
        <v>236</v>
      </c>
      <c r="G11" s="42" t="s">
        <v>237</v>
      </c>
      <c r="K11" s="44" t="s">
        <v>238</v>
      </c>
    </row>
    <row r="12" spans="3:11" ht="34.5">
      <c r="C12" s="45" t="s">
        <v>239</v>
      </c>
      <c r="D12" s="41" t="s">
        <v>240</v>
      </c>
      <c r="G12" s="42" t="s">
        <v>241</v>
      </c>
      <c r="K12" s="44" t="s">
        <v>242</v>
      </c>
    </row>
    <row r="13" spans="3:11" ht="34.5">
      <c r="C13" s="45" t="s">
        <v>243</v>
      </c>
      <c r="D13" s="41" t="s">
        <v>244</v>
      </c>
      <c r="G13" s="42" t="s">
        <v>245</v>
      </c>
      <c r="K13" s="44" t="s">
        <v>246</v>
      </c>
    </row>
    <row r="14" spans="3:11" ht="34.5">
      <c r="C14" s="45" t="s">
        <v>247</v>
      </c>
      <c r="D14" s="41" t="s">
        <v>248</v>
      </c>
      <c r="G14" s="42" t="s">
        <v>249</v>
      </c>
      <c r="K14" s="44" t="s">
        <v>250</v>
      </c>
    </row>
    <row r="15" spans="3:11" ht="34.5">
      <c r="C15" s="45" t="s">
        <v>251</v>
      </c>
      <c r="D15" s="41" t="s">
        <v>252</v>
      </c>
      <c r="G15" s="42" t="s">
        <v>253</v>
      </c>
      <c r="K15" s="44" t="s">
        <v>254</v>
      </c>
    </row>
    <row r="16" spans="3:11" ht="51.75">
      <c r="C16" s="45" t="s">
        <v>255</v>
      </c>
      <c r="D16" s="41" t="s">
        <v>256</v>
      </c>
      <c r="G16" s="42" t="s">
        <v>257</v>
      </c>
      <c r="K16" s="44" t="s">
        <v>258</v>
      </c>
    </row>
    <row r="17" spans="3:11" ht="51.75">
      <c r="C17" s="45" t="s">
        <v>259</v>
      </c>
      <c r="D17" s="41" t="s">
        <v>260</v>
      </c>
      <c r="G17" s="43" t="s">
        <v>261</v>
      </c>
      <c r="K17" s="44" t="s">
        <v>15</v>
      </c>
    </row>
    <row r="18" spans="3:11" ht="51.75">
      <c r="C18" s="45" t="s">
        <v>262</v>
      </c>
      <c r="D18" s="41" t="s">
        <v>263</v>
      </c>
      <c r="G18" s="43" t="s">
        <v>13</v>
      </c>
      <c r="K18" s="44" t="s">
        <v>264</v>
      </c>
    </row>
    <row r="19" spans="3:11" ht="17.25">
      <c r="C19" s="45" t="s">
        <v>265</v>
      </c>
      <c r="D19" s="41" t="s">
        <v>266</v>
      </c>
      <c r="G19" s="42" t="s">
        <v>267</v>
      </c>
      <c r="K19" s="44" t="s">
        <v>268</v>
      </c>
    </row>
    <row r="20" spans="3:11" ht="34.5">
      <c r="C20" s="45" t="s">
        <v>269</v>
      </c>
      <c r="D20" s="41" t="s">
        <v>270</v>
      </c>
      <c r="G20" s="42" t="s">
        <v>271</v>
      </c>
      <c r="K20" s="44" t="s">
        <v>272</v>
      </c>
    </row>
    <row r="21" spans="3:11" ht="34.5">
      <c r="D21" s="41" t="s">
        <v>273</v>
      </c>
    </row>
    <row r="22" spans="3:11" ht="34.5">
      <c r="C22" s="4" t="s">
        <v>274</v>
      </c>
      <c r="D22" s="41" t="s">
        <v>275</v>
      </c>
    </row>
    <row r="23" spans="3:11" ht="17.25">
      <c r="C23" s="4" t="s">
        <v>276</v>
      </c>
      <c r="D23" s="41" t="s">
        <v>277</v>
      </c>
      <c r="G23" s="42"/>
    </row>
    <row r="24" spans="3:11" ht="17.25">
      <c r="C24" s="4" t="s">
        <v>11</v>
      </c>
      <c r="D24" s="41" t="s">
        <v>278</v>
      </c>
    </row>
    <row r="25" spans="3:11" ht="34.5">
      <c r="D25" s="41" t="s">
        <v>279</v>
      </c>
    </row>
    <row r="26" spans="3:11" ht="17.25">
      <c r="D26" s="41" t="s">
        <v>280</v>
      </c>
    </row>
    <row r="27" spans="3:11" ht="51.75">
      <c r="C27" s="46" t="s">
        <v>59</v>
      </c>
      <c r="D27" s="41" t="s">
        <v>281</v>
      </c>
    </row>
    <row r="28" spans="3:11" ht="34.5">
      <c r="C28" s="46" t="s">
        <v>282</v>
      </c>
      <c r="D28" s="41" t="s">
        <v>283</v>
      </c>
      <c r="G28" s="42"/>
    </row>
    <row r="29" spans="3:11" ht="51.75">
      <c r="C29" s="46" t="s">
        <v>284</v>
      </c>
      <c r="D29" s="41" t="s">
        <v>285</v>
      </c>
      <c r="G29" s="42"/>
    </row>
    <row r="30" spans="3:11" ht="60">
      <c r="C30" s="46" t="s">
        <v>129</v>
      </c>
      <c r="D30" s="41" t="s">
        <v>286</v>
      </c>
      <c r="G30" s="42"/>
    </row>
    <row r="31" spans="3:11" ht="34.5">
      <c r="C31" s="46" t="s">
        <v>143</v>
      </c>
      <c r="D31" s="41" t="s">
        <v>287</v>
      </c>
      <c r="G31" s="42"/>
    </row>
    <row r="32" spans="3:11" ht="30">
      <c r="C32" s="46" t="s">
        <v>288</v>
      </c>
      <c r="D32" s="41" t="s">
        <v>289</v>
      </c>
      <c r="G32" s="42"/>
    </row>
    <row r="33" spans="3:7" ht="45">
      <c r="C33" s="46" t="s">
        <v>290</v>
      </c>
      <c r="D33" s="41" t="s">
        <v>291</v>
      </c>
    </row>
    <row r="34" spans="3:7" ht="45">
      <c r="C34" s="46" t="s">
        <v>292</v>
      </c>
      <c r="D34" s="41" t="s">
        <v>293</v>
      </c>
      <c r="G34" s="42"/>
    </row>
    <row r="35" spans="3:7" ht="34.5">
      <c r="C35" s="46" t="s">
        <v>294</v>
      </c>
      <c r="D35" s="41" t="s">
        <v>295</v>
      </c>
      <c r="G35" s="42"/>
    </row>
    <row r="36" spans="3:7" ht="17.25">
      <c r="C36" s="46"/>
      <c r="D36" s="41" t="s">
        <v>296</v>
      </c>
      <c r="G36" s="42"/>
    </row>
    <row r="37" spans="3:7" ht="34.5">
      <c r="C37" s="46"/>
      <c r="D37" s="41" t="s">
        <v>297</v>
      </c>
      <c r="G37" s="42"/>
    </row>
    <row r="38" spans="3:7" ht="17.25">
      <c r="C38" s="46"/>
      <c r="D38" s="41" t="s">
        <v>298</v>
      </c>
      <c r="G38" s="42"/>
    </row>
    <row r="39" spans="3:7" ht="45">
      <c r="C39" s="46" t="s">
        <v>299</v>
      </c>
      <c r="D39" s="41" t="s">
        <v>300</v>
      </c>
      <c r="G39" s="42"/>
    </row>
    <row r="40" spans="3:7" ht="34.5">
      <c r="C40" s="46" t="s">
        <v>301</v>
      </c>
      <c r="D40" s="41" t="s">
        <v>302</v>
      </c>
      <c r="G40" s="42"/>
    </row>
    <row r="41" spans="3:7" ht="34.5">
      <c r="C41" s="46" t="s">
        <v>303</v>
      </c>
      <c r="D41" s="41" t="s">
        <v>304</v>
      </c>
    </row>
    <row r="42" spans="3:7" ht="34.5">
      <c r="C42" s="46" t="s">
        <v>111</v>
      </c>
      <c r="D42" s="41" t="s">
        <v>305</v>
      </c>
    </row>
    <row r="43" spans="3:7" ht="34.5">
      <c r="C43" s="46" t="s">
        <v>306</v>
      </c>
      <c r="D43" s="41" t="s">
        <v>307</v>
      </c>
    </row>
    <row r="44" spans="3:7" ht="45">
      <c r="C44" s="46" t="s">
        <v>308</v>
      </c>
      <c r="D44" s="41" t="s">
        <v>309</v>
      </c>
    </row>
    <row r="45" spans="3:7" ht="51.75">
      <c r="C45" s="46" t="s">
        <v>310</v>
      </c>
      <c r="D45" s="41" t="s">
        <v>311</v>
      </c>
    </row>
    <row r="46" spans="3:7" ht="34.5">
      <c r="C46" s="46" t="s">
        <v>312</v>
      </c>
      <c r="D46" s="41" t="s">
        <v>313</v>
      </c>
    </row>
    <row r="47" spans="3:7" ht="34.5">
      <c r="C47" s="46" t="s">
        <v>314</v>
      </c>
      <c r="D47" s="41" t="s">
        <v>315</v>
      </c>
    </row>
    <row r="48" spans="3:7" ht="51.75">
      <c r="C48" s="46" t="s">
        <v>60</v>
      </c>
      <c r="D48" s="41" t="s">
        <v>316</v>
      </c>
    </row>
    <row r="49" spans="3:4" ht="34.5">
      <c r="C49" s="46" t="s">
        <v>317</v>
      </c>
      <c r="D49" s="41" t="s">
        <v>318</v>
      </c>
    </row>
    <row r="50" spans="3:4" ht="51.75">
      <c r="C50" s="46" t="s">
        <v>319</v>
      </c>
      <c r="D50" s="41" t="s">
        <v>320</v>
      </c>
    </row>
    <row r="51" spans="3:4" ht="30">
      <c r="C51" s="46" t="s">
        <v>321</v>
      </c>
      <c r="D51" s="41" t="s">
        <v>322</v>
      </c>
    </row>
    <row r="52" spans="3:4" ht="34.5">
      <c r="C52" s="46" t="s">
        <v>130</v>
      </c>
      <c r="D52" s="41" t="s">
        <v>323</v>
      </c>
    </row>
    <row r="53" spans="3:4" ht="51.75">
      <c r="C53" s="46" t="s">
        <v>324</v>
      </c>
      <c r="D53" s="41" t="s">
        <v>325</v>
      </c>
    </row>
    <row r="54" spans="3:4" ht="34.5">
      <c r="C54" s="46" t="s">
        <v>326</v>
      </c>
      <c r="D54" s="41" t="s">
        <v>327</v>
      </c>
    </row>
    <row r="55" spans="3:4" ht="34.5">
      <c r="C55" s="46" t="s">
        <v>328</v>
      </c>
      <c r="D55" s="41" t="s">
        <v>329</v>
      </c>
    </row>
    <row r="56" spans="3:4" ht="34.5">
      <c r="C56" s="46" t="s">
        <v>144</v>
      </c>
      <c r="D56" s="41" t="s">
        <v>330</v>
      </c>
    </row>
    <row r="57" spans="3:4" ht="34.5">
      <c r="D57" s="41" t="s">
        <v>331</v>
      </c>
    </row>
    <row r="58" spans="3:4" ht="90">
      <c r="C58" s="46" t="s">
        <v>332</v>
      </c>
      <c r="D58" s="41" t="s">
        <v>333</v>
      </c>
    </row>
    <row r="59" spans="3:4" ht="45">
      <c r="C59" s="46" t="s">
        <v>334</v>
      </c>
      <c r="D59" s="41" t="s">
        <v>335</v>
      </c>
    </row>
    <row r="60" spans="3:4" ht="60">
      <c r="C60" s="46" t="s">
        <v>336</v>
      </c>
      <c r="D60" s="41" t="s">
        <v>337</v>
      </c>
    </row>
    <row r="61" spans="3:4" ht="60">
      <c r="C61" s="46" t="s">
        <v>338</v>
      </c>
      <c r="D61" s="41" t="s">
        <v>339</v>
      </c>
    </row>
    <row r="62" spans="3:4" ht="60">
      <c r="C62" s="46" t="s">
        <v>340</v>
      </c>
      <c r="D62" s="41" t="s">
        <v>341</v>
      </c>
    </row>
    <row r="63" spans="3:4" ht="34.5">
      <c r="C63" s="46" t="s">
        <v>342</v>
      </c>
      <c r="D63" s="41" t="s">
        <v>343</v>
      </c>
    </row>
    <row r="64" spans="3:4" ht="30">
      <c r="C64" s="46" t="s">
        <v>344</v>
      </c>
      <c r="D64" s="41" t="s">
        <v>345</v>
      </c>
    </row>
    <row r="65" spans="3:4" ht="34.5">
      <c r="C65" s="46" t="s">
        <v>346</v>
      </c>
      <c r="D65" s="41" t="s">
        <v>347</v>
      </c>
    </row>
    <row r="66" spans="3:4" ht="51.75">
      <c r="C66" s="46" t="s">
        <v>348</v>
      </c>
      <c r="D66" s="41" t="s">
        <v>349</v>
      </c>
    </row>
    <row r="67" spans="3:4" ht="34.5">
      <c r="C67" s="46" t="s">
        <v>145</v>
      </c>
      <c r="D67" s="41" t="s">
        <v>350</v>
      </c>
    </row>
    <row r="68" spans="3:4" ht="45">
      <c r="C68" s="46" t="s">
        <v>351</v>
      </c>
      <c r="D68" s="41" t="s">
        <v>352</v>
      </c>
    </row>
    <row r="69" spans="3:4" ht="30">
      <c r="C69" s="46" t="s">
        <v>353</v>
      </c>
      <c r="D69" s="41" t="s">
        <v>354</v>
      </c>
    </row>
    <row r="70" spans="3:4" ht="60">
      <c r="C70" s="46" t="s">
        <v>355</v>
      </c>
      <c r="D70" s="41" t="s">
        <v>356</v>
      </c>
    </row>
    <row r="71" spans="3:4" ht="45">
      <c r="C71" s="46" t="s">
        <v>357</v>
      </c>
      <c r="D71" s="41" t="s">
        <v>358</v>
      </c>
    </row>
    <row r="72" spans="3:4" ht="34.5">
      <c r="C72" s="46" t="s">
        <v>359</v>
      </c>
      <c r="D72" s="41" t="s">
        <v>360</v>
      </c>
    </row>
    <row r="73" spans="3:4" ht="34.5">
      <c r="C73" s="46" t="s">
        <v>361</v>
      </c>
      <c r="D73" s="41" t="s">
        <v>362</v>
      </c>
    </row>
    <row r="74" spans="3:4" ht="34.5">
      <c r="C74" s="46" t="s">
        <v>363</v>
      </c>
      <c r="D74" s="41" t="s">
        <v>364</v>
      </c>
    </row>
    <row r="75" spans="3:4" ht="60">
      <c r="C75" s="46" t="s">
        <v>365</v>
      </c>
      <c r="D75" s="41" t="s">
        <v>366</v>
      </c>
    </row>
    <row r="76" spans="3:4" ht="60">
      <c r="C76" s="46" t="s">
        <v>367</v>
      </c>
      <c r="D76" s="41" t="s">
        <v>368</v>
      </c>
    </row>
    <row r="77" spans="3:4" ht="34.5">
      <c r="C77" s="46" t="s">
        <v>369</v>
      </c>
      <c r="D77" s="41" t="s">
        <v>370</v>
      </c>
    </row>
    <row r="78" spans="3:4" ht="34.5">
      <c r="C78" s="46" t="s">
        <v>371</v>
      </c>
      <c r="D78" s="41" t="s">
        <v>372</v>
      </c>
    </row>
    <row r="79" spans="3:4" ht="45">
      <c r="C79" s="46" t="s">
        <v>373</v>
      </c>
      <c r="D79" s="41" t="s">
        <v>374</v>
      </c>
    </row>
    <row r="80" spans="3:4" ht="45">
      <c r="C80" s="46" t="s">
        <v>375</v>
      </c>
      <c r="D80" s="41" t="s">
        <v>376</v>
      </c>
    </row>
    <row r="81" spans="3:4" ht="45">
      <c r="C81" s="46" t="s">
        <v>377</v>
      </c>
      <c r="D81" s="41" t="s">
        <v>378</v>
      </c>
    </row>
    <row r="82" spans="3:4" ht="45">
      <c r="C82" s="46" t="s">
        <v>61</v>
      </c>
      <c r="D82" s="41" t="s">
        <v>379</v>
      </c>
    </row>
    <row r="83" spans="3:4" ht="34.5">
      <c r="C83" s="46" t="s">
        <v>131</v>
      </c>
      <c r="D83" s="41" t="s">
        <v>380</v>
      </c>
    </row>
    <row r="84" spans="3:4" ht="30">
      <c r="C84" s="46" t="s">
        <v>381</v>
      </c>
      <c r="D84" s="41" t="s">
        <v>382</v>
      </c>
    </row>
    <row r="85" spans="3:4" ht="34.5">
      <c r="C85" s="46" t="s">
        <v>383</v>
      </c>
      <c r="D85" s="41" t="s">
        <v>384</v>
      </c>
    </row>
    <row r="86" spans="3:4" ht="45">
      <c r="C86" s="46" t="s">
        <v>385</v>
      </c>
      <c r="D86" s="41" t="s">
        <v>386</v>
      </c>
    </row>
    <row r="87" spans="3:4" ht="34.5">
      <c r="C87" s="46" t="s">
        <v>387</v>
      </c>
      <c r="D87" s="41" t="s">
        <v>388</v>
      </c>
    </row>
    <row r="88" spans="3:4" ht="34.5">
      <c r="C88" s="46" t="s">
        <v>389</v>
      </c>
      <c r="D88" s="41" t="s">
        <v>390</v>
      </c>
    </row>
    <row r="89" spans="3:4" ht="51.75">
      <c r="C89" s="46" t="s">
        <v>391</v>
      </c>
      <c r="D89" s="41" t="s">
        <v>392</v>
      </c>
    </row>
    <row r="90" spans="3:4" ht="45">
      <c r="C90" s="46" t="s">
        <v>393</v>
      </c>
      <c r="D90" s="41" t="s">
        <v>394</v>
      </c>
    </row>
    <row r="91" spans="3:4" ht="45">
      <c r="C91" s="46" t="s">
        <v>395</v>
      </c>
      <c r="D91" s="41" t="s">
        <v>396</v>
      </c>
    </row>
    <row r="92" spans="3:4" ht="60">
      <c r="C92" s="46" t="s">
        <v>397</v>
      </c>
      <c r="D92" s="41" t="s">
        <v>398</v>
      </c>
    </row>
    <row r="93" spans="3:4" ht="45">
      <c r="C93" s="46" t="s">
        <v>399</v>
      </c>
      <c r="D93" s="41" t="s">
        <v>400</v>
      </c>
    </row>
    <row r="94" spans="3:4" ht="30">
      <c r="C94" s="46" t="s">
        <v>401</v>
      </c>
      <c r="D94" s="41" t="s">
        <v>402</v>
      </c>
    </row>
    <row r="95" spans="3:4" ht="34.5">
      <c r="C95" s="46" t="s">
        <v>403</v>
      </c>
      <c r="D95" s="41" t="s">
        <v>404</v>
      </c>
    </row>
    <row r="96" spans="3:4" ht="17.25">
      <c r="D96" s="41" t="s">
        <v>405</v>
      </c>
    </row>
    <row r="97" spans="3:4" ht="34.5">
      <c r="D97" s="41" t="s">
        <v>406</v>
      </c>
    </row>
    <row r="98" spans="3:4" ht="34.5">
      <c r="C98" s="44" t="s">
        <v>407</v>
      </c>
      <c r="D98" s="41" t="s">
        <v>408</v>
      </c>
    </row>
    <row r="99" spans="3:4" ht="34.5">
      <c r="C99" s="44" t="s">
        <v>409</v>
      </c>
      <c r="D99" s="41" t="s">
        <v>410</v>
      </c>
    </row>
    <row r="100" spans="3:4" ht="34.5">
      <c r="C100" s="44" t="s">
        <v>411</v>
      </c>
      <c r="D100" s="41" t="s">
        <v>412</v>
      </c>
    </row>
    <row r="101" spans="3:4" ht="34.5">
      <c r="C101" s="44" t="s">
        <v>413</v>
      </c>
      <c r="D101" s="41" t="s">
        <v>414</v>
      </c>
    </row>
    <row r="102" spans="3:4" ht="51.75">
      <c r="C102" s="44" t="s">
        <v>415</v>
      </c>
      <c r="D102" s="41" t="s">
        <v>416</v>
      </c>
    </row>
    <row r="103" spans="3:4" ht="34.5">
      <c r="C103" s="44" t="s">
        <v>417</v>
      </c>
      <c r="D103" s="41" t="s">
        <v>418</v>
      </c>
    </row>
    <row r="104" spans="3:4" ht="34.5">
      <c r="C104" s="44" t="s">
        <v>419</v>
      </c>
      <c r="D104" s="41" t="s">
        <v>420</v>
      </c>
    </row>
    <row r="105" spans="3:4" ht="34.5">
      <c r="C105" s="44" t="s">
        <v>421</v>
      </c>
      <c r="D105" s="41" t="s">
        <v>422</v>
      </c>
    </row>
    <row r="106" spans="3:4" ht="34.5">
      <c r="C106" s="44" t="s">
        <v>423</v>
      </c>
      <c r="D106" s="41" t="s">
        <v>424</v>
      </c>
    </row>
    <row r="107" spans="3:4" ht="34.5">
      <c r="C107" s="44" t="s">
        <v>425</v>
      </c>
      <c r="D107" s="41" t="s">
        <v>426</v>
      </c>
    </row>
    <row r="108" spans="3:4" ht="34.5">
      <c r="C108" s="44" t="s">
        <v>427</v>
      </c>
      <c r="D108" s="41" t="s">
        <v>428</v>
      </c>
    </row>
    <row r="109" spans="3:4" ht="34.5">
      <c r="C109" s="44" t="s">
        <v>429</v>
      </c>
      <c r="D109" s="41" t="s">
        <v>430</v>
      </c>
    </row>
    <row r="110" spans="3:4" ht="34.5">
      <c r="C110" s="44" t="s">
        <v>431</v>
      </c>
      <c r="D110" s="41" t="s">
        <v>432</v>
      </c>
    </row>
    <row r="111" spans="3:4" ht="34.5">
      <c r="C111" s="44" t="s">
        <v>433</v>
      </c>
      <c r="D111" s="41" t="s">
        <v>434</v>
      </c>
    </row>
    <row r="112" spans="3:4" ht="34.5">
      <c r="C112" s="44" t="s">
        <v>435</v>
      </c>
      <c r="D112" s="41" t="s">
        <v>436</v>
      </c>
    </row>
    <row r="113" spans="3:4" ht="34.5">
      <c r="C113" s="44" t="s">
        <v>437</v>
      </c>
      <c r="D113" s="41" t="s">
        <v>438</v>
      </c>
    </row>
    <row r="114" spans="3:4" ht="34.5">
      <c r="C114" s="44" t="s">
        <v>439</v>
      </c>
      <c r="D114" s="41" t="s">
        <v>440</v>
      </c>
    </row>
    <row r="115" spans="3:4" ht="51.75">
      <c r="C115" s="44" t="s">
        <v>441</v>
      </c>
      <c r="D115" s="41" t="s">
        <v>442</v>
      </c>
    </row>
    <row r="116" spans="3:4" ht="17.25">
      <c r="C116" s="44" t="s">
        <v>443</v>
      </c>
      <c r="D116" s="41" t="s">
        <v>444</v>
      </c>
    </row>
    <row r="117" spans="3:4" ht="51.75">
      <c r="C117" s="44" t="s">
        <v>445</v>
      </c>
      <c r="D117" s="41" t="s">
        <v>446</v>
      </c>
    </row>
    <row r="118" spans="3:4" ht="51.75">
      <c r="C118" s="44" t="s">
        <v>447</v>
      </c>
      <c r="D118" s="41" t="s">
        <v>448</v>
      </c>
    </row>
    <row r="119" spans="3:4" ht="34.5">
      <c r="C119" s="44" t="s">
        <v>449</v>
      </c>
      <c r="D119" s="41" t="s">
        <v>450</v>
      </c>
    </row>
    <row r="120" spans="3:4" ht="17.25">
      <c r="C120" s="44" t="s">
        <v>451</v>
      </c>
      <c r="D120" s="41" t="s">
        <v>452</v>
      </c>
    </row>
    <row r="121" spans="3:4" ht="17.25">
      <c r="C121" s="44" t="s">
        <v>453</v>
      </c>
      <c r="D121" s="41" t="s">
        <v>454</v>
      </c>
    </row>
    <row r="122" spans="3:4" ht="17.25">
      <c r="C122" s="44" t="s">
        <v>455</v>
      </c>
      <c r="D122" s="41" t="s">
        <v>456</v>
      </c>
    </row>
    <row r="123" spans="3:4" ht="17.25">
      <c r="C123" s="44" t="s">
        <v>457</v>
      </c>
      <c r="D123" s="41" t="s">
        <v>458</v>
      </c>
    </row>
    <row r="124" spans="3:4" ht="17.25">
      <c r="C124" s="44" t="s">
        <v>459</v>
      </c>
      <c r="D124" s="41" t="s">
        <v>460</v>
      </c>
    </row>
    <row r="125" spans="3:4" ht="34.5">
      <c r="C125" s="44" t="s">
        <v>461</v>
      </c>
      <c r="D125" s="41" t="s">
        <v>462</v>
      </c>
    </row>
    <row r="126" spans="3:4" ht="34.5">
      <c r="C126" s="44" t="s">
        <v>463</v>
      </c>
      <c r="D126" s="41" t="s">
        <v>464</v>
      </c>
    </row>
    <row r="127" spans="3:4" ht="51.75">
      <c r="C127" s="44" t="s">
        <v>465</v>
      </c>
      <c r="D127" s="41" t="s">
        <v>466</v>
      </c>
    </row>
    <row r="128" spans="3:4" ht="17.25">
      <c r="C128" s="44" t="s">
        <v>467</v>
      </c>
      <c r="D128" s="41" t="s">
        <v>468</v>
      </c>
    </row>
    <row r="129" spans="3:4" ht="34.5">
      <c r="C129" s="44" t="s">
        <v>469</v>
      </c>
      <c r="D129" s="41" t="s">
        <v>470</v>
      </c>
    </row>
    <row r="130" spans="3:4" ht="34.5">
      <c r="C130" s="44" t="s">
        <v>471</v>
      </c>
      <c r="D130" s="41" t="s">
        <v>472</v>
      </c>
    </row>
    <row r="131" spans="3:4" ht="34.5">
      <c r="C131" s="44" t="s">
        <v>473</v>
      </c>
      <c r="D131" s="41" t="s">
        <v>474</v>
      </c>
    </row>
    <row r="132" spans="3:4" ht="34.5">
      <c r="C132" s="44" t="s">
        <v>475</v>
      </c>
      <c r="D132" s="41" t="s">
        <v>476</v>
      </c>
    </row>
    <row r="133" spans="3:4" ht="34.5">
      <c r="C133" s="44" t="s">
        <v>477</v>
      </c>
      <c r="D133" s="41" t="s">
        <v>478</v>
      </c>
    </row>
    <row r="134" spans="3:4" ht="34.5">
      <c r="C134" s="44" t="s">
        <v>479</v>
      </c>
      <c r="D134" s="41" t="s">
        <v>480</v>
      </c>
    </row>
    <row r="135" spans="3:4" ht="51.75">
      <c r="C135" s="44" t="s">
        <v>481</v>
      </c>
      <c r="D135" s="41" t="s">
        <v>482</v>
      </c>
    </row>
    <row r="136" spans="3:4" ht="34.5">
      <c r="C136" s="44" t="s">
        <v>483</v>
      </c>
      <c r="D136" s="41" t="s">
        <v>484</v>
      </c>
    </row>
    <row r="137" spans="3:4" ht="34.5">
      <c r="C137" s="44" t="s">
        <v>485</v>
      </c>
      <c r="D137" s="41" t="s">
        <v>486</v>
      </c>
    </row>
    <row r="138" spans="3:4" ht="34.5">
      <c r="C138" s="44" t="s">
        <v>487</v>
      </c>
      <c r="D138" s="41" t="s">
        <v>488</v>
      </c>
    </row>
    <row r="139" spans="3:4" ht="51.75">
      <c r="C139" s="44" t="s">
        <v>489</v>
      </c>
      <c r="D139" s="41" t="s">
        <v>490</v>
      </c>
    </row>
    <row r="140" spans="3:4" ht="34.5">
      <c r="C140" s="44" t="s">
        <v>491</v>
      </c>
      <c r="D140" s="41" t="s">
        <v>492</v>
      </c>
    </row>
    <row r="141" spans="3:4" ht="17.25">
      <c r="C141" s="44" t="s">
        <v>493</v>
      </c>
      <c r="D141" s="41" t="s">
        <v>494</v>
      </c>
    </row>
    <row r="142" spans="3:4" ht="17.25">
      <c r="C142" s="44" t="s">
        <v>495</v>
      </c>
      <c r="D142" s="41" t="s">
        <v>496</v>
      </c>
    </row>
    <row r="143" spans="3:4" ht="34.5">
      <c r="C143" s="44" t="s">
        <v>497</v>
      </c>
      <c r="D143" s="41" t="s">
        <v>498</v>
      </c>
    </row>
    <row r="144" spans="3:4" ht="34.5">
      <c r="C144" s="44" t="s">
        <v>499</v>
      </c>
      <c r="D144" s="41" t="s">
        <v>500</v>
      </c>
    </row>
    <row r="145" spans="3:4" ht="34.5">
      <c r="C145" s="44" t="s">
        <v>501</v>
      </c>
      <c r="D145" s="41" t="s">
        <v>502</v>
      </c>
    </row>
    <row r="146" spans="3:4" ht="17.25">
      <c r="C146" s="44" t="s">
        <v>503</v>
      </c>
      <c r="D146" s="41" t="s">
        <v>504</v>
      </c>
    </row>
    <row r="147" spans="3:4" ht="34.5">
      <c r="C147" s="44" t="s">
        <v>505</v>
      </c>
      <c r="D147" s="41" t="s">
        <v>506</v>
      </c>
    </row>
    <row r="148" spans="3:4" ht="34.5">
      <c r="C148" s="44" t="s">
        <v>507</v>
      </c>
      <c r="D148" s="41" t="s">
        <v>508</v>
      </c>
    </row>
    <row r="149" spans="3:4" ht="34.5">
      <c r="C149" s="44" t="s">
        <v>509</v>
      </c>
      <c r="D149" s="41" t="s">
        <v>510</v>
      </c>
    </row>
    <row r="150" spans="3:4" ht="34.5">
      <c r="C150" s="44" t="s">
        <v>511</v>
      </c>
      <c r="D150" s="41" t="s">
        <v>512</v>
      </c>
    </row>
    <row r="151" spans="3:4" ht="51.75">
      <c r="C151" s="44" t="s">
        <v>513</v>
      </c>
      <c r="D151" s="41" t="s">
        <v>514</v>
      </c>
    </row>
    <row r="152" spans="3:4" ht="34.5">
      <c r="C152" s="44" t="s">
        <v>515</v>
      </c>
      <c r="D152" s="41" t="s">
        <v>516</v>
      </c>
    </row>
    <row r="153" spans="3:4" ht="34.5">
      <c r="C153" s="44" t="s">
        <v>517</v>
      </c>
      <c r="D153" s="41" t="s">
        <v>518</v>
      </c>
    </row>
    <row r="154" spans="3:4" ht="34.5">
      <c r="C154" s="44" t="s">
        <v>519</v>
      </c>
      <c r="D154" s="41" t="s">
        <v>520</v>
      </c>
    </row>
    <row r="155" spans="3:4" ht="34.5">
      <c r="C155" s="44" t="s">
        <v>521</v>
      </c>
      <c r="D155" s="41" t="s">
        <v>522</v>
      </c>
    </row>
    <row r="156" spans="3:4" ht="34.5">
      <c r="C156" s="44" t="s">
        <v>523</v>
      </c>
      <c r="D156" s="41" t="s">
        <v>524</v>
      </c>
    </row>
    <row r="157" spans="3:4" ht="34.5">
      <c r="C157" s="44" t="s">
        <v>525</v>
      </c>
      <c r="D157" s="41" t="s">
        <v>526</v>
      </c>
    </row>
    <row r="158" spans="3:4" ht="34.5">
      <c r="C158" s="44" t="s">
        <v>527</v>
      </c>
      <c r="D158" s="41" t="s">
        <v>528</v>
      </c>
    </row>
    <row r="159" spans="3:4" ht="34.5">
      <c r="C159" s="44" t="s">
        <v>529</v>
      </c>
      <c r="D159" s="41" t="s">
        <v>530</v>
      </c>
    </row>
    <row r="160" spans="3:4" ht="34.5">
      <c r="C160" s="44" t="s">
        <v>531</v>
      </c>
      <c r="D160" s="41" t="s">
        <v>532</v>
      </c>
    </row>
    <row r="161" spans="3:4" ht="51.75">
      <c r="C161" s="44" t="s">
        <v>533</v>
      </c>
      <c r="D161" s="41" t="s">
        <v>534</v>
      </c>
    </row>
    <row r="162" spans="3:4" ht="34.5">
      <c r="C162" s="44" t="s">
        <v>535</v>
      </c>
      <c r="D162" s="41" t="s">
        <v>536</v>
      </c>
    </row>
    <row r="163" spans="3:4" ht="34.5">
      <c r="C163" s="44" t="s">
        <v>537</v>
      </c>
      <c r="D163" s="41" t="s">
        <v>538</v>
      </c>
    </row>
    <row r="164" spans="3:4" ht="34.5">
      <c r="C164" s="44" t="s">
        <v>539</v>
      </c>
      <c r="D164" s="41" t="s">
        <v>540</v>
      </c>
    </row>
    <row r="165" spans="3:4" ht="34.5">
      <c r="C165" s="44" t="s">
        <v>541</v>
      </c>
      <c r="D165" s="41" t="s">
        <v>542</v>
      </c>
    </row>
    <row r="166" spans="3:4" ht="34.5">
      <c r="C166" s="44" t="s">
        <v>543</v>
      </c>
      <c r="D166" s="41" t="s">
        <v>544</v>
      </c>
    </row>
    <row r="167" spans="3:4" ht="34.5">
      <c r="C167" s="44" t="s">
        <v>545</v>
      </c>
      <c r="D167" s="41" t="s">
        <v>546</v>
      </c>
    </row>
    <row r="168" spans="3:4" ht="51.75">
      <c r="C168" s="44" t="s">
        <v>547</v>
      </c>
      <c r="D168" s="41" t="s">
        <v>548</v>
      </c>
    </row>
    <row r="169" spans="3:4" ht="34.5">
      <c r="C169" s="44" t="s">
        <v>549</v>
      </c>
      <c r="D169" s="41" t="s">
        <v>550</v>
      </c>
    </row>
    <row r="170" spans="3:4" ht="17.25">
      <c r="C170" s="44" t="s">
        <v>551</v>
      </c>
      <c r="D170" s="41" t="s">
        <v>552</v>
      </c>
    </row>
    <row r="171" spans="3:4" ht="34.5">
      <c r="C171" s="44" t="s">
        <v>553</v>
      </c>
      <c r="D171" s="41" t="s">
        <v>554</v>
      </c>
    </row>
    <row r="172" spans="3:4" ht="17.25">
      <c r="C172" s="44" t="s">
        <v>555</v>
      </c>
      <c r="D172" s="41" t="s">
        <v>556</v>
      </c>
    </row>
    <row r="173" spans="3:4">
      <c r="C173" s="44" t="s">
        <v>557</v>
      </c>
    </row>
    <row r="174" spans="3:4">
      <c r="C174" s="44" t="s">
        <v>558</v>
      </c>
    </row>
    <row r="175" spans="3:4">
      <c r="C175" s="44" t="s">
        <v>559</v>
      </c>
    </row>
    <row r="176" spans="3:4">
      <c r="C176" s="44" t="s">
        <v>560</v>
      </c>
    </row>
    <row r="177" spans="3:3">
      <c r="C177" s="44" t="s">
        <v>561</v>
      </c>
    </row>
    <row r="178" spans="3:3">
      <c r="C178" s="44" t="s">
        <v>562</v>
      </c>
    </row>
    <row r="179" spans="3:3">
      <c r="C179" s="44" t="s">
        <v>563</v>
      </c>
    </row>
    <row r="180" spans="3:3">
      <c r="C180" s="44" t="s">
        <v>564</v>
      </c>
    </row>
    <row r="181" spans="3:3">
      <c r="C181" s="44" t="s">
        <v>565</v>
      </c>
    </row>
    <row r="182" spans="3:3">
      <c r="C182" s="44" t="s">
        <v>566</v>
      </c>
    </row>
    <row r="183" spans="3:3">
      <c r="C183" s="44" t="s">
        <v>567</v>
      </c>
    </row>
    <row r="184" spans="3:3">
      <c r="C184" s="44" t="s">
        <v>568</v>
      </c>
    </row>
    <row r="185" spans="3:3">
      <c r="C185" s="44" t="s">
        <v>569</v>
      </c>
    </row>
    <row r="186" spans="3:3">
      <c r="C186" s="44" t="s">
        <v>570</v>
      </c>
    </row>
    <row r="187" spans="3:3">
      <c r="C187" s="44" t="s">
        <v>571</v>
      </c>
    </row>
    <row r="188" spans="3:3">
      <c r="C188" s="44" t="s">
        <v>572</v>
      </c>
    </row>
    <row r="189" spans="3:3">
      <c r="C189" s="44" t="s">
        <v>573</v>
      </c>
    </row>
    <row r="190" spans="3:3">
      <c r="C190" s="44" t="s">
        <v>574</v>
      </c>
    </row>
    <row r="191" spans="3:3">
      <c r="C191" s="44" t="s">
        <v>575</v>
      </c>
    </row>
    <row r="192" spans="3:3">
      <c r="C192" s="44" t="s">
        <v>576</v>
      </c>
    </row>
    <row r="193" spans="3:3">
      <c r="C193" s="44" t="s">
        <v>577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C556-7861-4EFD-9959-02ABD0F073B7}">
  <dimension ref="A1:J38"/>
  <sheetViews>
    <sheetView topLeftCell="A7" workbookViewId="0">
      <selection activeCell="G16" sqref="G16"/>
    </sheetView>
  </sheetViews>
  <sheetFormatPr baseColWidth="10" defaultColWidth="11.5703125" defaultRowHeight="14.25"/>
  <cols>
    <col min="1" max="1" width="27.28515625" style="95" customWidth="1"/>
    <col min="2" max="8" width="11.5703125" style="95"/>
    <col min="9" max="9" width="98.28515625" style="95" customWidth="1"/>
    <col min="10" max="16384" width="11.5703125" style="95"/>
  </cols>
  <sheetData>
    <row r="1" spans="1:10" ht="71.25">
      <c r="A1" s="95" t="s">
        <v>696</v>
      </c>
      <c r="B1" s="95" t="s">
        <v>610</v>
      </c>
      <c r="C1" s="95" t="s">
        <v>629</v>
      </c>
      <c r="D1" s="95" t="s">
        <v>697</v>
      </c>
      <c r="E1" s="95" t="s">
        <v>698</v>
      </c>
      <c r="F1" s="95" t="s">
        <v>699</v>
      </c>
      <c r="G1" s="95" t="s">
        <v>700</v>
      </c>
      <c r="H1" s="95" t="s">
        <v>701</v>
      </c>
      <c r="I1" s="96" t="s">
        <v>332</v>
      </c>
      <c r="J1" s="95" t="s">
        <v>702</v>
      </c>
    </row>
    <row r="2" spans="1:10" ht="28.5">
      <c r="A2" s="95" t="s">
        <v>593</v>
      </c>
      <c r="B2" s="95" t="s">
        <v>703</v>
      </c>
      <c r="C2" s="95" t="s">
        <v>704</v>
      </c>
      <c r="D2" s="95" t="s">
        <v>705</v>
      </c>
      <c r="E2" s="95" t="s">
        <v>706</v>
      </c>
      <c r="F2" s="95" t="s">
        <v>695</v>
      </c>
      <c r="G2" s="95" t="s">
        <v>707</v>
      </c>
      <c r="H2" s="95" t="s">
        <v>586</v>
      </c>
      <c r="I2" s="96" t="s">
        <v>334</v>
      </c>
      <c r="J2" s="95" t="s">
        <v>671</v>
      </c>
    </row>
    <row r="3" spans="1:10" ht="42.75">
      <c r="A3" s="95" t="s">
        <v>685</v>
      </c>
      <c r="B3" s="95" t="s">
        <v>708</v>
      </c>
      <c r="D3" s="95" t="s">
        <v>626</v>
      </c>
      <c r="E3" s="95" t="s">
        <v>709</v>
      </c>
      <c r="F3" s="95" t="s">
        <v>710</v>
      </c>
      <c r="G3" s="95" t="s">
        <v>711</v>
      </c>
      <c r="H3" s="95" t="s">
        <v>712</v>
      </c>
      <c r="I3" s="96" t="s">
        <v>336</v>
      </c>
      <c r="J3" s="95" t="s">
        <v>713</v>
      </c>
    </row>
    <row r="4" spans="1:10" ht="42.75">
      <c r="A4" s="95" t="s">
        <v>714</v>
      </c>
      <c r="B4" s="95" t="s">
        <v>715</v>
      </c>
      <c r="D4" s="95" t="s">
        <v>716</v>
      </c>
      <c r="E4" s="95" t="s">
        <v>717</v>
      </c>
      <c r="F4" s="95" t="s">
        <v>222</v>
      </c>
      <c r="G4" s="95" t="s">
        <v>718</v>
      </c>
      <c r="H4" s="95" t="s">
        <v>268</v>
      </c>
      <c r="I4" s="96" t="s">
        <v>338</v>
      </c>
      <c r="J4" s="95" t="s">
        <v>719</v>
      </c>
    </row>
    <row r="5" spans="1:10" ht="57">
      <c r="A5" s="95" t="s">
        <v>720</v>
      </c>
      <c r="B5" s="95" t="s">
        <v>45</v>
      </c>
      <c r="D5" s="95" t="s">
        <v>721</v>
      </c>
      <c r="E5" s="95" t="s">
        <v>722</v>
      </c>
      <c r="F5" s="95" t="s">
        <v>723</v>
      </c>
      <c r="G5" s="95" t="s">
        <v>724</v>
      </c>
      <c r="I5" s="96" t="s">
        <v>340</v>
      </c>
    </row>
    <row r="6" spans="1:10">
      <c r="A6" s="95" t="s">
        <v>725</v>
      </c>
      <c r="B6" s="95" t="s">
        <v>726</v>
      </c>
      <c r="D6" s="95" t="s">
        <v>727</v>
      </c>
      <c r="E6" s="95" t="s">
        <v>600</v>
      </c>
      <c r="F6" s="95" t="s">
        <v>728</v>
      </c>
      <c r="G6" s="95" t="s">
        <v>729</v>
      </c>
      <c r="I6" s="96" t="s">
        <v>342</v>
      </c>
    </row>
    <row r="7" spans="1:10" ht="28.5">
      <c r="A7" s="95" t="s">
        <v>730</v>
      </c>
      <c r="B7" s="95" t="s">
        <v>731</v>
      </c>
      <c r="D7" s="95" t="s">
        <v>732</v>
      </c>
      <c r="E7" s="95" t="s">
        <v>733</v>
      </c>
      <c r="F7" s="95" t="s">
        <v>734</v>
      </c>
      <c r="G7" s="95" t="s">
        <v>735</v>
      </c>
      <c r="I7" s="96" t="s">
        <v>344</v>
      </c>
    </row>
    <row r="8" spans="1:10" ht="28.5">
      <c r="A8" s="95" t="s">
        <v>736</v>
      </c>
      <c r="E8" s="95" t="s">
        <v>737</v>
      </c>
      <c r="F8" s="95" t="s">
        <v>238</v>
      </c>
      <c r="G8" s="95" t="s">
        <v>738</v>
      </c>
      <c r="I8" s="96" t="s">
        <v>346</v>
      </c>
    </row>
    <row r="9" spans="1:10">
      <c r="E9" s="95" t="s">
        <v>739</v>
      </c>
      <c r="F9" s="95" t="s">
        <v>242</v>
      </c>
      <c r="G9" s="95" t="s">
        <v>740</v>
      </c>
      <c r="I9" s="96" t="s">
        <v>348</v>
      </c>
    </row>
    <row r="10" spans="1:10">
      <c r="E10" s="95" t="s">
        <v>601</v>
      </c>
      <c r="F10" s="95" t="s">
        <v>741</v>
      </c>
      <c r="G10" s="95" t="s">
        <v>742</v>
      </c>
      <c r="I10" s="96" t="s">
        <v>145</v>
      </c>
    </row>
    <row r="11" spans="1:10" ht="42.75">
      <c r="F11" s="95" t="s">
        <v>743</v>
      </c>
      <c r="G11" s="95" t="s">
        <v>744</v>
      </c>
      <c r="I11" s="96" t="s">
        <v>351</v>
      </c>
    </row>
    <row r="12" spans="1:10" ht="28.5">
      <c r="F12" s="95" t="s">
        <v>745</v>
      </c>
      <c r="G12" s="95" t="s">
        <v>746</v>
      </c>
      <c r="I12" s="96" t="s">
        <v>353</v>
      </c>
    </row>
    <row r="13" spans="1:10" ht="42.75">
      <c r="F13" s="95" t="s">
        <v>747</v>
      </c>
      <c r="G13" s="95" t="s">
        <v>748</v>
      </c>
      <c r="I13" s="96" t="s">
        <v>355</v>
      </c>
    </row>
    <row r="14" spans="1:10" ht="28.5">
      <c r="F14" s="95" t="s">
        <v>749</v>
      </c>
      <c r="G14" s="95" t="s">
        <v>750</v>
      </c>
      <c r="I14" s="96" t="s">
        <v>357</v>
      </c>
    </row>
    <row r="15" spans="1:10">
      <c r="F15" s="95" t="s">
        <v>587</v>
      </c>
      <c r="G15" s="95" t="s">
        <v>588</v>
      </c>
      <c r="I15" s="96" t="s">
        <v>359</v>
      </c>
    </row>
    <row r="16" spans="1:10" ht="28.5">
      <c r="F16" s="95" t="s">
        <v>15</v>
      </c>
      <c r="G16" s="95" t="s">
        <v>751</v>
      </c>
      <c r="I16" s="96" t="s">
        <v>361</v>
      </c>
    </row>
    <row r="17" spans="6:9" ht="28.5">
      <c r="F17" s="95" t="s">
        <v>752</v>
      </c>
      <c r="G17" s="95" t="s">
        <v>753</v>
      </c>
      <c r="I17" s="96" t="s">
        <v>363</v>
      </c>
    </row>
    <row r="18" spans="6:9" ht="42.75">
      <c r="F18" s="95" t="s">
        <v>268</v>
      </c>
      <c r="G18" s="95" t="s">
        <v>754</v>
      </c>
      <c r="I18" s="96" t="s">
        <v>365</v>
      </c>
    </row>
    <row r="19" spans="6:9" ht="42.75">
      <c r="F19" s="95" t="s">
        <v>755</v>
      </c>
      <c r="G19" s="95" t="s">
        <v>756</v>
      </c>
      <c r="I19" s="96" t="s">
        <v>367</v>
      </c>
    </row>
    <row r="20" spans="6:9">
      <c r="I20" s="96" t="s">
        <v>369</v>
      </c>
    </row>
    <row r="21" spans="6:9" ht="28.5">
      <c r="I21" s="96" t="s">
        <v>371</v>
      </c>
    </row>
    <row r="22" spans="6:9" ht="28.5">
      <c r="I22" s="96" t="s">
        <v>373</v>
      </c>
    </row>
    <row r="23" spans="6:9" ht="28.5">
      <c r="I23" s="96" t="s">
        <v>375</v>
      </c>
    </row>
    <row r="24" spans="6:9" ht="28.5">
      <c r="I24" s="96" t="s">
        <v>377</v>
      </c>
    </row>
    <row r="25" spans="6:9" ht="28.5">
      <c r="I25" s="96" t="s">
        <v>61</v>
      </c>
    </row>
    <row r="26" spans="6:9">
      <c r="I26" s="96" t="s">
        <v>131</v>
      </c>
    </row>
    <row r="27" spans="6:9">
      <c r="I27" s="96" t="s">
        <v>381</v>
      </c>
    </row>
    <row r="28" spans="6:9" ht="28.5">
      <c r="I28" s="96" t="s">
        <v>383</v>
      </c>
    </row>
    <row r="29" spans="6:9" ht="28.5">
      <c r="I29" s="96" t="s">
        <v>385</v>
      </c>
    </row>
    <row r="30" spans="6:9">
      <c r="I30" s="96" t="s">
        <v>387</v>
      </c>
    </row>
    <row r="31" spans="6:9" ht="28.5">
      <c r="I31" s="96" t="s">
        <v>389</v>
      </c>
    </row>
    <row r="32" spans="6:9">
      <c r="I32" s="96" t="s">
        <v>391</v>
      </c>
    </row>
    <row r="33" spans="9:9" ht="28.5">
      <c r="I33" s="96" t="s">
        <v>393</v>
      </c>
    </row>
    <row r="34" spans="9:9" ht="42.75">
      <c r="I34" s="96" t="s">
        <v>757</v>
      </c>
    </row>
    <row r="35" spans="9:9" ht="42.75">
      <c r="I35" s="96" t="s">
        <v>397</v>
      </c>
    </row>
    <row r="36" spans="9:9" ht="28.5">
      <c r="I36" s="96" t="s">
        <v>399</v>
      </c>
    </row>
    <row r="37" spans="9:9" ht="28.5">
      <c r="I37" s="96" t="s">
        <v>401</v>
      </c>
    </row>
    <row r="38" spans="9:9">
      <c r="I38" s="96" t="s">
        <v>403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7090CA40073E45BC0A85688FD7FCCF" ma:contentTypeVersion="17" ma:contentTypeDescription="Crear nuevo documento." ma:contentTypeScope="" ma:versionID="d505481fc1cf51eefaab7779691111d1">
  <xsd:schema xmlns:xsd="http://www.w3.org/2001/XMLSchema" xmlns:xs="http://www.w3.org/2001/XMLSchema" xmlns:p="http://schemas.microsoft.com/office/2006/metadata/properties" xmlns:ns2="e00eb085-8d1b-47ab-9f75-c48ad583d8cf" xmlns:ns3="3a419710-061f-4995-8b04-57c8eb5850f2" targetNamespace="http://schemas.microsoft.com/office/2006/metadata/properties" ma:root="true" ma:fieldsID="661c68ad9a07d8c37e22da89b55d422a" ns2:_="" ns3:_="">
    <xsd:import namespace="e00eb085-8d1b-47ab-9f75-c48ad583d8cf"/>
    <xsd:import namespace="3a419710-061f-4995-8b04-57c8eb585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echademodificaci_x00f3_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eb085-8d1b-47ab-9f75-c48ad583d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Fechademodificaci_x00f3_n" ma:index="17" nillable="true" ma:displayName="Fecha de modificación" ma:format="DateTime" ma:internalName="Fechademodificaci_x00f3_n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e2b3a10-215b-4d32-87ea-2342d4792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19710-061f-4995-8b04-57c8eb585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5348d94-2e43-4d43-8b53-d885b76198eb}" ma:internalName="TaxCatchAll" ma:showField="CatchAllData" ma:web="3a419710-061f-4995-8b04-57c8eb585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demodificaci_x00f3_n xmlns="e00eb085-8d1b-47ab-9f75-c48ad583d8cf" xsi:nil="true"/>
    <lcf76f155ced4ddcb4097134ff3c332f xmlns="e00eb085-8d1b-47ab-9f75-c48ad583d8cf">
      <Terms xmlns="http://schemas.microsoft.com/office/infopath/2007/PartnerControls"/>
    </lcf76f155ced4ddcb4097134ff3c332f>
    <TaxCatchAll xmlns="3a419710-061f-4995-8b04-57c8eb5850f2" xsi:nil="true"/>
  </documentManagement>
</p:properties>
</file>

<file path=customXml/itemProps1.xml><?xml version="1.0" encoding="utf-8"?>
<ds:datastoreItem xmlns:ds="http://schemas.openxmlformats.org/officeDocument/2006/customXml" ds:itemID="{6DAC6259-BAFF-404A-896D-4580E2440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eb085-8d1b-47ab-9f75-c48ad583d8cf"/>
    <ds:schemaRef ds:uri="3a419710-061f-4995-8b04-57c8eb585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24826-FFF4-4129-990E-8AE1DE1B27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7B9F89-9712-4BA5-9903-DC40837218CA}">
  <ds:schemaRefs>
    <ds:schemaRef ds:uri="http://schemas.microsoft.com/office/2006/metadata/properties"/>
    <ds:schemaRef ds:uri="http://schemas.microsoft.com/office/infopath/2007/PartnerControls"/>
    <ds:schemaRef ds:uri="e00eb085-8d1b-47ab-9f75-c48ad583d8cf"/>
    <ds:schemaRef ds:uri="3a419710-061f-4995-8b04-57c8eb5850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PLAN DE ACCION</vt:lpstr>
      <vt:lpstr>IN-PEI-MP-CV-001</vt:lpstr>
      <vt:lpstr>IN-PEI-MP-CV-002</vt:lpstr>
      <vt:lpstr>IN-PEI-MP-CV-003</vt:lpstr>
      <vt:lpstr>Hoja1</vt:lpstr>
      <vt:lpstr>lista</vt:lpstr>
      <vt:lpstr>'IN-PEI-MP-CV-001'!Área_de_impresión</vt:lpstr>
      <vt:lpstr>'IN-PEI-MP-CV-002'!Área_de_impresión</vt:lpstr>
      <vt:lpstr>'IN-PEI-MP-CV-003'!Área_de_impresión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yuli peña</cp:lastModifiedBy>
  <cp:revision/>
  <dcterms:created xsi:type="dcterms:W3CDTF">2021-01-29T16:02:32Z</dcterms:created>
  <dcterms:modified xsi:type="dcterms:W3CDTF">2022-09-07T19:24:28Z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0x010100B77090CA40073E45BC0A85688FD7FCCF</vt:lpwstr>
  </property>
  <property fmtid="{D5CDD505-2E9C-101B-9397-08002B2CF9AE}" pid="3" name="MediaServiceImageTags">
    <vt:lpwstr/>
  </property>
</Properties>
</file>