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FEE1FAF5-9891-4E9C-A83B-C2015A3FCE48}" xr6:coauthVersionLast="45" xr6:coauthVersionMax="47" xr10:uidLastSave="{00000000-0000-0000-0000-000000000000}"/>
  <bookViews>
    <workbookView xWindow="-120" yWindow="-120" windowWidth="29040" windowHeight="15840" xr2:uid="{00000000-000D-0000-FFFF-FFFF00000000}"/>
  </bookViews>
  <sheets>
    <sheet name="PLAN DE ACCION" sheetId="7" r:id="rId1"/>
    <sheet name="IN-PEI GES-GDO-001" sheetId="18" r:id="rId2"/>
    <sheet name="IN-PEI GES-GDO-002" sheetId="19" r:id="rId3"/>
    <sheet name="lista indicadores" sheetId="17" state="hidden" r:id="rId4"/>
    <sheet name="Hoja1" sheetId="12" state="hidden" r:id="rId5"/>
  </sheets>
  <externalReferences>
    <externalReference r:id="rId6"/>
    <externalReference r:id="rId7"/>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 GES-GDO-001'!$A$1:$X$61</definedName>
    <definedName name="_xlnm.Print_Area" localSheetId="2">'IN-PEI GES-GDO-002'!$A$1:$X$61</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iterateDelta="1E-4"/>
</workbook>
</file>

<file path=xl/calcChain.xml><?xml version="1.0" encoding="utf-8"?>
<calcChain xmlns="http://schemas.openxmlformats.org/spreadsheetml/2006/main">
  <c r="D34" i="19" l="1"/>
  <c r="C34" i="19"/>
  <c r="D33" i="19"/>
  <c r="C33" i="19"/>
  <c r="D32" i="19"/>
  <c r="C32" i="19"/>
  <c r="E31" i="19"/>
  <c r="D31" i="19"/>
  <c r="C31" i="19"/>
  <c r="D34" i="18"/>
  <c r="C34" i="18"/>
  <c r="D33" i="18"/>
  <c r="C33" i="18"/>
  <c r="D32" i="18"/>
  <c r="C32" i="18"/>
  <c r="E31" i="18"/>
  <c r="D31" i="18"/>
  <c r="C31" i="18"/>
  <c r="AP168" i="7" l="1"/>
  <c r="AP167" i="7"/>
  <c r="AP166" i="7"/>
  <c r="AP165" i="7"/>
  <c r="AJ165" i="7"/>
  <c r="AQ165" i="7" l="1"/>
  <c r="K165" i="7"/>
  <c r="AP164" i="7"/>
  <c r="AP163" i="7"/>
  <c r="AP162" i="7"/>
  <c r="AP161" i="7" l="1"/>
  <c r="AQ161" i="7" s="1"/>
  <c r="AJ161" i="7"/>
  <c r="K161" i="7"/>
  <c r="AP160" i="7"/>
  <c r="AP159" i="7"/>
  <c r="AP158" i="7"/>
  <c r="AP157" i="7"/>
  <c r="AJ157" i="7"/>
  <c r="K157" i="7"/>
  <c r="AP156" i="7"/>
  <c r="AP155" i="7"/>
  <c r="AP154" i="7"/>
  <c r="AP153" i="7"/>
  <c r="AJ153" i="7"/>
  <c r="K153" i="7"/>
  <c r="AP152" i="7"/>
  <c r="AP151" i="7"/>
  <c r="AP150" i="7"/>
  <c r="AQ157" i="7" l="1"/>
  <c r="AQ153" i="7"/>
  <c r="AP149" i="7"/>
  <c r="AQ149" i="7" s="1"/>
  <c r="AJ149" i="7"/>
  <c r="K149" i="7"/>
  <c r="AP148" i="7"/>
  <c r="AP147" i="7"/>
  <c r="AP146" i="7"/>
  <c r="AP145" i="7"/>
  <c r="AJ145" i="7"/>
  <c r="K145" i="7"/>
  <c r="AP144" i="7"/>
  <c r="AP143" i="7"/>
  <c r="AP142" i="7"/>
  <c r="AP141" i="7"/>
  <c r="AJ141" i="7"/>
  <c r="K141" i="7"/>
  <c r="AP140" i="7"/>
  <c r="AP139" i="7"/>
  <c r="AP138" i="7"/>
  <c r="AP137" i="7"/>
  <c r="AJ137" i="7"/>
  <c r="K137" i="7"/>
  <c r="AP136" i="7"/>
  <c r="AP135" i="7"/>
  <c r="AP134" i="7"/>
  <c r="AQ145" i="7" l="1"/>
  <c r="AQ137" i="7"/>
  <c r="AQ141" i="7"/>
  <c r="AP133" i="7"/>
  <c r="AQ133" i="7" s="1"/>
  <c r="AJ133" i="7"/>
  <c r="K133" i="7"/>
  <c r="AP132" i="7"/>
  <c r="AP131" i="7"/>
  <c r="AP130" i="7"/>
  <c r="AP129" i="7"/>
  <c r="AJ129" i="7"/>
  <c r="K129" i="7"/>
  <c r="AP128" i="7"/>
  <c r="AP127" i="7"/>
  <c r="AP126" i="7"/>
  <c r="AP125" i="7"/>
  <c r="AJ125" i="7"/>
  <c r="K125" i="7"/>
  <c r="AP124" i="7"/>
  <c r="AP123" i="7"/>
  <c r="AP122" i="7"/>
  <c r="AP121" i="7"/>
  <c r="AJ121" i="7"/>
  <c r="K121" i="7"/>
  <c r="AP120" i="7"/>
  <c r="AP119" i="7"/>
  <c r="AP118" i="7"/>
  <c r="AP117" i="7"/>
  <c r="AJ117" i="7"/>
  <c r="K117" i="7"/>
  <c r="AP116" i="7"/>
  <c r="AP115" i="7"/>
  <c r="AP114" i="7"/>
  <c r="AP113" i="7"/>
  <c r="AJ113" i="7"/>
  <c r="K113" i="7"/>
  <c r="AP112" i="7"/>
  <c r="AP111" i="7"/>
  <c r="AP110" i="7"/>
  <c r="AP109" i="7"/>
  <c r="AJ109" i="7"/>
  <c r="K109" i="7"/>
  <c r="AP108" i="7"/>
  <c r="AP107" i="7"/>
  <c r="AP106" i="7"/>
  <c r="AP105" i="7"/>
  <c r="AJ105" i="7"/>
  <c r="K105" i="7"/>
  <c r="AP104" i="7"/>
  <c r="AP103" i="7"/>
  <c r="AP102" i="7"/>
  <c r="AP101" i="7"/>
  <c r="AJ101" i="7"/>
  <c r="K101" i="7"/>
  <c r="AQ105" i="7" l="1"/>
  <c r="AQ101" i="7"/>
  <c r="AQ113" i="7"/>
  <c r="AQ121" i="7"/>
  <c r="AQ117" i="7"/>
  <c r="AQ125" i="7"/>
  <c r="AQ109" i="7"/>
  <c r="AQ129" i="7"/>
  <c r="K97" i="7"/>
  <c r="AP96" i="7"/>
  <c r="AP95" i="7"/>
  <c r="AP94" i="7"/>
  <c r="AP93" i="7"/>
  <c r="AJ93" i="7"/>
  <c r="K93" i="7"/>
  <c r="AP92" i="7"/>
  <c r="AP91" i="7"/>
  <c r="AP90" i="7"/>
  <c r="AP89" i="7"/>
  <c r="AJ89" i="7"/>
  <c r="K89" i="7"/>
  <c r="AP88" i="7"/>
  <c r="AP87" i="7"/>
  <c r="AP86" i="7"/>
  <c r="AP85" i="7"/>
  <c r="AJ85" i="7"/>
  <c r="K85" i="7"/>
  <c r="AQ93" i="7" l="1"/>
  <c r="AQ89" i="7"/>
  <c r="AQ85" i="7"/>
  <c r="AR73" i="7"/>
  <c r="AR72" i="7"/>
  <c r="AR71" i="7"/>
  <c r="AR70" i="7"/>
  <c r="AN70" i="7"/>
  <c r="O70" i="7"/>
  <c r="AR69" i="7"/>
  <c r="AR68" i="7"/>
  <c r="AR67" i="7"/>
  <c r="AR66" i="7"/>
  <c r="AN66" i="7"/>
  <c r="O66" i="7"/>
  <c r="AR65" i="7"/>
  <c r="AR64" i="7"/>
  <c r="AR63" i="7"/>
  <c r="AR62" i="7"/>
  <c r="AN62" i="7"/>
  <c r="O62" i="7"/>
  <c r="AR61" i="7"/>
  <c r="AR60" i="7"/>
  <c r="AR59" i="7"/>
  <c r="AR58" i="7"/>
  <c r="AN58" i="7"/>
  <c r="O58" i="7"/>
  <c r="AR57" i="7"/>
  <c r="AR56" i="7"/>
  <c r="AR55" i="7"/>
  <c r="AR54" i="7"/>
  <c r="AN54" i="7"/>
  <c r="O54" i="7"/>
  <c r="AR53" i="7"/>
  <c r="AR52" i="7"/>
  <c r="AR51" i="7"/>
  <c r="AR50" i="7"/>
  <c r="AN50" i="7"/>
  <c r="O50" i="7"/>
  <c r="AR49" i="7"/>
  <c r="AR48" i="7"/>
  <c r="AR47" i="7"/>
  <c r="AS66" i="7" l="1"/>
  <c r="AQ169" i="7"/>
  <c r="AS50" i="7"/>
  <c r="AS54" i="7"/>
  <c r="AS70" i="7"/>
  <c r="AS62" i="7"/>
  <c r="AS58" i="7"/>
  <c r="AR46" i="7"/>
  <c r="AS46" i="7" s="1"/>
  <c r="AN46" i="7"/>
  <c r="O46" i="7"/>
  <c r="AR45" i="7"/>
  <c r="AR44" i="7"/>
  <c r="AR43" i="7"/>
  <c r="AR42" i="7"/>
  <c r="AN42" i="7"/>
  <c r="O42" i="7"/>
  <c r="AR41" i="7"/>
  <c r="AR40" i="7"/>
  <c r="AR39" i="7"/>
  <c r="AR38" i="7"/>
  <c r="AN38" i="7"/>
  <c r="O38" i="7"/>
  <c r="AR37" i="7"/>
  <c r="AR36" i="7"/>
  <c r="AR35" i="7"/>
  <c r="AR34" i="7"/>
  <c r="AN34" i="7"/>
  <c r="O34" i="7"/>
  <c r="AR33" i="7"/>
  <c r="AR32" i="7"/>
  <c r="AR31" i="7"/>
  <c r="AR30" i="7"/>
  <c r="AN30" i="7"/>
  <c r="O30" i="7"/>
  <c r="AR29" i="7"/>
  <c r="AR28" i="7"/>
  <c r="AR27" i="7"/>
  <c r="AR26" i="7"/>
  <c r="AN26" i="7"/>
  <c r="O26" i="7"/>
  <c r="AS42" i="7" l="1"/>
  <c r="AS26" i="7"/>
  <c r="AS34" i="7"/>
  <c r="AS38" i="7"/>
  <c r="AS30" i="7"/>
  <c r="AS74" i="7" l="1"/>
  <c r="R173" i="7" s="1"/>
</calcChain>
</file>

<file path=xl/sharedStrings.xml><?xml version="1.0" encoding="utf-8"?>
<sst xmlns="http://schemas.openxmlformats.org/spreadsheetml/2006/main" count="1523" uniqueCount="838">
  <si>
    <t>PLANEACIÓN</t>
  </si>
  <si>
    <t>CÓDIGO</t>
  </si>
  <si>
    <t>E-PLA-FT-003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</si>
  <si>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</si>
  <si>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</si>
  <si>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</si>
  <si>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</si>
  <si>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</si>
  <si>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</si>
  <si>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</si>
  <si>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</si>
  <si>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</si>
  <si>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</si>
  <si>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t>
  </si>
  <si>
    <t>Proceso:</t>
  </si>
  <si>
    <t>Administración Documental</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</si>
  <si>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</si>
  <si>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</si>
  <si>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</si>
  <si>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</si>
  <si>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</si>
  <si>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</si>
  <si>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</si>
  <si>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</si>
  <si>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</si>
  <si>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</si>
  <si>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</si>
  <si>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</si>
  <si>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</si>
  <si>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</si>
  <si>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</si>
  <si>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</si>
  <si>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</si>
  <si>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</si>
  <si>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</si>
  <si>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</si>
  <si>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</si>
  <si>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</si>
  <si>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</si>
  <si>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</si>
  <si>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</si>
  <si>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Definicion de iniciativa</t>
  </si>
  <si>
    <t>Criterios minimos de calidad</t>
  </si>
  <si>
    <t>Codigo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</si>
  <si>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</si>
  <si>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</si>
  <si>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</si>
  <si>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</si>
  <si>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</si>
  <si>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</si>
  <si>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</si>
  <si>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</si>
  <si>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</si>
  <si>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</si>
  <si>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</si>
  <si>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</si>
  <si>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</si>
  <si>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</si>
  <si>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</si>
  <si>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</si>
  <si>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</si>
  <si>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 xml:space="preserve">
Fortalecimiento de actividades de apoyo administrativo</t>
  </si>
  <si>
    <t>Planear y ejecutar acciones que fortalezcan el manejo, conservación y preservación de la información producida y tramitada por el Instituto Distrital para la Protección de la Niñez y la Juventud – IDIPRON.</t>
  </si>
  <si>
    <t>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t>
  </si>
  <si>
    <t>Formular, ejecutar y realizar seguimiento al PINAR.</t>
  </si>
  <si>
    <t>PAI-GD-2022-01</t>
  </si>
  <si>
    <t>Realizar la intervención archivística del 25%  del FDAC de las Historias Laborales, el cual se conforma por un total de 150 cajas (37,5 metros lineales), de acuerdo con la formulación del PINAR.</t>
  </si>
  <si>
    <t>150 Cajas Intervenidas</t>
  </si>
  <si>
    <t>Formato Único de Inventario Documental (FUID) de Archivo de Historias Laborales debidamente diligenciado</t>
  </si>
  <si>
    <t>Plan Institucional de Archivo - PINAR</t>
  </si>
  <si>
    <t>Primer Trimestre</t>
  </si>
  <si>
    <t>Segundo Trimestre</t>
  </si>
  <si>
    <t>Tercer Trimestre</t>
  </si>
  <si>
    <t>Cuarto Trimestre</t>
  </si>
  <si>
    <t>PAI-GD-2022-02</t>
  </si>
  <si>
    <t>Realizar la intervención archivística del 25% del FDAC de la Oficina Asesora Jurídica, el cual se conforma por un total de 450 cajas (112,5 metros lineales), de acuerdo con la formulación del PINAR.</t>
  </si>
  <si>
    <t>450 Cajas Intervenidas</t>
  </si>
  <si>
    <t>Formato Único de Inventario Documental (FUID) de Archivo de Oficina Asesora Jurídica debidamente diligenciado</t>
  </si>
  <si>
    <r>
      <rPr>
        <b/>
        <sz val="12"/>
        <color rgb="FF000000"/>
        <rFont val="Arial"/>
        <family val="2"/>
      </rPr>
      <t xml:space="preserve">Primer Trimestre: </t>
    </r>
    <r>
      <rPr>
        <sz val="12"/>
        <color rgb="FF000000"/>
        <rFont val="Arial"/>
        <family val="2"/>
      </rPr>
      <t>Se realizó la intervención del archivo correspondiente a la OAJ, durante el primer trimestre se enfocó en la intervención de los expedientes contractuales correspondientes a la vigencia 2014, durante este primer trimestre se intervinieron un total de 99 cajas (correspondientes a 731 expedientes), de un total de 450 cajas.</t>
    </r>
  </si>
  <si>
    <r>
      <rPr>
        <b/>
        <sz val="12"/>
        <rFont val="Arial"/>
        <family val="2"/>
      </rPr>
      <t xml:space="preserve">Primer Trimestre: </t>
    </r>
    <r>
      <rPr>
        <sz val="12"/>
        <rFont val="Arial"/>
        <family val="2"/>
      </rPr>
      <t xml:space="preserve">
Inventario Documental correspondiente a las 99 cajas intervenidas</t>
    </r>
  </si>
  <si>
    <r>
      <rPr>
        <b/>
        <sz val="12"/>
        <rFont val="Arial"/>
        <family val="2"/>
      </rPr>
      <t>Primer Trimestre:</t>
    </r>
    <r>
      <rPr>
        <sz val="12"/>
        <rFont val="Arial"/>
        <family val="2"/>
      </rPr>
      <t xml:space="preserve"> Durante este periodo no se presentan limitantes</t>
    </r>
  </si>
  <si>
    <t>PAI-GD-2022-03</t>
  </si>
  <si>
    <t>Realizar la identificación al 25% del Fondo Documental Acumulado ubicado en el archivo central, mediante aplicación de Tablas de Valoración Documental TVD, el comprende un total de 4.526,5 cajas (1.131,6 metros lineales) de acuerdo con la formulación del PINAR.</t>
  </si>
  <si>
    <t>4526,5 Cajas Identificadas por medio de aplicación de TVD</t>
  </si>
  <si>
    <t>Formato Único de Inventario Documental (FUID) de Archivo Fondo Documental Acumulado debidamente diligenciado</t>
  </si>
  <si>
    <r>
      <rPr>
        <b/>
        <sz val="12"/>
        <color rgb="FF000000"/>
        <rFont val="Arial"/>
        <family val="2"/>
      </rPr>
      <t xml:space="preserve">Primer Trimestre: </t>
    </r>
    <r>
      <rPr>
        <sz val="12"/>
        <color rgb="FF000000"/>
        <rFont val="Arial"/>
        <family val="2"/>
      </rPr>
      <t>Se realizó la identificación del Fondo Documental Acumulado, identificando cuáles expedientes son para conservación total y cuales son para eliminación. Durante el primer trimestre se identificó la documentación de la bodega 1 periodo 1, identificando 180 cajas (de las cuales 30 se identifican para conservación total y 150 para eliminación) de un total de 4526,5 cajas identificadas.</t>
    </r>
  </si>
  <si>
    <r>
      <rPr>
        <b/>
        <sz val="12"/>
        <rFont val="Arial"/>
        <family val="2"/>
      </rPr>
      <t>Primer Trimestre</t>
    </r>
    <r>
      <rPr>
        <sz val="12"/>
        <rFont val="Arial"/>
        <family val="2"/>
      </rPr>
      <t>: Inventario documental, diferenciando la documentación a conservar y a eliminar.</t>
    </r>
  </si>
  <si>
    <r>
      <rPr>
        <b/>
        <sz val="12"/>
        <rFont val="Arial"/>
        <family val="2"/>
      </rPr>
      <t>Primer Trimestre:</t>
    </r>
    <r>
      <rPr>
        <sz val="12"/>
        <rFont val="Arial"/>
        <family val="2"/>
      </rPr>
      <t xml:space="preserve"> Esta actividad presenta como limitante el ingreso a las bodegas 1 y 2, se resalta que en estas dos bodegas reposa la mayoría de la documentación y el ingreso allí se ve limitado ya que los indígenas Embera, se encuentran ubicados justo al lado de estas bodegas.</t>
    </r>
  </si>
  <si>
    <t>PAI-GD-2022-04</t>
  </si>
  <si>
    <t>Realizar la intervención archivística (clasificación, ordenación, descripción, foliación y conservación documental) a la documentación identificada de conservación permanente una vez aplicada la Tabla de Valoración Documental TVD al Fondo Documental Acumulado FDAC.</t>
  </si>
  <si>
    <t>Realizar el 100% de la intervención de los expedientes identificados para conservación total</t>
  </si>
  <si>
    <t>Formato Único de Inventario Documental (FUID) de las Series Documentales Objeto de Conservación Total debidamente diligenciado</t>
  </si>
  <si>
    <r>
      <rPr>
        <b/>
        <sz val="12"/>
        <color rgb="FF000000"/>
        <rFont val="Arial"/>
        <family val="2"/>
      </rPr>
      <t>Primer Trimestre:</t>
    </r>
    <r>
      <rPr>
        <sz val="12"/>
        <color rgb="FF000000"/>
        <rFont val="Arial"/>
        <family val="2"/>
      </rPr>
      <t xml:space="preserve"> Se realizó la intervención de los documentos que a la fecha se han identificado para conservación total, cabe aclarar que esta documentación se viene identificando del Fondo Documental Acumulado que reposa en el archivo central desde la vigencia pasada y que este equipo trabaja constantemente en la intervención de este archivo. Durante el primer trimestre se intervinieron un total de 120 cajas.</t>
    </r>
  </si>
  <si>
    <r>
      <rPr>
        <b/>
        <sz val="12"/>
        <rFont val="Arial"/>
        <family val="2"/>
      </rPr>
      <t>Primer Trimestre:</t>
    </r>
    <r>
      <rPr>
        <sz val="12"/>
        <rFont val="Arial"/>
        <family val="2"/>
      </rPr>
      <t xml:space="preserve"> Inventario de la documentación que se ha intervenido durante el primer trimestre.</t>
    </r>
  </si>
  <si>
    <r>
      <rPr>
        <b/>
        <sz val="12"/>
        <rFont val="Arial"/>
        <family val="2"/>
      </rPr>
      <t>Primer Trimestre:</t>
    </r>
    <r>
      <rPr>
        <sz val="12"/>
        <rFont val="Arial"/>
        <family val="2"/>
      </rPr>
      <t xml:space="preserve"> Esta actividad no presenta limitantes.</t>
    </r>
  </si>
  <si>
    <t>PAI-GD-2022-05</t>
  </si>
  <si>
    <t>Realizar 1 visita de seguimiento y control a cada uno de los archivos de gestión de las Unidades de Protección Integral (UPIS) y dependencias administrativas del instituto.</t>
  </si>
  <si>
    <t>60 Visitas</t>
  </si>
  <si>
    <t>60 Actas de visita con listados de Asistencia y FUID Consolidado</t>
  </si>
  <si>
    <r>
      <rPr>
        <b/>
        <sz val="12"/>
        <color rgb="FF000000"/>
        <rFont val="Arial"/>
        <family val="2"/>
      </rPr>
      <t>Primer Trimestre:</t>
    </r>
    <r>
      <rPr>
        <sz val="12"/>
        <color rgb="FF000000"/>
        <rFont val="Arial"/>
        <family val="2"/>
      </rPr>
      <t xml:space="preserve"> Se realizaron visitas técnicas de seguimiento a todas las dependencias y UPIS de la entidad revisando la organización de la documentación producida por estas y verificando que se encuentren debidamente organizadas de acuerdo con las Tablas de Retención Documental que aplican a cada dependencia. Durante el mes de Febrero se realizaron un total de 12 visitas a dependencias y durante el mes de Marzo se realizaron 10 visitas, para un total de 22 visitas realizadas de un total de 60 visitas programadas.</t>
    </r>
  </si>
  <si>
    <r>
      <rPr>
        <b/>
        <sz val="12"/>
        <rFont val="Arial"/>
        <family val="2"/>
      </rPr>
      <t>Primer Trimestre:</t>
    </r>
    <r>
      <rPr>
        <sz val="12"/>
        <rFont val="Arial"/>
        <family val="2"/>
      </rPr>
      <t xml:space="preserve"> Actas de visitas</t>
    </r>
  </si>
  <si>
    <r>
      <rPr>
        <b/>
        <sz val="12"/>
        <rFont val="Arial"/>
        <family val="2"/>
      </rPr>
      <t>Primer Trimestre:</t>
    </r>
    <r>
      <rPr>
        <sz val="12"/>
        <rFont val="Arial"/>
        <family val="2"/>
      </rPr>
      <t xml:space="preserve"> Para esta actividad no se presentan limitantes.</t>
    </r>
  </si>
  <si>
    <t>PAI-GD-2022-06</t>
  </si>
  <si>
    <t>Ejecutar las estrategias establecidas en el Plan de Conservación Documental contemplado en el Sistema Integrado de Conservación (SIC) para la vigencia 2022 y en cumplimiento con el acuerdo 006 del 2014.</t>
  </si>
  <si>
    <t>Ejecutar el 100% del cronograma del Plan de Conservación Documental programado para la vigencia 2022</t>
  </si>
  <si>
    <t>Matriz de Seguimiento de Plan de Conservación Documental junto con evidencias</t>
  </si>
  <si>
    <t>Plan Institucional de Archivo - PINAR. Sistema Integrado de Conservación.</t>
  </si>
  <si>
    <r>
      <rPr>
        <b/>
        <sz val="12"/>
        <color rgb="FF000000"/>
        <rFont val="Arial"/>
        <family val="2"/>
      </rPr>
      <t xml:space="preserve">Primer Trimestre: </t>
    </r>
    <r>
      <rPr>
        <sz val="12"/>
        <color rgb="FF000000"/>
        <rFont val="Arial"/>
        <family val="2"/>
      </rPr>
      <t>Se realizó la implementación del Plan de Conservación documental, el seguimiento a éste plan se realiza cada mes y se maneja una matriz, la cual especifica las actividades a realizar. Se realiza un avance del  21% de un 100%.</t>
    </r>
  </si>
  <si>
    <r>
      <rPr>
        <b/>
        <sz val="12"/>
        <rFont val="Arial"/>
        <family val="2"/>
      </rPr>
      <t>Primer Trimestre:</t>
    </r>
    <r>
      <rPr>
        <sz val="12"/>
        <rFont val="Arial"/>
        <family val="2"/>
      </rPr>
      <t xml:space="preserve"> Matriz de seguimiento yevidencias de la implementación de este plan.</t>
    </r>
  </si>
  <si>
    <r>
      <rPr>
        <b/>
        <sz val="12"/>
        <rFont val="Arial"/>
        <family val="2"/>
      </rPr>
      <t>Primer Trimestre</t>
    </r>
    <r>
      <rPr>
        <sz val="12"/>
        <rFont val="Arial"/>
        <family val="2"/>
      </rPr>
      <t>: Para esta actividad no se presentan limitantes.</t>
    </r>
  </si>
  <si>
    <t>PAI-GD-2022-07</t>
  </si>
  <si>
    <t>Ejecutar las estrategias establecidas en el plan de Preservación Digital contemplado en el Sistema Integrado de Conservación (SIC) para la vigencia 2022 y en cumplimiento con el acuerdo 006 del 2014.</t>
  </si>
  <si>
    <t>Ejecutar el 100% del cronograma del Plan de Preservación Digital programado para la vigencia 2022</t>
  </si>
  <si>
    <t>Matriz de Seguimiento de Plan de Preservación Digital junto con evidencias</t>
  </si>
  <si>
    <r>
      <rPr>
        <b/>
        <sz val="12"/>
        <color rgb="FF000000"/>
        <rFont val="Arial"/>
        <family val="2"/>
      </rPr>
      <t>Primer Trimestre:</t>
    </r>
    <r>
      <rPr>
        <sz val="12"/>
        <color rgb="FF000000"/>
        <rFont val="Arial"/>
        <family val="2"/>
      </rPr>
      <t xml:space="preserve"> Se realizó la implementación del Plan de Preservación Digital. Para el seguimiento a este plan se realiza cada mes y se maneja una matriz, la cual especifica las actividades a realizar. Se realiza un avance del  5% de un 100%.</t>
    </r>
  </si>
  <si>
    <r>
      <rPr>
        <b/>
        <sz val="12"/>
        <rFont val="Arial"/>
        <family val="2"/>
      </rPr>
      <t xml:space="preserve">Primer Trimestre: </t>
    </r>
    <r>
      <rPr>
        <sz val="12"/>
        <rFont val="Arial"/>
        <family val="2"/>
      </rPr>
      <t>Matriz de seguimiento y evidencias de la implementación de este plan.</t>
    </r>
  </si>
  <si>
    <r>
      <rPr>
        <b/>
        <sz val="12"/>
        <rFont val="Arial"/>
        <family val="2"/>
      </rPr>
      <t>Primer Trimestre:</t>
    </r>
    <r>
      <rPr>
        <sz val="12"/>
        <rFont val="Arial"/>
        <family val="2"/>
      </rPr>
      <t xml:space="preserve"> La limitante para la ejecución de esta actividad, se presenta en la falta de presupuesto para la adquisición e implementación de un Sistema de Gestión de Documento Electronico - SGDEA</t>
    </r>
  </si>
  <si>
    <t>PAI-GD-2022-08</t>
  </si>
  <si>
    <t>Actualizar los procedimientos, formatos, instructivos, manuales y caracterización.</t>
  </si>
  <si>
    <t>100% de procedimientos, formatos, instructivos, manuales y caracterización actualizados según se presente la necesidad.</t>
  </si>
  <si>
    <t>Documentos actualizados</t>
  </si>
  <si>
    <r>
      <rPr>
        <b/>
        <sz val="12"/>
        <color rgb="FF000000"/>
        <rFont val="Arial"/>
        <family val="2"/>
      </rPr>
      <t>Primer Trimestre:</t>
    </r>
    <r>
      <rPr>
        <sz val="12"/>
        <color rgb="FF000000"/>
        <rFont val="Arial"/>
        <family val="2"/>
      </rPr>
      <t xml:space="preserve"> Se mantuvieron actualizados los documentos del área, durante el primer trimestre se evaluaron los documentos y se comenzó a trabajar en los preliminares de documentos a actualizar para su posterior oficialización. 
De un total de 40 documentos, durante el primer trimeste se requirió la actualización de 8 documentos; se elaboraron las versiones preliminares de los mismos. Para una gestión del 12,5% de un total del 100%</t>
    </r>
  </si>
  <si>
    <r>
      <rPr>
        <b/>
        <sz val="12"/>
        <rFont val="Arial"/>
        <family val="2"/>
      </rPr>
      <t xml:space="preserve">Primer Trimestre: </t>
    </r>
    <r>
      <rPr>
        <sz val="12"/>
        <rFont val="Arial"/>
        <family val="2"/>
      </rPr>
      <t>Documentos preliminares</t>
    </r>
  </si>
  <si>
    <r>
      <rPr>
        <b/>
        <sz val="12"/>
        <rFont val="Arial"/>
        <family val="2"/>
      </rPr>
      <t xml:space="preserve">Primer Trimestre: </t>
    </r>
    <r>
      <rPr>
        <sz val="12"/>
        <rFont val="Arial"/>
        <family val="2"/>
      </rPr>
      <t>Para esta actividad no se presentan limitantes.</t>
    </r>
  </si>
  <si>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</si>
  <si>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</si>
  <si>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planeacion y gestion MIPG</t>
  </si>
  <si>
    <t>Ejecucion de actividades para el fortalecimiento de politicas del MIPG</t>
  </si>
  <si>
    <t>PAI-GD-2022-09</t>
  </si>
  <si>
    <t xml:space="preserve">Realizar actividades para el fortalecimiento de la politica de la politica de  Seguimiento y evaluación del desempeño institucional </t>
  </si>
  <si>
    <t>10 monitoreos</t>
  </si>
  <si>
    <t>Matriz de excel de reporte
Pantallazo de cargue en drive de las evidencias
Correo electronico de envio del monitoreo</t>
  </si>
  <si>
    <t xml:space="preserve">Plan de adecuacion y sostenibilidad - Seguimiento y evaluación del desempeño institucional </t>
  </si>
  <si>
    <r>
      <rPr>
        <b/>
        <sz val="12"/>
        <color rgb="FF000000"/>
        <rFont val="Arial"/>
        <family val="2"/>
      </rPr>
      <t xml:space="preserve">Primer Trimestre: </t>
    </r>
    <r>
      <rPr>
        <sz val="12"/>
        <color rgb="FF000000"/>
        <rFont val="Arial"/>
        <family val="2"/>
      </rPr>
      <t>Se realizó el seguimiento al Plan de Acción e Indicadores Estratégicos, al mapa de riesgos de gestión y al mapa de riesgos de corrupción, para un total de 3 monitoreos realizados de 10 monitoreos programados</t>
    </r>
  </si>
  <si>
    <r>
      <rPr>
        <b/>
        <sz val="12"/>
        <rFont val="Arial"/>
        <family val="2"/>
      </rPr>
      <t>Primer Trimestre:</t>
    </r>
    <r>
      <rPr>
        <sz val="12"/>
        <rFont val="Arial"/>
        <family val="2"/>
      </rPr>
      <t xml:space="preserve"> Reporte seguimiento Plan de Acción e Indicadores Estratégicos
Reporte Mapa de Riesgos de Corrupción
Reporte Mapa de Riesgos de Gestión</t>
    </r>
  </si>
  <si>
    <r>
      <rPr>
        <b/>
        <sz val="12"/>
        <color theme="1"/>
        <rFont val="Arial"/>
        <family val="2"/>
      </rPr>
      <t>Primer Trimestre:</t>
    </r>
    <r>
      <rPr>
        <sz val="12"/>
        <color theme="1"/>
        <rFont val="Arial"/>
        <family val="2"/>
      </rPr>
      <t xml:space="preserve"> Esta actividad no presenta limitantes.</t>
    </r>
  </si>
  <si>
    <t>PAI-GD-2022-10</t>
  </si>
  <si>
    <t>Realizar actividades para el fortalecimiento de la politica de la politica de gestion documental</t>
  </si>
  <si>
    <r>
      <rPr>
        <b/>
        <sz val="12"/>
        <color rgb="FF000000"/>
        <rFont val="Arial"/>
        <family val="2"/>
      </rPr>
      <t>Primer Trimestre:</t>
    </r>
    <r>
      <rPr>
        <sz val="12"/>
        <color rgb="FF000000"/>
        <rFont val="Arial"/>
        <family val="2"/>
      </rPr>
      <t xml:space="preserve"> Se realizaron visitas a los diferentes archivos de gestión, durante estas visitas se solicitó a las diferentes dependencias y UPIS se actualice el inventario documental de cada área, adicional se dieron instrucciones sobre la identificación de incluir los soportes documentales especiales para realizar la consolidación e identificación de los mismos.</t>
    </r>
  </si>
  <si>
    <r>
      <rPr>
        <b/>
        <sz val="12"/>
        <color theme="1"/>
        <rFont val="Arial"/>
        <family val="2"/>
      </rPr>
      <t>Primer Trimestre:</t>
    </r>
    <r>
      <rPr>
        <sz val="12"/>
        <color theme="1"/>
        <rFont val="Arial"/>
        <family val="2"/>
      </rPr>
      <t>Actas de las visitas realizadas a las diferentes dependencias y UPIS de la entidad.</t>
    </r>
  </si>
  <si>
    <r>
      <rPr>
        <b/>
        <sz val="12"/>
        <color theme="1"/>
        <rFont val="Arial"/>
        <family val="2"/>
      </rPr>
      <t xml:space="preserve">Primer Trimestre: </t>
    </r>
    <r>
      <rPr>
        <sz val="12"/>
        <color theme="1"/>
        <rFont val="Arial"/>
        <family val="2"/>
      </rPr>
      <t>Esta actividad no presenta limitantes.</t>
    </r>
  </si>
  <si>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</si>
  <si>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</si>
  <si>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</si>
  <si>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promocion y mejoramiento continuo de las políticas de Transparencia, Acceso a la Información y lucha contra la Corrupción</t>
  </si>
  <si>
    <t>Ejecucion de actividades  del PAAC</t>
  </si>
  <si>
    <t>PAI-GD-2022-11</t>
  </si>
  <si>
    <t>Realizar actividades de la estrategia  de transparencia  del PAAC</t>
  </si>
  <si>
    <t xml:space="preserve">Activos de información actualizados y publicados
Índice de Información Clasificada y Reservada actualizado y publicado
</t>
  </si>
  <si>
    <t>Base de datos con registros de Activos de Información y Link de Publicación
Base de datos de Índice de Información Clasificada y Reservada y Link de Publicación</t>
  </si>
  <si>
    <t>Plan Anticorrupción y de Atención al Ciudadano</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</si>
  <si>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</si>
  <si>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</si>
  <si>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</si>
  <si>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</si>
  <si>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</si>
  <si>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PAI-GD-2022-12</t>
  </si>
  <si>
    <t>Realizar monitoreo a los planes de mejoramiento del proceso</t>
  </si>
  <si>
    <t>3 monitoreos</t>
  </si>
  <si>
    <t>No aplica</t>
  </si>
  <si>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</si>
  <si>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</si>
  <si>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</si>
  <si>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</si>
  <si>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</si>
  <si>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</si>
  <si>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t>Realizar actividades para el fortalecimiento de la politica de la politica de  Seguimiento y evaluación del desempeño institucional
PAI-GD-2022-09</t>
  </si>
  <si>
    <t>PAO-GD-2022-01</t>
  </si>
  <si>
    <t>Realizar monitoreo del plan de accion e indicadores estrategicos</t>
  </si>
  <si>
    <t>4 monitoreos</t>
  </si>
  <si>
    <t>Area de Administración Documental</t>
  </si>
  <si>
    <r>
      <rPr>
        <b/>
        <sz val="12"/>
        <color rgb="FF000000"/>
        <rFont val="Arial"/>
        <family val="2"/>
      </rPr>
      <t>Primer Trimestre:</t>
    </r>
    <r>
      <rPr>
        <sz val="12"/>
        <color rgb="FF000000"/>
        <rFont val="Arial"/>
        <family val="2"/>
      </rPr>
      <t xml:space="preserve"> Se realizó el reporte de Plan de Acción e Indicadores correspondiente al primer trimestre, de un total de 4 monitoreos programados</t>
    </r>
  </si>
  <si>
    <r>
      <rPr>
        <b/>
        <sz val="12"/>
        <rFont val="Arial"/>
        <family val="2"/>
      </rPr>
      <t>Primer Trimestre:</t>
    </r>
    <r>
      <rPr>
        <sz val="12"/>
        <rFont val="Arial"/>
        <family val="2"/>
      </rPr>
      <t xml:space="preserve"> reporte seguimiento plan de acción e indicadores estratégicos</t>
    </r>
  </si>
  <si>
    <r>
      <rPr>
        <b/>
        <sz val="12"/>
        <color theme="1"/>
        <rFont val="Arial"/>
        <family val="2"/>
      </rPr>
      <t xml:space="preserve">Primer Trimestre: </t>
    </r>
    <r>
      <rPr>
        <sz val="12"/>
        <color theme="1"/>
        <rFont val="Arial"/>
        <family val="2"/>
      </rPr>
      <t>No se presentan limitantes a esta actividad.</t>
    </r>
  </si>
  <si>
    <t>PAO-GD-2022-02</t>
  </si>
  <si>
    <t>Realizar monitoreo de indicadores de gestion</t>
  </si>
  <si>
    <t>PAO-GD-2022-03</t>
  </si>
  <si>
    <t>Realizar monitoreo de mapas de riesgos de gestion y corrupcion</t>
  </si>
  <si>
    <r>
      <rPr>
        <b/>
        <sz val="12"/>
        <color rgb="FF000000"/>
        <rFont val="Arial"/>
        <family val="2"/>
      </rPr>
      <t>Primer Trimestre:</t>
    </r>
    <r>
      <rPr>
        <sz val="12"/>
        <color rgb="FF000000"/>
        <rFont val="Arial"/>
        <family val="2"/>
      </rPr>
      <t xml:space="preserve"> Se realizó el seguimiento al mapa de riesgos de gestión y al mapa de riesgos de corrupción de un total de 3 monitoreos programados</t>
    </r>
  </si>
  <si>
    <r>
      <rPr>
        <b/>
        <sz val="12"/>
        <rFont val="Arial"/>
        <family val="2"/>
      </rPr>
      <t>Primer Trimestre:</t>
    </r>
    <r>
      <rPr>
        <sz val="12"/>
        <rFont val="Arial"/>
        <family val="2"/>
      </rPr>
      <t xml:space="preserve"> Reporte Mapa de Riesgos de Corrupción
Reporte Mapa de Riesgos de Gestión</t>
    </r>
  </si>
  <si>
    <t xml:space="preserve">Realizar actividades para el fortalecimiento de la politica de la politica de gestion documental
PAI-GD-2022-10
</t>
  </si>
  <si>
    <t>PAO-GD-2022-04</t>
  </si>
  <si>
    <t xml:space="preserve">Actualizar, adoptar e implementar la Politica de Gestión Documental </t>
  </si>
  <si>
    <t>1 politica implementada</t>
  </si>
  <si>
    <t>Politica oficializada en el SIGID
Plan de Acción gestion documental ejecutado</t>
  </si>
  <si>
    <t>PAO-GD-2022-05</t>
  </si>
  <si>
    <t>Actualizar el manual operativo de Gestión Documental</t>
  </si>
  <si>
    <t>1 manual operativo actualizado</t>
  </si>
  <si>
    <t>PAO-GD-2022-06</t>
  </si>
  <si>
    <t>Identificar los soportes documentales especiales mediante TRD, TVD e inventarios documentales.</t>
  </si>
  <si>
    <t>Inventarios documentales actualizados</t>
  </si>
  <si>
    <t>Inventarios documentales</t>
  </si>
  <si>
    <r>
      <rPr>
        <b/>
        <sz val="12"/>
        <color theme="1"/>
        <rFont val="Arial"/>
        <family val="2"/>
      </rPr>
      <t>Primer Trimestre:</t>
    </r>
    <r>
      <rPr>
        <sz val="12"/>
        <color theme="1"/>
        <rFont val="Arial"/>
        <family val="2"/>
      </rPr>
      <t xml:space="preserve"> Se realizaron visitas a los diferentes archivos de gestión, durante estas visitas se solicitó a las diferentes dependencias y UPIS se actualice el inventario documental de cada área, adicional se dieron instrucciones sobre la identificación de incluir los soportes documentales especiales para realizar la consolidación e identificación de los mismos.</t>
    </r>
  </si>
  <si>
    <r>
      <rPr>
        <b/>
        <sz val="12"/>
        <color theme="1"/>
        <rFont val="Arial"/>
        <family val="2"/>
      </rPr>
      <t>Primer Trimestre:</t>
    </r>
    <r>
      <rPr>
        <sz val="12"/>
        <color theme="1"/>
        <rFont val="Arial"/>
        <family val="2"/>
      </rPr>
      <t xml:space="preserve"> Actas de las visitas realizadas a las diferentes dependencias y UPIS de la entidad.</t>
    </r>
  </si>
  <si>
    <r>
      <rPr>
        <b/>
        <sz val="12"/>
        <color theme="1"/>
        <rFont val="Arial"/>
        <family val="2"/>
      </rPr>
      <t>Primer Trimestre:</t>
    </r>
    <r>
      <rPr>
        <sz val="12"/>
        <color theme="1"/>
        <rFont val="Arial"/>
        <family val="2"/>
      </rPr>
      <t xml:space="preserve"> La limitante que presenta esta actividad es la falta de compromiso de las demás dependencias en la actualización de los inventarios.</t>
    </r>
  </si>
  <si>
    <t>PAO-GD-2022-07</t>
  </si>
  <si>
    <t>Elaborar protocolo de digitalización</t>
  </si>
  <si>
    <t>1 protocolo de digitalización</t>
  </si>
  <si>
    <t>PAO-GD-2022-08</t>
  </si>
  <si>
    <t>Realizar recepciones de transferencias primarias documentales de Archivos de Gestión al Archivo Central de acuerdo con el plan y cronograma de transferencias programadas.</t>
  </si>
  <si>
    <t>Abrir los espacios para recepción de transferencias primarias dando cumplimiento al 100% del cronograma</t>
  </si>
  <si>
    <t>Actas de Transferencias Documentales e Informe Final</t>
  </si>
  <si>
    <t>PAO-GD-2022-09</t>
  </si>
  <si>
    <t>Elaborar el Plan de Transferencias Secundarias conforme a los lineamientos establecidos por la Dirección Distrital de Archivo de Bogotá</t>
  </si>
  <si>
    <t>1 Plan de Transferencia Secundaria</t>
  </si>
  <si>
    <t>PAO-GD-2022-10</t>
  </si>
  <si>
    <t>Elaborar el Plan de Trabajo de Eliminación Documental y cronograma de eliminación documental</t>
  </si>
  <si>
    <t>1 plan de trabajo de eliminación documental</t>
  </si>
  <si>
    <t>1 plan de trabajo</t>
  </si>
  <si>
    <t>PAO-GD-2022-11</t>
  </si>
  <si>
    <t>Implementar el Plan de Trabajo de eliminación documental según el cronograma establecido para la vigencia</t>
  </si>
  <si>
    <t>100% de cumplimiento del Plan de Trabajo de Eliminación Documental</t>
  </si>
  <si>
    <t>Matriz de seguimiento de Plan de Eliminación Documental y sus respectivos soportes (Actas de Eliminación Documental e Inventarios de Eliminación Publicados)</t>
  </si>
  <si>
    <t>PAO-GD-2022-12</t>
  </si>
  <si>
    <t>Definir los instrumentos archivísticos y herramientas que deben ser actualizados.</t>
  </si>
  <si>
    <t>1 Reunión para revisión de Instrumentos y Herramientas archivísticas</t>
  </si>
  <si>
    <t>1 acta de Reunión de revisión de Instrumentos y Herramientas archivísticas</t>
  </si>
  <si>
    <t>PAO-GD-2022-13</t>
  </si>
  <si>
    <t>Actualizar los instrumentos archivísticos y herramientas definidos.</t>
  </si>
  <si>
    <t>100% de los instrumentos definidos actualizados</t>
  </si>
  <si>
    <t>Instrumentos y herramientas actualizadas y publicadas</t>
  </si>
  <si>
    <t>PAO-GD-2022-14</t>
  </si>
  <si>
    <t>Elaborar el esquema de metadatos</t>
  </si>
  <si>
    <t>1 Esquema de metadatos oficializado</t>
  </si>
  <si>
    <t>1 esquema de metadatoss</t>
  </si>
  <si>
    <t>PAO-GD-2022-15</t>
  </si>
  <si>
    <t>Elaborar la politica de documento electrónico.</t>
  </si>
  <si>
    <t>1 Politica de documento electrónico oficializada</t>
  </si>
  <si>
    <t>1 politica de documento electrónico</t>
  </si>
  <si>
    <t>Realizar actividades de la estrategia  de transparencia  del PAAC
PAI-GD-2022-11</t>
  </si>
  <si>
    <t>PAO-GD-2022-16</t>
  </si>
  <si>
    <t>Actualizar y publicar los activos de información en la página web y en el portal de Datos Abiertos del Estado Colombiano</t>
  </si>
  <si>
    <t>Activos de información actualizados y publicados</t>
  </si>
  <si>
    <t>Base de datos con registros de Activos de Información y Link de Publicación</t>
  </si>
  <si>
    <t>PAO-GD-2022-17</t>
  </si>
  <si>
    <t xml:space="preserve">Actualizar y publicar el índice de información clasificada y reservada en la página web y en el portal de Datos Abiertos del Estado Colombiano </t>
  </si>
  <si>
    <t>Índice de Información Clasificada y Reservada actualizado y publicado</t>
  </si>
  <si>
    <t>Base de datos de Índice de Información Clasificada y Reservada y Link de Publicación</t>
  </si>
  <si>
    <t>Actividades operativas para el normal funcionamiento administrativo de la Entidad.</t>
  </si>
  <si>
    <t>PAO-GD-2022-18</t>
  </si>
  <si>
    <t>Realizar la radicación y distribución de los documentos entrantes y salientes del Instituto.</t>
  </si>
  <si>
    <t>Atender el 100% de las solicitudes de radicación</t>
  </si>
  <si>
    <t>3 Bases de datos de radicación (IE, EE y ER)</t>
  </si>
  <si>
    <r>
      <rPr>
        <b/>
        <sz val="12"/>
        <color rgb="FF000000"/>
        <rFont val="Arial"/>
        <family val="2"/>
      </rPr>
      <t>Primer Trimestre:</t>
    </r>
    <r>
      <rPr>
        <sz val="12"/>
        <color rgb="FF000000"/>
        <rFont val="Arial"/>
        <family val="2"/>
      </rPr>
      <t xml:space="preserve"> Se recibieron y tramitaron todas las comunicaciones oficiales que llegaronn por medio de la ventanilla única de radicación y el correo electrónico designado para ello, las comunicaciones oficiales se dividen de la siguiente manera: Interna Enviada, Externa Enviada y Externa Recibida. En el primer trimestre se radican 2.364 IR, 853 EE y 784 ER para un total de 4.007 comunicaciones oficiales radicadas, atendiendo así el 100% de solicitudes de radicación recibidas</t>
    </r>
  </si>
  <si>
    <r>
      <rPr>
        <b/>
        <sz val="12"/>
        <color theme="1"/>
        <rFont val="Arial"/>
        <family val="2"/>
      </rPr>
      <t xml:space="preserve">Primer Trimestre: </t>
    </r>
    <r>
      <rPr>
        <sz val="12"/>
        <color theme="1"/>
        <rFont val="Arial"/>
        <family val="2"/>
      </rPr>
      <t>Bases de datos del sistema CORDIS con todos los radicados mencionados.</t>
    </r>
  </si>
  <si>
    <t>PAO-GD-2022-19</t>
  </si>
  <si>
    <t>Atender las solicitudes de prestamos y consultas de los expedientes de archivo Central, Gestión y Misional.</t>
  </si>
  <si>
    <t>Atender el 100% de las solicitudes de prestamos y consultas</t>
  </si>
  <si>
    <t>3 Bases de datos de préstamos y consultas atendidas (Archivo Central, Archivo Misional y Archivo OAJ)</t>
  </si>
  <si>
    <r>
      <rPr>
        <b/>
        <sz val="12"/>
        <color rgb="FF000000"/>
        <rFont val="Arial"/>
        <family val="2"/>
      </rPr>
      <t xml:space="preserve">Primer Trimestre: </t>
    </r>
    <r>
      <rPr>
        <sz val="12"/>
        <color rgb="FF000000"/>
        <rFont val="Arial"/>
        <family val="2"/>
      </rPr>
      <t>Se atendieron las solicitudes de prestamos y consultas. Durante el primer trimestre el Archivo Misional atiende 57 prestamos y 21 consultas, el Archivo OAJ atiende 651 prestamos y 89 consultas y el Archivo Central atiende 190 prestamos y 10 consultas. Lo anterior para un total de 898 prestamos y 120 consultas, atendiendo así el 100% de solicitudes de préstamos y consultas recibidas</t>
    </r>
  </si>
  <si>
    <r>
      <rPr>
        <b/>
        <sz val="12"/>
        <color theme="1"/>
        <rFont val="Arial"/>
        <family val="2"/>
      </rPr>
      <t xml:space="preserve">Primer Trimestre: </t>
    </r>
    <r>
      <rPr>
        <sz val="12"/>
        <color theme="1"/>
        <rFont val="Arial"/>
        <family val="2"/>
      </rPr>
      <t>Bases de datos que cada archivo maneja para dar seguimiento a los préstamos y consultas atendidas.</t>
    </r>
  </si>
  <si>
    <t>PAO-GD-2022-20</t>
  </si>
  <si>
    <t>Recepcionar e incluir folios en los expedientes de la serie de Historias Sociales de los Asistidos.</t>
  </si>
  <si>
    <t>Atender el 100% de las solicitudes de inclusión de folios</t>
  </si>
  <si>
    <t>1 Base de datos de folios recibidos por Archivo Misional</t>
  </si>
  <si>
    <r>
      <rPr>
        <b/>
        <sz val="12"/>
        <color rgb="FF000000"/>
        <rFont val="Arial"/>
        <family val="2"/>
      </rPr>
      <t>Primer Trimestre:</t>
    </r>
    <r>
      <rPr>
        <sz val="12"/>
        <color rgb="FF000000"/>
        <rFont val="Arial"/>
        <family val="2"/>
      </rPr>
      <t xml:space="preserve"> Se atendieron las solicitudes de inclusión de folios en los expedientes de las historias sociales de los asistidos, durante el primer trimestre el archivo misional realiza un total de 2 recepciones en las cuales se reciben un total de 272 expedientes, atendiendo así el 100% de solicitudes de inclusión de folios recibidas</t>
    </r>
  </si>
  <si>
    <r>
      <rPr>
        <b/>
        <sz val="12"/>
        <rFont val="Arial"/>
        <family val="2"/>
      </rPr>
      <t>Primer Trimestre:</t>
    </r>
    <r>
      <rPr>
        <sz val="12"/>
        <rFont val="Arial"/>
        <family val="2"/>
      </rPr>
      <t xml:space="preserve"> Formato para el control de esta recepción de folios.</t>
    </r>
  </si>
  <si>
    <t>PAO-GD-2022-21</t>
  </si>
  <si>
    <t>Recepcionar e incluir folios en los expedientes de la serie de Contratos.</t>
  </si>
  <si>
    <t>1 Base de datos de folios recibidos por Archivo OAJ</t>
  </si>
  <si>
    <r>
      <rPr>
        <b/>
        <sz val="12"/>
        <color rgb="FF000000"/>
        <rFont val="Arial"/>
        <family val="2"/>
      </rPr>
      <t xml:space="preserve">Primer Trimestre: </t>
    </r>
    <r>
      <rPr>
        <sz val="12"/>
        <color rgb="FF000000"/>
        <rFont val="Arial"/>
        <family val="2"/>
      </rPr>
      <t>Se atendieron las solicitudes de inclusión de folios en los expedientes de los CPS, durante el primer trimestre se hacen un total de 72 recepciones en las cuales se reciben un total de 47.670 folios y se incluyen en los expedientes correspondientes, atendiendo así el 100% de solicitudes de inclusión de folios recibidas</t>
    </r>
  </si>
  <si>
    <r>
      <rPr>
        <b/>
        <sz val="12"/>
        <color theme="1"/>
        <rFont val="Arial"/>
        <family val="2"/>
      </rPr>
      <t xml:space="preserve">Primer Trimestre: </t>
    </r>
    <r>
      <rPr>
        <sz val="12"/>
        <color theme="1"/>
        <rFont val="Arial"/>
        <family val="2"/>
      </rPr>
      <t>Formato para el control de esta recepción de folios.</t>
    </r>
  </si>
  <si>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</si>
  <si>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</si>
  <si>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</si>
  <si>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</si>
  <si>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</si>
  <si>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</si>
  <si>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</si>
  <si>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</si>
  <si>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</si>
  <si>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Mejorar el desempeño institucional frente a las políticas de Transparencia, Acceso a la Información y lucha contra la Corrupción permitiendo mitigar los riesgos de corrupción  y  Cerrar las brechas organizacionales para mejorar la gestión del instituto a las anteriores se le formulan acciones
Se incluyen actividades para las acciones de las iniciativas  de Implementación, desarrollo, interiorización y apropiación de las políticas de MIPG y Mejorar el desempeño institucional frente a las políticas de Transparencia, Acceso a la Información y lucha contra la Corrupción permitiendo mitigar los riesgos de corrupción.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</si>
  <si>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</si>
  <si>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Planear y ejecutar acciones que fortalezcan el manejo, conservación y preservación de la información producida y tramitada por el Instituto Distrital para la Protección de la Niñez y la Juventud – IDIPRON.
Implementación, desarrollo, interiorización y apropiación de las políticas de MIPG.
Mejorar el desempeño institucional frente a las políticas de Transparencia, Acceso a la Información y lucha contra la Corrupción permitiendo mitigar los riesgos de corrupción.
Cerrar las brechas organizacionales para mejorar la gestión del instituto</t>
  </si>
  <si>
    <t xml:space="preserve"> </t>
  </si>
  <si>
    <t>APROBADO  POR</t>
  </si>
  <si>
    <t xml:space="preserve">REVISADO POR 
</t>
  </si>
  <si>
    <t xml:space="preserve">
ELABORADO POR 
</t>
  </si>
  <si>
    <t xml:space="preserve">líder de proceso </t>
  </si>
  <si>
    <t>Gestor de planeación</t>
  </si>
  <si>
    <t xml:space="preserve">Nombre y Cargo: </t>
  </si>
  <si>
    <t>Geraldyne Reyes Arenas - Delegada B MIPG Gestión Documental</t>
  </si>
  <si>
    <t>Hugo Alberto Carrillo Gómez - Subdirector Técnico Administrativo y Financiero  Cód. 068 Grado 02</t>
  </si>
  <si>
    <t>Fecha de aprobación:</t>
  </si>
  <si>
    <t>Fecha de revisión :</t>
  </si>
  <si>
    <t>Responsable de área/dependencia</t>
  </si>
  <si>
    <t>Paola Fragozo - Responsable proceso Gestión Documental</t>
  </si>
  <si>
    <t>MIPG - STAF</t>
  </si>
  <si>
    <t>Nelson Enrique Ramirez  - Profesional equipo MIPG -STAF</t>
  </si>
  <si>
    <t>E-PLA-FT-028</t>
  </si>
  <si>
    <t>07</t>
  </si>
  <si>
    <t>HOJA DE VIDA Y MONITOREO INDICADOR</t>
  </si>
  <si>
    <t>VIGENCIA DESDE</t>
  </si>
  <si>
    <t>INFORMACIÓN PROCESO</t>
  </si>
  <si>
    <t>TIPO DE PROCESO</t>
  </si>
  <si>
    <t>NOMBRE DEL PROCESO</t>
  </si>
  <si>
    <t>SIGLA</t>
  </si>
  <si>
    <t xml:space="preserve">Apoyo </t>
  </si>
  <si>
    <t>Gestión Documental</t>
  </si>
  <si>
    <t>GDO</t>
  </si>
  <si>
    <t>DEFINICIÓN DEL INDICADOR</t>
  </si>
  <si>
    <t>NOMBRE DEL INDICADOR</t>
  </si>
  <si>
    <t>TIPO</t>
  </si>
  <si>
    <t>CÓDIGO DE INDICADOR</t>
  </si>
  <si>
    <t>Indice de cumplimiento del PINAR</t>
  </si>
  <si>
    <t>Indicador Estratégico / Indicador de Gestión</t>
  </si>
  <si>
    <t>IN-PEI/GES-GDO-001</t>
  </si>
  <si>
    <t>02</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</si>
  <si>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</si>
  <si>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</si>
  <si>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</si>
  <si>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</si>
  <si>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</si>
  <si>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Mejorar la gestión de la Entidad y la toma oportuna de decisiones mediante la estandarización, normalización y regulación de  la producción, administración, custodia y conservación de la información.</t>
  </si>
  <si>
    <t>N/A</t>
  </si>
  <si>
    <t>OBJETIVO DEL INDICADOR</t>
  </si>
  <si>
    <t>TIPOLOGÍA DE INDICADOR</t>
  </si>
  <si>
    <t>LÍNEA BASE</t>
  </si>
  <si>
    <t>META OBJETIVO</t>
  </si>
  <si>
    <t>META</t>
  </si>
  <si>
    <t xml:space="preserve">PLAZO  DE CUMPLIMIENTO </t>
  </si>
  <si>
    <t>VIGENCIA DE CUMPLIMENTO</t>
  </si>
  <si>
    <t>Verificar el nivel de cumplimiento de los planes definididos y ejecutados a traves de la puesta en marcha del PINAR</t>
  </si>
  <si>
    <t>Resultado</t>
  </si>
  <si>
    <t>2021</t>
  </si>
  <si>
    <t>2022</t>
  </si>
  <si>
    <t>2023</t>
  </si>
  <si>
    <t>2024</t>
  </si>
  <si>
    <t>4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</si>
  <si>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</si>
  <si>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</si>
  <si>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</si>
  <si>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</si>
  <si>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</si>
  <si>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</si>
  <si>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</si>
  <si>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</si>
  <si>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</si>
  <si>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</si>
  <si>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</si>
  <si>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</si>
  <si>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99% al 80%</t>
  </si>
  <si>
    <t>&lt;79%</t>
  </si>
  <si>
    <t>Ascendente</t>
  </si>
  <si>
    <t>IDIPRON y entes de control.</t>
  </si>
  <si>
    <t>FUENTE DE INFORMACIÓN</t>
  </si>
  <si>
    <t>FÓRMULA DE CÁLCULO DEL INDICADOR</t>
  </si>
  <si>
    <t>Actas de reuniones - Actas de visitas - Capacitaciones -Evidencias -Cornogramas -Listas de asistencia</t>
  </si>
  <si>
    <t>Promedio de cuplimiento de las actividades</t>
  </si>
  <si>
    <t>COMPORTAMIENTO INDICADOR</t>
  </si>
  <si>
    <t>Meses:</t>
  </si>
  <si>
    <t>MARZO</t>
  </si>
  <si>
    <t>JUNIO</t>
  </si>
  <si>
    <t>SEPTIEMBRE</t>
  </si>
  <si>
    <t>DICIEMBRE</t>
  </si>
  <si>
    <t>Indice de Cumplimiento</t>
  </si>
  <si>
    <t>MONITOREO INDICADOR</t>
  </si>
  <si>
    <t>Periodo</t>
  </si>
  <si>
    <t>Resultado monitoreo</t>
  </si>
  <si>
    <t>Resultado Meta Vigencia</t>
  </si>
  <si>
    <t>Resultado Meta Cuatrienio*</t>
  </si>
  <si>
    <t>* 100% anual equivale al 25% de la vigencia en comparacion del Cuatrienio</t>
  </si>
  <si>
    <t>ANÁLISIS RESULTADO DEL INDICADOR</t>
  </si>
  <si>
    <r>
      <rPr>
        <b/>
        <sz val="10"/>
        <rFont val="Times New Roman"/>
        <family val="1"/>
      </rPr>
      <t xml:space="preserve">PRIMER TRIMESTRE:  </t>
    </r>
    <r>
      <rPr>
        <sz val="10"/>
        <rFont val="Times New Roman"/>
        <family val="1"/>
      </rPr>
      <t>El PINAR se compone de 3 planes principales el cual se encuentra distribuido de la suguiente manera: 
El primer plan para la vigencia 2022 comprende una primera actividad la cual indica la intervención archivística del 25%  del FDAC de las Historias Laborales, el cual se conforma por un total de 150 cajas (37,5 metros lineales), en esta actividad el equipo aún no presenta avances teniendo en cuenta que la programación de esta actividad se encuentra para el segundo trimestre en adelante. 
La segunda actividad comprende la intervención archivística del 25% del FDAC de la Oficina Asesora Jurídica, el cual se conforma por un total de 450 cajas (112,5 metros lineales), en esta actividad el equipo a cargo de la intervención del archivo correspondiente a la OAJ durante el primer trimestre se enfoca en la intervención de los expedientes contractuales correspondientes a la vigencia 2014, durante este primer trimestre se intervienen un total de 99 cajas correspondientes a 731 expedientes. 
La tercera actividad indica la intervención y aplicación de las Tablas de Valoración Documental (TVD) al 25% del Fondo Documental Acumulado FDA divido en 5 periodos, el comprende un total de 4.526,5 cajas (1.131,6 metros lineales), en esta actividad el equipo a cargo de la identificación del Fondo Documental Acumulado, trabaja constantemente Identificando cuales expedientes son para conservación total y cuales son para eliminación. Durante el primer trimestre se identifica la documentación de la bodega 1 periodo 1, identificando 180 cajas de las cuales 30 se identifican para conservación total y 150 para eliminación; de igual manera el equipo a cargo de la intervención de esta documentación trabaja constantemente en la intervención de los documentos que a la fecha se han identificado para conservación total, cabe aclarar que esta documentación se viene identificando del Fondo Documental Acumulado que reposa en el archivo central desde la vigencia pasada y que este equipo trabaja constantemente en la intervención de este archivo. Durante el primer trimestre se intervienen un total de 120 cajas.
La cuarta actividad indica realizar 1 visita de seguimiento y control a cada uno de los archivos de gestión de las Unidades de Protección Integral (UPIS) y dependencias administrativas del instituto, donde los profesionales del área de Administración documental realizan una visita técnica de seguimiento a todas las dependencias y UPIS de la entidad revisando la organización de la documentación producida por estas y verificando que se encuentren debidamente organizadas de acuerdo con las Tablas de Retención Documental que aplican a cada dependencia. Durante el mes de Febrero se realizan un total de 12 visitas a dependencias y durante el mes de Marzo se realizan 10 visitas. 
El segundo plan incluido en el PINAR para la vigencia 2022 se compone de las mismas actividades incluidas dentro del Sistema Integrado de Conservación, este a su vez se compone del Plan de Conservación Documental y del Plan de Preservación Digital a Largo Plazo donde las profesionales encargadas de la implementación del estos planes trabajan constantemente en la ejecución de los mismos, para el seguimiento a este plan se manejan matrices independeientes la cuales especifican las actividades a realizar y el porcentaje de avance de estas.
El tercer y último plan del PINAR comprende una única actividad la cual indica la actualización de los procedimientos, formatos, instructivos, manuales y caracterización, en el primer trimestre los profesionales del área de Administración documental trabajan constantemente por mantener actualizados los documentos del área, durante el primer trimestre se evaluan los documentos del área y se comienzan a trabajar en los preliminares de documentos a actualizar para su posterior oficialización.</t>
    </r>
  </si>
  <si>
    <t>LIMITANTES</t>
  </si>
  <si>
    <r>
      <rPr>
        <b/>
        <sz val="10"/>
        <rFont val="Times New Roman"/>
        <family val="1"/>
      </rPr>
      <t xml:space="preserve">PRIMER TRIMESTRE: </t>
    </r>
    <r>
      <rPr>
        <sz val="10"/>
        <rFont val="Times New Roman"/>
        <family val="1"/>
      </rPr>
      <t>Las limitantes para el cumplimiento del PINAR radican en los siguientes puntos: la primer limitante para el cumplimiento de la tercera actividad del plan 1 es ingreso a las bodegas 1 y 2, se resalta que en estas dos bodegas reposa la mayoría de la documentación y el ingreso allí se ve limitado ya que los envera se encuentran ubicados justo al lado de estas bodegas. Adicional para el cumplimiento del Plan de Preservación Digital presenta complejidades pues la limitante para la ejecución de este plan se presenta en la falta de presupuesto para la implementación de un Sistema de Gestión de Documento Electronico - SGDEA</t>
    </r>
  </si>
  <si>
    <t>CONTROL DE CAMBIOS DEL INDICADOR</t>
  </si>
  <si>
    <t>FECHA</t>
  </si>
  <si>
    <t>CAMBIOS</t>
  </si>
  <si>
    <t>JUSTIFICACIÓN</t>
  </si>
  <si>
    <t>FECHA QUE APLICA LA MODIFICACIÓN</t>
  </si>
  <si>
    <t xml:space="preserve">Creacion del indicador </t>
  </si>
  <si>
    <t>Se crea indicador para la medición de la plataforma estrategica</t>
  </si>
  <si>
    <t>Ajustes a nuevo formato de hoja de indicadores</t>
  </si>
  <si>
    <t>Se requiere de actualización para poder realizar una medición más efectiva del indicador</t>
  </si>
  <si>
    <t>APROBACIÓN</t>
  </si>
  <si>
    <t>ELABORO:</t>
  </si>
  <si>
    <t>GERALDYNE REYES ARENAS</t>
  </si>
  <si>
    <t>CARGO:</t>
  </si>
  <si>
    <t>CONTRATISTA</t>
  </si>
  <si>
    <t>REVISO:</t>
  </si>
  <si>
    <t>PAOLA ALEXANDRA FRAGOZO RODELO</t>
  </si>
  <si>
    <t>LÍDER DE ÁREA</t>
  </si>
  <si>
    <t>APROBÓ:</t>
  </si>
  <si>
    <t xml:space="preserve">HUGO ALBERTO CARRILLO GOMEZ </t>
  </si>
  <si>
    <t>SUBDIRECTOR TÉCNICO, ADMINISTRATIVO Y FINANCIERO</t>
  </si>
  <si>
    <t>REVISIÓN Y SEGUIMIENTO POR LA OAP</t>
  </si>
  <si>
    <t>REVISO OAP:</t>
  </si>
  <si>
    <t>Variación del resultado de la política gestión documental</t>
  </si>
  <si>
    <t>IN-PEI/GES-GDO-002</t>
  </si>
  <si>
    <t xml:space="preserve">Verificar el nivel de cumplimiento de la política de gestión documental del FURAG a través de la comparación de los resultados de una vigencia con respecto a la otra. </t>
  </si>
  <si>
    <t>Impacto</t>
  </si>
  <si>
    <t>Anual</t>
  </si>
  <si>
    <t>97% al 91%</t>
  </si>
  <si>
    <t>&lt;90%</t>
  </si>
  <si>
    <t>Puntaje FURAG - la cual se reciben en los mes de Mayo</t>
  </si>
  <si>
    <t>Resultado política de Gestón Documental del FURAG</t>
  </si>
  <si>
    <t>Variación resultado Furag por Vigencia</t>
  </si>
  <si>
    <t>Resultado Meta cuatrienio*</t>
  </si>
  <si>
    <t>* 98% anual equivale al 25% de la vigencia en comparacion del cuatrienio</t>
  </si>
  <si>
    <r>
      <rPr>
        <b/>
        <sz val="10"/>
        <rFont val="Times New Roman"/>
        <family val="1"/>
      </rPr>
      <t>PRIMER TRIMESTRE:</t>
    </r>
    <r>
      <rPr>
        <sz val="10"/>
        <rFont val="Times New Roman"/>
        <family val="1"/>
      </rPr>
      <t xml:space="preserve"> Este indicador no se reporta en primer trimestre teniendo en cuenta que su frecuencia de monitoreo es Anual y como se menciona en la fuente de información este puntaje se recibe en el mes de mayo de la presente vigencia.</t>
    </r>
  </si>
  <si>
    <t>Indicador de Proyecto de inversión</t>
  </si>
  <si>
    <t>Eficacia</t>
  </si>
  <si>
    <t>Mensual</t>
  </si>
  <si>
    <t>1. Fortalecer el reconocimiento ciudadano del desempeño institucional del IDIPRON.</t>
  </si>
  <si>
    <t>Atención Ciudadanía</t>
  </si>
  <si>
    <t>ACI</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</si>
  <si>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</si>
  <si>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</si>
  <si>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</si>
  <si>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Estratégico</t>
  </si>
  <si>
    <t>Eficiencia</t>
  </si>
  <si>
    <t>Descendente</t>
  </si>
  <si>
    <t>Bimestral</t>
  </si>
  <si>
    <t>Comunicaciones</t>
  </si>
  <si>
    <t>COM</t>
  </si>
  <si>
    <t>Misional</t>
  </si>
  <si>
    <t xml:space="preserve">
Diseñar e implementar Metodologías para la evaluación del impacto del proceso en los NNAJ</t>
  </si>
  <si>
    <t>Efectividad</t>
  </si>
  <si>
    <t>3. Determinar las acciones orientadas al cierre de brechas organizacionales.</t>
  </si>
  <si>
    <t>Control Interno disciplinario</t>
  </si>
  <si>
    <t>CID</t>
  </si>
  <si>
    <t xml:space="preserve">
Diseñar y proponer políticas y mejores practicas para fortalece la gestión contractual y cerrar las brechas en materia de gestión contractual </t>
  </si>
  <si>
    <t>Grado</t>
  </si>
  <si>
    <t>Indicador Estratégico / Indicador de Riesgo</t>
  </si>
  <si>
    <t>Calidad</t>
  </si>
  <si>
    <t>Cuatrimestral</t>
  </si>
  <si>
    <t>4. Diseñar e implementar prácticas pedagógicas innovadoras para el desarrollo de capacidades, talentos y oportunidades productivas para los jóvenes.</t>
  </si>
  <si>
    <t>Gestión Ambiental</t>
  </si>
  <si>
    <t>GAM</t>
  </si>
  <si>
    <t>Seguimiento y Control</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</si>
  <si>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</si>
  <si>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</si>
  <si>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</si>
  <si>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Semestral</t>
  </si>
  <si>
    <t>5. Armonizar el modelo pedagógico a las realidades del siglo XXI.</t>
  </si>
  <si>
    <t>Gestión Contractual</t>
  </si>
  <si>
    <t>GCO</t>
  </si>
  <si>
    <t xml:space="preserve">
Mejorar la gestión de la Entidad y la toma oportuna de decisiones mediante la estandarización, normalización y regulación de  la producción, administración, custodia y conservación de la información.</t>
  </si>
  <si>
    <t>Indicador de Gestión</t>
  </si>
  <si>
    <t>6. Ampliar, diversificar y fortalecer los servicios de la oferta pedagógica del IDIPRON.</t>
  </si>
  <si>
    <t>Gestión Desarrollo Humano</t>
  </si>
  <si>
    <t>GDH</t>
  </si>
  <si>
    <t xml:space="preserve">Actualizar, implementar e institucionalizar el modelo pedagógico del IDIPRON </t>
  </si>
  <si>
    <t>Indicador de Gestión / Indicador de Riesgo</t>
  </si>
  <si>
    <t>Bienal</t>
  </si>
  <si>
    <t>7. Contribuir en la implementación y seguimiento de las políticas públicas sociales que atiendan las realidades de los niños, niñas, adolescentes y jóvenes en el contexto actual de la ciudad.</t>
  </si>
  <si>
    <t>Gestión de Mejoramiento</t>
  </si>
  <si>
    <t>MEJ</t>
  </si>
  <si>
    <t>Adecuar, mantener y proveer mejoras de infraestructura física para la atención integral de NNAJ en el instituto</t>
  </si>
  <si>
    <t>Indicador de Riesgo</t>
  </si>
  <si>
    <t>8. Fortalecer la gestión del conocimiento de la entidad en la atención y prevención de las diversas dinámicas de la calle que afecta a los niños, niñas, adolescentes y jóvenes.</t>
  </si>
  <si>
    <t>Ajustar e implementar oferta institucional de servicios a las políticas publicas diferenciales dirigidas a los NNAJ</t>
  </si>
  <si>
    <t>9. Diseñar e implementar estrategias para el posicionamiento del IDIPRON a nivel distrital, nacional, regional y global.</t>
  </si>
  <si>
    <t>Gestión Financiera</t>
  </si>
  <si>
    <t>GFI</t>
  </si>
  <si>
    <t>Ajustarlos servicios del instituto a las necesidades de los NNAJ</t>
  </si>
  <si>
    <t>Gestión Jurídica</t>
  </si>
  <si>
    <t>GJU</t>
  </si>
  <si>
    <t>Gestión Logística</t>
  </si>
  <si>
    <t>GLO</t>
  </si>
  <si>
    <t xml:space="preserve">Contar con  talento humano idóneo, comprometido, transparente y feliz  que contribuya a cumplir la misionalidad de la entidad
</t>
  </si>
  <si>
    <t>Gestión Tecnológica y de la Información</t>
  </si>
  <si>
    <t>TIC</t>
  </si>
  <si>
    <t xml:space="preserve">Contribuir a la apropiación de la cultura de autocontrol y autoevaluación en los servidores públicos del IDIPRON   </t>
  </si>
  <si>
    <t>Investigación</t>
  </si>
  <si>
    <t>INV</t>
  </si>
  <si>
    <t xml:space="preserve">Diseñar e implementar  estrategias territoriales conforme a las dinámicas de la calle 
</t>
  </si>
  <si>
    <t>Mantenimiento de Bienes</t>
  </si>
  <si>
    <t>MBI</t>
  </si>
  <si>
    <t xml:space="preserve">Diseñar e implementar laboratorios como  espacios pedagógicos y productivos
</t>
  </si>
  <si>
    <t>Modelo Pedagógico</t>
  </si>
  <si>
    <t>MP</t>
  </si>
  <si>
    <t>Diseñar y desarrollar un nuevo sistema de información poblacional para la toma de decisiones</t>
  </si>
  <si>
    <t>Planeación</t>
  </si>
  <si>
    <t>PLA</t>
  </si>
  <si>
    <t>Caracterización de talentos, competencias y habilidades de NNAJ para la actualización constante de la oferta educativa</t>
  </si>
  <si>
    <t>SEG</t>
  </si>
  <si>
    <t xml:space="preserve">Evaluar la gestión de los procesos del IDIPRON y la implementación del MIPG generando valor agregado </t>
  </si>
  <si>
    <t>Servicios Administrativos</t>
  </si>
  <si>
    <t>SAD</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</si>
  <si>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</si>
  <si>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</si>
  <si>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</si>
  <si>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</si>
  <si>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</si>
  <si>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</si>
  <si>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</si>
  <si>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</si>
  <si>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</si>
  <si>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</si>
  <si>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</si>
  <si>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</si>
  <si>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</si>
  <si>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</si>
  <si>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</si>
  <si>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</si>
  <si>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</si>
  <si>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</si>
  <si>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</si>
  <si>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</si>
  <si>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</si>
  <si>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</si>
  <si>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</si>
  <si>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</si>
  <si>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</si>
  <si>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</si>
  <si>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</si>
  <si>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</si>
  <si>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</si>
  <si>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</si>
  <si>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</si>
  <si>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</si>
  <si>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</si>
  <si>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</si>
  <si>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</si>
  <si>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</si>
  <si>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</si>
  <si>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</si>
  <si>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</si>
  <si>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</si>
  <si>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</si>
  <si>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</si>
  <si>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</si>
  <si>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</si>
  <si>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</si>
  <si>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</si>
  <si>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</si>
  <si>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</si>
  <si>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</si>
  <si>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</si>
  <si>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</si>
  <si>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</si>
  <si>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</si>
  <si>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9. INDUSTRIA, INNOVACIÓN E INFRAESTRUCTURA</t>
  </si>
  <si>
    <t>2.2 - Terminar con todas las formas de desnutrición</t>
  </si>
  <si>
    <t>Subdirección técnica administrativa y financiera – gestión documental</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</si>
  <si>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</si>
  <si>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</si>
  <si>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</si>
  <si>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</si>
  <si>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</si>
  <si>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</si>
  <si>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</si>
  <si>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</si>
  <si>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</si>
  <si>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</si>
  <si>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</si>
  <si>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</si>
  <si>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</si>
  <si>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</si>
  <si>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</si>
  <si>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</si>
  <si>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</si>
  <si>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</si>
  <si>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</si>
  <si>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</si>
  <si>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</si>
  <si>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</si>
  <si>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</si>
  <si>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</si>
  <si>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</si>
  <si>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</si>
  <si>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</si>
  <si>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</si>
  <si>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</si>
  <si>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</si>
  <si>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</si>
  <si>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</si>
  <si>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</si>
  <si>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</si>
  <si>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</si>
  <si>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</si>
  <si>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</si>
  <si>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</si>
  <si>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</si>
  <si>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</si>
  <si>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</si>
  <si>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</si>
  <si>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</si>
  <si>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</si>
  <si>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</si>
  <si>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</si>
  <si>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</si>
  <si>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</si>
  <si>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</si>
  <si>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</si>
  <si>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</si>
  <si>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</si>
  <si>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</si>
  <si>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</si>
  <si>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</si>
  <si>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</si>
  <si>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</si>
  <si>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</si>
  <si>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</si>
  <si>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</si>
  <si>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</si>
  <si>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</si>
  <si>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</si>
  <si>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</si>
  <si>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</si>
  <si>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</si>
  <si>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</si>
  <si>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</si>
  <si>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</si>
  <si>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</si>
  <si>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</si>
  <si>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</si>
  <si>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</si>
  <si>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</si>
  <si>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</si>
  <si>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</si>
  <si>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</si>
  <si>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</si>
  <si>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</si>
  <si>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</si>
  <si>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</si>
  <si>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</si>
  <si>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</si>
  <si>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</si>
  <si>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</si>
  <si>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</si>
  <si>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</si>
  <si>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</si>
  <si>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</si>
  <si>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</si>
  <si>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</si>
  <si>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</si>
  <si>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</si>
  <si>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</si>
  <si>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</si>
  <si>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</si>
  <si>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</si>
  <si>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</si>
  <si>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</si>
  <si>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</si>
  <si>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</si>
  <si>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</si>
  <si>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</si>
  <si>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</si>
  <si>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</si>
  <si>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</si>
  <si>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</si>
  <si>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</si>
  <si>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</si>
  <si>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</si>
  <si>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</si>
  <si>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</si>
  <si>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</si>
  <si>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</si>
  <si>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</si>
  <si>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</si>
  <si>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</si>
  <si>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</si>
  <si>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</si>
  <si>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</si>
  <si>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</si>
  <si>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</si>
  <si>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</si>
  <si>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</si>
  <si>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10.B - Asistencia para el desarrollo e inversión en los países menos desarrollados</t>
  </si>
  <si>
    <t>10.C - Reducir los costos de transacción de las remesas de migrantes</t>
  </si>
  <si>
    <t>11.1 - Vivienda segura y asequible</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</si>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</sst>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 #,##0.00_);_(&quot;$&quot;\ * \(#,##0.00\);_(&quot;$&quot;\ * &quot;-&quot;??_);_(@_)"/>
    <numFmt numFmtId="165" formatCode="0.0%"/>
  </numFmts>
  <fonts count="38">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sz val="14"/>
      <color rgb="FF000000"/>
      <name val="Arial"/>
      <family val="2"/>
    </font>
    <font>
      <sz val="14"/>
      <name val="Arial"/>
      <family val="2"/>
    </font>
    <font>
      <b/>
      <sz val="12"/>
      <name val="Arial"/>
      <family val="2"/>
    </font>
    <font>
      <b/>
      <sz val="12"/>
      <color theme="1"/>
      <name val="Arial"/>
      <family val="2"/>
    </font>
    <font>
      <sz val="12"/>
      <color rgb="FF000000"/>
      <name val="Arial"/>
      <family val="2"/>
    </font>
  </fonts>
  <fills count="21">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
      <patternFill patternType="solid">
        <fgColor rgb="FFFFFF00"/>
        <bgColor indexed="64"/>
      </patternFill>
    </fill>
    <fill>
      <patternFill patternType="solid">
        <fgColor rgb="FFBDD7EE"/>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theme="3" tint="-0.249977111117893"/>
      </left>
      <right style="medium">
        <color theme="3" tint="-0.249977111117893"/>
      </right>
      <top/>
      <bottom style="medium">
        <color theme="3" tint="-0.249977111117893"/>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medium">
        <color rgb="FF333F4F"/>
      </left>
      <right style="medium">
        <color rgb="FF333F4F"/>
      </right>
      <top/>
      <bottom/>
      <diagonal/>
    </border>
    <border>
      <left style="medium">
        <color indexed="64"/>
      </left>
      <right style="medium">
        <color rgb="FF333F4F"/>
      </right>
      <top style="medium">
        <color theme="3" tint="-0.249977111117893"/>
      </top>
      <bottom/>
      <diagonal/>
    </border>
    <border>
      <left style="medium">
        <color indexed="64"/>
      </left>
      <right style="medium">
        <color rgb="FF333F4F"/>
      </right>
      <top/>
      <bottom style="medium">
        <color theme="3" tint="-0.249977111117893"/>
      </bottom>
      <diagonal/>
    </border>
    <border>
      <left style="medium">
        <color rgb="FF333F4F"/>
      </left>
      <right style="medium">
        <color rgb="FF333F4F"/>
      </right>
      <top style="medium">
        <color theme="3" tint="-0.249977111117893"/>
      </top>
      <bottom/>
      <diagonal/>
    </border>
    <border>
      <left style="medium">
        <color rgb="FF333F4F"/>
      </left>
      <right style="medium">
        <color rgb="FF333F4F"/>
      </right>
      <top/>
      <bottom style="medium">
        <color theme="3" tint="-0.249977111117893"/>
      </bottom>
      <diagonal/>
    </border>
    <border>
      <left style="medium">
        <color rgb="FF333F4F"/>
      </left>
      <right style="medium">
        <color rgb="FF333F4F"/>
      </right>
      <top style="medium">
        <color indexed="64"/>
      </top>
      <bottom/>
      <diagonal/>
    </border>
    <border>
      <left style="medium">
        <color theme="3" tint="-0.249977111117893"/>
      </left>
      <right style="medium">
        <color theme="3" tint="-0.249977111117893"/>
      </right>
      <top style="medium">
        <color rgb="FF000000"/>
      </top>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medium">
        <color indexed="64"/>
      </bottom>
      <diagonal/>
    </border>
    <border>
      <left style="medium">
        <color indexed="64"/>
      </left>
      <right style="medium">
        <color indexed="64"/>
      </right>
      <top style="medium">
        <color rgb="FF000000"/>
      </top>
      <bottom/>
      <diagonal/>
    </border>
    <border>
      <left/>
      <right style="hair">
        <color indexed="8"/>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43" fontId="1" fillId="0" borderId="0" applyFont="0" applyFill="0" applyBorder="0" applyAlignment="0" applyProtection="0"/>
    <xf numFmtId="0" fontId="26" fillId="0" borderId="0"/>
  </cellStyleXfs>
  <cellXfs count="508">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3" borderId="33" xfId="0" applyFont="1" applyFill="1" applyBorder="1" applyAlignment="1" applyProtection="1">
      <alignment vertical="center" wrapText="1"/>
      <protection locked="0"/>
    </xf>
    <xf numFmtId="0" fontId="22" fillId="13" borderId="49" xfId="0" applyFont="1" applyFill="1" applyBorder="1" applyAlignment="1" applyProtection="1">
      <alignment vertical="center" wrapText="1"/>
      <protection locked="0"/>
    </xf>
    <xf numFmtId="0" fontId="22" fillId="13" borderId="52" xfId="0" applyFont="1" applyFill="1" applyBorder="1" applyAlignment="1" applyProtection="1">
      <alignment vertical="center" wrapText="1"/>
      <protection locked="0"/>
    </xf>
    <xf numFmtId="0" fontId="22" fillId="13" borderId="6" xfId="0" applyFont="1" applyFill="1" applyBorder="1" applyAlignment="1" applyProtection="1">
      <alignment vertical="center" wrapText="1"/>
      <protection locked="0"/>
    </xf>
    <xf numFmtId="0" fontId="22" fillId="13" borderId="35" xfId="0" applyFont="1" applyFill="1" applyBorder="1" applyAlignment="1" applyProtection="1">
      <alignment vertical="center" wrapText="1"/>
      <protection locked="0"/>
    </xf>
    <xf numFmtId="0" fontId="22" fillId="13" borderId="42" xfId="0" applyFont="1" applyFill="1" applyBorder="1" applyAlignment="1" applyProtection="1">
      <alignment vertical="center" wrapText="1"/>
      <protection locked="0"/>
    </xf>
    <xf numFmtId="14" fontId="8" fillId="6" borderId="7" xfId="0" applyNumberFormat="1"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20" xfId="0" applyFont="1" applyFill="1" applyBorder="1" applyAlignment="1" applyProtection="1">
      <alignment horizontal="center" vertical="center" wrapText="1"/>
      <protection locked="0"/>
    </xf>
    <xf numFmtId="9" fontId="17" fillId="13" borderId="49" xfId="0" applyNumberFormat="1" applyFont="1" applyFill="1" applyBorder="1" applyAlignment="1" applyProtection="1">
      <alignment horizontal="center" vertical="center" wrapText="1"/>
      <protection locked="0"/>
    </xf>
    <xf numFmtId="9" fontId="17" fillId="13" borderId="6" xfId="0" applyNumberFormat="1" applyFont="1" applyFill="1" applyBorder="1" applyAlignment="1" applyProtection="1">
      <alignment horizontal="center" vertical="center" wrapText="1"/>
      <protection locked="0"/>
    </xf>
    <xf numFmtId="9" fontId="17" fillId="13" borderId="42" xfId="0" applyNumberFormat="1"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2"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3" borderId="1" xfId="0" applyFont="1" applyFill="1" applyBorder="1" applyAlignment="1" applyProtection="1">
      <alignment vertical="center" wrapText="1"/>
      <protection locked="0"/>
    </xf>
    <xf numFmtId="9" fontId="17" fillId="13" borderId="1" xfId="0" applyNumberFormat="1" applyFont="1" applyFill="1" applyBorder="1" applyAlignment="1" applyProtection="1">
      <alignment horizontal="center" vertical="center" wrapText="1"/>
      <protection locked="0"/>
    </xf>
    <xf numFmtId="9" fontId="17" fillId="13" borderId="33" xfId="0" applyNumberFormat="1" applyFont="1" applyFill="1" applyBorder="1" applyAlignment="1" applyProtection="1">
      <alignment horizontal="center" vertical="center" wrapText="1"/>
      <protection locked="0"/>
    </xf>
    <xf numFmtId="0" fontId="22" fillId="13" borderId="62" xfId="0" applyFont="1" applyFill="1" applyBorder="1" applyAlignment="1" applyProtection="1">
      <alignment vertical="center" wrapText="1"/>
      <protection locked="0"/>
    </xf>
    <xf numFmtId="9" fontId="17" fillId="13" borderId="62" xfId="0" applyNumberFormat="1"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22" fillId="13" borderId="89" xfId="0" applyFont="1" applyFill="1" applyBorder="1" applyAlignment="1" applyProtection="1">
      <alignment vertical="center" wrapText="1"/>
      <protection locked="0"/>
    </xf>
    <xf numFmtId="0" fontId="22" fillId="13" borderId="90" xfId="0" applyFont="1" applyFill="1" applyBorder="1" applyAlignment="1" applyProtection="1">
      <alignment vertical="center" wrapText="1"/>
      <protection locked="0"/>
    </xf>
    <xf numFmtId="0" fontId="22" fillId="13" borderId="58" xfId="0" applyFont="1" applyFill="1" applyBorder="1" applyAlignment="1" applyProtection="1">
      <alignment vertical="center" wrapText="1"/>
      <protection locked="0"/>
    </xf>
    <xf numFmtId="0" fontId="28" fillId="0" borderId="0" xfId="5" applyFont="1"/>
    <xf numFmtId="0" fontId="29" fillId="0" borderId="0" xfId="5" applyFont="1"/>
    <xf numFmtId="0" fontId="27" fillId="0" borderId="0" xfId="5" applyFont="1" applyAlignment="1">
      <alignment vertical="center" wrapText="1"/>
    </xf>
    <xf numFmtId="0" fontId="31" fillId="0" borderId="0" xfId="5" applyFont="1"/>
    <xf numFmtId="0" fontId="28" fillId="0" borderId="1" xfId="5" applyFont="1" applyBorder="1" applyAlignment="1">
      <alignment horizontal="center" vertical="center"/>
    </xf>
    <xf numFmtId="10" fontId="28" fillId="0" borderId="0" xfId="5" applyNumberFormat="1" applyFont="1"/>
    <xf numFmtId="9" fontId="28" fillId="0" borderId="1" xfId="5" applyNumberFormat="1" applyFont="1" applyBorder="1" applyAlignment="1">
      <alignment horizontal="center" vertical="center"/>
    </xf>
    <xf numFmtId="9" fontId="28" fillId="0" borderId="1" xfId="5" applyNumberFormat="1" applyFont="1" applyBorder="1" applyAlignment="1">
      <alignment horizontal="center" vertical="center" wrapText="1"/>
    </xf>
    <xf numFmtId="0" fontId="27" fillId="0" borderId="0" xfId="5" applyFont="1" applyAlignment="1">
      <alignment horizontal="center" vertical="center"/>
    </xf>
    <xf numFmtId="10" fontId="28" fillId="0" borderId="0" xfId="5" applyNumberFormat="1" applyFont="1" applyAlignment="1">
      <alignment horizontal="center" vertical="center"/>
    </xf>
    <xf numFmtId="0" fontId="32" fillId="0" borderId="0" xfId="5" applyFont="1"/>
    <xf numFmtId="0" fontId="28" fillId="0" borderId="0" xfId="5" applyFont="1" applyAlignment="1">
      <alignment horizontal="center" vertical="center"/>
    </xf>
    <xf numFmtId="9" fontId="28" fillId="0" borderId="0" xfId="5" applyNumberFormat="1" applyFont="1" applyAlignment="1">
      <alignment horizontal="center" vertical="center"/>
    </xf>
    <xf numFmtId="0" fontId="6" fillId="0" borderId="1" xfId="5" applyFont="1" applyBorder="1" applyAlignment="1">
      <alignment horizontal="center" vertical="center"/>
    </xf>
    <xf numFmtId="0" fontId="27" fillId="0" borderId="1" xfId="5" applyFont="1" applyBorder="1" applyAlignment="1">
      <alignment horizontal="left" vertical="center"/>
    </xf>
    <xf numFmtId="0" fontId="28" fillId="0" borderId="0" xfId="5" applyFont="1" applyAlignment="1">
      <alignment wrapText="1"/>
    </xf>
    <xf numFmtId="0" fontId="22" fillId="9" borderId="49" xfId="0" applyFont="1" applyFill="1" applyBorder="1" applyAlignment="1" applyProtection="1">
      <alignment vertical="center" wrapText="1"/>
      <protection locked="0"/>
    </xf>
    <xf numFmtId="9" fontId="17" fillId="9" borderId="49" xfId="0" applyNumberFormat="1" applyFont="1" applyFill="1" applyBorder="1" applyAlignment="1" applyProtection="1">
      <alignment horizontal="center" vertical="center" wrapText="1"/>
      <protection locked="0"/>
    </xf>
    <xf numFmtId="0" fontId="22" fillId="9" borderId="6" xfId="0" applyFont="1" applyFill="1" applyBorder="1" applyAlignment="1" applyProtection="1">
      <alignment vertical="center" wrapText="1"/>
      <protection locked="0"/>
    </xf>
    <xf numFmtId="9" fontId="17" fillId="9" borderId="6" xfId="0" applyNumberFormat="1" applyFont="1" applyFill="1" applyBorder="1" applyAlignment="1" applyProtection="1">
      <alignment horizontal="center" vertical="center" wrapText="1"/>
      <protection locked="0"/>
    </xf>
    <xf numFmtId="0" fontId="22" fillId="9" borderId="44" xfId="0" applyFont="1" applyFill="1" applyBorder="1" applyAlignment="1" applyProtection="1">
      <alignment vertical="center" wrapText="1"/>
      <protection locked="0"/>
    </xf>
    <xf numFmtId="9" fontId="17" fillId="9" borderId="44" xfId="0" applyNumberFormat="1" applyFont="1" applyFill="1" applyBorder="1" applyAlignment="1" applyProtection="1">
      <alignment horizontal="center" vertical="center" wrapText="1"/>
      <protection locked="0"/>
    </xf>
    <xf numFmtId="0" fontId="28" fillId="0" borderId="41" xfId="5" applyFont="1" applyBorder="1" applyAlignment="1">
      <alignment horizontal="center" vertical="center"/>
    </xf>
    <xf numFmtId="0" fontId="28" fillId="0" borderId="42" xfId="5" applyFont="1" applyBorder="1"/>
    <xf numFmtId="9" fontId="28" fillId="0" borderId="0" xfId="5" applyNumberFormat="1" applyFont="1" applyAlignment="1">
      <alignment horizontal="center" vertical="center" wrapText="1"/>
    </xf>
    <xf numFmtId="0" fontId="27" fillId="0" borderId="0" xfId="5" applyFont="1" applyAlignment="1">
      <alignment horizontal="center"/>
    </xf>
    <xf numFmtId="9" fontId="28" fillId="0" borderId="5" xfId="5" applyNumberFormat="1" applyFont="1" applyBorder="1" applyAlignment="1">
      <alignment horizontal="center" vertical="center"/>
    </xf>
    <xf numFmtId="9" fontId="28" fillId="0" borderId="5" xfId="5" applyNumberFormat="1" applyFont="1" applyBorder="1" applyAlignment="1">
      <alignment horizontal="center" vertical="center" wrapText="1"/>
    </xf>
    <xf numFmtId="0" fontId="28" fillId="0" borderId="5" xfId="5" applyFont="1" applyBorder="1"/>
    <xf numFmtId="10" fontId="28" fillId="0" borderId="5" xfId="5" applyNumberFormat="1" applyFont="1" applyBorder="1" applyAlignment="1">
      <alignment horizontal="center" vertical="center"/>
    </xf>
    <xf numFmtId="0" fontId="28" fillId="0" borderId="6" xfId="5" applyFont="1" applyBorder="1"/>
    <xf numFmtId="0" fontId="26" fillId="0" borderId="0" xfId="5"/>
    <xf numFmtId="0" fontId="26" fillId="0" borderId="0" xfId="5" applyAlignment="1">
      <alignment horizontal="left" wrapText="1"/>
    </xf>
    <xf numFmtId="49" fontId="30" fillId="18" borderId="1" xfId="5" applyNumberFormat="1" applyFont="1" applyFill="1" applyBorder="1" applyAlignment="1">
      <alignment horizontal="center" vertical="center" wrapText="1"/>
    </xf>
    <xf numFmtId="0" fontId="32" fillId="0" borderId="0" xfId="5" applyFont="1" applyAlignment="1">
      <alignment wrapText="1"/>
    </xf>
    <xf numFmtId="9" fontId="30" fillId="0" borderId="1" xfId="0" applyNumberFormat="1" applyFont="1" applyBorder="1" applyAlignment="1">
      <alignment horizontal="center" vertical="center" wrapText="1"/>
    </xf>
    <xf numFmtId="0" fontId="5" fillId="2" borderId="7"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9" xfId="3" applyFont="1" applyFill="1" applyBorder="1" applyAlignment="1" applyProtection="1">
      <alignment horizontal="center" vertical="center" wrapText="1"/>
      <protection locked="0"/>
    </xf>
    <xf numFmtId="0" fontId="15" fillId="11" borderId="8" xfId="3" applyFont="1" applyFill="1" applyBorder="1" applyAlignment="1" applyProtection="1">
      <alignment vertical="center" wrapText="1"/>
      <protection locked="0"/>
    </xf>
    <xf numFmtId="0" fontId="15" fillId="11" borderId="76"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76" xfId="3" applyFont="1" applyFill="1" applyBorder="1" applyAlignment="1" applyProtection="1">
      <alignment horizontal="center" vertical="center" wrapText="1"/>
      <protection locked="0"/>
    </xf>
    <xf numFmtId="14" fontId="5" fillId="2" borderId="76" xfId="3" applyNumberFormat="1" applyFont="1" applyFill="1" applyBorder="1" applyAlignment="1" applyProtection="1">
      <alignment horizontal="center" vertical="center" wrapText="1"/>
      <protection locked="0"/>
    </xf>
    <xf numFmtId="0" fontId="21" fillId="14" borderId="115" xfId="0" applyFont="1" applyFill="1" applyBorder="1" applyAlignment="1" applyProtection="1">
      <alignment vertical="center" wrapText="1"/>
      <protection locked="0"/>
    </xf>
    <xf numFmtId="0" fontId="5" fillId="13" borderId="19" xfId="0" applyFont="1" applyFill="1" applyBorder="1" applyAlignment="1" applyProtection="1">
      <alignment vertical="center"/>
      <protection locked="0"/>
    </xf>
    <xf numFmtId="0" fontId="22" fillId="0" borderId="52" xfId="0" applyFont="1" applyBorder="1" applyAlignment="1" applyProtection="1">
      <alignment vertical="center" wrapText="1"/>
      <protection locked="0"/>
    </xf>
    <xf numFmtId="0" fontId="22" fillId="0" borderId="6" xfId="0" applyFont="1" applyBorder="1" applyAlignment="1" applyProtection="1">
      <alignment vertical="center" wrapText="1"/>
      <protection locked="0"/>
    </xf>
    <xf numFmtId="0" fontId="22" fillId="0" borderId="35" xfId="0" applyFont="1" applyBorder="1" applyAlignment="1" applyProtection="1">
      <alignment vertical="center" wrapText="1"/>
      <protection locked="0"/>
    </xf>
    <xf numFmtId="0" fontId="22" fillId="0" borderId="42" xfId="0" applyFont="1" applyBorder="1" applyAlignment="1" applyProtection="1">
      <alignment vertical="center" wrapText="1"/>
      <protection locked="0"/>
    </xf>
    <xf numFmtId="0" fontId="8" fillId="0" borderId="33" xfId="0" applyFont="1" applyBorder="1" applyAlignment="1" applyProtection="1">
      <alignment vertical="top" wrapText="1"/>
      <protection locked="0"/>
    </xf>
    <xf numFmtId="0" fontId="8" fillId="0" borderId="49" xfId="0" applyFont="1" applyBorder="1" applyAlignment="1" applyProtection="1">
      <alignment vertical="top" wrapText="1"/>
      <protection locked="0"/>
    </xf>
    <xf numFmtId="0" fontId="13" fillId="0" borderId="33" xfId="0" applyFont="1" applyBorder="1" applyAlignment="1" applyProtection="1">
      <alignment vertical="top" wrapText="1"/>
      <protection locked="0"/>
    </xf>
    <xf numFmtId="0" fontId="13" fillId="0" borderId="49" xfId="0" applyFont="1" applyBorder="1" applyAlignment="1" applyProtection="1">
      <alignment vertical="top" wrapText="1"/>
      <protection locked="0"/>
    </xf>
    <xf numFmtId="0" fontId="37" fillId="0" borderId="33" xfId="0" applyFont="1" applyBorder="1" applyAlignment="1" applyProtection="1">
      <alignment vertical="top" wrapText="1"/>
      <protection locked="0"/>
    </xf>
    <xf numFmtId="0" fontId="37" fillId="0" borderId="33" xfId="0" applyFont="1" applyBorder="1" applyAlignment="1" applyProtection="1">
      <alignment vertical="center" wrapText="1"/>
      <protection locked="0"/>
    </xf>
    <xf numFmtId="0" fontId="30" fillId="0" borderId="91" xfId="5" applyFont="1" applyBorder="1" applyAlignment="1">
      <alignment horizontal="center" vertical="center" wrapText="1"/>
    </xf>
    <xf numFmtId="0" fontId="30" fillId="0" borderId="1" xfId="5" applyFont="1" applyBorder="1" applyAlignment="1">
      <alignment horizontal="center" vertical="center" wrapText="1"/>
    </xf>
    <xf numFmtId="0" fontId="28" fillId="0" borderId="4" xfId="5" applyFont="1" applyBorder="1" applyAlignment="1">
      <alignment horizontal="center" vertical="center"/>
    </xf>
    <xf numFmtId="0" fontId="27" fillId="0" borderId="1" xfId="5" applyFont="1" applyBorder="1" applyAlignment="1">
      <alignment horizontal="center" vertical="center"/>
    </xf>
    <xf numFmtId="9" fontId="30" fillId="0" borderId="1" xfId="5" applyNumberFormat="1" applyFont="1" applyBorder="1" applyAlignment="1">
      <alignment horizontal="center" vertical="center" wrapText="1"/>
    </xf>
    <xf numFmtId="0" fontId="27" fillId="0" borderId="2" xfId="5" applyFont="1" applyBorder="1" applyAlignment="1">
      <alignment horizontal="center" vertical="center"/>
    </xf>
    <xf numFmtId="0" fontId="27" fillId="0" borderId="3" xfId="5" applyFont="1" applyBorder="1" applyAlignment="1">
      <alignment horizontal="center" vertical="center"/>
    </xf>
    <xf numFmtId="0" fontId="27" fillId="0" borderId="92" xfId="5" applyFont="1" applyBorder="1" applyAlignment="1">
      <alignment horizontal="center" vertical="center"/>
    </xf>
    <xf numFmtId="0" fontId="27" fillId="0" borderId="5" xfId="5" applyFont="1" applyBorder="1" applyAlignment="1">
      <alignment horizontal="center" vertical="center"/>
    </xf>
    <xf numFmtId="0" fontId="27" fillId="0" borderId="1" xfId="5" applyFont="1" applyBorder="1" applyAlignment="1">
      <alignment horizontal="center" vertical="center" wrapText="1"/>
    </xf>
    <xf numFmtId="0" fontId="5" fillId="8" borderId="115" xfId="0" applyFont="1" applyFill="1" applyBorder="1" applyAlignment="1" applyProtection="1">
      <alignment horizontal="center" vertical="center"/>
      <protection locked="0"/>
    </xf>
    <xf numFmtId="0" fontId="5" fillId="8" borderId="116" xfId="0" applyFont="1" applyFill="1" applyBorder="1" applyAlignment="1" applyProtection="1">
      <alignment horizontal="center" vertical="center"/>
      <protection locked="0"/>
    </xf>
    <xf numFmtId="0" fontId="5" fillId="8" borderId="117" xfId="0" applyFont="1" applyFill="1" applyBorder="1" applyAlignment="1" applyProtection="1">
      <alignment horizontal="center" vertical="center"/>
      <protection locked="0"/>
    </xf>
    <xf numFmtId="0" fontId="5" fillId="8" borderId="118" xfId="0" applyFont="1" applyFill="1" applyBorder="1" applyAlignment="1" applyProtection="1">
      <alignment horizontal="center" vertical="center"/>
      <protection locked="0"/>
    </xf>
    <xf numFmtId="14" fontId="5" fillId="8" borderId="115" xfId="0" applyNumberFormat="1" applyFont="1" applyFill="1" applyBorder="1" applyAlignment="1" applyProtection="1">
      <alignment horizontal="center" vertical="center"/>
      <protection locked="0"/>
    </xf>
    <xf numFmtId="0" fontId="10" fillId="11" borderId="115" xfId="3" applyFont="1" applyFill="1" applyBorder="1" applyAlignment="1" applyProtection="1">
      <alignment horizontal="center" vertical="center" wrapText="1"/>
      <protection locked="0"/>
    </xf>
    <xf numFmtId="0" fontId="5" fillId="2" borderId="76" xfId="3"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9" fontId="20" fillId="14" borderId="115" xfId="0" applyNumberFormat="1"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165" fontId="18" fillId="3" borderId="36" xfId="2" applyNumberFormat="1" applyFont="1" applyFill="1" applyBorder="1" applyAlignment="1" applyProtection="1">
      <alignment horizontal="center" vertical="center" wrapText="1"/>
      <protection locked="0"/>
    </xf>
    <xf numFmtId="9" fontId="17" fillId="13" borderId="50" xfId="0" applyNumberFormat="1" applyFont="1" applyFill="1" applyBorder="1" applyAlignment="1" applyProtection="1">
      <alignment horizontal="center" vertical="center" wrapText="1"/>
      <protection locked="0"/>
    </xf>
    <xf numFmtId="9" fontId="17" fillId="13" borderId="51" xfId="0" applyNumberFormat="1" applyFont="1" applyFill="1" applyBorder="1" applyAlignment="1" applyProtection="1">
      <alignment horizontal="center" vertical="center" wrapText="1"/>
      <protection locked="0"/>
    </xf>
    <xf numFmtId="9" fontId="17" fillId="13" borderId="58" xfId="0" applyNumberFormat="1" applyFont="1" applyFill="1" applyBorder="1" applyAlignment="1" applyProtection="1">
      <alignment horizontal="center" vertical="center" wrapText="1"/>
      <protection locked="0"/>
    </xf>
    <xf numFmtId="0" fontId="13" fillId="3" borderId="45"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4" fontId="17" fillId="3" borderId="36" xfId="0" applyNumberFormat="1" applyFont="1" applyFill="1" applyBorder="1" applyAlignment="1" applyProtection="1">
      <alignment horizontal="center" vertical="center" wrapText="1"/>
      <protection locked="0"/>
    </xf>
    <xf numFmtId="0" fontId="8" fillId="3" borderId="29" xfId="0" applyFont="1" applyFill="1" applyBorder="1" applyAlignment="1" applyProtection="1">
      <alignment horizontal="center" vertical="center" wrapText="1"/>
      <protection locked="0"/>
    </xf>
    <xf numFmtId="165" fontId="17" fillId="3" borderId="39" xfId="2" applyNumberFormat="1" applyFont="1" applyFill="1" applyBorder="1" applyAlignment="1" applyProtection="1">
      <alignment horizontal="center" vertical="center" wrapText="1"/>
      <protection locked="0"/>
    </xf>
    <xf numFmtId="165" fontId="17" fillId="3" borderId="41" xfId="2" applyNumberFormat="1" applyFont="1" applyFill="1" applyBorder="1" applyAlignment="1" applyProtection="1">
      <alignment horizontal="center" vertical="center" wrapText="1"/>
      <protection locked="0"/>
    </xf>
    <xf numFmtId="165" fontId="17" fillId="3" borderId="43" xfId="2" applyNumberFormat="1" applyFont="1" applyFill="1" applyBorder="1" applyAlignment="1" applyProtection="1">
      <alignment horizontal="center" vertical="center" wrapText="1"/>
      <protection locked="0"/>
    </xf>
    <xf numFmtId="10" fontId="17" fillId="3" borderId="39" xfId="2" applyNumberFormat="1" applyFont="1" applyFill="1" applyBorder="1" applyAlignment="1" applyProtection="1">
      <alignment horizontal="center" vertical="center" wrapText="1"/>
      <protection locked="0"/>
    </xf>
    <xf numFmtId="10" fontId="17" fillId="3" borderId="41" xfId="2" applyNumberFormat="1" applyFont="1" applyFill="1" applyBorder="1" applyAlignment="1" applyProtection="1">
      <alignment horizontal="center" vertical="center" wrapText="1"/>
      <protection locked="0"/>
    </xf>
    <xf numFmtId="10" fontId="17" fillId="3" borderId="43" xfId="2" applyNumberFormat="1" applyFont="1" applyFill="1" applyBorder="1" applyAlignment="1" applyProtection="1">
      <alignment horizontal="center" vertical="center" wrapText="1"/>
      <protection locked="0"/>
    </xf>
    <xf numFmtId="165" fontId="13" fillId="3" borderId="76" xfId="0" applyNumberFormat="1" applyFont="1" applyFill="1" applyBorder="1" applyAlignment="1" applyProtection="1">
      <alignment horizontal="center" vertical="center" wrapText="1"/>
      <protection locked="0"/>
    </xf>
    <xf numFmtId="14" fontId="17" fillId="3" borderId="40" xfId="0" applyNumberFormat="1" applyFont="1" applyFill="1" applyBorder="1" applyAlignment="1" applyProtection="1">
      <alignment horizontal="center" vertical="center" wrapText="1"/>
      <protection locked="0"/>
    </xf>
    <xf numFmtId="14" fontId="17" fillId="3" borderId="42" xfId="0" applyNumberFormat="1" applyFont="1" applyFill="1" applyBorder="1" applyAlignment="1" applyProtection="1">
      <alignment horizontal="center" vertical="center" wrapText="1"/>
      <protection locked="0"/>
    </xf>
    <xf numFmtId="14" fontId="17" fillId="3" borderId="44" xfId="0" applyNumberFormat="1" applyFont="1" applyFill="1" applyBorder="1" applyAlignment="1" applyProtection="1">
      <alignment horizontal="center" vertical="center" wrapText="1"/>
      <protection locked="0"/>
    </xf>
    <xf numFmtId="0" fontId="8" fillId="3" borderId="39" xfId="0" applyFont="1" applyFill="1" applyBorder="1" applyAlignment="1" applyProtection="1">
      <alignment horizontal="center" vertical="center" wrapText="1"/>
      <protection locked="0"/>
    </xf>
    <xf numFmtId="0" fontId="8" fillId="3" borderId="41" xfId="0" applyFont="1" applyFill="1" applyBorder="1" applyAlignment="1" applyProtection="1">
      <alignment horizontal="center" vertical="center" wrapText="1"/>
      <protection locked="0"/>
    </xf>
    <xf numFmtId="0" fontId="8" fillId="3" borderId="43" xfId="0" applyFont="1" applyFill="1" applyBorder="1" applyAlignment="1" applyProtection="1">
      <alignment horizontal="center" vertical="center" wrapText="1"/>
      <protection locked="0"/>
    </xf>
    <xf numFmtId="43" fontId="13" fillId="3" borderId="45" xfId="4" applyFont="1" applyFill="1" applyBorder="1" applyAlignment="1" applyProtection="1">
      <alignment horizontal="center" vertical="center" wrapText="1"/>
      <protection locked="0"/>
    </xf>
    <xf numFmtId="43" fontId="13" fillId="3" borderId="59" xfId="4" applyFont="1" applyFill="1" applyBorder="1" applyAlignment="1" applyProtection="1">
      <alignment horizontal="center" vertical="center" wrapText="1"/>
      <protection locked="0"/>
    </xf>
    <xf numFmtId="43" fontId="13" fillId="3" borderId="32" xfId="4" applyFont="1" applyFill="1" applyBorder="1" applyAlignment="1" applyProtection="1">
      <alignment horizontal="center" vertical="center" wrapText="1"/>
      <protection locked="0"/>
    </xf>
    <xf numFmtId="43" fontId="13" fillId="3" borderId="63" xfId="4" applyFont="1" applyFill="1" applyBorder="1" applyAlignment="1" applyProtection="1">
      <alignment horizontal="center" vertical="center" wrapText="1"/>
      <protection locked="0"/>
    </xf>
    <xf numFmtId="43" fontId="13" fillId="3" borderId="47" xfId="4" applyFont="1" applyFill="1" applyBorder="1" applyAlignment="1" applyProtection="1">
      <alignment horizontal="center" vertical="center" wrapText="1"/>
      <protection locked="0"/>
    </xf>
    <xf numFmtId="43" fontId="13" fillId="3" borderId="60" xfId="4" applyFont="1" applyFill="1" applyBorder="1" applyAlignment="1" applyProtection="1">
      <alignment horizontal="center" vertical="center" wrapText="1"/>
      <protection locked="0"/>
    </xf>
    <xf numFmtId="0" fontId="22" fillId="13" borderId="83" xfId="0" applyFont="1" applyFill="1" applyBorder="1" applyAlignment="1" applyProtection="1">
      <alignment horizontal="left" vertical="center" wrapText="1"/>
      <protection locked="0"/>
    </xf>
    <xf numFmtId="0" fontId="22" fillId="13" borderId="84" xfId="0" applyFont="1" applyFill="1" applyBorder="1" applyAlignment="1" applyProtection="1">
      <alignment horizontal="left" vertical="center" wrapText="1"/>
      <protection locked="0"/>
    </xf>
    <xf numFmtId="0" fontId="22" fillId="13" borderId="49" xfId="0" applyFont="1" applyFill="1" applyBorder="1" applyAlignment="1" applyProtection="1">
      <alignment horizontal="left" vertical="center" wrapText="1"/>
      <protection locked="0"/>
    </xf>
    <xf numFmtId="0" fontId="22" fillId="13" borderId="80" xfId="0" applyFont="1" applyFill="1" applyBorder="1" applyAlignment="1" applyProtection="1">
      <alignment horizontal="left" vertical="center" wrapText="1"/>
      <protection locked="0"/>
    </xf>
    <xf numFmtId="0" fontId="22" fillId="13" borderId="81" xfId="0" applyFont="1" applyFill="1" applyBorder="1" applyAlignment="1" applyProtection="1">
      <alignment horizontal="left" vertical="center" wrapText="1"/>
      <protection locked="0"/>
    </xf>
    <xf numFmtId="0" fontId="22" fillId="13" borderId="82" xfId="0" applyFont="1" applyFill="1" applyBorder="1" applyAlignment="1" applyProtection="1">
      <alignment horizontal="left" vertical="center" wrapText="1"/>
      <protection locked="0"/>
    </xf>
    <xf numFmtId="0" fontId="22" fillId="13" borderId="77" xfId="0" applyFont="1" applyFill="1" applyBorder="1" applyAlignment="1" applyProtection="1">
      <alignment horizontal="left" vertical="center" wrapText="1"/>
      <protection locked="0"/>
    </xf>
    <xf numFmtId="0" fontId="22" fillId="13" borderId="78" xfId="0" applyFont="1" applyFill="1" applyBorder="1" applyAlignment="1" applyProtection="1">
      <alignment horizontal="left" vertical="center" wrapText="1"/>
      <protection locked="0"/>
    </xf>
    <xf numFmtId="0" fontId="22" fillId="13" borderId="79" xfId="0" applyFont="1" applyFill="1" applyBorder="1" applyAlignment="1" applyProtection="1">
      <alignment horizontal="left" vertical="center" wrapText="1"/>
      <protection locked="0"/>
    </xf>
    <xf numFmtId="165" fontId="18" fillId="3" borderId="50" xfId="2" applyNumberFormat="1" applyFont="1" applyFill="1" applyBorder="1" applyAlignment="1" applyProtection="1">
      <alignment horizontal="center" vertical="center" wrapText="1"/>
      <protection locked="0"/>
    </xf>
    <xf numFmtId="165" fontId="18" fillId="3" borderId="51" xfId="2" applyNumberFormat="1" applyFont="1" applyFill="1" applyBorder="1" applyAlignment="1" applyProtection="1">
      <alignment horizontal="center" vertical="center" wrapText="1"/>
      <protection locked="0"/>
    </xf>
    <xf numFmtId="165" fontId="18" fillId="3" borderId="58" xfId="2" applyNumberFormat="1" applyFont="1" applyFill="1" applyBorder="1" applyAlignment="1" applyProtection="1">
      <alignment horizontal="center" vertical="center" wrapText="1"/>
      <protection locked="0"/>
    </xf>
    <xf numFmtId="0" fontId="13" fillId="3" borderId="65"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0" fontId="13" fillId="3" borderId="67" xfId="0" applyFont="1" applyFill="1" applyBorder="1" applyAlignment="1" applyProtection="1">
      <alignment horizontal="center" vertical="center" wrapText="1"/>
      <protection locked="0"/>
    </xf>
    <xf numFmtId="43" fontId="13" fillId="3" borderId="76" xfId="4" applyFont="1" applyFill="1" applyBorder="1" applyAlignment="1" applyProtection="1">
      <alignment horizontal="center" vertical="center" wrapText="1"/>
      <protection locked="0"/>
    </xf>
    <xf numFmtId="0" fontId="17" fillId="3" borderId="112" xfId="0" applyFont="1" applyFill="1" applyBorder="1" applyAlignment="1" applyProtection="1">
      <alignment horizontal="center" vertical="center" wrapText="1"/>
      <protection locked="0"/>
    </xf>
    <xf numFmtId="0" fontId="17" fillId="3" borderId="113" xfId="0" applyFont="1" applyFill="1" applyBorder="1" applyAlignment="1" applyProtection="1">
      <alignment horizontal="center" vertical="center" wrapText="1"/>
      <protection locked="0"/>
    </xf>
    <xf numFmtId="0" fontId="17" fillId="3" borderId="114" xfId="0"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14" fontId="17" fillId="3" borderId="1" xfId="0" applyNumberFormat="1" applyFont="1" applyFill="1" applyBorder="1" applyAlignment="1" applyProtection="1">
      <alignment horizontal="center" vertical="center" wrapText="1"/>
      <protection locked="0"/>
    </xf>
    <xf numFmtId="14" fontId="17" fillId="3" borderId="62" xfId="0" applyNumberFormat="1" applyFont="1" applyFill="1" applyBorder="1" applyAlignment="1" applyProtection="1">
      <alignment horizontal="center" vertical="center" wrapText="1"/>
      <protection locked="0"/>
    </xf>
    <xf numFmtId="9" fontId="17" fillId="3" borderId="111" xfId="2" applyFont="1" applyFill="1" applyBorder="1" applyAlignment="1" applyProtection="1">
      <alignment horizontal="center" vertical="center" wrapText="1"/>
      <protection locked="0"/>
    </xf>
    <xf numFmtId="9" fontId="17" fillId="3" borderId="40" xfId="2" applyFont="1" applyFill="1" applyBorder="1" applyAlignment="1" applyProtection="1">
      <alignment horizontal="center" vertical="center" wrapText="1"/>
      <protection locked="0"/>
    </xf>
    <xf numFmtId="9" fontId="17" fillId="3" borderId="42" xfId="2" applyFont="1" applyFill="1" applyBorder="1" applyAlignment="1" applyProtection="1">
      <alignment horizontal="center" vertical="center" wrapText="1"/>
      <protection locked="0"/>
    </xf>
    <xf numFmtId="9" fontId="17" fillId="3" borderId="44" xfId="2" applyFont="1" applyFill="1" applyBorder="1" applyAlignment="1" applyProtection="1">
      <alignment horizontal="center" vertical="center" wrapText="1"/>
      <protection locked="0"/>
    </xf>
    <xf numFmtId="0" fontId="8" fillId="3" borderId="34" xfId="0" applyFont="1" applyFill="1" applyBorder="1" applyAlignment="1" applyProtection="1">
      <alignment horizontal="center" vertical="center" wrapText="1"/>
      <protection locked="0"/>
    </xf>
    <xf numFmtId="0" fontId="8" fillId="3" borderId="35" xfId="0" applyFont="1" applyFill="1" applyBorder="1" applyAlignment="1" applyProtection="1">
      <alignment horizontal="center" vertical="center" wrapText="1"/>
      <protection locked="0"/>
    </xf>
    <xf numFmtId="0" fontId="8" fillId="3" borderId="36" xfId="0" applyFont="1" applyFill="1" applyBorder="1" applyAlignment="1" applyProtection="1">
      <alignment horizontal="center" vertical="center" wrapText="1"/>
      <protection locked="0"/>
    </xf>
    <xf numFmtId="0" fontId="13" fillId="3" borderId="76" xfId="0" applyFont="1" applyFill="1" applyBorder="1" applyAlignment="1" applyProtection="1">
      <alignment horizontal="center" vertical="center" wrapText="1"/>
      <protection locked="0"/>
    </xf>
    <xf numFmtId="14" fontId="17" fillId="3" borderId="76" xfId="0" applyNumberFormat="1" applyFont="1" applyFill="1" applyBorder="1" applyAlignment="1" applyProtection="1">
      <alignment horizontal="center" vertical="center" wrapText="1"/>
      <protection locked="0"/>
    </xf>
    <xf numFmtId="0" fontId="13" fillId="0" borderId="65" xfId="0" applyFont="1" applyBorder="1" applyAlignment="1" applyProtection="1">
      <alignment horizontal="center" vertical="center" wrapText="1"/>
      <protection locked="0"/>
    </xf>
    <xf numFmtId="0" fontId="13" fillId="0" borderId="66" xfId="0" applyFont="1" applyBorder="1" applyAlignment="1" applyProtection="1">
      <alignment horizontal="center" vertical="center" wrapText="1"/>
      <protection locked="0"/>
    </xf>
    <xf numFmtId="0" fontId="13" fillId="0" borderId="67" xfId="0" applyFont="1" applyBorder="1" applyAlignment="1" applyProtection="1">
      <alignment horizontal="center" vertical="center" wrapText="1"/>
      <protection locked="0"/>
    </xf>
    <xf numFmtId="0" fontId="11" fillId="12" borderId="65" xfId="0" applyFont="1" applyFill="1" applyBorder="1" applyAlignment="1" applyProtection="1">
      <alignment horizontal="center" vertical="center" wrapText="1"/>
      <protection locked="0"/>
    </xf>
    <xf numFmtId="0" fontId="11" fillId="12" borderId="66" xfId="0" applyFont="1" applyFill="1" applyBorder="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14" fontId="13" fillId="3" borderId="76" xfId="0" applyNumberFormat="1" applyFont="1" applyFill="1" applyBorder="1" applyAlignment="1" applyProtection="1">
      <alignment horizontal="center" vertical="center" wrapText="1"/>
      <protection locked="0"/>
    </xf>
    <xf numFmtId="14" fontId="13" fillId="3" borderId="65" xfId="0" applyNumberFormat="1" applyFont="1" applyFill="1" applyBorder="1" applyAlignment="1" applyProtection="1">
      <alignment horizontal="center" vertical="center" wrapText="1"/>
      <protection locked="0"/>
    </xf>
    <xf numFmtId="14" fontId="13" fillId="3" borderId="66" xfId="0" applyNumberFormat="1" applyFont="1" applyFill="1" applyBorder="1" applyAlignment="1" applyProtection="1">
      <alignment horizontal="center" vertical="center" wrapText="1"/>
      <protection locked="0"/>
    </xf>
    <xf numFmtId="14" fontId="13" fillId="3" borderId="67" xfId="0" applyNumberFormat="1"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0" fontId="13" fillId="3" borderId="46" xfId="0"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13" fillId="3" borderId="48" xfId="0" applyFont="1" applyFill="1" applyBorder="1" applyAlignment="1" applyProtection="1">
      <alignment horizontal="center" vertical="center" wrapText="1"/>
      <protection locked="0"/>
    </xf>
    <xf numFmtId="9" fontId="13" fillId="0" borderId="65" xfId="0" applyNumberFormat="1" applyFont="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wrapText="1"/>
      <protection locked="0"/>
    </xf>
    <xf numFmtId="0" fontId="17" fillId="3" borderId="45" xfId="0" applyFont="1" applyFill="1" applyBorder="1" applyAlignment="1" applyProtection="1">
      <alignment horizontal="center" vertical="center" wrapText="1"/>
      <protection locked="0"/>
    </xf>
    <xf numFmtId="0" fontId="17" fillId="3" borderId="32" xfId="0" applyFont="1" applyFill="1" applyBorder="1" applyAlignment="1" applyProtection="1">
      <alignment horizontal="center" vertical="center" wrapText="1"/>
      <protection locked="0"/>
    </xf>
    <xf numFmtId="0" fontId="17" fillId="3" borderId="47" xfId="0" applyFont="1" applyFill="1" applyBorder="1" applyAlignment="1" applyProtection="1">
      <alignment horizontal="center" vertical="center" wrapText="1"/>
      <protection locked="0"/>
    </xf>
    <xf numFmtId="0" fontId="17" fillId="3" borderId="76" xfId="0" applyFont="1" applyFill="1" applyBorder="1" applyAlignment="1" applyProtection="1">
      <alignment horizontal="center" vertical="center" wrapText="1"/>
      <protection locked="0"/>
    </xf>
    <xf numFmtId="9" fontId="17" fillId="3" borderId="45" xfId="0" applyNumberFormat="1"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8"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5" fillId="11" borderId="76" xfId="3" applyFont="1" applyFill="1" applyBorder="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0" fontId="11" fillId="3" borderId="65" xfId="0" applyFont="1" applyFill="1" applyBorder="1" applyAlignment="1" applyProtection="1">
      <alignment horizontal="center" vertical="center" wrapText="1"/>
      <protection locked="0"/>
    </xf>
    <xf numFmtId="0" fontId="11" fillId="3" borderId="66" xfId="0" applyFont="1" applyFill="1" applyBorder="1" applyAlignment="1" applyProtection="1">
      <alignment horizontal="center" vertical="center" wrapText="1"/>
      <protection locked="0"/>
    </xf>
    <xf numFmtId="0" fontId="11" fillId="3" borderId="67" xfId="0" applyFont="1" applyFill="1" applyBorder="1" applyAlignment="1" applyProtection="1">
      <alignment horizontal="center" vertical="center" wrapText="1"/>
      <protection locked="0"/>
    </xf>
    <xf numFmtId="0" fontId="17" fillId="9" borderId="65" xfId="0" applyFont="1" applyFill="1" applyBorder="1" applyAlignment="1" applyProtection="1">
      <alignment horizontal="center" vertical="center" wrapText="1"/>
      <protection locked="0"/>
    </xf>
    <xf numFmtId="0" fontId="17" fillId="9" borderId="66" xfId="0" applyFont="1" applyFill="1" applyBorder="1" applyAlignment="1" applyProtection="1">
      <alignment horizontal="center" vertical="center" wrapText="1"/>
      <protection locked="0"/>
    </xf>
    <xf numFmtId="0" fontId="17" fillId="9" borderId="88" xfId="0" applyFont="1" applyFill="1" applyBorder="1" applyAlignment="1" applyProtection="1">
      <alignment horizontal="center" vertical="center" wrapText="1"/>
      <protection locked="0"/>
    </xf>
    <xf numFmtId="14" fontId="13" fillId="3" borderId="45" xfId="0" applyNumberFormat="1" applyFont="1" applyFill="1" applyBorder="1" applyAlignment="1" applyProtection="1">
      <alignment horizontal="center" vertical="center" wrapText="1"/>
      <protection locked="0"/>
    </xf>
    <xf numFmtId="14" fontId="13" fillId="3" borderId="32" xfId="0" applyNumberFormat="1" applyFont="1" applyFill="1" applyBorder="1" applyAlignment="1" applyProtection="1">
      <alignment horizontal="center" vertical="center" wrapText="1"/>
      <protection locked="0"/>
    </xf>
    <xf numFmtId="14" fontId="13" fillId="3" borderId="47" xfId="0" applyNumberFormat="1" applyFont="1" applyFill="1" applyBorder="1" applyAlignment="1" applyProtection="1">
      <alignment horizontal="center" vertical="center" wrapText="1"/>
      <protection locked="0"/>
    </xf>
    <xf numFmtId="0" fontId="34" fillId="3" borderId="45" xfId="0" applyFont="1" applyFill="1" applyBorder="1" applyAlignment="1" applyProtection="1">
      <alignment horizontal="center" vertical="center" wrapText="1"/>
      <protection locked="0"/>
    </xf>
    <xf numFmtId="0" fontId="34" fillId="3" borderId="32"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9" fontId="17" fillId="3" borderId="39" xfId="2" applyFont="1" applyFill="1" applyBorder="1" applyAlignment="1" applyProtection="1">
      <alignment horizontal="center" vertical="center" wrapText="1"/>
      <protection locked="0"/>
    </xf>
    <xf numFmtId="9" fontId="17" fillId="3" borderId="41" xfId="2" applyFont="1" applyFill="1" applyBorder="1" applyAlignment="1" applyProtection="1">
      <alignment horizontal="center" vertical="center" wrapText="1"/>
      <protection locked="0"/>
    </xf>
    <xf numFmtId="9" fontId="17" fillId="3" borderId="43" xfId="2" applyFont="1" applyFill="1" applyBorder="1" applyAlignment="1" applyProtection="1">
      <alignment horizontal="center" vertical="center" wrapText="1"/>
      <protection locked="0"/>
    </xf>
    <xf numFmtId="0" fontId="37" fillId="0" borderId="83" xfId="0" applyFont="1" applyBorder="1" applyAlignment="1" applyProtection="1">
      <alignment horizontal="left" vertical="top" wrapText="1"/>
      <protection locked="0"/>
    </xf>
    <xf numFmtId="0" fontId="13" fillId="0" borderId="84" xfId="0" applyFont="1" applyBorder="1" applyAlignment="1" applyProtection="1">
      <alignment horizontal="left" vertical="top" wrapText="1"/>
      <protection locked="0"/>
    </xf>
    <xf numFmtId="0" fontId="13" fillId="0" borderId="49" xfId="0" applyFont="1" applyBorder="1" applyAlignment="1" applyProtection="1">
      <alignment horizontal="left" vertical="top" wrapText="1"/>
      <protection locked="0"/>
    </xf>
    <xf numFmtId="165" fontId="18" fillId="9" borderId="50" xfId="0" applyNumberFormat="1" applyFont="1" applyFill="1" applyBorder="1" applyAlignment="1" applyProtection="1">
      <alignment horizontal="center" vertical="center" wrapText="1"/>
      <protection locked="0"/>
    </xf>
    <xf numFmtId="165" fontId="18" fillId="9" borderId="51" xfId="0" applyNumberFormat="1" applyFont="1" applyFill="1" applyBorder="1" applyAlignment="1" applyProtection="1">
      <alignment horizontal="center" vertical="center" wrapText="1"/>
      <protection locked="0"/>
    </xf>
    <xf numFmtId="165" fontId="18" fillId="9" borderId="58" xfId="0" applyNumberFormat="1"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0" fontId="11" fillId="12" borderId="21" xfId="0"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1" fillId="15" borderId="65" xfId="0" applyFont="1" applyFill="1" applyBorder="1" applyAlignment="1" applyProtection="1">
      <alignment horizontal="center" vertical="center" wrapText="1"/>
      <protection locked="0"/>
    </xf>
    <xf numFmtId="0" fontId="11" fillId="15" borderId="67" xfId="0" applyFont="1" applyFill="1" applyBorder="1" applyAlignment="1" applyProtection="1">
      <alignment horizontal="center" vertical="center" wrapText="1"/>
      <protection locked="0"/>
    </xf>
    <xf numFmtId="0" fontId="11" fillId="12" borderId="45" xfId="0" applyFont="1" applyFill="1" applyBorder="1" applyAlignment="1" applyProtection="1">
      <alignment horizontal="center" vertical="center" wrapText="1"/>
      <protection locked="0"/>
    </xf>
    <xf numFmtId="0" fontId="11" fillId="15" borderId="72" xfId="0" applyFont="1" applyFill="1" applyBorder="1" applyAlignment="1" applyProtection="1">
      <alignment horizontal="center" vertical="center" wrapText="1"/>
      <protection locked="0"/>
    </xf>
    <xf numFmtId="0" fontId="11" fillId="15" borderId="64" xfId="0" applyFont="1" applyFill="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2" borderId="32"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70"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11" fillId="15" borderId="74" xfId="0" applyFont="1" applyFill="1" applyBorder="1" applyAlignment="1" applyProtection="1">
      <alignment horizontal="center" vertical="center" wrapText="1"/>
      <protection locked="0"/>
    </xf>
    <xf numFmtId="0" fontId="11" fillId="15" borderId="75"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8" fillId="3" borderId="45" xfId="0" applyFont="1" applyFill="1" applyBorder="1" applyAlignment="1" applyProtection="1">
      <alignment horizontal="center" vertical="center" wrapText="1"/>
      <protection locked="0"/>
    </xf>
    <xf numFmtId="0" fontId="8" fillId="3" borderId="46" xfId="0" applyFont="1" applyFill="1" applyBorder="1" applyAlignment="1" applyProtection="1">
      <alignment horizontal="center" vertical="center" wrapText="1"/>
      <protection locked="0"/>
    </xf>
    <xf numFmtId="0" fontId="8" fillId="3" borderId="32"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47" xfId="0" applyFont="1" applyFill="1" applyBorder="1" applyAlignment="1" applyProtection="1">
      <alignment horizontal="center" vertical="center" wrapText="1"/>
      <protection locked="0"/>
    </xf>
    <xf numFmtId="0" fontId="8" fillId="3" borderId="48" xfId="0" applyFont="1" applyFill="1" applyBorder="1" applyAlignment="1" applyProtection="1">
      <alignment horizontal="center" vertical="center" wrapText="1"/>
      <protection locked="0"/>
    </xf>
    <xf numFmtId="14" fontId="17" fillId="3" borderId="39" xfId="0" applyNumberFormat="1" applyFont="1" applyFill="1" applyBorder="1" applyAlignment="1" applyProtection="1">
      <alignment horizontal="center" vertical="center" wrapText="1"/>
      <protection locked="0"/>
    </xf>
    <xf numFmtId="14" fontId="17" fillId="3" borderId="41" xfId="0" applyNumberFormat="1" applyFont="1" applyFill="1" applyBorder="1" applyAlignment="1" applyProtection="1">
      <alignment horizontal="center" vertical="center" wrapText="1"/>
      <protection locked="0"/>
    </xf>
    <xf numFmtId="14" fontId="17" fillId="3" borderId="43" xfId="0" applyNumberFormat="1" applyFont="1" applyFill="1" applyBorder="1" applyAlignment="1" applyProtection="1">
      <alignment horizontal="center" vertical="center" wrapText="1"/>
      <protection locked="0"/>
    </xf>
    <xf numFmtId="165" fontId="13" fillId="3" borderId="40" xfId="0" applyNumberFormat="1" applyFont="1" applyFill="1" applyBorder="1" applyAlignment="1" applyProtection="1">
      <alignment horizontal="center" vertical="center" wrapText="1"/>
      <protection locked="0"/>
    </xf>
    <xf numFmtId="165" fontId="13" fillId="3" borderId="42" xfId="0" applyNumberFormat="1" applyFont="1" applyFill="1" applyBorder="1" applyAlignment="1" applyProtection="1">
      <alignment horizontal="center" vertical="center" wrapText="1"/>
      <protection locked="0"/>
    </xf>
    <xf numFmtId="165" fontId="13" fillId="3" borderId="44" xfId="0" applyNumberFormat="1" applyFont="1" applyFill="1" applyBorder="1" applyAlignment="1" applyProtection="1">
      <alignment horizontal="center" vertical="center" wrapText="1"/>
      <protection locked="0"/>
    </xf>
    <xf numFmtId="165" fontId="18" fillId="3" borderId="85" xfId="2" applyNumberFormat="1" applyFont="1" applyFill="1" applyBorder="1" applyAlignment="1" applyProtection="1">
      <alignment horizontal="center" vertical="center" wrapText="1"/>
      <protection locked="0"/>
    </xf>
    <xf numFmtId="165" fontId="18" fillId="3" borderId="86" xfId="2" applyNumberFormat="1" applyFont="1" applyFill="1" applyBorder="1" applyAlignment="1" applyProtection="1">
      <alignment horizontal="center" vertical="center" wrapText="1"/>
      <protection locked="0"/>
    </xf>
    <xf numFmtId="165" fontId="18" fillId="3" borderId="87" xfId="2" applyNumberFormat="1" applyFont="1" applyFill="1" applyBorder="1" applyAlignment="1" applyProtection="1">
      <alignment horizontal="center" vertical="center" wrapText="1"/>
      <protection locked="0"/>
    </xf>
    <xf numFmtId="0" fontId="11" fillId="12" borderId="71"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37" xfId="0" applyFont="1" applyFill="1" applyBorder="1" applyAlignment="1" applyProtection="1">
      <alignment horizontal="center" vertical="center" textRotation="90" wrapText="1"/>
      <protection locked="0"/>
    </xf>
    <xf numFmtId="0" fontId="15" fillId="16" borderId="45" xfId="0" applyFont="1" applyFill="1" applyBorder="1" applyAlignment="1" applyProtection="1">
      <alignment horizontal="center" vertical="center" wrapText="1"/>
      <protection locked="0"/>
    </xf>
    <xf numFmtId="0" fontId="15" fillId="16" borderId="46"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5" fillId="16" borderId="47" xfId="0" applyFont="1" applyFill="1" applyBorder="1" applyAlignment="1" applyProtection="1">
      <alignment horizontal="center" vertical="center" wrapText="1"/>
      <protection locked="0"/>
    </xf>
    <xf numFmtId="0" fontId="15" fillId="16" borderId="48" xfId="0" applyFont="1" applyFill="1" applyBorder="1" applyAlignment="1" applyProtection="1">
      <alignment horizontal="center" vertical="center" wrapText="1"/>
      <protection locked="0"/>
    </xf>
    <xf numFmtId="0" fontId="15" fillId="16" borderId="60"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46" xfId="0" applyFont="1" applyFill="1" applyBorder="1" applyAlignment="1" applyProtection="1">
      <alignment horizontal="center" vertical="center" wrapText="1"/>
      <protection locked="0"/>
    </xf>
    <xf numFmtId="0" fontId="11" fillId="15" borderId="73" xfId="0" applyFont="1" applyFill="1" applyBorder="1" applyAlignment="1" applyProtection="1">
      <alignment horizontal="center" vertical="center" wrapText="1"/>
      <protection locked="0"/>
    </xf>
    <xf numFmtId="0" fontId="11" fillId="15" borderId="32" xfId="0" applyFont="1" applyFill="1" applyBorder="1" applyAlignment="1" applyProtection="1">
      <alignment horizontal="center" vertical="center" wrapText="1"/>
      <protection locked="0"/>
    </xf>
    <xf numFmtId="0" fontId="11" fillId="15" borderId="0" xfId="0" applyFont="1" applyFill="1" applyAlignment="1" applyProtection="1">
      <alignment horizontal="center" vertical="center" wrapText="1"/>
      <protection locked="0"/>
    </xf>
    <xf numFmtId="0" fontId="11" fillId="15" borderId="61" xfId="0" applyFont="1" applyFill="1" applyBorder="1" applyAlignment="1" applyProtection="1">
      <alignment horizontal="center" vertical="center" wrapText="1"/>
      <protection locked="0"/>
    </xf>
    <xf numFmtId="0" fontId="11" fillId="15" borderId="66" xfId="0" applyFont="1" applyFill="1" applyBorder="1" applyAlignment="1" applyProtection="1">
      <alignment horizontal="center" vertical="center" wrapText="1"/>
      <protection locked="0"/>
    </xf>
    <xf numFmtId="0" fontId="33" fillId="9" borderId="104" xfId="0" applyFont="1" applyFill="1" applyBorder="1" applyAlignment="1" applyProtection="1">
      <alignment horizontal="center" vertical="center" wrapText="1"/>
      <protection locked="0"/>
    </xf>
    <xf numFmtId="0" fontId="33" fillId="9" borderId="99" xfId="0" applyFont="1" applyFill="1" applyBorder="1" applyAlignment="1" applyProtection="1">
      <alignment horizontal="center" vertical="center" wrapText="1"/>
      <protection locked="0"/>
    </xf>
    <xf numFmtId="0" fontId="33" fillId="9" borderId="103" xfId="0" applyFont="1" applyFill="1" applyBorder="1" applyAlignment="1" applyProtection="1">
      <alignment horizontal="center" vertical="center" wrapText="1"/>
      <protection locked="0"/>
    </xf>
    <xf numFmtId="14" fontId="17" fillId="0" borderId="34" xfId="0" applyNumberFormat="1" applyFont="1" applyBorder="1" applyAlignment="1" applyProtection="1">
      <alignment horizontal="center" vertical="center" wrapText="1"/>
      <protection locked="0"/>
    </xf>
    <xf numFmtId="14" fontId="17" fillId="0" borderId="35" xfId="0" applyNumberFormat="1" applyFont="1" applyBorder="1" applyAlignment="1" applyProtection="1">
      <alignment horizontal="center" vertical="center" wrapText="1"/>
      <protection locked="0"/>
    </xf>
    <xf numFmtId="14" fontId="17" fillId="0" borderId="36" xfId="0" applyNumberFormat="1" applyFont="1" applyBorder="1" applyAlignment="1" applyProtection="1">
      <alignment horizontal="center" vertical="center" wrapText="1"/>
      <protection locked="0"/>
    </xf>
    <xf numFmtId="165" fontId="18" fillId="20" borderId="34" xfId="2" applyNumberFormat="1" applyFont="1" applyFill="1" applyBorder="1" applyAlignment="1" applyProtection="1">
      <alignment horizontal="center" vertical="center" wrapText="1"/>
      <protection locked="0"/>
    </xf>
    <xf numFmtId="165" fontId="18" fillId="20" borderId="35" xfId="2" applyNumberFormat="1" applyFont="1" applyFill="1" applyBorder="1" applyAlignment="1" applyProtection="1">
      <alignment horizontal="center" vertical="center" wrapText="1"/>
      <protection locked="0"/>
    </xf>
    <xf numFmtId="165" fontId="18" fillId="20" borderId="36" xfId="2" applyNumberFormat="1" applyFont="1" applyFill="1" applyBorder="1" applyAlignment="1" applyProtection="1">
      <alignment horizontal="center" vertical="center" wrapText="1"/>
      <protection locked="0"/>
    </xf>
    <xf numFmtId="9" fontId="17" fillId="20" borderId="50" xfId="0" applyNumberFormat="1" applyFont="1" applyFill="1" applyBorder="1" applyAlignment="1" applyProtection="1">
      <alignment horizontal="center" vertical="center" wrapText="1"/>
      <protection locked="0"/>
    </xf>
    <xf numFmtId="9" fontId="17" fillId="20" borderId="51" xfId="0" applyNumberFormat="1" applyFont="1" applyFill="1" applyBorder="1" applyAlignment="1" applyProtection="1">
      <alignment horizontal="center" vertical="center" wrapText="1"/>
      <protection locked="0"/>
    </xf>
    <xf numFmtId="9" fontId="17" fillId="20" borderId="58" xfId="0" applyNumberFormat="1" applyFont="1" applyFill="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0" fontId="11" fillId="12" borderId="30" xfId="0" applyFont="1" applyFill="1" applyBorder="1" applyAlignment="1" applyProtection="1">
      <alignment horizontal="center" vertical="center" wrapText="1"/>
      <protection locked="0"/>
    </xf>
    <xf numFmtId="0" fontId="11" fillId="12" borderId="31" xfId="0" applyFont="1" applyFill="1" applyBorder="1" applyAlignment="1" applyProtection="1">
      <alignment horizontal="center" vertical="center" wrapText="1"/>
      <protection locked="0"/>
    </xf>
    <xf numFmtId="0" fontId="15" fillId="16" borderId="24" xfId="0" applyFont="1" applyFill="1" applyBorder="1" applyAlignment="1" applyProtection="1">
      <alignment horizontal="center" vertical="center" wrapText="1"/>
      <protection locked="0"/>
    </xf>
    <xf numFmtId="0" fontId="15" fillId="16" borderId="25" xfId="0" applyFont="1" applyFill="1" applyBorder="1" applyAlignment="1" applyProtection="1">
      <alignment horizontal="center" vertical="center" wrapText="1"/>
      <protection locked="0"/>
    </xf>
    <xf numFmtId="0" fontId="15" fillId="16" borderId="26"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27"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1" fillId="15" borderId="23" xfId="0" applyFont="1" applyFill="1" applyBorder="1" applyAlignment="1" applyProtection="1">
      <alignment horizontal="center" vertical="center" wrapText="1"/>
      <protection locked="0"/>
    </xf>
    <xf numFmtId="0" fontId="11" fillId="15" borderId="56" xfId="0" applyFont="1" applyFill="1" applyBorder="1" applyAlignment="1" applyProtection="1">
      <alignment horizontal="center" vertical="center" wrapText="1"/>
      <protection locked="0"/>
    </xf>
    <xf numFmtId="0" fontId="11" fillId="15" borderId="25" xfId="0" applyFont="1" applyFill="1" applyBorder="1" applyAlignment="1" applyProtection="1">
      <alignment horizontal="center" vertical="center" wrapText="1"/>
      <protection locked="0"/>
    </xf>
    <xf numFmtId="0" fontId="11" fillId="15" borderId="57" xfId="0" applyFont="1" applyFill="1" applyBorder="1" applyAlignment="1" applyProtection="1">
      <alignment horizontal="center" vertical="center" wrapText="1"/>
      <protection locked="0"/>
    </xf>
    <xf numFmtId="0" fontId="11" fillId="15" borderId="28" xfId="0" applyFont="1" applyFill="1" applyBorder="1" applyAlignment="1" applyProtection="1">
      <alignment horizontal="center" vertical="center" wrapText="1"/>
      <protection locked="0"/>
    </xf>
    <xf numFmtId="0" fontId="11" fillId="15" borderId="55" xfId="0" applyFont="1" applyFill="1" applyBorder="1" applyAlignment="1" applyProtection="1">
      <alignment horizontal="center" vertical="center" wrapText="1"/>
      <protection locked="0"/>
    </xf>
    <xf numFmtId="0" fontId="33" fillId="9" borderId="65" xfId="0" applyFont="1" applyFill="1" applyBorder="1" applyAlignment="1" applyProtection="1">
      <alignment horizontal="center" vertical="center" wrapText="1"/>
      <protection locked="0"/>
    </xf>
    <xf numFmtId="0" fontId="33" fillId="9" borderId="66" xfId="0" applyFont="1" applyFill="1" applyBorder="1" applyAlignment="1" applyProtection="1">
      <alignment horizontal="center" vertical="center" wrapText="1"/>
      <protection locked="0"/>
    </xf>
    <xf numFmtId="0" fontId="33" fillId="9" borderId="88" xfId="0" applyFont="1" applyFill="1" applyBorder="1" applyAlignment="1" applyProtection="1">
      <alignment horizontal="center" vertical="center" wrapText="1"/>
      <protection locked="0"/>
    </xf>
    <xf numFmtId="0" fontId="33" fillId="9" borderId="100" xfId="0" applyFont="1" applyFill="1" applyBorder="1" applyAlignment="1" applyProtection="1">
      <alignment horizontal="center" vertical="center" wrapText="1"/>
      <protection locked="0"/>
    </xf>
    <xf numFmtId="0" fontId="33" fillId="9" borderId="75" xfId="0" applyFont="1" applyFill="1" applyBorder="1" applyAlignment="1" applyProtection="1">
      <alignment horizontal="center" vertical="center" wrapText="1"/>
      <protection locked="0"/>
    </xf>
    <xf numFmtId="0" fontId="33" fillId="9" borderId="101" xfId="0" applyFont="1" applyFill="1" applyBorder="1" applyAlignment="1" applyProtection="1">
      <alignment horizontal="center" vertical="center" wrapText="1"/>
      <protection locked="0"/>
    </xf>
    <xf numFmtId="0" fontId="33" fillId="9" borderId="102" xfId="0" applyFont="1" applyFill="1" applyBorder="1" applyAlignment="1" applyProtection="1">
      <alignment horizontal="center" vertical="center" wrapText="1"/>
      <protection locked="0"/>
    </xf>
    <xf numFmtId="0" fontId="15" fillId="12" borderId="21" xfId="0" applyFont="1" applyFill="1" applyBorder="1" applyAlignment="1" applyProtection="1">
      <alignment horizontal="center" vertical="center" textRotation="90" wrapText="1"/>
      <protection locked="0"/>
    </xf>
    <xf numFmtId="0" fontId="15" fillId="12" borderId="38" xfId="0" applyFont="1" applyFill="1" applyBorder="1" applyAlignment="1" applyProtection="1">
      <alignment horizontal="center" vertical="center" textRotation="90" wrapText="1"/>
      <protection locked="0"/>
    </xf>
    <xf numFmtId="0" fontId="11" fillId="12" borderId="0" xfId="0" applyFont="1" applyFill="1" applyAlignment="1" applyProtection="1">
      <alignment horizontal="center" vertical="center" wrapText="1"/>
      <protection locked="0"/>
    </xf>
    <xf numFmtId="0" fontId="15" fillId="12" borderId="29" xfId="0" applyFont="1" applyFill="1" applyBorder="1" applyAlignment="1" applyProtection="1">
      <alignment horizontal="center" vertical="center"/>
      <protection locked="0"/>
    </xf>
    <xf numFmtId="0" fontId="15" fillId="12" borderId="30" xfId="0" applyFont="1" applyFill="1" applyBorder="1" applyAlignment="1" applyProtection="1">
      <alignment horizontal="center" vertical="center"/>
      <protection locked="0"/>
    </xf>
    <xf numFmtId="0" fontId="15" fillId="12" borderId="31" xfId="0" applyFont="1" applyFill="1" applyBorder="1" applyAlignment="1" applyProtection="1">
      <alignment horizontal="center" vertical="center"/>
      <protection locked="0"/>
    </xf>
    <xf numFmtId="0" fontId="11" fillId="12" borderId="59" xfId="0" applyFont="1" applyFill="1" applyBorder="1" applyAlignment="1" applyProtection="1">
      <alignment horizontal="center" vertical="center" wrapText="1"/>
      <protection locked="0"/>
    </xf>
    <xf numFmtId="0" fontId="11" fillId="12" borderId="63"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wrapText="1"/>
      <protection locked="0"/>
    </xf>
    <xf numFmtId="0" fontId="11" fillId="12" borderId="60"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13" fillId="3" borderId="63" xfId="0" applyFont="1" applyFill="1" applyBorder="1" applyAlignment="1" applyProtection="1">
      <alignment horizontal="center" vertical="center" wrapText="1"/>
      <protection locked="0"/>
    </xf>
    <xf numFmtId="0" fontId="13" fillId="3" borderId="60" xfId="0" applyFont="1" applyFill="1" applyBorder="1" applyAlignment="1" applyProtection="1">
      <alignment horizontal="center" vertical="center" wrapText="1"/>
      <protection locked="0"/>
    </xf>
    <xf numFmtId="0" fontId="8" fillId="0" borderId="84" xfId="0" applyFont="1" applyBorder="1" applyAlignment="1" applyProtection="1">
      <alignment horizontal="left" vertical="top" wrapText="1"/>
      <protection locked="0"/>
    </xf>
    <xf numFmtId="0" fontId="8" fillId="0" borderId="49" xfId="0" applyFont="1" applyBorder="1" applyAlignment="1" applyProtection="1">
      <alignment horizontal="left" vertical="top" wrapText="1"/>
      <protection locked="0"/>
    </xf>
    <xf numFmtId="9" fontId="13" fillId="3" borderId="65" xfId="0" applyNumberFormat="1" applyFont="1" applyFill="1" applyBorder="1" applyAlignment="1" applyProtection="1">
      <alignment horizontal="center" vertical="center" wrapText="1"/>
      <protection locked="0"/>
    </xf>
    <xf numFmtId="0" fontId="17" fillId="9" borderId="109" xfId="0" applyFont="1" applyFill="1" applyBorder="1" applyAlignment="1" applyProtection="1">
      <alignment horizontal="center" vertical="center" wrapText="1"/>
      <protection locked="0"/>
    </xf>
    <xf numFmtId="0" fontId="16" fillId="3" borderId="105"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protection locked="0"/>
    </xf>
    <xf numFmtId="0" fontId="11" fillId="3" borderId="76" xfId="0" applyFont="1" applyFill="1" applyBorder="1" applyAlignment="1" applyProtection="1">
      <alignment horizontal="center" vertical="center" wrapText="1"/>
      <protection locked="0"/>
    </xf>
    <xf numFmtId="0" fontId="22" fillId="9" borderId="83" xfId="0" applyFont="1" applyFill="1" applyBorder="1" applyAlignment="1" applyProtection="1">
      <alignment horizontal="left" vertical="center" wrapText="1"/>
      <protection locked="0"/>
    </xf>
    <xf numFmtId="0" fontId="22" fillId="9" borderId="84" xfId="0" applyFont="1" applyFill="1" applyBorder="1" applyAlignment="1" applyProtection="1">
      <alignment horizontal="left" vertical="center" wrapText="1"/>
      <protection locked="0"/>
    </xf>
    <xf numFmtId="0" fontId="22" fillId="9" borderId="106" xfId="0" applyFont="1" applyFill="1" applyBorder="1" applyAlignment="1" applyProtection="1">
      <alignment horizontal="left" vertical="center" wrapText="1"/>
      <protection locked="0"/>
    </xf>
    <xf numFmtId="9" fontId="17" fillId="9" borderId="50" xfId="0" applyNumberFormat="1" applyFont="1" applyFill="1" applyBorder="1" applyAlignment="1" applyProtection="1">
      <alignment horizontal="center" vertical="center" wrapText="1"/>
      <protection locked="0"/>
    </xf>
    <xf numFmtId="9" fontId="17" fillId="9" borderId="51" xfId="0" applyNumberFormat="1" applyFont="1" applyFill="1" applyBorder="1" applyAlignment="1" applyProtection="1">
      <alignment horizontal="center" vertical="center" wrapText="1"/>
      <protection locked="0"/>
    </xf>
    <xf numFmtId="9" fontId="17" fillId="9" borderId="58" xfId="0" applyNumberFormat="1" applyFont="1" applyFill="1" applyBorder="1" applyAlignment="1" applyProtection="1">
      <alignment horizontal="center" vertical="center" wrapText="1"/>
      <protection locked="0"/>
    </xf>
    <xf numFmtId="0" fontId="22" fillId="9" borderId="80" xfId="0" applyFont="1" applyFill="1" applyBorder="1" applyAlignment="1" applyProtection="1">
      <alignment horizontal="left" vertical="center" wrapText="1"/>
      <protection locked="0"/>
    </xf>
    <xf numFmtId="0" fontId="22" fillId="9" borderId="81" xfId="0" applyFont="1" applyFill="1" applyBorder="1" applyAlignment="1" applyProtection="1">
      <alignment horizontal="left" vertical="center" wrapText="1"/>
      <protection locked="0"/>
    </xf>
    <xf numFmtId="0" fontId="22" fillId="9" borderId="107" xfId="0" applyFont="1" applyFill="1" applyBorder="1" applyAlignment="1" applyProtection="1">
      <alignment horizontal="left" vertical="center" wrapText="1"/>
      <protection locked="0"/>
    </xf>
    <xf numFmtId="0" fontId="22" fillId="9" borderId="77" xfId="0" applyFont="1" applyFill="1" applyBorder="1" applyAlignment="1" applyProtection="1">
      <alignment horizontal="left" vertical="center" wrapText="1"/>
      <protection locked="0"/>
    </xf>
    <xf numFmtId="0" fontId="22" fillId="9" borderId="78" xfId="0" applyFont="1" applyFill="1" applyBorder="1" applyAlignment="1" applyProtection="1">
      <alignment horizontal="left" vertical="center" wrapText="1"/>
      <protection locked="0"/>
    </xf>
    <xf numFmtId="0" fontId="22" fillId="9" borderId="108" xfId="0" applyFont="1" applyFill="1" applyBorder="1" applyAlignment="1" applyProtection="1">
      <alignment horizontal="left" vertical="center" wrapText="1"/>
      <protection locked="0"/>
    </xf>
    <xf numFmtId="14" fontId="17" fillId="3" borderId="65" xfId="0" applyNumberFormat="1" applyFont="1" applyFill="1" applyBorder="1" applyAlignment="1" applyProtection="1">
      <alignment horizontal="center" vertical="center" wrapText="1"/>
      <protection locked="0"/>
    </xf>
    <xf numFmtId="14" fontId="17" fillId="3" borderId="66" xfId="0" applyNumberFormat="1" applyFont="1" applyFill="1" applyBorder="1" applyAlignment="1" applyProtection="1">
      <alignment horizontal="center" vertical="center" wrapText="1"/>
      <protection locked="0"/>
    </xf>
    <xf numFmtId="14" fontId="17" fillId="3" borderId="67" xfId="0" applyNumberFormat="1" applyFont="1" applyFill="1" applyBorder="1" applyAlignment="1" applyProtection="1">
      <alignment horizontal="center" vertical="center" wrapText="1"/>
      <protection locked="0"/>
    </xf>
    <xf numFmtId="14" fontId="17" fillId="3" borderId="76" xfId="2" applyNumberFormat="1" applyFont="1" applyFill="1" applyBorder="1" applyAlignment="1" applyProtection="1">
      <alignment horizontal="center" vertical="center" wrapText="1"/>
      <protection locked="0"/>
    </xf>
    <xf numFmtId="0" fontId="13" fillId="0" borderId="83" xfId="0" applyFont="1" applyBorder="1" applyAlignment="1" applyProtection="1">
      <alignment horizontal="left" vertical="top" wrapText="1"/>
      <protection locked="0"/>
    </xf>
    <xf numFmtId="14" fontId="27" fillId="0" borderId="1" xfId="5" applyNumberFormat="1" applyFont="1" applyBorder="1" applyAlignment="1">
      <alignment horizontal="center" vertical="center"/>
    </xf>
    <xf numFmtId="0" fontId="27" fillId="0" borderId="1" xfId="5" applyFont="1" applyBorder="1" applyAlignment="1">
      <alignment horizontal="center" vertical="center"/>
    </xf>
    <xf numFmtId="0" fontId="27" fillId="0" borderId="91" xfId="5" applyFont="1" applyBorder="1" applyAlignment="1">
      <alignment horizontal="center" vertical="center"/>
    </xf>
    <xf numFmtId="0" fontId="27" fillId="0" borderId="81" xfId="5" applyFont="1" applyBorder="1" applyAlignment="1">
      <alignment horizontal="center" vertical="center"/>
    </xf>
    <xf numFmtId="0" fontId="27" fillId="0" borderId="82" xfId="5" applyFont="1" applyBorder="1" applyAlignment="1">
      <alignment horizontal="center" vertical="center"/>
    </xf>
    <xf numFmtId="0" fontId="27" fillId="17" borderId="91" xfId="5" applyFont="1" applyFill="1" applyBorder="1" applyAlignment="1">
      <alignment horizontal="center" vertical="center"/>
    </xf>
    <xf numFmtId="0" fontId="27" fillId="17" borderId="81" xfId="5" applyFont="1" applyFill="1" applyBorder="1" applyAlignment="1">
      <alignment horizontal="center" vertical="center"/>
    </xf>
    <xf numFmtId="0" fontId="27" fillId="17" borderId="82" xfId="5" applyFont="1" applyFill="1" applyBorder="1" applyAlignment="1">
      <alignment horizontal="center" vertical="center"/>
    </xf>
    <xf numFmtId="0" fontId="27" fillId="0" borderId="1" xfId="5" applyFont="1" applyBorder="1" applyAlignment="1">
      <alignment horizontal="center"/>
    </xf>
    <xf numFmtId="49" fontId="27" fillId="0" borderId="1" xfId="5" applyNumberFormat="1" applyFont="1" applyBorder="1" applyAlignment="1">
      <alignment horizontal="center"/>
    </xf>
    <xf numFmtId="0" fontId="30" fillId="0" borderId="1" xfId="5" applyFont="1" applyBorder="1" applyAlignment="1">
      <alignment horizontal="center" vertical="center" wrapText="1"/>
    </xf>
    <xf numFmtId="0" fontId="30" fillId="0" borderId="91" xfId="5" applyFont="1" applyBorder="1" applyAlignment="1">
      <alignment horizontal="center" vertical="center" wrapText="1"/>
    </xf>
    <xf numFmtId="0" fontId="30" fillId="0" borderId="81" xfId="5" applyFont="1" applyBorder="1" applyAlignment="1">
      <alignment horizontal="center" vertical="center" wrapText="1"/>
    </xf>
    <xf numFmtId="0" fontId="30" fillId="0" borderId="82" xfId="5" applyFont="1" applyBorder="1" applyAlignment="1">
      <alignment horizontal="center" vertical="center" wrapText="1"/>
    </xf>
    <xf numFmtId="0" fontId="28" fillId="0" borderId="91" xfId="5" applyFont="1" applyBorder="1" applyAlignment="1">
      <alignment horizontal="center" vertical="center"/>
    </xf>
    <xf numFmtId="0" fontId="28" fillId="0" borderId="81" xfId="5" applyFont="1" applyBorder="1" applyAlignment="1">
      <alignment horizontal="center" vertical="center"/>
    </xf>
    <xf numFmtId="0" fontId="28" fillId="0" borderId="82" xfId="5" applyFont="1" applyBorder="1" applyAlignment="1">
      <alignment horizontal="center" vertical="center"/>
    </xf>
    <xf numFmtId="49" fontId="30" fillId="0" borderId="91" xfId="5" applyNumberFormat="1" applyFont="1" applyBorder="1" applyAlignment="1">
      <alignment horizontal="center" vertical="center" wrapText="1"/>
    </xf>
    <xf numFmtId="49" fontId="30" fillId="0" borderId="81" xfId="5" applyNumberFormat="1" applyFont="1" applyBorder="1" applyAlignment="1">
      <alignment horizontal="center" vertical="center" wrapText="1"/>
    </xf>
    <xf numFmtId="49" fontId="30" fillId="0" borderId="82" xfId="5" applyNumberFormat="1" applyFont="1" applyBorder="1" applyAlignment="1">
      <alignment horizontal="center" vertical="center" wrapText="1"/>
    </xf>
    <xf numFmtId="0" fontId="27" fillId="0" borderId="1" xfId="5" applyFont="1" applyBorder="1" applyAlignment="1">
      <alignment horizontal="center" vertical="center" wrapText="1"/>
    </xf>
    <xf numFmtId="0" fontId="27" fillId="0" borderId="91" xfId="5" applyFont="1" applyBorder="1" applyAlignment="1">
      <alignment horizontal="center" vertical="center" wrapText="1"/>
    </xf>
    <xf numFmtId="0" fontId="27" fillId="0" borderId="81" xfId="5" applyFont="1" applyBorder="1" applyAlignment="1">
      <alignment horizontal="center" vertical="center" wrapText="1"/>
    </xf>
    <xf numFmtId="0" fontId="27" fillId="0" borderId="82" xfId="5" applyFont="1" applyBorder="1" applyAlignment="1">
      <alignment horizontal="center" vertical="center" wrapText="1"/>
    </xf>
    <xf numFmtId="9" fontId="30" fillId="0" borderId="1" xfId="5" applyNumberFormat="1" applyFont="1" applyBorder="1" applyAlignment="1">
      <alignment horizontal="center" vertical="center" wrapText="1"/>
    </xf>
    <xf numFmtId="49" fontId="30" fillId="0" borderId="1" xfId="5" applyNumberFormat="1" applyFont="1" applyBorder="1" applyAlignment="1">
      <alignment horizontal="center" vertical="center" wrapText="1"/>
    </xf>
    <xf numFmtId="0" fontId="27" fillId="0" borderId="2" xfId="5" applyFont="1" applyBorder="1" applyAlignment="1">
      <alignment horizontal="center" vertical="center"/>
    </xf>
    <xf numFmtId="0" fontId="27" fillId="0" borderId="3" xfId="5" applyFont="1" applyBorder="1" applyAlignment="1">
      <alignment horizontal="center" vertical="center"/>
    </xf>
    <xf numFmtId="0" fontId="27" fillId="0" borderId="92" xfId="5" applyFont="1" applyBorder="1" applyAlignment="1">
      <alignment horizontal="center" vertical="center"/>
    </xf>
    <xf numFmtId="0" fontId="27" fillId="0" borderId="4" xfId="5" applyFont="1" applyBorder="1" applyAlignment="1">
      <alignment horizontal="center" vertical="center"/>
    </xf>
    <xf numFmtId="0" fontId="27" fillId="0" borderId="5" xfId="5" applyFont="1" applyBorder="1" applyAlignment="1">
      <alignment horizontal="center" vertical="center"/>
    </xf>
    <xf numFmtId="0" fontId="27" fillId="0" borderId="6" xfId="5" applyFont="1" applyBorder="1" applyAlignment="1">
      <alignment horizontal="center" vertical="center"/>
    </xf>
    <xf numFmtId="0" fontId="27" fillId="0" borderId="2" xfId="5" applyFont="1" applyBorder="1" applyAlignment="1">
      <alignment horizontal="center" vertical="center" wrapText="1"/>
    </xf>
    <xf numFmtId="0" fontId="27" fillId="0" borderId="3" xfId="5" applyFont="1" applyBorder="1" applyAlignment="1">
      <alignment horizontal="center" vertical="center" wrapText="1"/>
    </xf>
    <xf numFmtId="0" fontId="27" fillId="0" borderId="92" xfId="5" applyFont="1" applyBorder="1" applyAlignment="1">
      <alignment horizontal="center" vertical="center" wrapText="1"/>
    </xf>
    <xf numFmtId="0" fontId="27" fillId="0" borderId="4" xfId="5" applyFont="1" applyBorder="1" applyAlignment="1">
      <alignment horizontal="center" vertical="center" wrapText="1"/>
    </xf>
    <xf numFmtId="0" fontId="27" fillId="0" borderId="5" xfId="5" applyFont="1" applyBorder="1" applyAlignment="1">
      <alignment horizontal="center" vertical="center" wrapText="1"/>
    </xf>
    <xf numFmtId="0" fontId="27" fillId="0" borderId="6" xfId="5" applyFont="1" applyBorder="1" applyAlignment="1">
      <alignment horizontal="center" vertical="center" wrapText="1"/>
    </xf>
    <xf numFmtId="0" fontId="27" fillId="0" borderId="68" xfId="5" applyFont="1" applyBorder="1" applyAlignment="1">
      <alignment horizontal="center" vertical="center" wrapText="1"/>
    </xf>
    <xf numFmtId="0" fontId="27" fillId="0" borderId="52" xfId="5" applyFont="1" applyBorder="1" applyAlignment="1">
      <alignment horizontal="center" vertical="center" wrapText="1"/>
    </xf>
    <xf numFmtId="0" fontId="27" fillId="3" borderId="91" xfId="5" applyFont="1" applyFill="1" applyBorder="1" applyAlignment="1">
      <alignment horizontal="center" vertical="center"/>
    </xf>
    <xf numFmtId="0" fontId="27" fillId="3" borderId="81" xfId="5" applyFont="1" applyFill="1" applyBorder="1" applyAlignment="1">
      <alignment horizontal="center" vertical="center"/>
    </xf>
    <xf numFmtId="0" fontId="27" fillId="3" borderId="82" xfId="5" applyFont="1" applyFill="1" applyBorder="1" applyAlignment="1">
      <alignment horizontal="center" vertical="center"/>
    </xf>
    <xf numFmtId="9" fontId="30" fillId="0" borderId="91" xfId="5" applyNumberFormat="1" applyFont="1" applyBorder="1" applyAlignment="1">
      <alignment horizontal="center" vertical="center" wrapText="1"/>
    </xf>
    <xf numFmtId="9" fontId="30" fillId="0" borderId="82" xfId="5" applyNumberFormat="1" applyFont="1" applyBorder="1" applyAlignment="1">
      <alignment horizontal="center" vertical="center" wrapText="1"/>
    </xf>
    <xf numFmtId="0" fontId="27" fillId="0" borderId="91" xfId="5" applyFont="1" applyBorder="1" applyAlignment="1">
      <alignment horizontal="left" vertical="center" wrapText="1"/>
    </xf>
    <xf numFmtId="0" fontId="27" fillId="0" borderId="82" xfId="5" applyFont="1" applyBorder="1" applyAlignment="1">
      <alignment horizontal="left" vertical="center" wrapText="1"/>
    </xf>
    <xf numFmtId="0" fontId="27" fillId="0" borderId="2" xfId="5" applyFont="1" applyBorder="1" applyAlignment="1">
      <alignment horizontal="left" vertical="center" wrapText="1"/>
    </xf>
    <xf numFmtId="0" fontId="27" fillId="0" borderId="92" xfId="5" applyFont="1" applyBorder="1" applyAlignment="1">
      <alignment horizontal="left" vertical="center" wrapText="1"/>
    </xf>
    <xf numFmtId="0" fontId="27" fillId="0" borderId="4" xfId="5" applyFont="1" applyBorder="1" applyAlignment="1">
      <alignment horizontal="left" vertical="center" wrapText="1"/>
    </xf>
    <xf numFmtId="0" fontId="27" fillId="0" borderId="6" xfId="5" applyFont="1" applyBorder="1" applyAlignment="1">
      <alignment horizontal="left" vertical="center" wrapText="1"/>
    </xf>
    <xf numFmtId="0" fontId="28" fillId="0" borderId="2" xfId="5" applyFont="1" applyBorder="1" applyAlignment="1">
      <alignment horizontal="center" vertical="center"/>
    </xf>
    <xf numFmtId="0" fontId="28" fillId="0" borderId="3" xfId="5" applyFont="1" applyBorder="1" applyAlignment="1">
      <alignment horizontal="center" vertical="center"/>
    </xf>
    <xf numFmtId="0" fontId="28" fillId="0" borderId="92" xfId="5" applyFont="1" applyBorder="1" applyAlignment="1">
      <alignment horizontal="center" vertical="center"/>
    </xf>
    <xf numFmtId="0" fontId="28" fillId="0" borderId="4" xfId="5" applyFont="1" applyBorder="1" applyAlignment="1">
      <alignment horizontal="center" vertical="center"/>
    </xf>
    <xf numFmtId="0" fontId="28" fillId="0" borderId="5" xfId="5" applyFont="1" applyBorder="1" applyAlignment="1">
      <alignment horizontal="center" vertical="center"/>
    </xf>
    <xf numFmtId="0" fontId="28" fillId="0" borderId="6" xfId="5" applyFont="1" applyBorder="1" applyAlignment="1">
      <alignment horizontal="center" vertical="center"/>
    </xf>
    <xf numFmtId="0" fontId="27" fillId="17" borderId="1" xfId="5" applyFont="1" applyFill="1" applyBorder="1" applyAlignment="1">
      <alignment horizontal="center" vertical="center"/>
    </xf>
    <xf numFmtId="0" fontId="6" fillId="18" borderId="1" xfId="5" applyFont="1" applyFill="1" applyBorder="1" applyAlignment="1">
      <alignment horizontal="center" vertical="center"/>
    </xf>
    <xf numFmtId="0" fontId="30" fillId="0" borderId="96" xfId="5" applyFont="1" applyBorder="1" applyAlignment="1">
      <alignment horizontal="left" vertical="top" wrapText="1"/>
    </xf>
    <xf numFmtId="0" fontId="30" fillId="0" borderId="97" xfId="5" applyFont="1" applyBorder="1" applyAlignment="1">
      <alignment horizontal="left" vertical="top" wrapText="1"/>
    </xf>
    <xf numFmtId="0" fontId="30" fillId="0" borderId="98" xfId="5" applyFont="1" applyBorder="1" applyAlignment="1">
      <alignment horizontal="left" vertical="top" wrapText="1"/>
    </xf>
    <xf numFmtId="0" fontId="6" fillId="0" borderId="81" xfId="5" applyFont="1" applyBorder="1" applyAlignment="1">
      <alignment horizontal="center" vertical="center"/>
    </xf>
    <xf numFmtId="0" fontId="6" fillId="0" borderId="82" xfId="5" applyFont="1" applyBorder="1" applyAlignment="1">
      <alignment horizontal="center" vertical="center"/>
    </xf>
    <xf numFmtId="0" fontId="6" fillId="0" borderId="91" xfId="5" applyFont="1" applyBorder="1" applyAlignment="1">
      <alignment horizontal="center" vertical="center"/>
    </xf>
    <xf numFmtId="0" fontId="27" fillId="18" borderId="1" xfId="5" applyFont="1" applyFill="1" applyBorder="1" applyAlignment="1">
      <alignment horizontal="center" vertical="center"/>
    </xf>
    <xf numFmtId="0" fontId="30" fillId="0" borderId="2" xfId="5" applyFont="1" applyBorder="1" applyAlignment="1">
      <alignment horizontal="left" vertical="top" wrapText="1"/>
    </xf>
    <xf numFmtId="0" fontId="30" fillId="0" borderId="3" xfId="5" applyFont="1" applyBorder="1" applyAlignment="1">
      <alignment horizontal="left" vertical="top" wrapText="1"/>
    </xf>
    <xf numFmtId="0" fontId="30" fillId="0" borderId="92" xfId="5" applyFont="1" applyBorder="1" applyAlignment="1">
      <alignment horizontal="left" vertical="top" wrapText="1"/>
    </xf>
    <xf numFmtId="14" fontId="30" fillId="0" borderId="1" xfId="5" applyNumberFormat="1" applyFont="1" applyBorder="1" applyAlignment="1">
      <alignment horizontal="center" vertical="center" wrapText="1"/>
    </xf>
    <xf numFmtId="0" fontId="27" fillId="18" borderId="91" xfId="5" applyFont="1" applyFill="1" applyBorder="1" applyAlignment="1">
      <alignment horizontal="center" vertical="center" wrapText="1"/>
    </xf>
    <xf numFmtId="0" fontId="27" fillId="18" borderId="81" xfId="5" applyFont="1" applyFill="1" applyBorder="1" applyAlignment="1">
      <alignment horizontal="center" vertical="center" wrapText="1"/>
    </xf>
    <xf numFmtId="0" fontId="27" fillId="18" borderId="82" xfId="5" applyFont="1" applyFill="1" applyBorder="1" applyAlignment="1">
      <alignment horizontal="center" vertical="center" wrapText="1"/>
    </xf>
    <xf numFmtId="0" fontId="6" fillId="0" borderId="91" xfId="5" applyFont="1" applyBorder="1" applyAlignment="1">
      <alignment horizontal="left" vertical="center"/>
    </xf>
    <xf numFmtId="0" fontId="6" fillId="0" borderId="82" xfId="5" applyFont="1" applyBorder="1" applyAlignment="1">
      <alignment horizontal="left" vertical="center"/>
    </xf>
    <xf numFmtId="9" fontId="28" fillId="0" borderId="68" xfId="5" applyNumberFormat="1" applyFont="1" applyBorder="1" applyAlignment="1">
      <alignment horizontal="center" vertical="center" wrapText="1"/>
    </xf>
    <xf numFmtId="9" fontId="28" fillId="0" borderId="35" xfId="5" applyNumberFormat="1" applyFont="1" applyBorder="1" applyAlignment="1">
      <alignment horizontal="center" vertical="center" wrapText="1"/>
    </xf>
    <xf numFmtId="9" fontId="28" fillId="0" borderId="52" xfId="5" applyNumberFormat="1" applyFont="1" applyBorder="1" applyAlignment="1">
      <alignment horizontal="center" vertical="center" wrapText="1"/>
    </xf>
    <xf numFmtId="0" fontId="28" fillId="0" borderId="91" xfId="5" applyFont="1" applyBorder="1" applyAlignment="1">
      <alignment horizontal="center" vertical="center" wrapText="1"/>
    </xf>
    <xf numFmtId="0" fontId="28" fillId="0" borderId="81" xfId="5" applyFont="1" applyBorder="1" applyAlignment="1">
      <alignment horizontal="center" vertical="center" wrapText="1"/>
    </xf>
    <xf numFmtId="0" fontId="28" fillId="0" borderId="82" xfId="5" applyFont="1" applyBorder="1" applyAlignment="1">
      <alignment horizontal="center" vertical="center" wrapText="1"/>
    </xf>
    <xf numFmtId="0" fontId="30" fillId="19" borderId="91" xfId="5" applyFont="1" applyFill="1" applyBorder="1" applyAlignment="1">
      <alignment horizontal="center" vertical="center" wrapText="1"/>
    </xf>
    <xf numFmtId="0" fontId="30" fillId="19" borderId="82" xfId="5" applyFont="1" applyFill="1" applyBorder="1" applyAlignment="1">
      <alignment horizontal="center" vertical="center" wrapText="1"/>
    </xf>
    <xf numFmtId="9" fontId="30" fillId="0" borderId="91" xfId="0" applyNumberFormat="1" applyFont="1" applyBorder="1" applyAlignment="1">
      <alignment horizontal="center" vertical="center" wrapText="1"/>
    </xf>
    <xf numFmtId="9" fontId="30" fillId="0" borderId="82" xfId="0" applyNumberFormat="1" applyFont="1" applyBorder="1" applyAlignment="1">
      <alignment horizontal="center" vertical="center" wrapText="1"/>
    </xf>
    <xf numFmtId="9" fontId="30" fillId="0" borderId="81" xfId="0" applyNumberFormat="1" applyFont="1" applyBorder="1" applyAlignment="1">
      <alignment horizontal="center" vertical="center" wrapText="1"/>
    </xf>
    <xf numFmtId="0" fontId="30" fillId="0" borderId="91"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2" xfId="0" applyFont="1" applyBorder="1" applyAlignment="1">
      <alignment horizontal="center" vertical="center" wrapText="1"/>
    </xf>
    <xf numFmtId="9" fontId="28" fillId="0" borderId="2" xfId="2" applyFont="1" applyBorder="1" applyAlignment="1">
      <alignment horizontal="center" vertical="center" wrapText="1"/>
    </xf>
    <xf numFmtId="9" fontId="28" fillId="0" borderId="3" xfId="2" applyFont="1" applyBorder="1" applyAlignment="1">
      <alignment horizontal="center" vertical="center" wrapText="1"/>
    </xf>
    <xf numFmtId="9" fontId="28" fillId="0" borderId="92" xfId="2" applyFont="1" applyBorder="1" applyAlignment="1">
      <alignment horizontal="center" vertical="center" wrapText="1"/>
    </xf>
    <xf numFmtId="9" fontId="28" fillId="0" borderId="4" xfId="2" applyFont="1" applyBorder="1" applyAlignment="1">
      <alignment horizontal="center" vertical="center" wrapText="1"/>
    </xf>
    <xf numFmtId="9" fontId="28" fillId="0" borderId="5" xfId="2" applyFont="1" applyBorder="1" applyAlignment="1">
      <alignment horizontal="center" vertical="center" wrapText="1"/>
    </xf>
    <xf numFmtId="9" fontId="28" fillId="0" borderId="6" xfId="2" applyFont="1" applyBorder="1" applyAlignment="1">
      <alignment horizontal="center" vertical="center" wrapText="1"/>
    </xf>
    <xf numFmtId="9" fontId="28" fillId="0" borderId="2" xfId="2" applyFont="1" applyBorder="1" applyAlignment="1">
      <alignment horizontal="center" vertical="center"/>
    </xf>
    <xf numFmtId="9" fontId="28" fillId="0" borderId="3" xfId="2" applyFont="1" applyBorder="1" applyAlignment="1">
      <alignment horizontal="center" vertical="center"/>
    </xf>
    <xf numFmtId="9" fontId="28" fillId="0" borderId="92" xfId="2" applyFont="1" applyBorder="1" applyAlignment="1">
      <alignment horizontal="center" vertical="center"/>
    </xf>
    <xf numFmtId="9" fontId="28" fillId="0" borderId="4" xfId="2" applyFont="1" applyBorder="1" applyAlignment="1">
      <alignment horizontal="center" vertical="center"/>
    </xf>
    <xf numFmtId="9" fontId="28" fillId="0" borderId="5" xfId="2" applyFont="1" applyBorder="1" applyAlignment="1">
      <alignment horizontal="center" vertical="center"/>
    </xf>
    <xf numFmtId="9" fontId="28" fillId="0" borderId="6" xfId="2" applyFont="1" applyBorder="1" applyAlignment="1">
      <alignment horizontal="center" vertical="center"/>
    </xf>
    <xf numFmtId="0" fontId="30" fillId="0" borderId="96" xfId="5" applyFont="1" applyBorder="1" applyAlignment="1">
      <alignment horizontal="left" vertical="center"/>
    </xf>
    <xf numFmtId="0" fontId="30" fillId="0" borderId="97" xfId="5" applyFont="1" applyBorder="1" applyAlignment="1">
      <alignment horizontal="left" vertical="center"/>
    </xf>
    <xf numFmtId="0" fontId="30" fillId="0" borderId="98" xfId="5" applyFont="1" applyBorder="1" applyAlignment="1">
      <alignment horizontal="left" vertical="center"/>
    </xf>
    <xf numFmtId="0" fontId="30" fillId="0" borderId="2" xfId="5" applyFont="1" applyBorder="1" applyAlignment="1">
      <alignment horizontal="left" vertical="center" wrapText="1"/>
    </xf>
    <xf numFmtId="0" fontId="30" fillId="0" borderId="3" xfId="5" applyFont="1" applyBorder="1" applyAlignment="1">
      <alignment horizontal="left" vertical="center" wrapText="1"/>
    </xf>
    <xf numFmtId="0" fontId="30" fillId="0" borderId="92" xfId="5" applyFont="1" applyBorder="1" applyAlignment="1">
      <alignment horizontal="left" vertical="center" wrapText="1"/>
    </xf>
    <xf numFmtId="0" fontId="28" fillId="0" borderId="0" xfId="5" applyFont="1"/>
    <xf numFmtId="0" fontId="28" fillId="0" borderId="110" xfId="5" applyFont="1" applyBorder="1"/>
    <xf numFmtId="0" fontId="28" fillId="0" borderId="42" xfId="5" applyFont="1" applyBorder="1"/>
    <xf numFmtId="0" fontId="28" fillId="0" borderId="93" xfId="5" applyFont="1" applyBorder="1"/>
    <xf numFmtId="0" fontId="28" fillId="0" borderId="94" xfId="5" applyFont="1" applyBorder="1"/>
    <xf numFmtId="0" fontId="28" fillId="0" borderId="95" xfId="5" applyFont="1" applyBorder="1"/>
  </cellXfs>
  <cellStyles count="6">
    <cellStyle name="Millares" xfId="4" builtinId="3"/>
    <cellStyle name="Moneda" xfId="1" builtinId="4"/>
    <cellStyle name="Normal" xfId="0" builtinId="0"/>
    <cellStyle name="Normal 2" xfId="3" xr:uid="{00000000-0005-0000-0000-000003000000}"/>
    <cellStyle name="Normal 3" xfId="5" xr:uid="{00000000-0005-0000-0000-000004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921E-2"/>
          <c:w val="0.8752504841069052"/>
          <c:h val="0.7387528402094109"/>
        </c:manualLayout>
      </c:layout>
      <c:barChart>
        <c:barDir val="col"/>
        <c:grouping val="clustered"/>
        <c:varyColors val="0"/>
        <c:ser>
          <c:idx val="0"/>
          <c:order val="0"/>
          <c:tx>
            <c:strRef>
              <c:f>'IN-PEI GES-GDO-001'!$C$30</c:f>
              <c:strCache>
                <c:ptCount val="1"/>
                <c:pt idx="0">
                  <c:v>Resultado monitoreo</c:v>
                </c:pt>
              </c:strCache>
            </c:strRef>
          </c:tx>
          <c:spPr>
            <a:solidFill>
              <a:srgbClr val="004586"/>
            </a:solidFill>
            <a:ln w="25400">
              <a:noFill/>
            </a:ln>
          </c:spPr>
          <c:invertIfNegative val="0"/>
          <c:cat>
            <c:strRef>
              <c:f>'IN-PEI GES-GDO-001'!$B$31:$B$42</c:f>
              <c:strCache>
                <c:ptCount val="5"/>
                <c:pt idx="0">
                  <c:v>Marzo</c:v>
                </c:pt>
                <c:pt idx="1">
                  <c:v>Junio</c:v>
                </c:pt>
                <c:pt idx="2">
                  <c:v>Septiembre</c:v>
                </c:pt>
                <c:pt idx="3">
                  <c:v>Diciembre</c:v>
                </c:pt>
                <c:pt idx="4">
                  <c:v>* 100% anual equivale al 25% de la vigencia en comparacion del Cuatrienio</c:v>
                </c:pt>
              </c:strCache>
            </c:strRef>
          </c:cat>
          <c:val>
            <c:numRef>
              <c:f>'IN-PEI GES-GDO-001'!$C$31:$C$34</c:f>
              <c:numCache>
                <c:formatCode>0%</c:formatCode>
                <c:ptCount val="4"/>
                <c:pt idx="0">
                  <c:v>0.9</c:v>
                </c:pt>
                <c:pt idx="1">
                  <c:v>0</c:v>
                </c:pt>
                <c:pt idx="2">
                  <c:v>0</c:v>
                </c:pt>
                <c:pt idx="3">
                  <c:v>0</c:v>
                </c:pt>
              </c:numCache>
            </c:numRef>
          </c:val>
          <c:extLst>
            <c:ext xmlns:c16="http://schemas.microsoft.com/office/drawing/2014/chart" uri="{C3380CC4-5D6E-409C-BE32-E72D297353CC}">
              <c16:uniqueId val="{00000000-37EE-44C6-B4AB-8F426DA58A7E}"/>
            </c:ext>
          </c:extLst>
        </c:ser>
        <c:dLbls>
          <c:showLegendKey val="0"/>
          <c:showVal val="0"/>
          <c:showCatName val="0"/>
          <c:showSerName val="0"/>
          <c:showPercent val="0"/>
          <c:showBubbleSize val="0"/>
        </c:dLbls>
        <c:gapWidth val="150"/>
        <c:axId val="121446784"/>
        <c:axId val="121448320"/>
      </c:barChart>
      <c:lineChart>
        <c:grouping val="standard"/>
        <c:varyColors val="0"/>
        <c:ser>
          <c:idx val="1"/>
          <c:order val="1"/>
          <c:tx>
            <c:strRef>
              <c:f>'IN-PEI GES-GDO-001'!$D$30</c:f>
              <c:strCache>
                <c:ptCount val="1"/>
                <c:pt idx="0">
                  <c:v>Resultado Meta Vigencia</c:v>
                </c:pt>
              </c:strCache>
            </c:strRef>
          </c:tx>
          <c:marker>
            <c:symbol val="none"/>
          </c:marker>
          <c:cat>
            <c:strRef>
              <c:f>'IN-PEI GES-GDO-001'!$B$31:$B$42</c:f>
              <c:strCache>
                <c:ptCount val="5"/>
                <c:pt idx="0">
                  <c:v>Marzo</c:v>
                </c:pt>
                <c:pt idx="1">
                  <c:v>Junio</c:v>
                </c:pt>
                <c:pt idx="2">
                  <c:v>Septiembre</c:v>
                </c:pt>
                <c:pt idx="3">
                  <c:v>Diciembre</c:v>
                </c:pt>
                <c:pt idx="4">
                  <c:v>* 100% anual equivale al 25% de la vigencia en comparacion del Cuatrienio</c:v>
                </c:pt>
              </c:strCache>
            </c:strRef>
          </c:cat>
          <c:val>
            <c:numRef>
              <c:f>'IN-PEI GES-GDO-001'!$D$31:$D$34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37EE-44C6-B4AB-8F426DA58A7E}"/>
            </c:ext>
          </c:extLst>
        </c:ser>
        <c:ser>
          <c:idx val="0"/>
          <c:order val="2"/>
          <c:tx>
            <c:strRef>
              <c:f>'IN-PEI GES-GDO-001'!$E$30</c:f>
              <c:strCache>
                <c:ptCount val="1"/>
                <c:pt idx="0">
                  <c:v>Resultado Meta Cuatrienio*</c:v>
                </c:pt>
              </c:strCache>
            </c:strRef>
          </c:tx>
          <c:spPr>
            <a:ln w="38100">
              <a:solidFill>
                <a:srgbClr val="00B050"/>
              </a:solidFill>
              <a:prstDash val="solid"/>
            </a:ln>
          </c:spPr>
          <c:marker>
            <c:symbol val="none"/>
          </c:marker>
          <c:cat>
            <c:strRef>
              <c:f>'IN-PEI GES-GDO-001'!$B$31:$B$42</c:f>
              <c:strCache>
                <c:ptCount val="5"/>
                <c:pt idx="0">
                  <c:v>Marzo</c:v>
                </c:pt>
                <c:pt idx="1">
                  <c:v>Junio</c:v>
                </c:pt>
                <c:pt idx="2">
                  <c:v>Septiembre</c:v>
                </c:pt>
                <c:pt idx="3">
                  <c:v>Diciembre</c:v>
                </c:pt>
                <c:pt idx="4">
                  <c:v>* 100% anual equivale al 25% de la vigencia en comparacion del Cuatrienio</c:v>
                </c:pt>
              </c:strCache>
            </c:strRef>
          </c:cat>
          <c:val>
            <c:numRef>
              <c:f>'IN-PEI GES-GDO-001'!$E$31:$E$34</c:f>
              <c:numCache>
                <c:formatCode>0%</c:formatCode>
                <c:ptCount val="4"/>
                <c:pt idx="0">
                  <c:v>5.6250000000000001E-2</c:v>
                </c:pt>
              </c:numCache>
            </c:numRef>
          </c:val>
          <c:smooth val="0"/>
          <c:extLst>
            <c:ext xmlns:c16="http://schemas.microsoft.com/office/drawing/2014/chart" uri="{C3380CC4-5D6E-409C-BE32-E72D297353CC}">
              <c16:uniqueId val="{00000002-37EE-44C6-B4AB-8F426DA58A7E}"/>
            </c:ext>
          </c:extLst>
        </c:ser>
        <c:dLbls>
          <c:showLegendKey val="0"/>
          <c:showVal val="0"/>
          <c:showCatName val="0"/>
          <c:showSerName val="0"/>
          <c:showPercent val="0"/>
          <c:showBubbleSize val="0"/>
        </c:dLbls>
        <c:marker val="1"/>
        <c:smooth val="0"/>
        <c:axId val="121446784"/>
        <c:axId val="121448320"/>
      </c:lineChart>
      <c:catAx>
        <c:axId val="12144678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21448320"/>
        <c:crossesAt val="0"/>
        <c:auto val="1"/>
        <c:lblAlgn val="ctr"/>
        <c:lblOffset val="100"/>
        <c:tickLblSkip val="1"/>
        <c:tickMarkSkip val="1"/>
        <c:noMultiLvlLbl val="0"/>
      </c:catAx>
      <c:valAx>
        <c:axId val="12144832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21446784"/>
        <c:crosses val="autoZero"/>
        <c:crossBetween val="between"/>
      </c:valAx>
      <c:spPr>
        <a:noFill/>
        <a:ln w="12700">
          <a:solidFill>
            <a:srgbClr val="B3B3B3"/>
          </a:solidFill>
          <a:prstDash val="solid"/>
        </a:ln>
      </c:spPr>
    </c:plotArea>
    <c:legend>
      <c:legendPos val="r"/>
      <c:layout>
        <c:manualLayout>
          <c:xMode val="edge"/>
          <c:yMode val="edge"/>
          <c:x val="4.1177938513926704E-2"/>
          <c:y val="0.88003921147692976"/>
          <c:w val="0.89871430648313599"/>
          <c:h val="9.7927954121738284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000000000000033" r="0.75000000000000033" t="1"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921E-2"/>
          <c:w val="0.8752504841069052"/>
          <c:h val="0.7387528402094109"/>
        </c:manualLayout>
      </c:layout>
      <c:barChart>
        <c:barDir val="col"/>
        <c:grouping val="clustered"/>
        <c:varyColors val="0"/>
        <c:ser>
          <c:idx val="0"/>
          <c:order val="0"/>
          <c:tx>
            <c:strRef>
              <c:f>'IN-PEI GES-GDO-002'!$C$30</c:f>
              <c:strCache>
                <c:ptCount val="1"/>
                <c:pt idx="0">
                  <c:v>Resultado monitoreo</c:v>
                </c:pt>
              </c:strCache>
            </c:strRef>
          </c:tx>
          <c:spPr>
            <a:solidFill>
              <a:srgbClr val="004586"/>
            </a:solidFill>
            <a:ln w="25400">
              <a:noFill/>
            </a:ln>
          </c:spPr>
          <c:invertIfNegative val="0"/>
          <c:cat>
            <c:strRef>
              <c:f>'IN-PEI GES-GDO-002'!$B$31:$B$42</c:f>
              <c:strCache>
                <c:ptCount val="5"/>
                <c:pt idx="0">
                  <c:v>2021</c:v>
                </c:pt>
                <c:pt idx="1">
                  <c:v>2022</c:v>
                </c:pt>
                <c:pt idx="2">
                  <c:v>2023</c:v>
                </c:pt>
                <c:pt idx="3">
                  <c:v>2024</c:v>
                </c:pt>
                <c:pt idx="4">
                  <c:v>* 98% anual equivale al 25% de la vigencia en comparacion del cuatrienio</c:v>
                </c:pt>
              </c:strCache>
            </c:strRef>
          </c:cat>
          <c:val>
            <c:numRef>
              <c:f>'IN-PEI GES-GDO-002'!$C$31:$C$34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D725-4B37-ABC3-2B491ED8919F}"/>
            </c:ext>
          </c:extLst>
        </c:ser>
        <c:dLbls>
          <c:showLegendKey val="0"/>
          <c:showVal val="0"/>
          <c:showCatName val="0"/>
          <c:showSerName val="0"/>
          <c:showPercent val="0"/>
          <c:showBubbleSize val="0"/>
        </c:dLbls>
        <c:gapWidth val="150"/>
        <c:axId val="122687488"/>
        <c:axId val="122689024"/>
      </c:barChart>
      <c:lineChart>
        <c:grouping val="standard"/>
        <c:varyColors val="0"/>
        <c:ser>
          <c:idx val="1"/>
          <c:order val="1"/>
          <c:tx>
            <c:strRef>
              <c:f>'IN-PEI GES-GDO-002'!$D$30</c:f>
              <c:strCache>
                <c:ptCount val="1"/>
                <c:pt idx="0">
                  <c:v>Resultado Meta Vigencia</c:v>
                </c:pt>
              </c:strCache>
            </c:strRef>
          </c:tx>
          <c:marker>
            <c:symbol val="none"/>
          </c:marker>
          <c:cat>
            <c:strRef>
              <c:f>'IN-PEI GES-GDO-002'!$B$31:$B$42</c:f>
              <c:strCache>
                <c:ptCount val="5"/>
                <c:pt idx="0">
                  <c:v>2021</c:v>
                </c:pt>
                <c:pt idx="1">
                  <c:v>2022</c:v>
                </c:pt>
                <c:pt idx="2">
                  <c:v>2023</c:v>
                </c:pt>
                <c:pt idx="3">
                  <c:v>2024</c:v>
                </c:pt>
                <c:pt idx="4">
                  <c:v>* 98% anual equivale al 25% de la vigencia en comparacion del cuatrienio</c:v>
                </c:pt>
              </c:strCache>
            </c:strRef>
          </c:cat>
          <c:val>
            <c:numRef>
              <c:f>'IN-PEI GES-GDO-002'!$D$31:$D$34</c:f>
              <c:numCache>
                <c:formatCode>0%</c:formatCode>
                <c:ptCount val="4"/>
                <c:pt idx="0">
                  <c:v>0.98</c:v>
                </c:pt>
                <c:pt idx="1">
                  <c:v>0.98</c:v>
                </c:pt>
                <c:pt idx="2">
                  <c:v>0.98</c:v>
                </c:pt>
                <c:pt idx="3">
                  <c:v>0.98</c:v>
                </c:pt>
              </c:numCache>
            </c:numRef>
          </c:val>
          <c:smooth val="0"/>
          <c:extLst>
            <c:ext xmlns:c16="http://schemas.microsoft.com/office/drawing/2014/chart" uri="{C3380CC4-5D6E-409C-BE32-E72D297353CC}">
              <c16:uniqueId val="{00000001-D725-4B37-ABC3-2B491ED8919F}"/>
            </c:ext>
          </c:extLst>
        </c:ser>
        <c:ser>
          <c:idx val="0"/>
          <c:order val="2"/>
          <c:tx>
            <c:strRef>
              <c:f>'IN-PEI GES-GDO-002'!$E$30</c:f>
              <c:strCache>
                <c:ptCount val="1"/>
                <c:pt idx="0">
                  <c:v>Resultado Meta cuatrienio*</c:v>
                </c:pt>
              </c:strCache>
            </c:strRef>
          </c:tx>
          <c:spPr>
            <a:ln w="38100">
              <a:solidFill>
                <a:srgbClr val="00B050"/>
              </a:solidFill>
              <a:prstDash val="solid"/>
            </a:ln>
          </c:spPr>
          <c:marker>
            <c:symbol val="none"/>
          </c:marker>
          <c:cat>
            <c:strRef>
              <c:f>'IN-PEI GES-GDO-002'!$B$31:$B$42</c:f>
              <c:strCache>
                <c:ptCount val="5"/>
                <c:pt idx="0">
                  <c:v>2021</c:v>
                </c:pt>
                <c:pt idx="1">
                  <c:v>2022</c:v>
                </c:pt>
                <c:pt idx="2">
                  <c:v>2023</c:v>
                </c:pt>
                <c:pt idx="3">
                  <c:v>2024</c:v>
                </c:pt>
                <c:pt idx="4">
                  <c:v>* 98% anual equivale al 25% de la vigencia en comparacion del cuatrienio</c:v>
                </c:pt>
              </c:strCache>
            </c:strRef>
          </c:cat>
          <c:val>
            <c:numRef>
              <c:f>'IN-PEI GES-GDO-002'!$E$31:$E$34</c:f>
              <c:numCache>
                <c:formatCode>0%</c:formatCode>
                <c:ptCount val="4"/>
                <c:pt idx="0">
                  <c:v>0</c:v>
                </c:pt>
              </c:numCache>
            </c:numRef>
          </c:val>
          <c:smooth val="0"/>
          <c:extLst>
            <c:ext xmlns:c16="http://schemas.microsoft.com/office/drawing/2014/chart" uri="{C3380CC4-5D6E-409C-BE32-E72D297353CC}">
              <c16:uniqueId val="{00000002-D725-4B37-ABC3-2B491ED8919F}"/>
            </c:ext>
          </c:extLst>
        </c:ser>
        <c:dLbls>
          <c:showLegendKey val="0"/>
          <c:showVal val="0"/>
          <c:showCatName val="0"/>
          <c:showSerName val="0"/>
          <c:showPercent val="0"/>
          <c:showBubbleSize val="0"/>
        </c:dLbls>
        <c:marker val="1"/>
        <c:smooth val="0"/>
        <c:axId val="122687488"/>
        <c:axId val="122689024"/>
      </c:lineChart>
      <c:catAx>
        <c:axId val="12268748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122689024"/>
        <c:crossesAt val="0"/>
        <c:auto val="1"/>
        <c:lblAlgn val="ctr"/>
        <c:lblOffset val="100"/>
        <c:tickLblSkip val="1"/>
        <c:tickMarkSkip val="1"/>
        <c:noMultiLvlLbl val="0"/>
      </c:catAx>
      <c:valAx>
        <c:axId val="122689024"/>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122687488"/>
        <c:crosses val="autoZero"/>
        <c:crossBetween val="between"/>
      </c:valAx>
      <c:spPr>
        <a:noFill/>
        <a:ln w="12700">
          <a:solidFill>
            <a:srgbClr val="B3B3B3"/>
          </a:solidFill>
          <a:prstDash val="solid"/>
        </a:ln>
      </c:spPr>
    </c:plotArea>
    <c:legend>
      <c:legendPos val="r"/>
      <c:layout>
        <c:manualLayout>
          <c:xMode val="edge"/>
          <c:yMode val="edge"/>
          <c:x val="4.1177938513926704E-2"/>
          <c:y val="0.88003921147692976"/>
          <c:w val="0.89871430648313599"/>
          <c:h val="9.7927954121738284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000000000000033" r="0.75000000000000033" t="1" header="0.51180555555555562" footer="0.51180555555555562"/>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6172200" y="11317605"/>
    <xdr:ext cx="6046470" cy="2592705"/>
    <xdr:graphicFrame macro="">
      <xdr:nvGraphicFramePr>
        <xdr:cNvPr id="2" name="Gráfico 3">
          <a:extLst>
            <a:ext uri="{FF2B5EF4-FFF2-40B4-BE49-F238E27FC236}">
              <a16:creationId xmlns:a16="http://schemas.microsoft.com/office/drawing/2014/main" id="{C7B07A18-0788-4A9E-B2C5-678E52577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93758E6B-5789-46C0-88CE-90B2CC2AD8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03680"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1AF00738-2B7E-471A-A4EA-AC77B448AA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1E82A54A-0483-4206-8EE2-8103C915E8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03680"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GUIMIENTO%201ER%20TRIM%20INDICA%20ESTRATEGICOS%20Y%20GESTI&#211;N%20GESTION%20DOCUMENTAL%202508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 GES-GDO-001"/>
      <sheetName val="IN-PEI GES-GDO-002"/>
      <sheetName val="lista indicadores"/>
      <sheetName val="Hoja1"/>
    </sheetNames>
    <sheetDataSet>
      <sheetData sheetId="0">
        <row r="30">
          <cell r="C30" t="str">
            <v>Resultado monitoreo</v>
          </cell>
          <cell r="D30" t="str">
            <v>Resultado Meta Vigencia</v>
          </cell>
          <cell r="E30" t="str">
            <v>Resultado Meta Cuatrienio*</v>
          </cell>
        </row>
        <row r="31">
          <cell r="B31" t="str">
            <v>Marzo</v>
          </cell>
          <cell r="C31">
            <v>0.9</v>
          </cell>
          <cell r="D31">
            <v>1</v>
          </cell>
          <cell r="E31">
            <v>5.6250000000000001E-2</v>
          </cell>
        </row>
        <row r="32">
          <cell r="B32" t="str">
            <v>Junio</v>
          </cell>
          <cell r="C32">
            <v>0</v>
          </cell>
          <cell r="D32">
            <v>1</v>
          </cell>
        </row>
        <row r="33">
          <cell r="B33" t="str">
            <v>Septiembre</v>
          </cell>
          <cell r="C33">
            <v>0</v>
          </cell>
          <cell r="D33">
            <v>1</v>
          </cell>
        </row>
        <row r="34">
          <cell r="B34" t="str">
            <v>Diciembre</v>
          </cell>
          <cell r="C34">
            <v>0</v>
          </cell>
          <cell r="D34">
            <v>1</v>
          </cell>
        </row>
        <row r="35">
          <cell r="B35" t="str">
            <v>* 100% anual equivale al 25% de la vigencia en comparacion del Cuatrienio</v>
          </cell>
        </row>
      </sheetData>
      <sheetData sheetId="1">
        <row r="30">
          <cell r="C30" t="str">
            <v>Resultado monitoreo</v>
          </cell>
          <cell r="D30" t="str">
            <v>Resultado Meta Vigencia</v>
          </cell>
          <cell r="E30" t="str">
            <v>Resultado Meta cuatrienio*</v>
          </cell>
        </row>
        <row r="31">
          <cell r="B31">
            <v>2021</v>
          </cell>
          <cell r="C31">
            <v>0</v>
          </cell>
          <cell r="D31">
            <v>0.98</v>
          </cell>
          <cell r="E31">
            <v>0</v>
          </cell>
        </row>
        <row r="32">
          <cell r="B32">
            <v>2022</v>
          </cell>
          <cell r="C32">
            <v>0</v>
          </cell>
          <cell r="D32">
            <v>0.98</v>
          </cell>
        </row>
        <row r="33">
          <cell r="B33">
            <v>2023</v>
          </cell>
          <cell r="C33">
            <v>0</v>
          </cell>
          <cell r="D33">
            <v>0.98</v>
          </cell>
        </row>
        <row r="34">
          <cell r="B34">
            <v>2024</v>
          </cell>
          <cell r="C34">
            <v>0</v>
          </cell>
          <cell r="D34">
            <v>0.98</v>
          </cell>
        </row>
        <row r="35">
          <cell r="B35" t="str">
            <v>* 98% anual equivale al 25% de la vigencia en comparacion del cuatrienio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08"/>
  <sheetViews>
    <sheetView tabSelected="1" zoomScale="50" zoomScaleNormal="50" workbookViewId="0">
      <selection activeCell="G30" sqref="G30:G33"/>
    </sheetView>
  </sheetViews>
  <sheetFormatPr baseColWidth="10" defaultColWidth="11.42578125" defaultRowHeight="15"/>
  <cols>
    <col min="1" max="1" width="72.85546875" style="1" customWidth="1"/>
    <col min="2" max="2" width="23.8554687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39" width="11.42578125" style="1" customWidth="1"/>
    <col min="40" max="40" width="33.28515625" style="1" customWidth="1"/>
    <col min="41" max="41" width="37" style="1" customWidth="1"/>
    <col min="42" max="42" width="46.85546875" style="1" customWidth="1"/>
    <col min="43" max="43" width="44.85546875" style="1" customWidth="1"/>
    <col min="44" max="44" width="22.42578125" style="1" customWidth="1"/>
    <col min="45" max="45" width="27.7109375" style="1" customWidth="1"/>
    <col min="46" max="16384" width="11.42578125" style="1"/>
  </cols>
  <sheetData>
    <row r="1" spans="1:49" ht="24" customHeight="1">
      <c r="A1" s="235"/>
      <c r="B1" s="227" t="s">
        <v>0</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14" t="s">
        <v>1</v>
      </c>
      <c r="AS1" s="39" t="s">
        <v>2</v>
      </c>
      <c r="AT1" s="15"/>
      <c r="AU1" s="15"/>
      <c r="AV1" s="15"/>
      <c r="AW1" s="15"/>
    </row>
    <row r="2" spans="1:49" ht="24" customHeight="1">
      <c r="A2" s="236"/>
      <c r="B2" s="229"/>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14" t="s">
        <v>3</v>
      </c>
      <c r="AS2" s="39">
        <v>14</v>
      </c>
      <c r="AT2" s="15"/>
      <c r="AU2" s="15"/>
      <c r="AV2" s="15"/>
      <c r="AW2" s="15"/>
    </row>
    <row r="3" spans="1:49" ht="24" customHeight="1">
      <c r="A3" s="236"/>
      <c r="B3" s="231" t="s">
        <v>4</v>
      </c>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2"/>
      <c r="AN3" s="232"/>
      <c r="AO3" s="232"/>
      <c r="AP3" s="232"/>
      <c r="AQ3" s="232"/>
      <c r="AR3" s="14" t="s">
        <v>5</v>
      </c>
      <c r="AS3" s="39" t="s">
        <v>6</v>
      </c>
      <c r="AT3" s="15"/>
      <c r="AU3" s="15"/>
      <c r="AV3" s="15"/>
      <c r="AW3" s="15"/>
    </row>
    <row r="4" spans="1:49" ht="24" customHeight="1">
      <c r="A4" s="237"/>
      <c r="B4" s="233"/>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16" t="s">
        <v>7</v>
      </c>
      <c r="AS4" s="40">
        <v>44728</v>
      </c>
      <c r="AT4" s="15"/>
      <c r="AU4" s="15"/>
      <c r="AV4" s="15"/>
      <c r="AW4" s="15"/>
    </row>
    <row r="5" spans="1:49">
      <c r="A5" s="17"/>
      <c r="B5" s="17"/>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9"/>
      <c r="AS5" s="19"/>
      <c r="AT5" s="15"/>
      <c r="AU5" s="15"/>
      <c r="AV5" s="15"/>
      <c r="AW5" s="15"/>
    </row>
    <row r="6" spans="1:49" ht="15.75" thickBot="1">
      <c r="A6" s="20"/>
      <c r="B6" s="20"/>
      <c r="C6" s="20"/>
      <c r="D6" s="20"/>
      <c r="E6" s="20"/>
      <c r="F6" s="20"/>
      <c r="G6" s="20"/>
      <c r="H6" s="20"/>
      <c r="I6" s="20"/>
      <c r="J6" s="20"/>
      <c r="K6" s="20"/>
      <c r="L6" s="20"/>
      <c r="M6" s="20"/>
      <c r="N6" s="20"/>
      <c r="O6" s="20"/>
      <c r="P6" s="20"/>
      <c r="Q6" s="20"/>
      <c r="R6" s="20"/>
      <c r="S6" s="15"/>
      <c r="T6" s="15"/>
      <c r="U6" s="15"/>
      <c r="V6" s="15"/>
      <c r="W6" s="15"/>
      <c r="X6" s="15"/>
      <c r="Y6" s="15"/>
      <c r="Z6" s="15"/>
      <c r="AA6" s="15"/>
      <c r="AB6" s="15"/>
      <c r="AC6" s="15"/>
      <c r="AD6" s="15"/>
      <c r="AE6" s="15"/>
      <c r="AF6" s="15"/>
      <c r="AG6" s="15"/>
      <c r="AH6" s="15"/>
      <c r="AI6" s="15"/>
      <c r="AJ6" s="15"/>
      <c r="AK6" s="15"/>
      <c r="AL6" s="21"/>
      <c r="AM6" s="21"/>
      <c r="AN6" s="21"/>
      <c r="AO6" s="21"/>
      <c r="AP6" s="21"/>
      <c r="AQ6" s="21"/>
      <c r="AR6" s="21"/>
      <c r="AS6" s="15"/>
      <c r="AT6" s="15"/>
      <c r="AU6" s="15"/>
      <c r="AV6" s="15"/>
      <c r="AW6" s="15"/>
    </row>
    <row r="7" spans="1:49" ht="15.75" thickBot="1">
      <c r="A7" s="22" t="s">
        <v>8</v>
      </c>
      <c r="B7" s="23"/>
      <c r="C7" s="11">
        <v>44798</v>
      </c>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row>
    <row r="8" spans="1:49" ht="15.75" thickBot="1">
      <c r="A8" s="24"/>
      <c r="B8" s="20"/>
      <c r="C8" s="20"/>
      <c r="D8" s="25"/>
      <c r="E8" s="25"/>
      <c r="F8" s="25"/>
      <c r="G8" s="25"/>
      <c r="H8" s="25"/>
      <c r="I8" s="2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row>
    <row r="9" spans="1:49" ht="15.75" thickBot="1">
      <c r="A9" s="26" t="s">
        <v>9</v>
      </c>
      <c r="B9" s="20"/>
      <c r="C9" s="12">
        <v>2022</v>
      </c>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row>
    <row r="10" spans="1:49" ht="15.75" thickBot="1">
      <c r="A10" s="24"/>
      <c r="B10" s="20"/>
      <c r="C10" s="20"/>
      <c r="D10" s="25"/>
      <c r="E10" s="25"/>
      <c r="F10" s="25"/>
      <c r="G10" s="25"/>
      <c r="H10" s="25"/>
      <c r="I10" s="2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row>
    <row r="11" spans="1:49" ht="15.75" thickBot="1">
      <c r="A11" s="26" t="s">
        <v>10</v>
      </c>
      <c r="B11" s="23"/>
      <c r="C11" s="12" t="s">
        <v>11</v>
      </c>
      <c r="D11" s="25"/>
      <c r="E11" s="25"/>
      <c r="F11" s="25"/>
      <c r="G11" s="25"/>
      <c r="H11" s="25"/>
      <c r="I11" s="2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row>
    <row r="12" spans="1:49" ht="15.75" thickBot="1">
      <c r="A12" s="24"/>
      <c r="B12" s="20"/>
      <c r="C12" s="20"/>
      <c r="D12" s="25"/>
      <c r="E12" s="25"/>
      <c r="F12" s="25"/>
      <c r="G12" s="25"/>
      <c r="H12" s="25"/>
      <c r="I12" s="2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row>
    <row r="13" spans="1:49" ht="29.25" thickBot="1">
      <c r="A13" s="22" t="s">
        <v>12</v>
      </c>
      <c r="B13" s="20"/>
      <c r="C13" s="12" t="s">
        <v>13</v>
      </c>
      <c r="D13" s="25"/>
      <c r="E13" s="25"/>
      <c r="F13" s="25"/>
      <c r="G13" s="25"/>
      <c r="H13" s="25"/>
      <c r="I13" s="2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row>
    <row r="14" spans="1:49" ht="15.75" thickBot="1">
      <c r="A14" s="24"/>
      <c r="B14" s="20"/>
      <c r="C14" s="20"/>
      <c r="D14" s="25"/>
      <c r="E14" s="25"/>
      <c r="F14" s="25"/>
      <c r="G14" s="25"/>
      <c r="H14" s="25"/>
      <c r="I14" s="2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row>
    <row r="15" spans="1:49" ht="15.75" thickBot="1">
      <c r="A15" s="22" t="s">
        <v>14</v>
      </c>
      <c r="B15" s="23"/>
      <c r="C15" s="12" t="s">
        <v>15</v>
      </c>
      <c r="D15" s="25"/>
      <c r="E15" s="25"/>
      <c r="F15" s="25"/>
      <c r="G15" s="25"/>
      <c r="H15" s="25"/>
      <c r="I15" s="2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row>
    <row r="16" spans="1:49" ht="15.75" thickBo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row>
    <row r="17" spans="1:49" ht="28.5">
      <c r="A17" s="38" t="s">
        <v>16</v>
      </c>
      <c r="B17"/>
      <c r="C17" s="12" t="s">
        <v>17</v>
      </c>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row>
    <row r="18" spans="1:49" ht="16.5">
      <c r="A18" s="25"/>
      <c r="B18" s="25"/>
      <c r="C18" s="25"/>
      <c r="D18" s="25"/>
      <c r="E18" s="25"/>
      <c r="F18" s="25"/>
      <c r="G18" s="25"/>
      <c r="H18" s="25"/>
      <c r="I18" s="25"/>
      <c r="J18" s="25"/>
      <c r="K18" s="25"/>
      <c r="L18" s="27"/>
      <c r="M18" s="25"/>
      <c r="N18" s="25"/>
      <c r="O18" s="25"/>
      <c r="P18" s="25"/>
      <c r="Q18" s="25"/>
      <c r="R18" s="25"/>
      <c r="S18" s="25"/>
      <c r="T18" s="25"/>
      <c r="U18" s="27"/>
      <c r="V18" s="28"/>
      <c r="W18" s="29"/>
      <c r="X18" s="28"/>
      <c r="Y18" s="28"/>
      <c r="Z18" s="28"/>
      <c r="AA18" s="28"/>
      <c r="AB18" s="28"/>
      <c r="AC18" s="30"/>
      <c r="AD18" s="28"/>
      <c r="AE18" s="28"/>
      <c r="AF18" s="28"/>
      <c r="AG18" s="3"/>
      <c r="AH18" s="3"/>
      <c r="AI18" s="3"/>
      <c r="AJ18" s="3"/>
      <c r="AK18" s="3"/>
      <c r="AL18" s="28"/>
      <c r="AM18" s="28"/>
      <c r="AN18" s="28"/>
      <c r="AO18" s="28"/>
      <c r="AP18" s="28"/>
      <c r="AQ18" s="28"/>
      <c r="AR18" s="28"/>
      <c r="AS18" s="28"/>
      <c r="AT18" s="15"/>
      <c r="AU18" s="15"/>
      <c r="AV18" s="15"/>
      <c r="AW18" s="15"/>
    </row>
    <row r="19" spans="1:49" ht="64.5" customHeight="1">
      <c r="A19" s="267" t="s">
        <v>18</v>
      </c>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15"/>
      <c r="AU19" s="15"/>
      <c r="AV19" s="15"/>
      <c r="AW19" s="15"/>
    </row>
    <row r="20" spans="1:49">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row>
    <row r="21" spans="1:49" ht="15.75" thickBot="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row>
    <row r="22" spans="1:49" ht="18.75" thickBot="1">
      <c r="A22" s="332" t="s">
        <v>19</v>
      </c>
      <c r="B22" s="333"/>
      <c r="C22" s="333"/>
      <c r="D22" s="333"/>
      <c r="E22" s="333"/>
      <c r="F22" s="333"/>
      <c r="G22" s="333"/>
      <c r="H22" s="333"/>
      <c r="I22" s="333"/>
      <c r="J22" s="333"/>
      <c r="K22" s="333"/>
      <c r="L22" s="333"/>
      <c r="M22" s="333"/>
      <c r="N22" s="334" t="s">
        <v>20</v>
      </c>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336"/>
      <c r="AO22" s="337" t="s">
        <v>21</v>
      </c>
      <c r="AP22" s="337"/>
      <c r="AQ22" s="337"/>
      <c r="AR22" s="337"/>
      <c r="AS22" s="338"/>
      <c r="AT22" s="15"/>
      <c r="AU22" s="15"/>
      <c r="AV22" s="15"/>
      <c r="AW22" s="15"/>
    </row>
    <row r="23" spans="1:49" ht="27.75" customHeight="1" thickBot="1">
      <c r="A23" s="360" t="s">
        <v>22</v>
      </c>
      <c r="B23" s="361"/>
      <c r="C23" s="361"/>
      <c r="D23" s="361"/>
      <c r="E23" s="362"/>
      <c r="F23" s="360" t="s">
        <v>23</v>
      </c>
      <c r="G23" s="361"/>
      <c r="H23" s="361"/>
      <c r="I23" s="361"/>
      <c r="J23" s="361"/>
      <c r="K23" s="361"/>
      <c r="L23" s="361"/>
      <c r="M23" s="362"/>
      <c r="N23" s="359" t="s">
        <v>24</v>
      </c>
      <c r="O23" s="280"/>
      <c r="P23" s="218" t="s">
        <v>25</v>
      </c>
      <c r="Q23" s="280"/>
      <c r="R23" s="218" t="s">
        <v>26</v>
      </c>
      <c r="S23" s="280"/>
      <c r="T23" s="218" t="s">
        <v>27</v>
      </c>
      <c r="U23" s="280"/>
      <c r="V23" s="218" t="s">
        <v>28</v>
      </c>
      <c r="W23" s="280"/>
      <c r="X23" s="218" t="s">
        <v>29</v>
      </c>
      <c r="Y23" s="280"/>
      <c r="Z23" s="218" t="s">
        <v>30</v>
      </c>
      <c r="AA23" s="280"/>
      <c r="AB23" s="218" t="s">
        <v>31</v>
      </c>
      <c r="AC23" s="280"/>
      <c r="AD23" s="218" t="s">
        <v>32</v>
      </c>
      <c r="AE23" s="280"/>
      <c r="AF23" s="218" t="s">
        <v>33</v>
      </c>
      <c r="AG23" s="280"/>
      <c r="AH23" s="218" t="s">
        <v>34</v>
      </c>
      <c r="AI23" s="280"/>
      <c r="AJ23" s="218" t="s">
        <v>35</v>
      </c>
      <c r="AK23" s="280"/>
      <c r="AL23" s="218" t="s">
        <v>36</v>
      </c>
      <c r="AM23" s="280"/>
      <c r="AN23" s="357" t="s">
        <v>37</v>
      </c>
      <c r="AO23" s="339"/>
      <c r="AP23" s="339"/>
      <c r="AQ23" s="340"/>
      <c r="AR23" s="339"/>
      <c r="AS23" s="341"/>
      <c r="AT23" s="15"/>
      <c r="AU23" s="15"/>
      <c r="AV23" s="15"/>
      <c r="AW23" s="15"/>
    </row>
    <row r="24" spans="1:49" ht="48.75" customHeight="1" thickBot="1">
      <c r="A24" s="218" t="s">
        <v>38</v>
      </c>
      <c r="B24" s="218" t="s">
        <v>39</v>
      </c>
      <c r="C24" s="218" t="s">
        <v>40</v>
      </c>
      <c r="D24" s="218" t="s">
        <v>41</v>
      </c>
      <c r="E24" s="218" t="s">
        <v>42</v>
      </c>
      <c r="F24" s="218" t="s">
        <v>43</v>
      </c>
      <c r="G24" s="218" t="s">
        <v>44</v>
      </c>
      <c r="H24" s="220" t="s">
        <v>45</v>
      </c>
      <c r="I24" s="220" t="s">
        <v>46</v>
      </c>
      <c r="J24" s="268" t="s">
        <v>47</v>
      </c>
      <c r="K24" s="268" t="s">
        <v>48</v>
      </c>
      <c r="L24" s="268" t="s">
        <v>49</v>
      </c>
      <c r="M24" s="268" t="s">
        <v>50</v>
      </c>
      <c r="N24" s="272"/>
      <c r="O24" s="282"/>
      <c r="P24" s="272"/>
      <c r="Q24" s="282"/>
      <c r="R24" s="272"/>
      <c r="S24" s="282"/>
      <c r="T24" s="272"/>
      <c r="U24" s="282"/>
      <c r="V24" s="272"/>
      <c r="W24" s="282"/>
      <c r="X24" s="272"/>
      <c r="Y24" s="282"/>
      <c r="Z24" s="272"/>
      <c r="AA24" s="282"/>
      <c r="AB24" s="272"/>
      <c r="AC24" s="282"/>
      <c r="AD24" s="272"/>
      <c r="AE24" s="282"/>
      <c r="AF24" s="272"/>
      <c r="AG24" s="282"/>
      <c r="AH24" s="272" t="s">
        <v>26</v>
      </c>
      <c r="AI24" s="282"/>
      <c r="AJ24" s="272"/>
      <c r="AK24" s="282"/>
      <c r="AL24" s="272" t="s">
        <v>26</v>
      </c>
      <c r="AM24" s="282"/>
      <c r="AN24" s="357"/>
      <c r="AO24" s="342" t="s">
        <v>51</v>
      </c>
      <c r="AP24" s="344" t="s">
        <v>52</v>
      </c>
      <c r="AQ24" s="273" t="s">
        <v>53</v>
      </c>
      <c r="AR24" s="346" t="s">
        <v>54</v>
      </c>
      <c r="AS24" s="348" t="s">
        <v>55</v>
      </c>
      <c r="AT24" s="15"/>
      <c r="AU24" s="15"/>
      <c r="AV24" s="15"/>
      <c r="AW24" s="15"/>
    </row>
    <row r="25" spans="1:49" ht="36.75" customHeight="1" thickBot="1">
      <c r="A25" s="272"/>
      <c r="B25" s="272"/>
      <c r="C25" s="272"/>
      <c r="D25" s="219"/>
      <c r="E25" s="219"/>
      <c r="F25" s="219"/>
      <c r="G25" s="219"/>
      <c r="H25" s="221"/>
      <c r="I25" s="221"/>
      <c r="J25" s="221"/>
      <c r="K25" s="221"/>
      <c r="L25" s="221"/>
      <c r="M25" s="221"/>
      <c r="N25" s="31" t="s">
        <v>56</v>
      </c>
      <c r="O25" s="31" t="s">
        <v>57</v>
      </c>
      <c r="P25" s="31" t="s">
        <v>58</v>
      </c>
      <c r="Q25" s="31" t="s">
        <v>59</v>
      </c>
      <c r="R25" s="31" t="s">
        <v>58</v>
      </c>
      <c r="S25" s="31" t="s">
        <v>59</v>
      </c>
      <c r="T25" s="31" t="s">
        <v>58</v>
      </c>
      <c r="U25" s="31" t="s">
        <v>59</v>
      </c>
      <c r="V25" s="31" t="s">
        <v>58</v>
      </c>
      <c r="W25" s="31" t="s">
        <v>59</v>
      </c>
      <c r="X25" s="31" t="s">
        <v>58</v>
      </c>
      <c r="Y25" s="31" t="s">
        <v>59</v>
      </c>
      <c r="Z25" s="31" t="s">
        <v>58</v>
      </c>
      <c r="AA25" s="31" t="s">
        <v>59</v>
      </c>
      <c r="AB25" s="31" t="s">
        <v>58</v>
      </c>
      <c r="AC25" s="31" t="s">
        <v>59</v>
      </c>
      <c r="AD25" s="31" t="s">
        <v>58</v>
      </c>
      <c r="AE25" s="31" t="s">
        <v>59</v>
      </c>
      <c r="AF25" s="31" t="s">
        <v>58</v>
      </c>
      <c r="AG25" s="31" t="s">
        <v>59</v>
      </c>
      <c r="AH25" s="31" t="s">
        <v>58</v>
      </c>
      <c r="AI25" s="31" t="s">
        <v>59</v>
      </c>
      <c r="AJ25" s="31" t="s">
        <v>58</v>
      </c>
      <c r="AK25" s="31" t="s">
        <v>59</v>
      </c>
      <c r="AL25" s="31" t="s">
        <v>58</v>
      </c>
      <c r="AM25" s="31" t="s">
        <v>59</v>
      </c>
      <c r="AN25" s="358"/>
      <c r="AO25" s="343"/>
      <c r="AP25" s="345"/>
      <c r="AQ25" s="274"/>
      <c r="AR25" s="347"/>
      <c r="AS25" s="349"/>
      <c r="AT25" s="15"/>
      <c r="AU25" s="15"/>
      <c r="AV25" s="15"/>
      <c r="AW25" s="15"/>
    </row>
    <row r="26" spans="1:49" ht="29.25" customHeight="1" thickBot="1">
      <c r="A26" s="350" t="s">
        <v>60</v>
      </c>
      <c r="B26" s="353" t="s">
        <v>61</v>
      </c>
      <c r="C26" s="356" t="s">
        <v>62</v>
      </c>
      <c r="D26" s="317" t="s">
        <v>63</v>
      </c>
      <c r="E26" s="317" t="s">
        <v>64</v>
      </c>
      <c r="F26" s="214" t="s">
        <v>65</v>
      </c>
      <c r="G26" s="146" t="s">
        <v>66</v>
      </c>
      <c r="H26" s="146" t="s">
        <v>67</v>
      </c>
      <c r="I26" s="201" t="s">
        <v>68</v>
      </c>
      <c r="J26" s="159" t="s">
        <v>69</v>
      </c>
      <c r="K26" s="160">
        <v>44682</v>
      </c>
      <c r="L26" s="149">
        <v>44895</v>
      </c>
      <c r="M26" s="329" t="s">
        <v>15</v>
      </c>
      <c r="N26" s="137">
        <v>0.12</v>
      </c>
      <c r="O26" s="137">
        <f>N26*(P26+R26+T26+V26+X26+Z26+AB26+AD26+AF26+AH26+AJ26+AL26)</f>
        <v>0.12</v>
      </c>
      <c r="P26" s="137"/>
      <c r="Q26" s="137"/>
      <c r="R26" s="137"/>
      <c r="S26" s="137"/>
      <c r="T26" s="137"/>
      <c r="U26" s="137"/>
      <c r="V26" s="137"/>
      <c r="W26" s="137"/>
      <c r="X26" s="137">
        <v>0.15</v>
      </c>
      <c r="Y26" s="137"/>
      <c r="Z26" s="137">
        <v>0.15</v>
      </c>
      <c r="AA26" s="137"/>
      <c r="AB26" s="137">
        <v>0.15</v>
      </c>
      <c r="AC26" s="137"/>
      <c r="AD26" s="137">
        <v>0.15</v>
      </c>
      <c r="AE26" s="137"/>
      <c r="AF26" s="137">
        <v>0.15</v>
      </c>
      <c r="AG26" s="137"/>
      <c r="AH26" s="137">
        <v>0.15</v>
      </c>
      <c r="AI26" s="137"/>
      <c r="AJ26" s="137">
        <v>0.1</v>
      </c>
      <c r="AK26" s="137"/>
      <c r="AL26" s="137"/>
      <c r="AM26" s="137"/>
      <c r="AN26" s="323">
        <f>N26*(Q26+S26+U26+W26+Y26+AA26+AC26+AE26+AG26+AI26+AK26+AM26)</f>
        <v>0</v>
      </c>
      <c r="AO26" s="5" t="s">
        <v>70</v>
      </c>
      <c r="AP26" s="6" t="s">
        <v>70</v>
      </c>
      <c r="AQ26" s="6" t="s">
        <v>70</v>
      </c>
      <c r="AR26" s="32">
        <f>Q26+S26+U26</f>
        <v>0</v>
      </c>
      <c r="AS26" s="326">
        <f>SUM(AR26:AR29)</f>
        <v>0</v>
      </c>
      <c r="AT26" s="15"/>
      <c r="AU26" s="15"/>
      <c r="AV26" s="15"/>
      <c r="AW26" s="15"/>
    </row>
    <row r="27" spans="1:49" ht="29.25" customHeight="1" thickBot="1">
      <c r="A27" s="351"/>
      <c r="B27" s="354"/>
      <c r="C27" s="318"/>
      <c r="D27" s="318"/>
      <c r="E27" s="318"/>
      <c r="F27" s="215"/>
      <c r="G27" s="147"/>
      <c r="H27" s="147"/>
      <c r="I27" s="201"/>
      <c r="J27" s="159"/>
      <c r="K27" s="161"/>
      <c r="L27" s="150"/>
      <c r="M27" s="330"/>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324"/>
      <c r="AO27" s="7" t="s">
        <v>71</v>
      </c>
      <c r="AP27" s="8" t="s">
        <v>71</v>
      </c>
      <c r="AQ27" s="8" t="s">
        <v>71</v>
      </c>
      <c r="AR27" s="33">
        <f>W26+Y26+AA26</f>
        <v>0</v>
      </c>
      <c r="AS27" s="327"/>
      <c r="AT27" s="15"/>
      <c r="AU27" s="15"/>
      <c r="AV27" s="15"/>
      <c r="AW27" s="15"/>
    </row>
    <row r="28" spans="1:49" ht="29.25" customHeight="1" thickBot="1">
      <c r="A28" s="351"/>
      <c r="B28" s="354"/>
      <c r="C28" s="318"/>
      <c r="D28" s="318"/>
      <c r="E28" s="318"/>
      <c r="F28" s="215"/>
      <c r="G28" s="147"/>
      <c r="H28" s="147"/>
      <c r="I28" s="201"/>
      <c r="J28" s="159"/>
      <c r="K28" s="161"/>
      <c r="L28" s="150"/>
      <c r="M28" s="330"/>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324"/>
      <c r="AO28" s="7" t="s">
        <v>72</v>
      </c>
      <c r="AP28" s="8" t="s">
        <v>72</v>
      </c>
      <c r="AQ28" s="8" t="s">
        <v>72</v>
      </c>
      <c r="AR28" s="33">
        <f>AC26+AE26+AG26</f>
        <v>0</v>
      </c>
      <c r="AS28" s="327"/>
      <c r="AT28" s="15"/>
      <c r="AU28" s="15"/>
      <c r="AV28" s="15"/>
      <c r="AW28" s="15"/>
    </row>
    <row r="29" spans="1:49" ht="29.25" customHeight="1" thickBot="1">
      <c r="A29" s="351"/>
      <c r="B29" s="354"/>
      <c r="C29" s="318"/>
      <c r="D29" s="318"/>
      <c r="E29" s="318"/>
      <c r="F29" s="216"/>
      <c r="G29" s="148"/>
      <c r="H29" s="148"/>
      <c r="I29" s="201"/>
      <c r="J29" s="159"/>
      <c r="K29" s="162"/>
      <c r="L29" s="151"/>
      <c r="M29" s="331"/>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325"/>
      <c r="AO29" s="9" t="s">
        <v>73</v>
      </c>
      <c r="AP29" s="10" t="s">
        <v>73</v>
      </c>
      <c r="AQ29" s="10" t="s">
        <v>73</v>
      </c>
      <c r="AR29" s="34">
        <f>AI26+AK26+AM26</f>
        <v>0</v>
      </c>
      <c r="AS29" s="328"/>
      <c r="AT29" s="15"/>
      <c r="AU29" s="15"/>
      <c r="AV29" s="15"/>
      <c r="AW29" s="15"/>
    </row>
    <row r="30" spans="1:49" ht="183.75" customHeight="1" thickBot="1">
      <c r="A30" s="351"/>
      <c r="B30" s="354"/>
      <c r="C30" s="318"/>
      <c r="D30" s="318"/>
      <c r="E30" s="318"/>
      <c r="F30" s="214" t="s">
        <v>74</v>
      </c>
      <c r="G30" s="222" t="s">
        <v>75</v>
      </c>
      <c r="H30" s="222" t="s">
        <v>76</v>
      </c>
      <c r="I30" s="225" t="s">
        <v>77</v>
      </c>
      <c r="J30" s="159" t="s">
        <v>69</v>
      </c>
      <c r="K30" s="160">
        <v>44593</v>
      </c>
      <c r="L30" s="149">
        <v>44895</v>
      </c>
      <c r="M30" s="163" t="s">
        <v>15</v>
      </c>
      <c r="N30" s="137">
        <v>0.12</v>
      </c>
      <c r="O30" s="137">
        <f>N30*(P30+R30+T30+V30+X30+Z30+AB30+AD30+AF30+AH30+AJ30+AL30)</f>
        <v>0.11999999999999998</v>
      </c>
      <c r="P30" s="137"/>
      <c r="Q30" s="137"/>
      <c r="R30" s="137">
        <v>0.1</v>
      </c>
      <c r="S30" s="137">
        <v>0.11</v>
      </c>
      <c r="T30" s="137">
        <v>0.1</v>
      </c>
      <c r="U30" s="137">
        <v>0.11</v>
      </c>
      <c r="V30" s="137">
        <v>0.1</v>
      </c>
      <c r="W30" s="137"/>
      <c r="X30" s="137">
        <v>0.1</v>
      </c>
      <c r="Y30" s="137"/>
      <c r="Z30" s="137">
        <v>0.1</v>
      </c>
      <c r="AA30" s="137"/>
      <c r="AB30" s="137">
        <v>0.1</v>
      </c>
      <c r="AC30" s="137"/>
      <c r="AD30" s="137">
        <v>0.1</v>
      </c>
      <c r="AE30" s="137"/>
      <c r="AF30" s="137">
        <v>0.1</v>
      </c>
      <c r="AG30" s="137"/>
      <c r="AH30" s="137">
        <v>0.1</v>
      </c>
      <c r="AI30" s="137"/>
      <c r="AJ30" s="137">
        <v>0.1</v>
      </c>
      <c r="AK30" s="137"/>
      <c r="AL30" s="137"/>
      <c r="AM30" s="137"/>
      <c r="AN30" s="140">
        <f>N30*(Q30+S30+U30+W30+Y30+AA30+AC30+AE30+AG30+AI30+AK30+AM30)</f>
        <v>2.64E-2</v>
      </c>
      <c r="AO30" s="116" t="s">
        <v>78</v>
      </c>
      <c r="AP30" s="113" t="s">
        <v>79</v>
      </c>
      <c r="AQ30" s="113" t="s">
        <v>80</v>
      </c>
      <c r="AR30" s="32">
        <f>Q30+S30+U30</f>
        <v>0.22</v>
      </c>
      <c r="AS30" s="143">
        <f>SUM(AR30:AR33)</f>
        <v>0.22</v>
      </c>
      <c r="AT30" s="15"/>
      <c r="AU30" s="15"/>
      <c r="AV30" s="15"/>
      <c r="AW30" s="15"/>
    </row>
    <row r="31" spans="1:49" ht="29.25" customHeight="1" thickBot="1">
      <c r="A31" s="351"/>
      <c r="B31" s="354"/>
      <c r="C31" s="318"/>
      <c r="D31" s="318"/>
      <c r="E31" s="318"/>
      <c r="F31" s="215"/>
      <c r="G31" s="223"/>
      <c r="H31" s="223"/>
      <c r="I31" s="225"/>
      <c r="J31" s="159"/>
      <c r="K31" s="161"/>
      <c r="L31" s="150"/>
      <c r="M31" s="164"/>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41"/>
      <c r="AO31" s="7" t="s">
        <v>71</v>
      </c>
      <c r="AP31" s="8" t="s">
        <v>71</v>
      </c>
      <c r="AQ31" s="8" t="s">
        <v>71</v>
      </c>
      <c r="AR31" s="33">
        <f>W30+Y30+AA30</f>
        <v>0</v>
      </c>
      <c r="AS31" s="144"/>
      <c r="AT31" s="15"/>
      <c r="AU31" s="15"/>
      <c r="AV31" s="15"/>
      <c r="AW31" s="15"/>
    </row>
    <row r="32" spans="1:49" ht="29.25" customHeight="1" thickBot="1">
      <c r="A32" s="351"/>
      <c r="B32" s="354"/>
      <c r="C32" s="318"/>
      <c r="D32" s="318"/>
      <c r="E32" s="318"/>
      <c r="F32" s="215"/>
      <c r="G32" s="223"/>
      <c r="H32" s="223"/>
      <c r="I32" s="225"/>
      <c r="J32" s="159"/>
      <c r="K32" s="161"/>
      <c r="L32" s="150"/>
      <c r="M32" s="164"/>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41"/>
      <c r="AO32" s="7" t="s">
        <v>72</v>
      </c>
      <c r="AP32" s="8" t="s">
        <v>72</v>
      </c>
      <c r="AQ32" s="8" t="s">
        <v>72</v>
      </c>
      <c r="AR32" s="33">
        <f>AC30+AE30+AG30</f>
        <v>0</v>
      </c>
      <c r="AS32" s="144"/>
      <c r="AT32" s="15"/>
      <c r="AU32" s="15"/>
      <c r="AV32" s="15"/>
      <c r="AW32" s="15"/>
    </row>
    <row r="33" spans="1:49" ht="29.25" customHeight="1" thickBot="1">
      <c r="A33" s="351"/>
      <c r="B33" s="354"/>
      <c r="C33" s="318"/>
      <c r="D33" s="318"/>
      <c r="E33" s="318"/>
      <c r="F33" s="216"/>
      <c r="G33" s="224"/>
      <c r="H33" s="224"/>
      <c r="I33" s="225"/>
      <c r="J33" s="159"/>
      <c r="K33" s="162"/>
      <c r="L33" s="151"/>
      <c r="M33" s="165"/>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42"/>
      <c r="AO33" s="9" t="s">
        <v>73</v>
      </c>
      <c r="AP33" s="10" t="s">
        <v>73</v>
      </c>
      <c r="AQ33" s="10" t="s">
        <v>73</v>
      </c>
      <c r="AR33" s="34">
        <f>AI30+AK30+AM30</f>
        <v>0</v>
      </c>
      <c r="AS33" s="145"/>
      <c r="AT33" s="15"/>
      <c r="AU33" s="15"/>
      <c r="AV33" s="15"/>
      <c r="AW33" s="15"/>
    </row>
    <row r="34" spans="1:49" ht="226.5" customHeight="1" thickBot="1">
      <c r="A34" s="351"/>
      <c r="B34" s="354"/>
      <c r="C34" s="318"/>
      <c r="D34" s="318"/>
      <c r="E34" s="318"/>
      <c r="F34" s="214" t="s">
        <v>81</v>
      </c>
      <c r="G34" s="222" t="s">
        <v>82</v>
      </c>
      <c r="H34" s="222" t="s">
        <v>83</v>
      </c>
      <c r="I34" s="225" t="s">
        <v>84</v>
      </c>
      <c r="J34" s="159" t="s">
        <v>69</v>
      </c>
      <c r="K34" s="160">
        <v>44593</v>
      </c>
      <c r="L34" s="149">
        <v>44895</v>
      </c>
      <c r="M34" s="163" t="s">
        <v>15</v>
      </c>
      <c r="N34" s="137">
        <v>0.12</v>
      </c>
      <c r="O34" s="137">
        <f>N34*(P34+R34+T34+V34+X34+Z34+AB34+AD34+AF34+AH34+AJ34+AL34)</f>
        <v>0.11999999999999998</v>
      </c>
      <c r="P34" s="137"/>
      <c r="Q34" s="137"/>
      <c r="R34" s="137">
        <v>0.1</v>
      </c>
      <c r="S34" s="137">
        <v>0.02</v>
      </c>
      <c r="T34" s="137">
        <v>0.1</v>
      </c>
      <c r="U34" s="137">
        <v>0.02</v>
      </c>
      <c r="V34" s="137">
        <v>0.1</v>
      </c>
      <c r="W34" s="137"/>
      <c r="X34" s="137">
        <v>0.1</v>
      </c>
      <c r="Y34" s="137"/>
      <c r="Z34" s="137">
        <v>0.1</v>
      </c>
      <c r="AA34" s="137"/>
      <c r="AB34" s="137">
        <v>0.1</v>
      </c>
      <c r="AC34" s="137"/>
      <c r="AD34" s="137">
        <v>0.1</v>
      </c>
      <c r="AE34" s="137"/>
      <c r="AF34" s="137">
        <v>0.1</v>
      </c>
      <c r="AG34" s="137"/>
      <c r="AH34" s="137">
        <v>0.1</v>
      </c>
      <c r="AI34" s="137"/>
      <c r="AJ34" s="137">
        <v>0.1</v>
      </c>
      <c r="AK34" s="137"/>
      <c r="AL34" s="137"/>
      <c r="AM34" s="137"/>
      <c r="AN34" s="140">
        <f>N34*(Q34+S34+U34+W34+Y34+AA34+AC34+AE34+AG34+AI34+AK34+AM34)</f>
        <v>4.7999999999999996E-3</v>
      </c>
      <c r="AO34" s="117" t="s">
        <v>85</v>
      </c>
      <c r="AP34" s="113" t="s">
        <v>86</v>
      </c>
      <c r="AQ34" s="113" t="s">
        <v>87</v>
      </c>
      <c r="AR34" s="32">
        <f>Q34+S34+U34</f>
        <v>0.04</v>
      </c>
      <c r="AS34" s="143">
        <f>SUM(AR34:AR37)</f>
        <v>0.04</v>
      </c>
      <c r="AT34" s="15"/>
      <c r="AU34" s="15"/>
      <c r="AV34" s="15"/>
      <c r="AW34" s="15"/>
    </row>
    <row r="35" spans="1:49" ht="29.25" customHeight="1" thickBot="1">
      <c r="A35" s="351"/>
      <c r="B35" s="354"/>
      <c r="C35" s="318"/>
      <c r="D35" s="318"/>
      <c r="E35" s="318"/>
      <c r="F35" s="215"/>
      <c r="G35" s="223"/>
      <c r="H35" s="223"/>
      <c r="I35" s="225"/>
      <c r="J35" s="159"/>
      <c r="K35" s="161"/>
      <c r="L35" s="150"/>
      <c r="M35" s="164"/>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41"/>
      <c r="AO35" s="7" t="s">
        <v>71</v>
      </c>
      <c r="AP35" s="8" t="s">
        <v>71</v>
      </c>
      <c r="AQ35" s="8" t="s">
        <v>71</v>
      </c>
      <c r="AR35" s="33">
        <f>W34+Y34+AA34</f>
        <v>0</v>
      </c>
      <c r="AS35" s="144"/>
      <c r="AT35" s="15"/>
      <c r="AU35" s="15"/>
      <c r="AV35" s="15"/>
      <c r="AW35" s="15"/>
    </row>
    <row r="36" spans="1:49" ht="29.25" customHeight="1" thickBot="1">
      <c r="A36" s="351"/>
      <c r="B36" s="354"/>
      <c r="C36" s="318"/>
      <c r="D36" s="318"/>
      <c r="E36" s="318"/>
      <c r="F36" s="215"/>
      <c r="G36" s="223"/>
      <c r="H36" s="223"/>
      <c r="I36" s="225"/>
      <c r="J36" s="159"/>
      <c r="K36" s="161"/>
      <c r="L36" s="150"/>
      <c r="M36" s="164"/>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41"/>
      <c r="AO36" s="7" t="s">
        <v>72</v>
      </c>
      <c r="AP36" s="8" t="s">
        <v>72</v>
      </c>
      <c r="AQ36" s="8" t="s">
        <v>72</v>
      </c>
      <c r="AR36" s="33">
        <f>AC34+AE34+AG34</f>
        <v>0</v>
      </c>
      <c r="AS36" s="144"/>
      <c r="AT36" s="15"/>
      <c r="AU36" s="15"/>
      <c r="AV36" s="15"/>
      <c r="AW36" s="15"/>
    </row>
    <row r="37" spans="1:49" ht="29.25" customHeight="1" thickBot="1">
      <c r="A37" s="351"/>
      <c r="B37" s="354"/>
      <c r="C37" s="318"/>
      <c r="D37" s="318"/>
      <c r="E37" s="318"/>
      <c r="F37" s="216"/>
      <c r="G37" s="224"/>
      <c r="H37" s="224"/>
      <c r="I37" s="225"/>
      <c r="J37" s="159"/>
      <c r="K37" s="162"/>
      <c r="L37" s="151"/>
      <c r="M37" s="165"/>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42"/>
      <c r="AO37" s="9" t="s">
        <v>73</v>
      </c>
      <c r="AP37" s="10" t="s">
        <v>73</v>
      </c>
      <c r="AQ37" s="10" t="s">
        <v>73</v>
      </c>
      <c r="AR37" s="34">
        <f>AI34+AK34+AM34</f>
        <v>0</v>
      </c>
      <c r="AS37" s="145"/>
      <c r="AT37" s="15"/>
      <c r="AU37" s="15"/>
      <c r="AV37" s="15"/>
      <c r="AW37" s="15"/>
    </row>
    <row r="38" spans="1:49" ht="277.5" customHeight="1" thickBot="1">
      <c r="A38" s="351"/>
      <c r="B38" s="354"/>
      <c r="C38" s="318"/>
      <c r="D38" s="318"/>
      <c r="E38" s="318"/>
      <c r="F38" s="214" t="s">
        <v>88</v>
      </c>
      <c r="G38" s="222" t="s">
        <v>89</v>
      </c>
      <c r="H38" s="222" t="s">
        <v>90</v>
      </c>
      <c r="I38" s="225" t="s">
        <v>91</v>
      </c>
      <c r="J38" s="159" t="s">
        <v>69</v>
      </c>
      <c r="K38" s="160">
        <v>44593</v>
      </c>
      <c r="L38" s="149">
        <v>44895</v>
      </c>
      <c r="M38" s="163" t="s">
        <v>15</v>
      </c>
      <c r="N38" s="137">
        <v>0.12</v>
      </c>
      <c r="O38" s="137">
        <f>N38*(P38+R38+T38+V38+X38+Z38+AB38+AD38+AF38+AH38+AJ38+AL38)</f>
        <v>0.11999999999999998</v>
      </c>
      <c r="P38" s="137"/>
      <c r="Q38" s="137"/>
      <c r="R38" s="137">
        <v>0.1</v>
      </c>
      <c r="S38" s="137">
        <v>0.1</v>
      </c>
      <c r="T38" s="137">
        <v>0.1</v>
      </c>
      <c r="U38" s="137">
        <v>0.1</v>
      </c>
      <c r="V38" s="137">
        <v>0.1</v>
      </c>
      <c r="W38" s="137"/>
      <c r="X38" s="137">
        <v>0.1</v>
      </c>
      <c r="Y38" s="137"/>
      <c r="Z38" s="137">
        <v>0.1</v>
      </c>
      <c r="AA38" s="137"/>
      <c r="AB38" s="137">
        <v>0.1</v>
      </c>
      <c r="AC38" s="137"/>
      <c r="AD38" s="137">
        <v>0.1</v>
      </c>
      <c r="AE38" s="137"/>
      <c r="AF38" s="137">
        <v>0.1</v>
      </c>
      <c r="AG38" s="137"/>
      <c r="AH38" s="137">
        <v>0.1</v>
      </c>
      <c r="AI38" s="137"/>
      <c r="AJ38" s="137">
        <v>0.1</v>
      </c>
      <c r="AK38" s="137"/>
      <c r="AL38" s="137"/>
      <c r="AM38" s="137"/>
      <c r="AN38" s="140">
        <f>N38*(Q38+S38+U38+W38+Y38+AA38+AC38+AE38+AG38+AI38+AK38+AM38)</f>
        <v>2.4E-2</v>
      </c>
      <c r="AO38" s="117" t="s">
        <v>92</v>
      </c>
      <c r="AP38" s="113" t="s">
        <v>93</v>
      </c>
      <c r="AQ38" s="113" t="s">
        <v>94</v>
      </c>
      <c r="AR38" s="32">
        <f>Q38+S38+U38</f>
        <v>0.2</v>
      </c>
      <c r="AS38" s="143">
        <f>SUM(AR38:AR41)</f>
        <v>0.2</v>
      </c>
      <c r="AT38" s="15"/>
      <c r="AU38" s="15"/>
      <c r="AV38" s="15"/>
      <c r="AW38" s="15"/>
    </row>
    <row r="39" spans="1:49" ht="29.25" customHeight="1" thickBot="1">
      <c r="A39" s="351"/>
      <c r="B39" s="354"/>
      <c r="C39" s="318"/>
      <c r="D39" s="318"/>
      <c r="E39" s="318"/>
      <c r="F39" s="215"/>
      <c r="G39" s="223"/>
      <c r="H39" s="223"/>
      <c r="I39" s="225"/>
      <c r="J39" s="159"/>
      <c r="K39" s="161"/>
      <c r="L39" s="150"/>
      <c r="M39" s="164"/>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41"/>
      <c r="AO39" s="7" t="s">
        <v>71</v>
      </c>
      <c r="AP39" s="8" t="s">
        <v>71</v>
      </c>
      <c r="AQ39" s="8" t="s">
        <v>71</v>
      </c>
      <c r="AR39" s="33">
        <f>W38+Y38+AA38</f>
        <v>0</v>
      </c>
      <c r="AS39" s="144"/>
      <c r="AT39" s="15"/>
      <c r="AU39" s="15"/>
      <c r="AV39" s="15"/>
      <c r="AW39" s="15"/>
    </row>
    <row r="40" spans="1:49" ht="29.25" customHeight="1" thickBot="1">
      <c r="A40" s="351"/>
      <c r="B40" s="354"/>
      <c r="C40" s="318"/>
      <c r="D40" s="318"/>
      <c r="E40" s="318"/>
      <c r="F40" s="215"/>
      <c r="G40" s="223"/>
      <c r="H40" s="223"/>
      <c r="I40" s="225"/>
      <c r="J40" s="159"/>
      <c r="K40" s="161"/>
      <c r="L40" s="150"/>
      <c r="M40" s="164"/>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41"/>
      <c r="AO40" s="7" t="s">
        <v>72</v>
      </c>
      <c r="AP40" s="8" t="s">
        <v>72</v>
      </c>
      <c r="AQ40" s="8" t="s">
        <v>72</v>
      </c>
      <c r="AR40" s="33">
        <f>AC38+AE38+AG38</f>
        <v>0</v>
      </c>
      <c r="AS40" s="144"/>
      <c r="AT40" s="15"/>
      <c r="AU40" s="15"/>
      <c r="AV40" s="15"/>
      <c r="AW40" s="15"/>
    </row>
    <row r="41" spans="1:49" ht="29.25" customHeight="1" thickBot="1">
      <c r="A41" s="351"/>
      <c r="B41" s="354"/>
      <c r="C41" s="318"/>
      <c r="D41" s="318"/>
      <c r="E41" s="318"/>
      <c r="F41" s="216"/>
      <c r="G41" s="224"/>
      <c r="H41" s="224"/>
      <c r="I41" s="225"/>
      <c r="J41" s="159"/>
      <c r="K41" s="162"/>
      <c r="L41" s="151"/>
      <c r="M41" s="165"/>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42"/>
      <c r="AO41" s="9" t="s">
        <v>73</v>
      </c>
      <c r="AP41" s="10" t="s">
        <v>73</v>
      </c>
      <c r="AQ41" s="10" t="s">
        <v>73</v>
      </c>
      <c r="AR41" s="34">
        <f>AI38+AK38+AM38</f>
        <v>0</v>
      </c>
      <c r="AS41" s="145"/>
      <c r="AT41" s="15"/>
      <c r="AU41" s="15"/>
      <c r="AV41" s="15"/>
      <c r="AW41" s="15"/>
    </row>
    <row r="42" spans="1:49" ht="276" customHeight="1" thickBot="1">
      <c r="A42" s="351"/>
      <c r="B42" s="354"/>
      <c r="C42" s="318"/>
      <c r="D42" s="318"/>
      <c r="E42" s="318"/>
      <c r="F42" s="214" t="s">
        <v>95</v>
      </c>
      <c r="G42" s="222" t="s">
        <v>96</v>
      </c>
      <c r="H42" s="222" t="s">
        <v>97</v>
      </c>
      <c r="I42" s="225" t="s">
        <v>98</v>
      </c>
      <c r="J42" s="159" t="s">
        <v>69</v>
      </c>
      <c r="K42" s="160">
        <v>44593</v>
      </c>
      <c r="L42" s="149">
        <v>44772</v>
      </c>
      <c r="M42" s="163" t="s">
        <v>15</v>
      </c>
      <c r="N42" s="137">
        <v>0.13</v>
      </c>
      <c r="O42" s="137">
        <f>N42*(P42+R42+T42+V42+X42+Z42+AB42+AD42+AF42+AH42+AJ42+AL42)</f>
        <v>0.13</v>
      </c>
      <c r="P42" s="137"/>
      <c r="Q42" s="137"/>
      <c r="R42" s="137">
        <v>0.2</v>
      </c>
      <c r="S42" s="137">
        <v>0.2</v>
      </c>
      <c r="T42" s="137">
        <v>0.2</v>
      </c>
      <c r="U42" s="137">
        <v>0.17</v>
      </c>
      <c r="V42" s="137">
        <v>0.2</v>
      </c>
      <c r="W42" s="137"/>
      <c r="X42" s="137">
        <v>0.2</v>
      </c>
      <c r="Y42" s="137"/>
      <c r="Z42" s="137">
        <v>0.15</v>
      </c>
      <c r="AA42" s="137"/>
      <c r="AB42" s="137">
        <v>0.05</v>
      </c>
      <c r="AC42" s="137"/>
      <c r="AD42" s="137"/>
      <c r="AE42" s="137"/>
      <c r="AF42" s="137"/>
      <c r="AG42" s="137"/>
      <c r="AH42" s="137"/>
      <c r="AI42" s="137"/>
      <c r="AJ42" s="137"/>
      <c r="AK42" s="137"/>
      <c r="AL42" s="137"/>
      <c r="AM42" s="137"/>
      <c r="AN42" s="140">
        <f>N42*(Q42+S42+U42+W42+Y42+AA42+AC42+AE42+AG42+AI42+AK42+AM42)</f>
        <v>4.8100000000000004E-2</v>
      </c>
      <c r="AO42" s="116" t="s">
        <v>99</v>
      </c>
      <c r="AP42" s="113" t="s">
        <v>100</v>
      </c>
      <c r="AQ42" s="113" t="s">
        <v>101</v>
      </c>
      <c r="AR42" s="32">
        <f>Q42+S42+U42</f>
        <v>0.37</v>
      </c>
      <c r="AS42" s="143">
        <f>SUM(AR42:AR45)</f>
        <v>0.37</v>
      </c>
      <c r="AT42" s="15"/>
      <c r="AU42" s="15"/>
      <c r="AV42" s="15"/>
      <c r="AW42" s="15"/>
    </row>
    <row r="43" spans="1:49" ht="29.25" customHeight="1" thickBot="1">
      <c r="A43" s="351"/>
      <c r="B43" s="354"/>
      <c r="C43" s="318"/>
      <c r="D43" s="318"/>
      <c r="E43" s="318"/>
      <c r="F43" s="215"/>
      <c r="G43" s="223"/>
      <c r="H43" s="223"/>
      <c r="I43" s="225"/>
      <c r="J43" s="159"/>
      <c r="K43" s="161"/>
      <c r="L43" s="150"/>
      <c r="M43" s="164"/>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41"/>
      <c r="AO43" s="7" t="s">
        <v>71</v>
      </c>
      <c r="AP43" s="8" t="s">
        <v>71</v>
      </c>
      <c r="AQ43" s="8" t="s">
        <v>71</v>
      </c>
      <c r="AR43" s="33">
        <f>W42+Y42+AA42</f>
        <v>0</v>
      </c>
      <c r="AS43" s="144"/>
      <c r="AT43" s="15"/>
      <c r="AU43" s="15"/>
      <c r="AV43" s="15"/>
      <c r="AW43" s="15"/>
    </row>
    <row r="44" spans="1:49" ht="29.25" customHeight="1" thickBot="1">
      <c r="A44" s="351"/>
      <c r="B44" s="354"/>
      <c r="C44" s="318"/>
      <c r="D44" s="318"/>
      <c r="E44" s="318"/>
      <c r="F44" s="215"/>
      <c r="G44" s="223"/>
      <c r="H44" s="223"/>
      <c r="I44" s="225"/>
      <c r="J44" s="159"/>
      <c r="K44" s="161"/>
      <c r="L44" s="150"/>
      <c r="M44" s="164"/>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41"/>
      <c r="AO44" s="7" t="s">
        <v>72</v>
      </c>
      <c r="AP44" s="8" t="s">
        <v>72</v>
      </c>
      <c r="AQ44" s="8" t="s">
        <v>72</v>
      </c>
      <c r="AR44" s="33">
        <f>AC42+AE42+AG42</f>
        <v>0</v>
      </c>
      <c r="AS44" s="144"/>
      <c r="AT44" s="15"/>
      <c r="AU44" s="15"/>
      <c r="AV44" s="15"/>
      <c r="AW44" s="15"/>
    </row>
    <row r="45" spans="1:49" ht="29.25" customHeight="1" thickBot="1">
      <c r="A45" s="351"/>
      <c r="B45" s="354"/>
      <c r="C45" s="318"/>
      <c r="D45" s="318"/>
      <c r="E45" s="318"/>
      <c r="F45" s="216"/>
      <c r="G45" s="224"/>
      <c r="H45" s="224"/>
      <c r="I45" s="225"/>
      <c r="J45" s="159"/>
      <c r="K45" s="162"/>
      <c r="L45" s="151"/>
      <c r="M45" s="165"/>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42"/>
      <c r="AO45" s="9" t="s">
        <v>73</v>
      </c>
      <c r="AP45" s="10" t="s">
        <v>73</v>
      </c>
      <c r="AQ45" s="10" t="s">
        <v>73</v>
      </c>
      <c r="AR45" s="34">
        <f>AI42+AK42+AM42</f>
        <v>0</v>
      </c>
      <c r="AS45" s="145"/>
      <c r="AT45" s="15"/>
      <c r="AU45" s="15"/>
      <c r="AV45" s="15"/>
      <c r="AW45" s="15"/>
    </row>
    <row r="46" spans="1:49" ht="138" customHeight="1" thickBot="1">
      <c r="A46" s="351"/>
      <c r="B46" s="354"/>
      <c r="C46" s="318"/>
      <c r="D46" s="318"/>
      <c r="E46" s="318"/>
      <c r="F46" s="214" t="s">
        <v>102</v>
      </c>
      <c r="G46" s="222" t="s">
        <v>103</v>
      </c>
      <c r="H46" s="222" t="s">
        <v>104</v>
      </c>
      <c r="I46" s="225" t="s">
        <v>105</v>
      </c>
      <c r="J46" s="159" t="s">
        <v>106</v>
      </c>
      <c r="K46" s="160">
        <v>44621</v>
      </c>
      <c r="L46" s="149">
        <v>44895</v>
      </c>
      <c r="M46" s="163" t="s">
        <v>15</v>
      </c>
      <c r="N46" s="137">
        <v>0.13</v>
      </c>
      <c r="O46" s="137">
        <f>N46*(P46+R46+T46+V46+X46+Z46+AB46+AD46+AF46+AH46+AJ46+AL46)</f>
        <v>0.13</v>
      </c>
      <c r="P46" s="137"/>
      <c r="Q46" s="137"/>
      <c r="R46" s="137"/>
      <c r="S46" s="137"/>
      <c r="T46" s="137">
        <v>0.25</v>
      </c>
      <c r="U46" s="137">
        <v>0.25</v>
      </c>
      <c r="V46" s="137"/>
      <c r="W46" s="137"/>
      <c r="X46" s="137"/>
      <c r="Y46" s="137"/>
      <c r="Z46" s="137">
        <v>0.25</v>
      </c>
      <c r="AA46" s="137"/>
      <c r="AB46" s="137"/>
      <c r="AC46" s="137"/>
      <c r="AD46" s="137"/>
      <c r="AE46" s="137"/>
      <c r="AF46" s="137">
        <v>0.25</v>
      </c>
      <c r="AG46" s="137"/>
      <c r="AH46" s="137"/>
      <c r="AI46" s="137"/>
      <c r="AJ46" s="137">
        <v>0.25</v>
      </c>
      <c r="AK46" s="137"/>
      <c r="AL46" s="137"/>
      <c r="AM46" s="137"/>
      <c r="AN46" s="140">
        <f>N46*(Q46+S46+U46+W46+Y46+AA46+AC46+AE46+AG46+AI46+AK46+AM46)</f>
        <v>3.2500000000000001E-2</v>
      </c>
      <c r="AO46" s="116" t="s">
        <v>107</v>
      </c>
      <c r="AP46" s="113" t="s">
        <v>108</v>
      </c>
      <c r="AQ46" s="113" t="s">
        <v>109</v>
      </c>
      <c r="AR46" s="32">
        <f>Q46+S46+U46</f>
        <v>0.25</v>
      </c>
      <c r="AS46" s="143">
        <f>SUM(AR46:AR49)</f>
        <v>0.25</v>
      </c>
      <c r="AT46" s="15"/>
      <c r="AU46" s="15"/>
      <c r="AV46" s="15"/>
      <c r="AW46" s="15"/>
    </row>
    <row r="47" spans="1:49" ht="29.25" customHeight="1" thickBot="1">
      <c r="A47" s="351"/>
      <c r="B47" s="354"/>
      <c r="C47" s="318"/>
      <c r="D47" s="318"/>
      <c r="E47" s="318"/>
      <c r="F47" s="215"/>
      <c r="G47" s="223"/>
      <c r="H47" s="223"/>
      <c r="I47" s="225"/>
      <c r="J47" s="159"/>
      <c r="K47" s="161"/>
      <c r="L47" s="150"/>
      <c r="M47" s="164"/>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41"/>
      <c r="AO47" s="7" t="s">
        <v>71</v>
      </c>
      <c r="AP47" s="8" t="s">
        <v>71</v>
      </c>
      <c r="AQ47" s="8" t="s">
        <v>71</v>
      </c>
      <c r="AR47" s="33">
        <f>W46+Y46+AA46</f>
        <v>0</v>
      </c>
      <c r="AS47" s="144"/>
      <c r="AT47" s="15"/>
      <c r="AU47" s="15"/>
      <c r="AV47" s="15"/>
      <c r="AW47" s="15"/>
    </row>
    <row r="48" spans="1:49" ht="29.25" customHeight="1" thickBot="1">
      <c r="A48" s="351"/>
      <c r="B48" s="354"/>
      <c r="C48" s="318"/>
      <c r="D48" s="318"/>
      <c r="E48" s="318"/>
      <c r="F48" s="215"/>
      <c r="G48" s="223"/>
      <c r="H48" s="223"/>
      <c r="I48" s="225"/>
      <c r="J48" s="159"/>
      <c r="K48" s="161"/>
      <c r="L48" s="150"/>
      <c r="M48" s="164"/>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41"/>
      <c r="AO48" s="7" t="s">
        <v>72</v>
      </c>
      <c r="AP48" s="8" t="s">
        <v>72</v>
      </c>
      <c r="AQ48" s="8" t="s">
        <v>72</v>
      </c>
      <c r="AR48" s="33">
        <f>AC46+AE46+AG46</f>
        <v>0</v>
      </c>
      <c r="AS48" s="144"/>
      <c r="AT48" s="15"/>
      <c r="AU48" s="15"/>
      <c r="AV48" s="15"/>
      <c r="AW48" s="15"/>
    </row>
    <row r="49" spans="1:49" ht="29.25" customHeight="1" thickBot="1">
      <c r="A49" s="351"/>
      <c r="B49" s="354"/>
      <c r="C49" s="318"/>
      <c r="D49" s="318"/>
      <c r="E49" s="318"/>
      <c r="F49" s="216"/>
      <c r="G49" s="224"/>
      <c r="H49" s="224"/>
      <c r="I49" s="225"/>
      <c r="J49" s="159"/>
      <c r="K49" s="162"/>
      <c r="L49" s="151"/>
      <c r="M49" s="165"/>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42"/>
      <c r="AO49" s="9" t="s">
        <v>73</v>
      </c>
      <c r="AP49" s="10" t="s">
        <v>73</v>
      </c>
      <c r="AQ49" s="10" t="s">
        <v>73</v>
      </c>
      <c r="AR49" s="34">
        <f>AI46+AK46+AM46</f>
        <v>0</v>
      </c>
      <c r="AS49" s="145"/>
      <c r="AT49" s="15"/>
      <c r="AU49" s="15"/>
      <c r="AV49" s="15"/>
      <c r="AW49" s="15"/>
    </row>
    <row r="50" spans="1:49" ht="130.5" customHeight="1" thickBot="1">
      <c r="A50" s="351"/>
      <c r="B50" s="354"/>
      <c r="C50" s="318"/>
      <c r="D50" s="318"/>
      <c r="E50" s="318"/>
      <c r="F50" s="214" t="s">
        <v>110</v>
      </c>
      <c r="G50" s="222" t="s">
        <v>111</v>
      </c>
      <c r="H50" s="222" t="s">
        <v>112</v>
      </c>
      <c r="I50" s="225" t="s">
        <v>113</v>
      </c>
      <c r="J50" s="159" t="s">
        <v>106</v>
      </c>
      <c r="K50" s="160">
        <v>44621</v>
      </c>
      <c r="L50" s="149">
        <v>44895</v>
      </c>
      <c r="M50" s="163" t="s">
        <v>15</v>
      </c>
      <c r="N50" s="137">
        <v>0.13</v>
      </c>
      <c r="O50" s="137">
        <f>N50*(P50+R50+T50+V50+X50+Z50+AB50+AD50+AF50+AH50+AJ50+AL50)</f>
        <v>0.13</v>
      </c>
      <c r="P50" s="137"/>
      <c r="Q50" s="137"/>
      <c r="R50" s="137"/>
      <c r="S50" s="137"/>
      <c r="T50" s="137">
        <v>0.25</v>
      </c>
      <c r="U50" s="137">
        <v>0.25</v>
      </c>
      <c r="V50" s="137"/>
      <c r="W50" s="137"/>
      <c r="X50" s="137"/>
      <c r="Y50" s="137"/>
      <c r="Z50" s="137">
        <v>0.25</v>
      </c>
      <c r="AA50" s="137"/>
      <c r="AB50" s="137"/>
      <c r="AC50" s="137"/>
      <c r="AD50" s="137"/>
      <c r="AE50" s="137"/>
      <c r="AF50" s="137">
        <v>0.25</v>
      </c>
      <c r="AG50" s="137"/>
      <c r="AH50" s="137"/>
      <c r="AI50" s="137"/>
      <c r="AJ50" s="137">
        <v>0.25</v>
      </c>
      <c r="AK50" s="137"/>
      <c r="AL50" s="137"/>
      <c r="AM50" s="137"/>
      <c r="AN50" s="140">
        <f>N50*(Q50+S50+U50+W50+Y50+AA50+AC50+AE50+AG50+AI50+AK50+AM50)</f>
        <v>3.2500000000000001E-2</v>
      </c>
      <c r="AO50" s="116" t="s">
        <v>114</v>
      </c>
      <c r="AP50" s="113" t="s">
        <v>115</v>
      </c>
      <c r="AQ50" s="113" t="s">
        <v>116</v>
      </c>
      <c r="AR50" s="32">
        <f>Q50+S50+U50</f>
        <v>0.25</v>
      </c>
      <c r="AS50" s="143">
        <f>SUM(AR50:AR53)</f>
        <v>0.25</v>
      </c>
      <c r="AT50" s="15"/>
      <c r="AU50" s="15"/>
      <c r="AV50" s="15"/>
      <c r="AW50" s="15"/>
    </row>
    <row r="51" spans="1:49" ht="29.25" customHeight="1" thickBot="1">
      <c r="A51" s="351"/>
      <c r="B51" s="354"/>
      <c r="C51" s="318"/>
      <c r="D51" s="318"/>
      <c r="E51" s="318"/>
      <c r="F51" s="215"/>
      <c r="G51" s="223"/>
      <c r="H51" s="223"/>
      <c r="I51" s="225"/>
      <c r="J51" s="159"/>
      <c r="K51" s="161"/>
      <c r="L51" s="150"/>
      <c r="M51" s="164"/>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41"/>
      <c r="AO51" s="7" t="s">
        <v>71</v>
      </c>
      <c r="AP51" s="8" t="s">
        <v>71</v>
      </c>
      <c r="AQ51" s="8" t="s">
        <v>71</v>
      </c>
      <c r="AR51" s="33">
        <f>W50+Y50+AA50</f>
        <v>0</v>
      </c>
      <c r="AS51" s="144"/>
      <c r="AT51" s="15"/>
      <c r="AU51" s="15"/>
      <c r="AV51" s="15"/>
      <c r="AW51" s="15"/>
    </row>
    <row r="52" spans="1:49" ht="29.25" customHeight="1" thickBot="1">
      <c r="A52" s="351"/>
      <c r="B52" s="354"/>
      <c r="C52" s="318"/>
      <c r="D52" s="318"/>
      <c r="E52" s="318"/>
      <c r="F52" s="215"/>
      <c r="G52" s="223"/>
      <c r="H52" s="223"/>
      <c r="I52" s="225"/>
      <c r="J52" s="159"/>
      <c r="K52" s="161"/>
      <c r="L52" s="150"/>
      <c r="M52" s="164"/>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41"/>
      <c r="AO52" s="7" t="s">
        <v>72</v>
      </c>
      <c r="AP52" s="8" t="s">
        <v>72</v>
      </c>
      <c r="AQ52" s="8" t="s">
        <v>72</v>
      </c>
      <c r="AR52" s="33">
        <f>AC50+AE50+AG50</f>
        <v>0</v>
      </c>
      <c r="AS52" s="144"/>
      <c r="AT52" s="15"/>
      <c r="AU52" s="15"/>
      <c r="AV52" s="15"/>
      <c r="AW52" s="15"/>
    </row>
    <row r="53" spans="1:49" ht="29.25" customHeight="1" thickBot="1">
      <c r="A53" s="351"/>
      <c r="B53" s="354"/>
      <c r="C53" s="318"/>
      <c r="D53" s="318"/>
      <c r="E53" s="318"/>
      <c r="F53" s="216"/>
      <c r="G53" s="224"/>
      <c r="H53" s="224"/>
      <c r="I53" s="225"/>
      <c r="J53" s="159"/>
      <c r="K53" s="162"/>
      <c r="L53" s="151"/>
      <c r="M53" s="165"/>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42"/>
      <c r="AO53" s="9" t="s">
        <v>73</v>
      </c>
      <c r="AP53" s="10" t="s">
        <v>73</v>
      </c>
      <c r="AQ53" s="10" t="s">
        <v>73</v>
      </c>
      <c r="AR53" s="34">
        <f>AI50+AK50+AM50</f>
        <v>0</v>
      </c>
      <c r="AS53" s="145"/>
      <c r="AT53" s="15"/>
      <c r="AU53" s="15"/>
      <c r="AV53" s="15"/>
      <c r="AW53" s="15"/>
    </row>
    <row r="54" spans="1:49" ht="248.25" customHeight="1" thickBot="1">
      <c r="A54" s="351"/>
      <c r="B54" s="354"/>
      <c r="C54" s="318"/>
      <c r="D54" s="318"/>
      <c r="E54" s="318"/>
      <c r="F54" s="214" t="s">
        <v>117</v>
      </c>
      <c r="G54" s="222" t="s">
        <v>118</v>
      </c>
      <c r="H54" s="226" t="s">
        <v>119</v>
      </c>
      <c r="I54" s="222" t="s">
        <v>120</v>
      </c>
      <c r="J54" s="159" t="s">
        <v>106</v>
      </c>
      <c r="K54" s="320">
        <v>44621</v>
      </c>
      <c r="L54" s="149">
        <v>44895</v>
      </c>
      <c r="M54" s="163" t="s">
        <v>15</v>
      </c>
      <c r="N54" s="137">
        <v>0.13</v>
      </c>
      <c r="O54" s="137">
        <f>N54*(P54+R54+T54+V54+X54+Z54+AB54+AD54+AF54+AH54+AJ54+AL54)</f>
        <v>0.13</v>
      </c>
      <c r="P54" s="137"/>
      <c r="Q54" s="137"/>
      <c r="R54" s="137"/>
      <c r="S54" s="137"/>
      <c r="T54" s="137">
        <v>0.25</v>
      </c>
      <c r="U54" s="137">
        <v>0.25</v>
      </c>
      <c r="V54" s="137"/>
      <c r="W54" s="137"/>
      <c r="X54" s="137"/>
      <c r="Y54" s="137"/>
      <c r="Z54" s="137">
        <v>0.25</v>
      </c>
      <c r="AA54" s="137"/>
      <c r="AB54" s="137"/>
      <c r="AC54" s="137"/>
      <c r="AD54" s="137"/>
      <c r="AE54" s="137"/>
      <c r="AF54" s="137">
        <v>0.25</v>
      </c>
      <c r="AG54" s="137"/>
      <c r="AH54" s="137"/>
      <c r="AI54" s="137"/>
      <c r="AJ54" s="137">
        <v>0.25</v>
      </c>
      <c r="AK54" s="137"/>
      <c r="AL54" s="137"/>
      <c r="AM54" s="137"/>
      <c r="AN54" s="140">
        <f>N54*(Q54+S54+U54+W54+Y54+AA54+AC54+AE54+AG54+AI54+AK54+AM54)</f>
        <v>3.2500000000000001E-2</v>
      </c>
      <c r="AO54" s="116" t="s">
        <v>121</v>
      </c>
      <c r="AP54" s="113" t="s">
        <v>122</v>
      </c>
      <c r="AQ54" s="113" t="s">
        <v>123</v>
      </c>
      <c r="AR54" s="32">
        <f>Q54+S54+U54</f>
        <v>0.25</v>
      </c>
      <c r="AS54" s="143">
        <f>SUM(AR54:AR57)</f>
        <v>0.25</v>
      </c>
      <c r="AT54" s="15"/>
      <c r="AU54" s="15"/>
      <c r="AV54" s="15"/>
      <c r="AW54" s="15"/>
    </row>
    <row r="55" spans="1:49" ht="29.25" customHeight="1" thickBot="1">
      <c r="A55" s="351"/>
      <c r="B55" s="354"/>
      <c r="C55" s="318"/>
      <c r="D55" s="318"/>
      <c r="E55" s="318"/>
      <c r="F55" s="215"/>
      <c r="G55" s="223"/>
      <c r="H55" s="223"/>
      <c r="I55" s="223"/>
      <c r="J55" s="159"/>
      <c r="K55" s="321"/>
      <c r="L55" s="150"/>
      <c r="M55" s="164"/>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41"/>
      <c r="AO55" s="7" t="s">
        <v>71</v>
      </c>
      <c r="AP55" s="8" t="s">
        <v>71</v>
      </c>
      <c r="AQ55" s="8" t="s">
        <v>71</v>
      </c>
      <c r="AR55" s="33">
        <f>W54+Y54+AA54</f>
        <v>0</v>
      </c>
      <c r="AS55" s="144"/>
      <c r="AT55" s="15"/>
      <c r="AU55" s="15"/>
      <c r="AV55" s="15"/>
      <c r="AW55" s="15"/>
    </row>
    <row r="56" spans="1:49" ht="29.25" customHeight="1" thickBot="1">
      <c r="A56" s="351"/>
      <c r="B56" s="354"/>
      <c r="C56" s="318"/>
      <c r="D56" s="318"/>
      <c r="E56" s="318"/>
      <c r="F56" s="215"/>
      <c r="G56" s="223"/>
      <c r="H56" s="223"/>
      <c r="I56" s="223"/>
      <c r="J56" s="159"/>
      <c r="K56" s="321"/>
      <c r="L56" s="150"/>
      <c r="M56" s="164"/>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41"/>
      <c r="AO56" s="7" t="s">
        <v>72</v>
      </c>
      <c r="AP56" s="8" t="s">
        <v>72</v>
      </c>
      <c r="AQ56" s="8" t="s">
        <v>72</v>
      </c>
      <c r="AR56" s="33">
        <f>AC54+AE54+AG54</f>
        <v>0</v>
      </c>
      <c r="AS56" s="144"/>
      <c r="AT56" s="15"/>
      <c r="AU56" s="15"/>
      <c r="AV56" s="15"/>
      <c r="AW56" s="15"/>
    </row>
    <row r="57" spans="1:49" ht="29.25" customHeight="1">
      <c r="A57" s="352"/>
      <c r="B57" s="355"/>
      <c r="C57" s="319"/>
      <c r="D57" s="319"/>
      <c r="E57" s="319"/>
      <c r="F57" s="216"/>
      <c r="G57" s="224"/>
      <c r="H57" s="224"/>
      <c r="I57" s="224"/>
      <c r="J57" s="159"/>
      <c r="K57" s="322"/>
      <c r="L57" s="151"/>
      <c r="M57" s="165"/>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42"/>
      <c r="AO57" s="9" t="s">
        <v>73</v>
      </c>
      <c r="AP57" s="10" t="s">
        <v>73</v>
      </c>
      <c r="AQ57" s="10" t="s">
        <v>73</v>
      </c>
      <c r="AR57" s="34">
        <f>AI54+AK54+AM54</f>
        <v>0</v>
      </c>
      <c r="AS57" s="145"/>
      <c r="AT57" s="15"/>
      <c r="AU57" s="15"/>
      <c r="AV57" s="15"/>
      <c r="AW57" s="15"/>
    </row>
    <row r="58" spans="1:49" ht="108" customHeight="1">
      <c r="A58" s="374" t="s">
        <v>60</v>
      </c>
      <c r="B58" s="374" t="s">
        <v>124</v>
      </c>
      <c r="C58" s="374" t="s">
        <v>125</v>
      </c>
      <c r="D58" s="374" t="s">
        <v>126</v>
      </c>
      <c r="E58" s="374" t="s">
        <v>127</v>
      </c>
      <c r="F58" s="214" t="s">
        <v>128</v>
      </c>
      <c r="G58" s="146" t="s">
        <v>129</v>
      </c>
      <c r="H58" s="146" t="s">
        <v>130</v>
      </c>
      <c r="I58" s="184" t="s">
        <v>131</v>
      </c>
      <c r="J58" s="295" t="s">
        <v>132</v>
      </c>
      <c r="K58" s="149">
        <v>44621</v>
      </c>
      <c r="L58" s="149">
        <v>44915</v>
      </c>
      <c r="M58" s="163" t="s">
        <v>15</v>
      </c>
      <c r="N58" s="137">
        <v>0.5</v>
      </c>
      <c r="O58" s="137">
        <f>N58*(P58+R58+T58+V58+X58+Z58+AB58+AD58+AF58+AH58+AJ58+AL58)</f>
        <v>0.5</v>
      </c>
      <c r="P58" s="137"/>
      <c r="Q58" s="137"/>
      <c r="R58" s="137"/>
      <c r="S58" s="137"/>
      <c r="T58" s="137">
        <v>0.17</v>
      </c>
      <c r="U58" s="137">
        <v>0.17</v>
      </c>
      <c r="V58" s="137">
        <v>0.11</v>
      </c>
      <c r="W58" s="137"/>
      <c r="X58" s="137"/>
      <c r="Y58" s="137"/>
      <c r="Z58" s="137">
        <v>0.17</v>
      </c>
      <c r="AA58" s="137"/>
      <c r="AB58" s="137"/>
      <c r="AC58" s="137"/>
      <c r="AD58" s="137">
        <v>0.11</v>
      </c>
      <c r="AE58" s="137"/>
      <c r="AF58" s="137">
        <v>0.17</v>
      </c>
      <c r="AG58" s="137"/>
      <c r="AH58" s="137"/>
      <c r="AI58" s="137"/>
      <c r="AJ58" s="137"/>
      <c r="AK58" s="137"/>
      <c r="AL58" s="137">
        <v>0.27</v>
      </c>
      <c r="AM58" s="137"/>
      <c r="AN58" s="140">
        <f>N58*(Q58+S58+U58+W58+Y58+AA58+AC58+AE58+AG58+AI58+AK58+AM58)</f>
        <v>8.5000000000000006E-2</v>
      </c>
      <c r="AO58" s="116" t="s">
        <v>133</v>
      </c>
      <c r="AP58" s="113" t="s">
        <v>134</v>
      </c>
      <c r="AQ58" s="115" t="s">
        <v>135</v>
      </c>
      <c r="AR58" s="32">
        <f>Q58+S58+U58</f>
        <v>0.17</v>
      </c>
      <c r="AS58" s="143">
        <f>SUM(AR58:AR61)</f>
        <v>0.17</v>
      </c>
      <c r="AT58" s="15"/>
      <c r="AU58" s="15"/>
      <c r="AV58" s="15"/>
      <c r="AW58" s="15"/>
    </row>
    <row r="59" spans="1:49" ht="16.5" customHeight="1">
      <c r="A59" s="375"/>
      <c r="B59" s="375"/>
      <c r="C59" s="375"/>
      <c r="D59" s="375"/>
      <c r="E59" s="375"/>
      <c r="F59" s="215"/>
      <c r="G59" s="147"/>
      <c r="H59" s="147"/>
      <c r="I59" s="185"/>
      <c r="J59" s="296"/>
      <c r="K59" s="150"/>
      <c r="L59" s="150"/>
      <c r="M59" s="164"/>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41"/>
      <c r="AO59" s="108" t="s">
        <v>71</v>
      </c>
      <c r="AP59" s="109" t="s">
        <v>71</v>
      </c>
      <c r="AQ59" s="109" t="s">
        <v>71</v>
      </c>
      <c r="AR59" s="33">
        <f>W58+Y58+AA58</f>
        <v>0</v>
      </c>
      <c r="AS59" s="144"/>
      <c r="AT59" s="15"/>
      <c r="AU59" s="15"/>
      <c r="AV59" s="15"/>
      <c r="AW59" s="15"/>
    </row>
    <row r="60" spans="1:49" ht="16.5" customHeight="1">
      <c r="A60" s="375"/>
      <c r="B60" s="375"/>
      <c r="C60" s="375"/>
      <c r="D60" s="375"/>
      <c r="E60" s="375"/>
      <c r="F60" s="215"/>
      <c r="G60" s="147"/>
      <c r="H60" s="147"/>
      <c r="I60" s="185"/>
      <c r="J60" s="296"/>
      <c r="K60" s="150"/>
      <c r="L60" s="150"/>
      <c r="M60" s="164"/>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41"/>
      <c r="AO60" s="108" t="s">
        <v>72</v>
      </c>
      <c r="AP60" s="109" t="s">
        <v>72</v>
      </c>
      <c r="AQ60" s="109" t="s">
        <v>72</v>
      </c>
      <c r="AR60" s="33">
        <f>AC58+AE58+AG58</f>
        <v>0</v>
      </c>
      <c r="AS60" s="144"/>
      <c r="AT60" s="15"/>
      <c r="AU60" s="15"/>
      <c r="AV60" s="15"/>
      <c r="AW60" s="15"/>
    </row>
    <row r="61" spans="1:49" ht="16.5" customHeight="1">
      <c r="A61" s="375"/>
      <c r="B61" s="375"/>
      <c r="C61" s="375"/>
      <c r="D61" s="375"/>
      <c r="E61" s="375"/>
      <c r="F61" s="216"/>
      <c r="G61" s="148"/>
      <c r="H61" s="148"/>
      <c r="I61" s="186"/>
      <c r="J61" s="297"/>
      <c r="K61" s="151"/>
      <c r="L61" s="151"/>
      <c r="M61" s="165"/>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42"/>
      <c r="AO61" s="110" t="s">
        <v>73</v>
      </c>
      <c r="AP61" s="111" t="s">
        <v>73</v>
      </c>
      <c r="AQ61" s="111" t="s">
        <v>73</v>
      </c>
      <c r="AR61" s="34">
        <f>AI58+AK58+AM58</f>
        <v>0</v>
      </c>
      <c r="AS61" s="145"/>
      <c r="AT61" s="15"/>
      <c r="AU61" s="15"/>
      <c r="AV61" s="15"/>
      <c r="AW61" s="15"/>
    </row>
    <row r="62" spans="1:49" ht="227.25" customHeight="1">
      <c r="A62" s="375"/>
      <c r="B62" s="375" t="s">
        <v>124</v>
      </c>
      <c r="C62" s="375" t="s">
        <v>125</v>
      </c>
      <c r="D62" s="375" t="s">
        <v>126</v>
      </c>
      <c r="E62" s="375" t="s">
        <v>127</v>
      </c>
      <c r="F62" s="214" t="s">
        <v>136</v>
      </c>
      <c r="G62" s="146" t="s">
        <v>137</v>
      </c>
      <c r="H62" s="146" t="s">
        <v>130</v>
      </c>
      <c r="I62" s="184" t="s">
        <v>131</v>
      </c>
      <c r="J62" s="295" t="s">
        <v>132</v>
      </c>
      <c r="K62" s="149">
        <v>44593</v>
      </c>
      <c r="L62" s="149">
        <v>44915</v>
      </c>
      <c r="M62" s="163" t="s">
        <v>15</v>
      </c>
      <c r="N62" s="137">
        <v>0.5</v>
      </c>
      <c r="O62" s="137">
        <f>N62*(P62+R62+T62+V62+X62+Z62+AB62+AD62+AF62+AH62+AJ62+AL62)</f>
        <v>0.5</v>
      </c>
      <c r="P62" s="137"/>
      <c r="Q62" s="137"/>
      <c r="R62" s="137">
        <v>0.01</v>
      </c>
      <c r="S62" s="137">
        <v>0.01</v>
      </c>
      <c r="T62" s="137">
        <v>0.01</v>
      </c>
      <c r="U62" s="137">
        <v>0.01</v>
      </c>
      <c r="V62" s="137">
        <v>0.09</v>
      </c>
      <c r="W62" s="137"/>
      <c r="X62" s="137">
        <v>0.02</v>
      </c>
      <c r="Y62" s="137"/>
      <c r="Z62" s="137">
        <v>0.06</v>
      </c>
      <c r="AA62" s="137"/>
      <c r="AB62" s="137">
        <v>0.3</v>
      </c>
      <c r="AC62" s="137"/>
      <c r="AD62" s="137">
        <v>0.09</v>
      </c>
      <c r="AE62" s="137"/>
      <c r="AF62" s="137">
        <v>0.18</v>
      </c>
      <c r="AG62" s="137"/>
      <c r="AH62" s="137">
        <v>0.14000000000000001</v>
      </c>
      <c r="AI62" s="137"/>
      <c r="AJ62" s="137">
        <v>0.09</v>
      </c>
      <c r="AK62" s="137"/>
      <c r="AL62" s="137">
        <v>0.01</v>
      </c>
      <c r="AM62" s="137"/>
      <c r="AN62" s="140">
        <f>N62*(Q62+S62+U62+W62+Y62+AA62+AC62+AE62+AG62+AI62+AK62+AM62)</f>
        <v>0.01</v>
      </c>
      <c r="AO62" s="116" t="s">
        <v>138</v>
      </c>
      <c r="AP62" s="115" t="s">
        <v>139</v>
      </c>
      <c r="AQ62" s="115" t="s">
        <v>140</v>
      </c>
      <c r="AR62" s="32">
        <f>Q62+S62+U62</f>
        <v>0.02</v>
      </c>
      <c r="AS62" s="143">
        <f>SUM(AR62:AR65)</f>
        <v>0.02</v>
      </c>
      <c r="AT62" s="15"/>
      <c r="AU62" s="15"/>
      <c r="AV62" s="15"/>
      <c r="AW62" s="15"/>
    </row>
    <row r="63" spans="1:49" ht="16.5" customHeight="1">
      <c r="A63" s="375"/>
      <c r="B63" s="375"/>
      <c r="C63" s="375"/>
      <c r="D63" s="375"/>
      <c r="E63" s="375"/>
      <c r="F63" s="215"/>
      <c r="G63" s="147"/>
      <c r="H63" s="147"/>
      <c r="I63" s="185"/>
      <c r="J63" s="296"/>
      <c r="K63" s="150"/>
      <c r="L63" s="150"/>
      <c r="M63" s="164"/>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41"/>
      <c r="AO63" s="7" t="s">
        <v>71</v>
      </c>
      <c r="AP63" s="8" t="s">
        <v>71</v>
      </c>
      <c r="AQ63" s="8" t="s">
        <v>71</v>
      </c>
      <c r="AR63" s="33">
        <f>W62+Y62+AA62</f>
        <v>0</v>
      </c>
      <c r="AS63" s="144"/>
      <c r="AT63" s="15"/>
      <c r="AU63" s="15"/>
      <c r="AV63" s="15"/>
      <c r="AW63" s="15"/>
    </row>
    <row r="64" spans="1:49" ht="16.5" customHeight="1">
      <c r="A64" s="375"/>
      <c r="B64" s="375"/>
      <c r="C64" s="375"/>
      <c r="D64" s="375"/>
      <c r="E64" s="375"/>
      <c r="F64" s="215"/>
      <c r="G64" s="147"/>
      <c r="H64" s="147"/>
      <c r="I64" s="185"/>
      <c r="J64" s="296"/>
      <c r="K64" s="150"/>
      <c r="L64" s="150"/>
      <c r="M64" s="164"/>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41"/>
      <c r="AO64" s="7" t="s">
        <v>72</v>
      </c>
      <c r="AP64" s="8" t="s">
        <v>72</v>
      </c>
      <c r="AQ64" s="8" t="s">
        <v>72</v>
      </c>
      <c r="AR64" s="33">
        <f>AC62+AE62+AG62</f>
        <v>0</v>
      </c>
      <c r="AS64" s="144"/>
      <c r="AT64" s="15"/>
      <c r="AU64" s="15"/>
      <c r="AV64" s="15"/>
      <c r="AW64" s="15"/>
    </row>
    <row r="65" spans="1:49" ht="16.5" customHeight="1">
      <c r="A65" s="376"/>
      <c r="B65" s="376"/>
      <c r="C65" s="376"/>
      <c r="D65" s="376"/>
      <c r="E65" s="376"/>
      <c r="F65" s="216"/>
      <c r="G65" s="148"/>
      <c r="H65" s="148"/>
      <c r="I65" s="186"/>
      <c r="J65" s="297"/>
      <c r="K65" s="151"/>
      <c r="L65" s="151"/>
      <c r="M65" s="165"/>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42"/>
      <c r="AO65" s="9" t="s">
        <v>73</v>
      </c>
      <c r="AP65" s="10" t="s">
        <v>73</v>
      </c>
      <c r="AQ65" s="10" t="s">
        <v>73</v>
      </c>
      <c r="AR65" s="34">
        <f>AI62+AK62+AM62</f>
        <v>0</v>
      </c>
      <c r="AS65" s="145"/>
      <c r="AT65" s="15"/>
      <c r="AU65" s="15"/>
      <c r="AV65" s="15"/>
      <c r="AW65" s="15"/>
    </row>
    <row r="66" spans="1:49" ht="60" customHeight="1">
      <c r="A66" s="285" t="s">
        <v>141</v>
      </c>
      <c r="B66" s="285" t="s">
        <v>142</v>
      </c>
      <c r="C66" s="285" t="s">
        <v>143</v>
      </c>
      <c r="D66" s="285" t="s">
        <v>144</v>
      </c>
      <c r="E66" s="285" t="s">
        <v>145</v>
      </c>
      <c r="F66" s="214" t="s">
        <v>146</v>
      </c>
      <c r="G66" s="146" t="s">
        <v>147</v>
      </c>
      <c r="H66" s="201" t="s">
        <v>148</v>
      </c>
      <c r="I66" s="201" t="s">
        <v>149</v>
      </c>
      <c r="J66" s="202" t="s">
        <v>150</v>
      </c>
      <c r="K66" s="202">
        <v>44805</v>
      </c>
      <c r="L66" s="202">
        <v>44883</v>
      </c>
      <c r="M66" s="163" t="s">
        <v>15</v>
      </c>
      <c r="N66" s="137">
        <v>1</v>
      </c>
      <c r="O66" s="137">
        <f>N66*(P66+R66+T66+V66+X66+Z66+AB66+AD66+AF66+AH66+AJ66+AL66)</f>
        <v>1</v>
      </c>
      <c r="P66" s="137"/>
      <c r="Q66" s="137"/>
      <c r="R66" s="137"/>
      <c r="S66" s="137"/>
      <c r="T66" s="137"/>
      <c r="U66" s="137"/>
      <c r="V66" s="137"/>
      <c r="W66" s="137"/>
      <c r="X66" s="137"/>
      <c r="Y66" s="137"/>
      <c r="Z66" s="137"/>
      <c r="AA66" s="137"/>
      <c r="AB66" s="137"/>
      <c r="AC66" s="137"/>
      <c r="AD66" s="137"/>
      <c r="AE66" s="137"/>
      <c r="AF66" s="137">
        <v>0.25</v>
      </c>
      <c r="AG66" s="137"/>
      <c r="AH66" s="137"/>
      <c r="AI66" s="137"/>
      <c r="AJ66" s="137">
        <v>0.75</v>
      </c>
      <c r="AK66" s="137"/>
      <c r="AL66" s="137"/>
      <c r="AM66" s="137"/>
      <c r="AN66" s="140">
        <f>N66*(Q66+S66+U66+W66+Y66+AA66+AC66+AE66+AG66+AI66+AK66+AM66)</f>
        <v>0</v>
      </c>
      <c r="AO66" s="5" t="s">
        <v>70</v>
      </c>
      <c r="AP66" s="6" t="s">
        <v>70</v>
      </c>
      <c r="AQ66" s="6" t="s">
        <v>70</v>
      </c>
      <c r="AR66" s="32">
        <f>Q66+S66+U66</f>
        <v>0</v>
      </c>
      <c r="AS66" s="143">
        <f>SUM(AR66:AR69)</f>
        <v>0</v>
      </c>
      <c r="AT66" s="15"/>
      <c r="AU66" s="15"/>
      <c r="AV66" s="15"/>
      <c r="AW66" s="15"/>
    </row>
    <row r="67" spans="1:49" ht="60" customHeight="1">
      <c r="A67" s="285"/>
      <c r="B67" s="285"/>
      <c r="C67" s="285"/>
      <c r="D67" s="285"/>
      <c r="E67" s="285"/>
      <c r="F67" s="215"/>
      <c r="G67" s="147"/>
      <c r="H67" s="201"/>
      <c r="I67" s="201"/>
      <c r="J67" s="202"/>
      <c r="K67" s="202"/>
      <c r="L67" s="202"/>
      <c r="M67" s="164"/>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41"/>
      <c r="AO67" s="7" t="s">
        <v>71</v>
      </c>
      <c r="AP67" s="8" t="s">
        <v>71</v>
      </c>
      <c r="AQ67" s="8" t="s">
        <v>71</v>
      </c>
      <c r="AR67" s="33">
        <f>W66+Y66+AA66</f>
        <v>0</v>
      </c>
      <c r="AS67" s="144"/>
      <c r="AT67" s="15"/>
      <c r="AU67" s="15"/>
      <c r="AV67" s="15"/>
      <c r="AW67" s="15"/>
    </row>
    <row r="68" spans="1:49" ht="60" customHeight="1">
      <c r="A68" s="285"/>
      <c r="B68" s="285"/>
      <c r="C68" s="285"/>
      <c r="D68" s="285"/>
      <c r="E68" s="285"/>
      <c r="F68" s="215"/>
      <c r="G68" s="147"/>
      <c r="H68" s="201"/>
      <c r="I68" s="201"/>
      <c r="J68" s="202"/>
      <c r="K68" s="202"/>
      <c r="L68" s="202"/>
      <c r="M68" s="164"/>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41"/>
      <c r="AO68" s="7" t="s">
        <v>72</v>
      </c>
      <c r="AP68" s="8" t="s">
        <v>72</v>
      </c>
      <c r="AQ68" s="8" t="s">
        <v>72</v>
      </c>
      <c r="AR68" s="33">
        <f>AC66+AE66+AG66</f>
        <v>0</v>
      </c>
      <c r="AS68" s="144"/>
      <c r="AT68" s="15"/>
      <c r="AU68" s="15"/>
      <c r="AV68" s="15"/>
      <c r="AW68" s="15"/>
    </row>
    <row r="69" spans="1:49" ht="60" customHeight="1">
      <c r="A69" s="285"/>
      <c r="B69" s="285"/>
      <c r="C69" s="285"/>
      <c r="D69" s="285"/>
      <c r="E69" s="285"/>
      <c r="F69" s="216"/>
      <c r="G69" s="148"/>
      <c r="H69" s="201"/>
      <c r="I69" s="201"/>
      <c r="J69" s="202"/>
      <c r="K69" s="202"/>
      <c r="L69" s="202"/>
      <c r="M69" s="165"/>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42"/>
      <c r="AO69" s="9" t="s">
        <v>73</v>
      </c>
      <c r="AP69" s="10" t="s">
        <v>73</v>
      </c>
      <c r="AQ69" s="10" t="s">
        <v>73</v>
      </c>
      <c r="AR69" s="34">
        <f>AI66+AK66+AM66</f>
        <v>0</v>
      </c>
      <c r="AS69" s="145"/>
      <c r="AT69" s="15"/>
      <c r="AU69" s="15"/>
      <c r="AV69" s="15"/>
      <c r="AW69" s="15"/>
    </row>
    <row r="70" spans="1:49" ht="60" customHeight="1">
      <c r="A70" s="285" t="s">
        <v>151</v>
      </c>
      <c r="B70" s="285" t="s">
        <v>152</v>
      </c>
      <c r="C70" s="285" t="s">
        <v>153</v>
      </c>
      <c r="D70" s="285" t="s">
        <v>154</v>
      </c>
      <c r="E70" s="285" t="s">
        <v>155</v>
      </c>
      <c r="F70" s="214" t="s">
        <v>156</v>
      </c>
      <c r="G70" s="146" t="s">
        <v>157</v>
      </c>
      <c r="H70" s="146" t="s">
        <v>158</v>
      </c>
      <c r="I70" s="184" t="s">
        <v>131</v>
      </c>
      <c r="J70" s="295" t="s">
        <v>159</v>
      </c>
      <c r="K70" s="149">
        <v>44682</v>
      </c>
      <c r="L70" s="292">
        <v>44926</v>
      </c>
      <c r="M70" s="163" t="s">
        <v>15</v>
      </c>
      <c r="N70" s="195">
        <v>1</v>
      </c>
      <c r="O70" s="137">
        <f>N70*(P70+R70+T70+V70+X70+Z70+AB70+AD70+AF70+AH70+AJ70+AL70)</f>
        <v>0.99990000000000001</v>
      </c>
      <c r="P70" s="137"/>
      <c r="Q70" s="137"/>
      <c r="R70" s="137"/>
      <c r="S70" s="137"/>
      <c r="T70" s="137"/>
      <c r="U70" s="137"/>
      <c r="V70" s="137"/>
      <c r="W70" s="137"/>
      <c r="X70" s="137">
        <v>0.33329999999999999</v>
      </c>
      <c r="Y70" s="137"/>
      <c r="Z70" s="137"/>
      <c r="AA70" s="137"/>
      <c r="AB70" s="137"/>
      <c r="AC70" s="137"/>
      <c r="AD70" s="137">
        <v>0.33329999999999999</v>
      </c>
      <c r="AE70" s="137"/>
      <c r="AF70" s="137"/>
      <c r="AG70" s="137"/>
      <c r="AH70" s="137"/>
      <c r="AI70" s="137"/>
      <c r="AJ70" s="137"/>
      <c r="AK70" s="137"/>
      <c r="AL70" s="137">
        <v>0.33329999999999999</v>
      </c>
      <c r="AM70" s="258"/>
      <c r="AN70" s="298">
        <f>N70*(Q70+S70+U70+W70+Y70+AA70+AC70+AE70+AG70+AI70+AK70+AM70)</f>
        <v>0</v>
      </c>
      <c r="AO70" s="57" t="s">
        <v>70</v>
      </c>
      <c r="AP70" s="6" t="s">
        <v>70</v>
      </c>
      <c r="AQ70" s="6" t="s">
        <v>70</v>
      </c>
      <c r="AR70" s="32">
        <f>Q70+S70+U70</f>
        <v>0</v>
      </c>
      <c r="AS70" s="143">
        <f>SUM(AR70:AR73)</f>
        <v>0</v>
      </c>
      <c r="AT70" s="15"/>
      <c r="AU70" s="15"/>
      <c r="AV70" s="15"/>
      <c r="AW70" s="15"/>
    </row>
    <row r="71" spans="1:49" ht="60" customHeight="1">
      <c r="A71" s="285"/>
      <c r="B71" s="285"/>
      <c r="C71" s="285"/>
      <c r="D71" s="285"/>
      <c r="E71" s="285"/>
      <c r="F71" s="215"/>
      <c r="G71" s="147"/>
      <c r="H71" s="147"/>
      <c r="I71" s="185"/>
      <c r="J71" s="296"/>
      <c r="K71" s="150"/>
      <c r="L71" s="293"/>
      <c r="M71" s="164"/>
      <c r="N71" s="196"/>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259"/>
      <c r="AN71" s="299"/>
      <c r="AO71" s="7" t="s">
        <v>71</v>
      </c>
      <c r="AP71" s="8" t="s">
        <v>71</v>
      </c>
      <c r="AQ71" s="8" t="s">
        <v>71</v>
      </c>
      <c r="AR71" s="33">
        <f>W70+Y70+AA70</f>
        <v>0</v>
      </c>
      <c r="AS71" s="144"/>
      <c r="AT71" s="15"/>
      <c r="AU71" s="15"/>
      <c r="AV71" s="15"/>
      <c r="AW71" s="15"/>
    </row>
    <row r="72" spans="1:49" ht="60" customHeight="1">
      <c r="A72" s="285"/>
      <c r="B72" s="285"/>
      <c r="C72" s="285"/>
      <c r="D72" s="285"/>
      <c r="E72" s="285"/>
      <c r="F72" s="215"/>
      <c r="G72" s="147"/>
      <c r="H72" s="147"/>
      <c r="I72" s="185"/>
      <c r="J72" s="296"/>
      <c r="K72" s="150"/>
      <c r="L72" s="293"/>
      <c r="M72" s="164"/>
      <c r="N72" s="196"/>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259"/>
      <c r="AN72" s="299"/>
      <c r="AO72" s="58" t="s">
        <v>72</v>
      </c>
      <c r="AP72" s="8" t="s">
        <v>72</v>
      </c>
      <c r="AQ72" s="8" t="s">
        <v>72</v>
      </c>
      <c r="AR72" s="33">
        <f>AC70+AE70+AG70</f>
        <v>0</v>
      </c>
      <c r="AS72" s="144"/>
      <c r="AT72" s="15"/>
      <c r="AU72" s="15"/>
      <c r="AV72" s="15"/>
      <c r="AW72" s="15"/>
    </row>
    <row r="73" spans="1:49" ht="60" customHeight="1">
      <c r="A73" s="285"/>
      <c r="B73" s="285"/>
      <c r="C73" s="285"/>
      <c r="D73" s="285"/>
      <c r="E73" s="285"/>
      <c r="F73" s="216"/>
      <c r="G73" s="148"/>
      <c r="H73" s="148"/>
      <c r="I73" s="186"/>
      <c r="J73" s="297"/>
      <c r="K73" s="151"/>
      <c r="L73" s="294"/>
      <c r="M73" s="165"/>
      <c r="N73" s="197"/>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260"/>
      <c r="AN73" s="300"/>
      <c r="AO73" s="59" t="s">
        <v>73</v>
      </c>
      <c r="AP73" s="10" t="s">
        <v>73</v>
      </c>
      <c r="AQ73" s="10" t="s">
        <v>73</v>
      </c>
      <c r="AR73" s="34">
        <f>AI70+AK70+AM70</f>
        <v>0</v>
      </c>
      <c r="AS73" s="145"/>
      <c r="AT73" s="15"/>
      <c r="AU73" s="15"/>
      <c r="AV73" s="15"/>
      <c r="AW73" s="15"/>
    </row>
    <row r="74" spans="1:49" ht="15.75"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269" t="s">
        <v>160</v>
      </c>
      <c r="AQ74" s="270"/>
      <c r="AR74" s="271"/>
      <c r="AS74" s="13">
        <f>AVERAGE(AS26:AS73)</f>
        <v>0.14749999999999999</v>
      </c>
      <c r="AT74" s="15"/>
      <c r="AU74" s="15"/>
      <c r="AV74" s="15"/>
      <c r="AW74" s="15"/>
    </row>
    <row r="75" spans="1:49">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row>
    <row r="76" spans="1:49">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row>
    <row r="77" spans="1:49" s="2" customFormat="1" ht="43.5" customHeight="1">
      <c r="A77" s="213" t="s">
        <v>161</v>
      </c>
      <c r="B77" s="213"/>
      <c r="C77" s="213"/>
      <c r="D77" s="213"/>
      <c r="E77" s="213"/>
      <c r="F77" s="213"/>
      <c r="G77" s="213"/>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c r="AH77" s="213"/>
      <c r="AI77" s="213"/>
      <c r="AJ77" s="213"/>
      <c r="AK77" s="213"/>
      <c r="AL77" s="213"/>
      <c r="AM77" s="213"/>
      <c r="AN77" s="213"/>
      <c r="AO77" s="213"/>
      <c r="AP77" s="213"/>
      <c r="AQ77" s="213"/>
      <c r="AR77" s="213"/>
      <c r="AS77" s="213"/>
      <c r="AT77" s="25"/>
      <c r="AU77" s="25"/>
      <c r="AV77" s="25"/>
      <c r="AW77" s="25"/>
    </row>
    <row r="78" spans="1:49">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row>
    <row r="79" spans="1:49">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row>
    <row r="80" spans="1:49" ht="15.75" thickBot="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row>
    <row r="81" spans="1:49" ht="18.75" customHeight="1">
      <c r="A81" s="206" t="s">
        <v>162</v>
      </c>
      <c r="B81" s="206" t="s">
        <v>43</v>
      </c>
      <c r="C81" s="275" t="s">
        <v>163</v>
      </c>
      <c r="D81" s="363"/>
      <c r="E81" s="206" t="s">
        <v>45</v>
      </c>
      <c r="F81" s="206" t="s">
        <v>46</v>
      </c>
      <c r="G81" s="206" t="s">
        <v>48</v>
      </c>
      <c r="H81" s="206" t="s">
        <v>49</v>
      </c>
      <c r="I81" s="275" t="s">
        <v>50</v>
      </c>
      <c r="J81" s="278" t="s">
        <v>20</v>
      </c>
      <c r="K81" s="278"/>
      <c r="L81" s="278"/>
      <c r="M81" s="278"/>
      <c r="N81" s="278"/>
      <c r="O81" s="278"/>
      <c r="P81" s="278"/>
      <c r="Q81" s="278"/>
      <c r="R81" s="278"/>
      <c r="S81" s="278"/>
      <c r="T81" s="278"/>
      <c r="U81" s="278"/>
      <c r="V81" s="278"/>
      <c r="W81" s="278"/>
      <c r="X81" s="278"/>
      <c r="Y81" s="278"/>
      <c r="Z81" s="278"/>
      <c r="AA81" s="278"/>
      <c r="AB81" s="278"/>
      <c r="AC81" s="278"/>
      <c r="AD81" s="278"/>
      <c r="AE81" s="278"/>
      <c r="AF81" s="278"/>
      <c r="AG81" s="278"/>
      <c r="AH81" s="278"/>
      <c r="AI81" s="278"/>
      <c r="AJ81" s="278"/>
      <c r="AK81" s="304" t="s">
        <v>164</v>
      </c>
      <c r="AL81" s="305"/>
      <c r="AM81" s="305"/>
      <c r="AN81" s="305"/>
      <c r="AO81" s="305"/>
      <c r="AP81" s="305"/>
      <c r="AQ81" s="306"/>
      <c r="AT81" s="15"/>
      <c r="AU81" s="15"/>
      <c r="AV81" s="15"/>
      <c r="AW81" s="15"/>
    </row>
    <row r="82" spans="1:49" ht="48" customHeight="1" thickBot="1">
      <c r="A82" s="207"/>
      <c r="B82" s="207"/>
      <c r="C82" s="279"/>
      <c r="D82" s="364"/>
      <c r="E82" s="207"/>
      <c r="F82" s="207"/>
      <c r="G82" s="207"/>
      <c r="H82" s="207"/>
      <c r="I82" s="207"/>
      <c r="J82" s="279" t="s">
        <v>24</v>
      </c>
      <c r="K82" s="280"/>
      <c r="L82" s="218" t="s">
        <v>25</v>
      </c>
      <c r="M82" s="280"/>
      <c r="N82" s="218" t="s">
        <v>26</v>
      </c>
      <c r="O82" s="280"/>
      <c r="P82" s="218" t="s">
        <v>27</v>
      </c>
      <c r="Q82" s="280"/>
      <c r="R82" s="218" t="s">
        <v>28</v>
      </c>
      <c r="S82" s="280"/>
      <c r="T82" s="218" t="s">
        <v>29</v>
      </c>
      <c r="U82" s="280"/>
      <c r="V82" s="218" t="s">
        <v>30</v>
      </c>
      <c r="W82" s="280"/>
      <c r="X82" s="218" t="s">
        <v>31</v>
      </c>
      <c r="Y82" s="280"/>
      <c r="Z82" s="218" t="s">
        <v>32</v>
      </c>
      <c r="AA82" s="280"/>
      <c r="AB82" s="218" t="s">
        <v>33</v>
      </c>
      <c r="AC82" s="280"/>
      <c r="AD82" s="218" t="s">
        <v>34</v>
      </c>
      <c r="AE82" s="280"/>
      <c r="AF82" s="218" t="s">
        <v>35</v>
      </c>
      <c r="AG82" s="280"/>
      <c r="AH82" s="218" t="s">
        <v>36</v>
      </c>
      <c r="AI82" s="280"/>
      <c r="AJ82" s="301" t="s">
        <v>37</v>
      </c>
      <c r="AK82" s="307"/>
      <c r="AL82" s="308"/>
      <c r="AM82" s="308"/>
      <c r="AN82" s="308"/>
      <c r="AO82" s="308"/>
      <c r="AP82" s="308"/>
      <c r="AQ82" s="309"/>
      <c r="AT82" s="15"/>
      <c r="AU82" s="15"/>
      <c r="AV82" s="15"/>
      <c r="AW82" s="15"/>
    </row>
    <row r="83" spans="1:49" ht="44.25" customHeight="1" thickBot="1">
      <c r="A83" s="207"/>
      <c r="B83" s="207"/>
      <c r="C83" s="279"/>
      <c r="D83" s="364"/>
      <c r="E83" s="207"/>
      <c r="F83" s="207"/>
      <c r="G83" s="207"/>
      <c r="H83" s="207"/>
      <c r="I83" s="207"/>
      <c r="J83" s="281"/>
      <c r="K83" s="282"/>
      <c r="L83" s="272"/>
      <c r="M83" s="282"/>
      <c r="N83" s="272"/>
      <c r="O83" s="282"/>
      <c r="P83" s="272"/>
      <c r="Q83" s="282"/>
      <c r="R83" s="272"/>
      <c r="S83" s="282"/>
      <c r="T83" s="272"/>
      <c r="U83" s="282"/>
      <c r="V83" s="272"/>
      <c r="W83" s="282"/>
      <c r="X83" s="272"/>
      <c r="Y83" s="282"/>
      <c r="Z83" s="272"/>
      <c r="AA83" s="282"/>
      <c r="AB83" s="272"/>
      <c r="AC83" s="282"/>
      <c r="AD83" s="272"/>
      <c r="AE83" s="282"/>
      <c r="AF83" s="272"/>
      <c r="AG83" s="282"/>
      <c r="AH83" s="272"/>
      <c r="AI83" s="282"/>
      <c r="AJ83" s="302"/>
      <c r="AK83" s="310" t="s">
        <v>51</v>
      </c>
      <c r="AL83" s="311"/>
      <c r="AM83" s="312"/>
      <c r="AN83" s="276" t="s">
        <v>165</v>
      </c>
      <c r="AO83" s="273" t="s">
        <v>53</v>
      </c>
      <c r="AP83" s="283" t="s">
        <v>54</v>
      </c>
      <c r="AQ83" s="276" t="s">
        <v>55</v>
      </c>
      <c r="AT83" s="15"/>
      <c r="AU83" s="15"/>
      <c r="AV83" s="15"/>
      <c r="AW83" s="15"/>
    </row>
    <row r="84" spans="1:49" ht="48" customHeight="1">
      <c r="A84" s="208"/>
      <c r="B84" s="208"/>
      <c r="C84" s="365"/>
      <c r="D84" s="366"/>
      <c r="E84" s="208"/>
      <c r="F84" s="208"/>
      <c r="G84" s="208"/>
      <c r="H84" s="208"/>
      <c r="I84" s="208"/>
      <c r="J84" s="35" t="s">
        <v>56</v>
      </c>
      <c r="K84" s="31" t="s">
        <v>57</v>
      </c>
      <c r="L84" s="31" t="s">
        <v>58</v>
      </c>
      <c r="M84" s="31" t="s">
        <v>59</v>
      </c>
      <c r="N84" s="31" t="s">
        <v>58</v>
      </c>
      <c r="O84" s="31" t="s">
        <v>59</v>
      </c>
      <c r="P84" s="31" t="s">
        <v>58</v>
      </c>
      <c r="Q84" s="31" t="s">
        <v>59</v>
      </c>
      <c r="R84" s="31" t="s">
        <v>58</v>
      </c>
      <c r="S84" s="31" t="s">
        <v>59</v>
      </c>
      <c r="T84" s="31" t="s">
        <v>58</v>
      </c>
      <c r="U84" s="31" t="s">
        <v>59</v>
      </c>
      <c r="V84" s="31" t="s">
        <v>58</v>
      </c>
      <c r="W84" s="31" t="s">
        <v>59</v>
      </c>
      <c r="X84" s="31" t="s">
        <v>58</v>
      </c>
      <c r="Y84" s="31" t="s">
        <v>59</v>
      </c>
      <c r="Z84" s="31" t="s">
        <v>58</v>
      </c>
      <c r="AA84" s="31" t="s">
        <v>59</v>
      </c>
      <c r="AB84" s="31" t="s">
        <v>58</v>
      </c>
      <c r="AC84" s="31" t="s">
        <v>59</v>
      </c>
      <c r="AD84" s="31" t="s">
        <v>58</v>
      </c>
      <c r="AE84" s="31" t="s">
        <v>59</v>
      </c>
      <c r="AF84" s="31" t="s">
        <v>58</v>
      </c>
      <c r="AG84" s="31" t="s">
        <v>59</v>
      </c>
      <c r="AH84" s="31" t="s">
        <v>58</v>
      </c>
      <c r="AI84" s="31" t="s">
        <v>59</v>
      </c>
      <c r="AJ84" s="303"/>
      <c r="AK84" s="313"/>
      <c r="AL84" s="314"/>
      <c r="AM84" s="315"/>
      <c r="AN84" s="277"/>
      <c r="AO84" s="316"/>
      <c r="AP84" s="284"/>
      <c r="AQ84" s="277"/>
      <c r="AT84" s="15"/>
      <c r="AU84" s="15"/>
      <c r="AV84" s="15"/>
      <c r="AW84" s="15"/>
    </row>
    <row r="85" spans="1:49" ht="122.25" customHeight="1">
      <c r="A85" s="246" t="s">
        <v>166</v>
      </c>
      <c r="B85" s="184" t="s">
        <v>167</v>
      </c>
      <c r="C85" s="146" t="s">
        <v>168</v>
      </c>
      <c r="D85" s="367"/>
      <c r="E85" s="217" t="s">
        <v>169</v>
      </c>
      <c r="F85" s="184" t="s">
        <v>131</v>
      </c>
      <c r="G85" s="209">
        <v>44621</v>
      </c>
      <c r="H85" s="209">
        <v>44915</v>
      </c>
      <c r="I85" s="152" t="s">
        <v>170</v>
      </c>
      <c r="J85" s="194">
        <v>0.33</v>
      </c>
      <c r="K85" s="194">
        <f>J85*(L85+N85+P85+R85+T85+V85+X85+Z85+AB85+AD85+AF85+AH85)</f>
        <v>0.33</v>
      </c>
      <c r="L85" s="258"/>
      <c r="M85" s="137"/>
      <c r="N85" s="137"/>
      <c r="O85" s="137"/>
      <c r="P85" s="137">
        <v>0.25</v>
      </c>
      <c r="Q85" s="137">
        <v>0.25</v>
      </c>
      <c r="R85" s="137"/>
      <c r="S85" s="137"/>
      <c r="T85" s="137"/>
      <c r="U85" s="137"/>
      <c r="V85" s="137">
        <v>0.25</v>
      </c>
      <c r="W85" s="137"/>
      <c r="X85" s="137"/>
      <c r="Y85" s="137"/>
      <c r="Z85" s="137"/>
      <c r="AA85" s="137"/>
      <c r="AB85" s="137">
        <v>0.25</v>
      </c>
      <c r="AC85" s="137"/>
      <c r="AD85" s="137"/>
      <c r="AE85" s="137"/>
      <c r="AF85" s="137"/>
      <c r="AG85" s="137"/>
      <c r="AH85" s="137">
        <v>0.25</v>
      </c>
      <c r="AI85" s="137"/>
      <c r="AJ85" s="181">
        <f>J85*(M85+O85+Q85+S85+U85+W85+Y85+AA85+AC85+AE85+AG85+AI85)</f>
        <v>8.2500000000000004E-2</v>
      </c>
      <c r="AK85" s="261" t="s">
        <v>171</v>
      </c>
      <c r="AL85" s="262"/>
      <c r="AM85" s="263"/>
      <c r="AN85" s="112" t="s">
        <v>172</v>
      </c>
      <c r="AO85" s="114" t="s">
        <v>173</v>
      </c>
      <c r="AP85" s="51">
        <f>M85+O85+Q85</f>
        <v>0.25</v>
      </c>
      <c r="AQ85" s="143">
        <f>SUM(AP85:AP88)</f>
        <v>0.25</v>
      </c>
      <c r="AT85" s="15"/>
      <c r="AU85" s="15"/>
      <c r="AV85" s="15"/>
      <c r="AW85" s="15"/>
    </row>
    <row r="86" spans="1:49" ht="15.75" customHeight="1">
      <c r="A86" s="247"/>
      <c r="B86" s="185"/>
      <c r="C86" s="147"/>
      <c r="D86" s="368"/>
      <c r="E86" s="204"/>
      <c r="F86" s="185"/>
      <c r="G86" s="201"/>
      <c r="H86" s="201"/>
      <c r="I86" s="152"/>
      <c r="J86" s="194"/>
      <c r="K86" s="194"/>
      <c r="L86" s="259"/>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82"/>
      <c r="AK86" s="175" t="s">
        <v>71</v>
      </c>
      <c r="AL86" s="176"/>
      <c r="AM86" s="177"/>
      <c r="AN86" s="49" t="s">
        <v>71</v>
      </c>
      <c r="AO86" s="49" t="s">
        <v>71</v>
      </c>
      <c r="AP86" s="50">
        <f>S85+U85+W85</f>
        <v>0</v>
      </c>
      <c r="AQ86" s="144"/>
      <c r="AT86" s="15"/>
      <c r="AU86" s="15"/>
      <c r="AV86" s="15"/>
      <c r="AW86" s="15"/>
    </row>
    <row r="87" spans="1:49" ht="15.75" customHeight="1">
      <c r="A87" s="247"/>
      <c r="B87" s="185"/>
      <c r="C87" s="147"/>
      <c r="D87" s="368"/>
      <c r="E87" s="204"/>
      <c r="F87" s="185"/>
      <c r="G87" s="201"/>
      <c r="H87" s="201"/>
      <c r="I87" s="152"/>
      <c r="J87" s="194"/>
      <c r="K87" s="194"/>
      <c r="L87" s="259"/>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82"/>
      <c r="AK87" s="175" t="s">
        <v>72</v>
      </c>
      <c r="AL87" s="176"/>
      <c r="AM87" s="177"/>
      <c r="AN87" s="49" t="s">
        <v>72</v>
      </c>
      <c r="AO87" s="49" t="s">
        <v>72</v>
      </c>
      <c r="AP87" s="50">
        <f>Y85+AA85+AC85</f>
        <v>0</v>
      </c>
      <c r="AQ87" s="144"/>
      <c r="AT87" s="15"/>
      <c r="AU87" s="15"/>
      <c r="AV87" s="15"/>
      <c r="AW87" s="15"/>
    </row>
    <row r="88" spans="1:49" ht="15.75" customHeight="1">
      <c r="A88" s="247"/>
      <c r="B88" s="186"/>
      <c r="C88" s="148"/>
      <c r="D88" s="369"/>
      <c r="E88" s="205"/>
      <c r="F88" s="186"/>
      <c r="G88" s="201"/>
      <c r="H88" s="201"/>
      <c r="I88" s="152"/>
      <c r="J88" s="194"/>
      <c r="K88" s="194"/>
      <c r="L88" s="260"/>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83"/>
      <c r="AK88" s="178" t="s">
        <v>73</v>
      </c>
      <c r="AL88" s="179"/>
      <c r="AM88" s="180"/>
      <c r="AN88" s="52" t="s">
        <v>73</v>
      </c>
      <c r="AO88" s="52" t="s">
        <v>73</v>
      </c>
      <c r="AP88" s="53">
        <f>AE85+AG85+AI85</f>
        <v>0</v>
      </c>
      <c r="AQ88" s="145"/>
      <c r="AT88" s="15"/>
      <c r="AU88" s="15"/>
      <c r="AV88" s="15"/>
      <c r="AW88" s="15"/>
    </row>
    <row r="89" spans="1:49" ht="15.75" customHeight="1">
      <c r="A89" s="247"/>
      <c r="B89" s="184" t="s">
        <v>174</v>
      </c>
      <c r="C89" s="146" t="s">
        <v>175</v>
      </c>
      <c r="D89" s="367"/>
      <c r="E89" s="217" t="s">
        <v>158</v>
      </c>
      <c r="F89" s="184" t="s">
        <v>131</v>
      </c>
      <c r="G89" s="210">
        <v>44743</v>
      </c>
      <c r="H89" s="209">
        <v>44915</v>
      </c>
      <c r="I89" s="152" t="s">
        <v>170</v>
      </c>
      <c r="J89" s="258">
        <v>0.33</v>
      </c>
      <c r="K89" s="194">
        <f>J89*(L89+N89+P89+R89+T89+V89+X89+Z89+AB89+AD89+AF89+AH89)</f>
        <v>0.32996700000000001</v>
      </c>
      <c r="L89" s="258"/>
      <c r="M89" s="137"/>
      <c r="N89" s="137"/>
      <c r="O89" s="137"/>
      <c r="P89" s="137"/>
      <c r="Q89" s="137"/>
      <c r="R89" s="137"/>
      <c r="S89" s="137"/>
      <c r="T89" s="137"/>
      <c r="U89" s="137"/>
      <c r="V89" s="137"/>
      <c r="W89" s="137"/>
      <c r="X89" s="137">
        <v>0.33329999999999999</v>
      </c>
      <c r="Y89" s="137"/>
      <c r="Z89" s="137"/>
      <c r="AA89" s="137"/>
      <c r="AB89" s="137">
        <v>0.33329999999999999</v>
      </c>
      <c r="AC89" s="137"/>
      <c r="AD89" s="137"/>
      <c r="AE89" s="137"/>
      <c r="AF89" s="137"/>
      <c r="AG89" s="137"/>
      <c r="AH89" s="137">
        <v>0.33329999999999999</v>
      </c>
      <c r="AI89" s="137"/>
      <c r="AJ89" s="181">
        <f>J89*(M89+O89+Q89+S89+U89+W89+Y89+AA89+AC89+AE89+AG89+AI89)</f>
        <v>0</v>
      </c>
      <c r="AK89" s="172" t="s">
        <v>70</v>
      </c>
      <c r="AL89" s="173"/>
      <c r="AM89" s="174"/>
      <c r="AN89" s="5" t="s">
        <v>70</v>
      </c>
      <c r="AO89" s="5" t="s">
        <v>70</v>
      </c>
      <c r="AP89" s="51">
        <f>M89+O89+Q89</f>
        <v>0</v>
      </c>
      <c r="AQ89" s="143">
        <f>SUM(AP89:AP92)</f>
        <v>0</v>
      </c>
      <c r="AT89" s="15"/>
      <c r="AU89" s="15"/>
      <c r="AV89" s="15"/>
      <c r="AW89" s="15"/>
    </row>
    <row r="90" spans="1:49" ht="15.75" customHeight="1">
      <c r="A90" s="247"/>
      <c r="B90" s="185"/>
      <c r="C90" s="147"/>
      <c r="D90" s="368"/>
      <c r="E90" s="204"/>
      <c r="F90" s="185"/>
      <c r="G90" s="185"/>
      <c r="H90" s="201"/>
      <c r="I90" s="152"/>
      <c r="J90" s="138"/>
      <c r="K90" s="194"/>
      <c r="L90" s="259"/>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82"/>
      <c r="AK90" s="175" t="s">
        <v>71</v>
      </c>
      <c r="AL90" s="176"/>
      <c r="AM90" s="177"/>
      <c r="AN90" s="49" t="s">
        <v>71</v>
      </c>
      <c r="AO90" s="49" t="s">
        <v>71</v>
      </c>
      <c r="AP90" s="50">
        <f>S89+U89+W89</f>
        <v>0</v>
      </c>
      <c r="AQ90" s="144"/>
      <c r="AT90" s="15"/>
      <c r="AU90" s="15"/>
      <c r="AV90" s="15"/>
      <c r="AW90" s="15"/>
    </row>
    <row r="91" spans="1:49" ht="15.75" customHeight="1">
      <c r="A91" s="247"/>
      <c r="B91" s="185"/>
      <c r="C91" s="147"/>
      <c r="D91" s="368"/>
      <c r="E91" s="204"/>
      <c r="F91" s="185"/>
      <c r="G91" s="185"/>
      <c r="H91" s="201"/>
      <c r="I91" s="152"/>
      <c r="J91" s="138"/>
      <c r="K91" s="194"/>
      <c r="L91" s="259"/>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82"/>
      <c r="AK91" s="175" t="s">
        <v>72</v>
      </c>
      <c r="AL91" s="176"/>
      <c r="AM91" s="177"/>
      <c r="AN91" s="49" t="s">
        <v>72</v>
      </c>
      <c r="AO91" s="49" t="s">
        <v>72</v>
      </c>
      <c r="AP91" s="50">
        <f>Y89+AA89+AC89</f>
        <v>0</v>
      </c>
      <c r="AQ91" s="144"/>
      <c r="AT91" s="15"/>
      <c r="AU91" s="15"/>
      <c r="AV91" s="15"/>
      <c r="AW91" s="15"/>
    </row>
    <row r="92" spans="1:49" ht="15.75" customHeight="1">
      <c r="A92" s="247"/>
      <c r="B92" s="186"/>
      <c r="C92" s="148"/>
      <c r="D92" s="369"/>
      <c r="E92" s="205"/>
      <c r="F92" s="186"/>
      <c r="G92" s="186"/>
      <c r="H92" s="201"/>
      <c r="I92" s="152"/>
      <c r="J92" s="139"/>
      <c r="K92" s="194"/>
      <c r="L92" s="260"/>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83"/>
      <c r="AK92" s="178" t="s">
        <v>73</v>
      </c>
      <c r="AL92" s="179"/>
      <c r="AM92" s="180"/>
      <c r="AN92" s="52" t="s">
        <v>73</v>
      </c>
      <c r="AO92" s="52" t="s">
        <v>73</v>
      </c>
      <c r="AP92" s="53">
        <f>AE89+AG89+AI89</f>
        <v>0</v>
      </c>
      <c r="AQ92" s="145"/>
      <c r="AT92" s="15"/>
      <c r="AU92" s="15"/>
      <c r="AV92" s="15"/>
      <c r="AW92" s="15"/>
    </row>
    <row r="93" spans="1:49" ht="149.25" customHeight="1">
      <c r="A93" s="247"/>
      <c r="B93" s="184" t="s">
        <v>176</v>
      </c>
      <c r="C93" s="146" t="s">
        <v>177</v>
      </c>
      <c r="D93" s="367"/>
      <c r="E93" s="203" t="s">
        <v>158</v>
      </c>
      <c r="F93" s="184" t="s">
        <v>131</v>
      </c>
      <c r="G93" s="210">
        <v>44652</v>
      </c>
      <c r="H93" s="209">
        <v>44915</v>
      </c>
      <c r="I93" s="152" t="s">
        <v>170</v>
      </c>
      <c r="J93" s="137">
        <v>0.34</v>
      </c>
      <c r="K93" s="194">
        <f>J93*(L93+N93+P93+R93+T93+V93+X93+Z93+AB93+AD93+AF93+AH93)</f>
        <v>0.33996600000000005</v>
      </c>
      <c r="L93" s="258"/>
      <c r="M93" s="137"/>
      <c r="N93" s="137"/>
      <c r="O93" s="137"/>
      <c r="P93" s="137"/>
      <c r="Q93" s="137"/>
      <c r="R93" s="137">
        <v>0.33329999999999999</v>
      </c>
      <c r="S93" s="137"/>
      <c r="T93" s="137"/>
      <c r="U93" s="137"/>
      <c r="V93" s="137"/>
      <c r="W93" s="137"/>
      <c r="X93" s="137"/>
      <c r="Y93" s="137"/>
      <c r="Z93" s="137">
        <v>0.33329999999999999</v>
      </c>
      <c r="AA93" s="137"/>
      <c r="AB93" s="137"/>
      <c r="AC93" s="137"/>
      <c r="AD93" s="137"/>
      <c r="AE93" s="137"/>
      <c r="AF93" s="137"/>
      <c r="AG93" s="137"/>
      <c r="AH93" s="137">
        <v>0.33329999999999999</v>
      </c>
      <c r="AI93" s="137"/>
      <c r="AJ93" s="181">
        <f>J93*(M93+O93+Q93+S93+U93+W93+Y93+AA93+AC93+AE93+AG93+AI93)</f>
        <v>0</v>
      </c>
      <c r="AK93" s="261" t="s">
        <v>178</v>
      </c>
      <c r="AL93" s="370"/>
      <c r="AM93" s="371"/>
      <c r="AN93" s="113" t="s">
        <v>179</v>
      </c>
      <c r="AO93" s="114" t="s">
        <v>173</v>
      </c>
      <c r="AP93" s="51">
        <f>M93+O93+Q93</f>
        <v>0</v>
      </c>
      <c r="AQ93" s="143">
        <f>SUM(AP93:AP96)</f>
        <v>0</v>
      </c>
      <c r="AT93" s="15"/>
      <c r="AU93" s="15"/>
      <c r="AV93" s="15"/>
      <c r="AW93" s="15"/>
    </row>
    <row r="94" spans="1:49" ht="15.75" customHeight="1">
      <c r="A94" s="247"/>
      <c r="B94" s="185"/>
      <c r="C94" s="147"/>
      <c r="D94" s="368"/>
      <c r="E94" s="204"/>
      <c r="F94" s="185"/>
      <c r="G94" s="185"/>
      <c r="H94" s="201"/>
      <c r="I94" s="152"/>
      <c r="J94" s="138"/>
      <c r="K94" s="194"/>
      <c r="L94" s="259"/>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82"/>
      <c r="AK94" s="175" t="s">
        <v>71</v>
      </c>
      <c r="AL94" s="176"/>
      <c r="AM94" s="177"/>
      <c r="AN94" s="49" t="s">
        <v>71</v>
      </c>
      <c r="AO94" s="49" t="s">
        <v>71</v>
      </c>
      <c r="AP94" s="50">
        <f>S93+U93+W93</f>
        <v>0</v>
      </c>
      <c r="AQ94" s="144"/>
      <c r="AT94" s="15"/>
      <c r="AU94" s="15"/>
      <c r="AV94" s="15"/>
      <c r="AW94" s="15"/>
    </row>
    <row r="95" spans="1:49" ht="15.75" customHeight="1">
      <c r="A95" s="247"/>
      <c r="B95" s="185"/>
      <c r="C95" s="147"/>
      <c r="D95" s="368"/>
      <c r="E95" s="204"/>
      <c r="F95" s="185"/>
      <c r="G95" s="185"/>
      <c r="H95" s="201"/>
      <c r="I95" s="152"/>
      <c r="J95" s="138"/>
      <c r="K95" s="194"/>
      <c r="L95" s="259"/>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82"/>
      <c r="AK95" s="175" t="s">
        <v>72</v>
      </c>
      <c r="AL95" s="176"/>
      <c r="AM95" s="177"/>
      <c r="AN95" s="49" t="s">
        <v>72</v>
      </c>
      <c r="AO95" s="49" t="s">
        <v>72</v>
      </c>
      <c r="AP95" s="50">
        <f>Y93+AA93+AC93</f>
        <v>0</v>
      </c>
      <c r="AQ95" s="144"/>
      <c r="AT95" s="15"/>
      <c r="AU95" s="15"/>
      <c r="AV95" s="15"/>
      <c r="AW95" s="15"/>
    </row>
    <row r="96" spans="1:49" ht="15.75" customHeight="1">
      <c r="A96" s="247"/>
      <c r="B96" s="186"/>
      <c r="C96" s="148"/>
      <c r="D96" s="369"/>
      <c r="E96" s="205"/>
      <c r="F96" s="186"/>
      <c r="G96" s="186"/>
      <c r="H96" s="201"/>
      <c r="I96" s="152"/>
      <c r="J96" s="139"/>
      <c r="K96" s="194"/>
      <c r="L96" s="260"/>
      <c r="M96" s="139"/>
      <c r="N96" s="139"/>
      <c r="O96" s="139"/>
      <c r="P96" s="139"/>
      <c r="Q96" s="139"/>
      <c r="R96" s="139"/>
      <c r="S96" s="139"/>
      <c r="T96" s="139"/>
      <c r="U96" s="139"/>
      <c r="V96" s="139"/>
      <c r="W96" s="139"/>
      <c r="X96" s="139"/>
      <c r="Y96" s="139"/>
      <c r="Z96" s="139"/>
      <c r="AA96" s="139"/>
      <c r="AB96" s="139"/>
      <c r="AC96" s="139"/>
      <c r="AD96" s="139"/>
      <c r="AE96" s="139"/>
      <c r="AF96" s="139"/>
      <c r="AG96" s="139"/>
      <c r="AH96" s="139"/>
      <c r="AI96" s="139"/>
      <c r="AJ96" s="183"/>
      <c r="AK96" s="178" t="s">
        <v>73</v>
      </c>
      <c r="AL96" s="179"/>
      <c r="AM96" s="180"/>
      <c r="AN96" s="52" t="s">
        <v>73</v>
      </c>
      <c r="AO96" s="52" t="s">
        <v>73</v>
      </c>
      <c r="AP96" s="53">
        <f>AE93+AG93+AI93</f>
        <v>0</v>
      </c>
      <c r="AQ96" s="145"/>
      <c r="AT96" s="15"/>
      <c r="AU96" s="15"/>
      <c r="AV96" s="15"/>
      <c r="AW96" s="15"/>
    </row>
    <row r="97" spans="1:49" ht="15.75" customHeight="1">
      <c r="A97" s="377" t="s">
        <v>180</v>
      </c>
      <c r="B97" s="184" t="s">
        <v>181</v>
      </c>
      <c r="C97" s="187" t="s">
        <v>182</v>
      </c>
      <c r="D97" s="187"/>
      <c r="E97" s="201" t="s">
        <v>183</v>
      </c>
      <c r="F97" s="201" t="s">
        <v>184</v>
      </c>
      <c r="G97" s="202">
        <v>44743</v>
      </c>
      <c r="H97" s="202">
        <v>44864</v>
      </c>
      <c r="I97" s="152" t="s">
        <v>170</v>
      </c>
      <c r="J97" s="153">
        <v>8.3299999999999999E-2</v>
      </c>
      <c r="K97" s="156">
        <f>J97*(L97+N97+P97+R97+T97+V97+X97+Z97+AB97+AD97+AF97+AH97)</f>
        <v>8.3299999999999999E-2</v>
      </c>
      <c r="L97" s="194"/>
      <c r="M97" s="137"/>
      <c r="N97" s="195"/>
      <c r="O97" s="137"/>
      <c r="P97" s="137"/>
      <c r="Q97" s="137"/>
      <c r="R97" s="137"/>
      <c r="S97" s="137"/>
      <c r="T97" s="137"/>
      <c r="U97" s="137"/>
      <c r="V97" s="137"/>
      <c r="W97" s="137"/>
      <c r="X97" s="137">
        <v>0.5</v>
      </c>
      <c r="Y97" s="137"/>
      <c r="Z97" s="137"/>
      <c r="AA97" s="137"/>
      <c r="AB97" s="137"/>
      <c r="AC97" s="137"/>
      <c r="AD97" s="137">
        <v>0.5</v>
      </c>
      <c r="AE97" s="137"/>
      <c r="AF97" s="137"/>
      <c r="AG97" s="137"/>
      <c r="AH97" s="137"/>
      <c r="AI97" s="137"/>
      <c r="AJ97" s="264">
        <v>0</v>
      </c>
      <c r="AK97" s="378" t="s">
        <v>70</v>
      </c>
      <c r="AL97" s="379"/>
      <c r="AM97" s="380"/>
      <c r="AN97" s="76" t="s">
        <v>70</v>
      </c>
      <c r="AO97" s="76" t="s">
        <v>70</v>
      </c>
      <c r="AP97" s="77">
        <v>0</v>
      </c>
      <c r="AQ97" s="381">
        <v>0</v>
      </c>
      <c r="AT97" s="15"/>
      <c r="AU97" s="15"/>
      <c r="AV97" s="15"/>
      <c r="AW97" s="15"/>
    </row>
    <row r="98" spans="1:49" ht="15.75" customHeight="1">
      <c r="A98" s="377"/>
      <c r="B98" s="185"/>
      <c r="C98" s="187"/>
      <c r="D98" s="187"/>
      <c r="E98" s="201"/>
      <c r="F98" s="201"/>
      <c r="G98" s="202"/>
      <c r="H98" s="202"/>
      <c r="I98" s="152"/>
      <c r="J98" s="154"/>
      <c r="K98" s="157"/>
      <c r="L98" s="194"/>
      <c r="M98" s="138"/>
      <c r="N98" s="196"/>
      <c r="O98" s="138"/>
      <c r="P98" s="138"/>
      <c r="Q98" s="138"/>
      <c r="R98" s="138"/>
      <c r="S98" s="138"/>
      <c r="T98" s="138"/>
      <c r="U98" s="138"/>
      <c r="V98" s="138"/>
      <c r="W98" s="138"/>
      <c r="X98" s="138"/>
      <c r="Y98" s="138"/>
      <c r="Z98" s="138"/>
      <c r="AA98" s="138"/>
      <c r="AB98" s="138"/>
      <c r="AC98" s="138"/>
      <c r="AD98" s="138"/>
      <c r="AE98" s="138"/>
      <c r="AF98" s="138"/>
      <c r="AG98" s="138"/>
      <c r="AH98" s="138"/>
      <c r="AI98" s="138"/>
      <c r="AJ98" s="265"/>
      <c r="AK98" s="384" t="s">
        <v>71</v>
      </c>
      <c r="AL98" s="385"/>
      <c r="AM98" s="386"/>
      <c r="AN98" s="78" t="s">
        <v>71</v>
      </c>
      <c r="AO98" s="78" t="s">
        <v>71</v>
      </c>
      <c r="AP98" s="79">
        <v>0</v>
      </c>
      <c r="AQ98" s="382"/>
      <c r="AT98" s="15"/>
      <c r="AU98" s="15"/>
      <c r="AV98" s="15"/>
      <c r="AW98" s="15"/>
    </row>
    <row r="99" spans="1:49" ht="15.75" customHeight="1">
      <c r="A99" s="377"/>
      <c r="B99" s="185"/>
      <c r="C99" s="187"/>
      <c r="D99" s="187"/>
      <c r="E99" s="201"/>
      <c r="F99" s="201"/>
      <c r="G99" s="202"/>
      <c r="H99" s="202"/>
      <c r="I99" s="152"/>
      <c r="J99" s="154"/>
      <c r="K99" s="157"/>
      <c r="L99" s="194"/>
      <c r="M99" s="138"/>
      <c r="N99" s="196"/>
      <c r="O99" s="138"/>
      <c r="P99" s="138"/>
      <c r="Q99" s="138"/>
      <c r="R99" s="138"/>
      <c r="S99" s="138"/>
      <c r="T99" s="138"/>
      <c r="U99" s="138"/>
      <c r="V99" s="138"/>
      <c r="W99" s="138"/>
      <c r="X99" s="138"/>
      <c r="Y99" s="138"/>
      <c r="Z99" s="138"/>
      <c r="AA99" s="138"/>
      <c r="AB99" s="138"/>
      <c r="AC99" s="138"/>
      <c r="AD99" s="138"/>
      <c r="AE99" s="138"/>
      <c r="AF99" s="138"/>
      <c r="AG99" s="138"/>
      <c r="AH99" s="138"/>
      <c r="AI99" s="138"/>
      <c r="AJ99" s="265"/>
      <c r="AK99" s="384" t="s">
        <v>72</v>
      </c>
      <c r="AL99" s="385"/>
      <c r="AM99" s="386"/>
      <c r="AN99" s="78" t="s">
        <v>72</v>
      </c>
      <c r="AO99" s="78" t="s">
        <v>72</v>
      </c>
      <c r="AP99" s="79">
        <v>0</v>
      </c>
      <c r="AQ99" s="382"/>
      <c r="AT99" s="15"/>
      <c r="AU99" s="15"/>
      <c r="AV99" s="15"/>
      <c r="AW99" s="15"/>
    </row>
    <row r="100" spans="1:49" ht="15.75" customHeight="1">
      <c r="A100" s="377"/>
      <c r="B100" s="186"/>
      <c r="C100" s="187"/>
      <c r="D100" s="187"/>
      <c r="E100" s="201"/>
      <c r="F100" s="201"/>
      <c r="G100" s="202"/>
      <c r="H100" s="202"/>
      <c r="I100" s="152"/>
      <c r="J100" s="155"/>
      <c r="K100" s="158"/>
      <c r="L100" s="194"/>
      <c r="M100" s="139"/>
      <c r="N100" s="197"/>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266"/>
      <c r="AK100" s="387" t="s">
        <v>73</v>
      </c>
      <c r="AL100" s="388"/>
      <c r="AM100" s="389"/>
      <c r="AN100" s="80" t="s">
        <v>73</v>
      </c>
      <c r="AO100" s="80" t="s">
        <v>73</v>
      </c>
      <c r="AP100" s="81">
        <v>0</v>
      </c>
      <c r="AQ100" s="383"/>
      <c r="AT100" s="15"/>
      <c r="AU100" s="15"/>
      <c r="AV100" s="15"/>
      <c r="AW100" s="15"/>
    </row>
    <row r="101" spans="1:49" ht="15.75" customHeight="1">
      <c r="A101" s="377"/>
      <c r="B101" s="184" t="s">
        <v>185</v>
      </c>
      <c r="C101" s="187" t="s">
        <v>186</v>
      </c>
      <c r="D101" s="187"/>
      <c r="E101" s="225" t="s">
        <v>187</v>
      </c>
      <c r="F101" s="225" t="s">
        <v>187</v>
      </c>
      <c r="G101" s="202">
        <v>44713</v>
      </c>
      <c r="H101" s="202">
        <v>44772</v>
      </c>
      <c r="I101" s="152" t="s">
        <v>170</v>
      </c>
      <c r="J101" s="153">
        <v>8.3299999999999999E-2</v>
      </c>
      <c r="K101" s="156">
        <f>J101*(L101+N101+P101+R101+T101+V101+X101+Z101+AB101+AD101+AF101+AH101)</f>
        <v>8.3299999999999999E-2</v>
      </c>
      <c r="L101" s="194"/>
      <c r="M101" s="137"/>
      <c r="N101" s="195"/>
      <c r="O101" s="137"/>
      <c r="P101" s="137"/>
      <c r="Q101" s="137"/>
      <c r="R101" s="137"/>
      <c r="S101" s="137"/>
      <c r="T101" s="137"/>
      <c r="U101" s="137"/>
      <c r="V101" s="137">
        <v>0.5</v>
      </c>
      <c r="W101" s="137"/>
      <c r="X101" s="137">
        <v>0.5</v>
      </c>
      <c r="Y101" s="137"/>
      <c r="Z101" s="137"/>
      <c r="AA101" s="137"/>
      <c r="AB101" s="137"/>
      <c r="AC101" s="137"/>
      <c r="AD101" s="137"/>
      <c r="AE101" s="137"/>
      <c r="AF101" s="137"/>
      <c r="AG101" s="137"/>
      <c r="AH101" s="137"/>
      <c r="AI101" s="137"/>
      <c r="AJ101" s="181">
        <f>J101*(M101+O101+Q101+S101+U101+W101+Y101+AA101+AC101+AE101+AG101+AI101)</f>
        <v>0</v>
      </c>
      <c r="AK101" s="172" t="s">
        <v>70</v>
      </c>
      <c r="AL101" s="173"/>
      <c r="AM101" s="174"/>
      <c r="AN101" s="5" t="s">
        <v>70</v>
      </c>
      <c r="AO101" s="5" t="s">
        <v>70</v>
      </c>
      <c r="AP101" s="51">
        <f>M101+O101+Q101</f>
        <v>0</v>
      </c>
      <c r="AQ101" s="143">
        <f>SUM(AP101:AP104)</f>
        <v>0</v>
      </c>
      <c r="AT101" s="15"/>
      <c r="AU101" s="15"/>
      <c r="AV101" s="15"/>
      <c r="AW101" s="15"/>
    </row>
    <row r="102" spans="1:49" ht="15.75" customHeight="1">
      <c r="A102" s="377"/>
      <c r="B102" s="185"/>
      <c r="C102" s="187"/>
      <c r="D102" s="187"/>
      <c r="E102" s="225"/>
      <c r="F102" s="225"/>
      <c r="G102" s="202"/>
      <c r="H102" s="202"/>
      <c r="I102" s="152"/>
      <c r="J102" s="154"/>
      <c r="K102" s="157"/>
      <c r="L102" s="194"/>
      <c r="M102" s="138"/>
      <c r="N102" s="196"/>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82"/>
      <c r="AK102" s="175" t="s">
        <v>71</v>
      </c>
      <c r="AL102" s="176"/>
      <c r="AM102" s="177"/>
      <c r="AN102" s="49" t="s">
        <v>71</v>
      </c>
      <c r="AO102" s="49" t="s">
        <v>71</v>
      </c>
      <c r="AP102" s="50">
        <f>S101+U101+W101</f>
        <v>0</v>
      </c>
      <c r="AQ102" s="144"/>
      <c r="AT102" s="15"/>
      <c r="AU102" s="15"/>
      <c r="AV102" s="15"/>
      <c r="AW102" s="15"/>
    </row>
    <row r="103" spans="1:49" ht="15.75" customHeight="1">
      <c r="A103" s="377"/>
      <c r="B103" s="185"/>
      <c r="C103" s="187"/>
      <c r="D103" s="187"/>
      <c r="E103" s="225"/>
      <c r="F103" s="225"/>
      <c r="G103" s="202"/>
      <c r="H103" s="202"/>
      <c r="I103" s="152"/>
      <c r="J103" s="154"/>
      <c r="K103" s="157"/>
      <c r="L103" s="194"/>
      <c r="M103" s="138"/>
      <c r="N103" s="196"/>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82"/>
      <c r="AK103" s="175" t="s">
        <v>72</v>
      </c>
      <c r="AL103" s="176"/>
      <c r="AM103" s="177"/>
      <c r="AN103" s="49" t="s">
        <v>72</v>
      </c>
      <c r="AO103" s="49" t="s">
        <v>72</v>
      </c>
      <c r="AP103" s="50">
        <f>Y101+AA101+AC101</f>
        <v>0</v>
      </c>
      <c r="AQ103" s="144"/>
      <c r="AT103" s="15"/>
      <c r="AU103" s="15"/>
      <c r="AV103" s="15"/>
      <c r="AW103" s="15"/>
    </row>
    <row r="104" spans="1:49" ht="15.75" customHeight="1">
      <c r="A104" s="377"/>
      <c r="B104" s="186"/>
      <c r="C104" s="187"/>
      <c r="D104" s="187"/>
      <c r="E104" s="225"/>
      <c r="F104" s="225"/>
      <c r="G104" s="202"/>
      <c r="H104" s="202"/>
      <c r="I104" s="152"/>
      <c r="J104" s="155"/>
      <c r="K104" s="158"/>
      <c r="L104" s="194"/>
      <c r="M104" s="139"/>
      <c r="N104" s="197"/>
      <c r="O104" s="139"/>
      <c r="P104" s="139"/>
      <c r="Q104" s="139"/>
      <c r="R104" s="139"/>
      <c r="S104" s="139"/>
      <c r="T104" s="139"/>
      <c r="U104" s="139"/>
      <c r="V104" s="139"/>
      <c r="W104" s="139"/>
      <c r="X104" s="139"/>
      <c r="Y104" s="139"/>
      <c r="Z104" s="139"/>
      <c r="AA104" s="139"/>
      <c r="AB104" s="139"/>
      <c r="AC104" s="139"/>
      <c r="AD104" s="139"/>
      <c r="AE104" s="139"/>
      <c r="AF104" s="139"/>
      <c r="AG104" s="139"/>
      <c r="AH104" s="139"/>
      <c r="AI104" s="139"/>
      <c r="AJ104" s="183"/>
      <c r="AK104" s="178" t="s">
        <v>73</v>
      </c>
      <c r="AL104" s="179"/>
      <c r="AM104" s="180"/>
      <c r="AN104" s="52" t="s">
        <v>73</v>
      </c>
      <c r="AO104" s="52" t="s">
        <v>73</v>
      </c>
      <c r="AP104" s="53">
        <f>AE101+AG101+AI101</f>
        <v>0</v>
      </c>
      <c r="AQ104" s="145"/>
      <c r="AT104" s="15"/>
      <c r="AU104" s="15"/>
      <c r="AV104" s="15"/>
      <c r="AW104" s="15"/>
    </row>
    <row r="105" spans="1:49" ht="254.25" customHeight="1">
      <c r="A105" s="377"/>
      <c r="B105" s="184" t="s">
        <v>188</v>
      </c>
      <c r="C105" s="187" t="s">
        <v>189</v>
      </c>
      <c r="D105" s="187"/>
      <c r="E105" s="225" t="s">
        <v>190</v>
      </c>
      <c r="F105" s="201" t="s">
        <v>191</v>
      </c>
      <c r="G105" s="202">
        <v>44593</v>
      </c>
      <c r="H105" s="202">
        <v>44895</v>
      </c>
      <c r="I105" s="152" t="s">
        <v>170</v>
      </c>
      <c r="J105" s="153">
        <v>8.3299999999999999E-2</v>
      </c>
      <c r="K105" s="156">
        <f>J105*(L105+N105+P105+R105+T105+V105+X105+Z105+AB105+AD105+AF105+AH105)</f>
        <v>8.3299999999999985E-2</v>
      </c>
      <c r="L105" s="194"/>
      <c r="M105" s="137"/>
      <c r="N105" s="195">
        <v>0.1</v>
      </c>
      <c r="O105" s="137">
        <v>0.1</v>
      </c>
      <c r="P105" s="137">
        <v>0.1</v>
      </c>
      <c r="Q105" s="137">
        <v>0.1</v>
      </c>
      <c r="R105" s="137">
        <v>0.1</v>
      </c>
      <c r="S105" s="137"/>
      <c r="T105" s="137">
        <v>0.1</v>
      </c>
      <c r="U105" s="137"/>
      <c r="V105" s="137">
        <v>0.1</v>
      </c>
      <c r="W105" s="137"/>
      <c r="X105" s="137">
        <v>0.1</v>
      </c>
      <c r="Y105" s="137"/>
      <c r="Z105" s="137">
        <v>0.1</v>
      </c>
      <c r="AA105" s="137"/>
      <c r="AB105" s="137">
        <v>0.1</v>
      </c>
      <c r="AC105" s="137"/>
      <c r="AD105" s="137">
        <v>0.1</v>
      </c>
      <c r="AE105" s="137"/>
      <c r="AF105" s="137">
        <v>0.1</v>
      </c>
      <c r="AG105" s="137"/>
      <c r="AH105" s="137"/>
      <c r="AI105" s="137"/>
      <c r="AJ105" s="181">
        <f>J105*(M105+O105+Q105+S105+U105+W105+Y105+AA105+AC105+AE105+AG105+AI105)</f>
        <v>1.6660000000000001E-2</v>
      </c>
      <c r="AK105" s="394" t="s">
        <v>192</v>
      </c>
      <c r="AL105" s="262"/>
      <c r="AM105" s="263"/>
      <c r="AN105" s="114" t="s">
        <v>193</v>
      </c>
      <c r="AO105" s="114" t="s">
        <v>194</v>
      </c>
      <c r="AP105" s="51">
        <f>M105+O105+Q105</f>
        <v>0.2</v>
      </c>
      <c r="AQ105" s="143">
        <f>SUM(AP105:AP108)</f>
        <v>0.2</v>
      </c>
      <c r="AT105" s="15"/>
      <c r="AU105" s="15"/>
      <c r="AV105" s="15"/>
      <c r="AW105" s="15"/>
    </row>
    <row r="106" spans="1:49" ht="15.75" customHeight="1">
      <c r="A106" s="377"/>
      <c r="B106" s="185"/>
      <c r="C106" s="187"/>
      <c r="D106" s="187"/>
      <c r="E106" s="225"/>
      <c r="F106" s="201"/>
      <c r="G106" s="202"/>
      <c r="H106" s="202"/>
      <c r="I106" s="152"/>
      <c r="J106" s="154"/>
      <c r="K106" s="157"/>
      <c r="L106" s="194"/>
      <c r="M106" s="138"/>
      <c r="N106" s="196"/>
      <c r="O106" s="13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82"/>
      <c r="AK106" s="175" t="s">
        <v>71</v>
      </c>
      <c r="AL106" s="176"/>
      <c r="AM106" s="177"/>
      <c r="AN106" s="49" t="s">
        <v>71</v>
      </c>
      <c r="AO106" s="49" t="s">
        <v>71</v>
      </c>
      <c r="AP106" s="50">
        <f>S105+U105+W105</f>
        <v>0</v>
      </c>
      <c r="AQ106" s="144"/>
      <c r="AT106" s="15"/>
      <c r="AU106" s="15"/>
      <c r="AV106" s="15"/>
      <c r="AW106" s="15"/>
    </row>
    <row r="107" spans="1:49" ht="15.75" customHeight="1">
      <c r="A107" s="377"/>
      <c r="B107" s="185"/>
      <c r="C107" s="187"/>
      <c r="D107" s="187"/>
      <c r="E107" s="225"/>
      <c r="F107" s="201"/>
      <c r="G107" s="202"/>
      <c r="H107" s="202"/>
      <c r="I107" s="152"/>
      <c r="J107" s="154"/>
      <c r="K107" s="157"/>
      <c r="L107" s="194"/>
      <c r="M107" s="138"/>
      <c r="N107" s="196"/>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82"/>
      <c r="AK107" s="175" t="s">
        <v>72</v>
      </c>
      <c r="AL107" s="176"/>
      <c r="AM107" s="177"/>
      <c r="AN107" s="49" t="s">
        <v>72</v>
      </c>
      <c r="AO107" s="49" t="s">
        <v>72</v>
      </c>
      <c r="AP107" s="50">
        <f>Y105+AA105+AC105</f>
        <v>0</v>
      </c>
      <c r="AQ107" s="144"/>
      <c r="AT107" s="15"/>
      <c r="AU107" s="15"/>
      <c r="AV107" s="15"/>
      <c r="AW107" s="15"/>
    </row>
    <row r="108" spans="1:49" ht="15.75" customHeight="1">
      <c r="A108" s="377"/>
      <c r="B108" s="186"/>
      <c r="C108" s="187"/>
      <c r="D108" s="187"/>
      <c r="E108" s="225"/>
      <c r="F108" s="201"/>
      <c r="G108" s="202"/>
      <c r="H108" s="202"/>
      <c r="I108" s="152"/>
      <c r="J108" s="155"/>
      <c r="K108" s="158"/>
      <c r="L108" s="194"/>
      <c r="M108" s="139"/>
      <c r="N108" s="197"/>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83"/>
      <c r="AK108" s="178" t="s">
        <v>73</v>
      </c>
      <c r="AL108" s="179"/>
      <c r="AM108" s="180"/>
      <c r="AN108" s="52" t="s">
        <v>73</v>
      </c>
      <c r="AO108" s="52" t="s">
        <v>73</v>
      </c>
      <c r="AP108" s="53">
        <f>AE105+AG105+AI105</f>
        <v>0</v>
      </c>
      <c r="AQ108" s="145"/>
      <c r="AT108" s="15"/>
      <c r="AU108" s="15"/>
      <c r="AV108" s="15"/>
      <c r="AW108" s="15"/>
    </row>
    <row r="109" spans="1:49" ht="15.75" customHeight="1">
      <c r="A109" s="377"/>
      <c r="B109" s="184" t="s">
        <v>195</v>
      </c>
      <c r="C109" s="187" t="s">
        <v>196</v>
      </c>
      <c r="D109" s="187"/>
      <c r="E109" s="225" t="s">
        <v>197</v>
      </c>
      <c r="F109" s="225" t="s">
        <v>197</v>
      </c>
      <c r="G109" s="202">
        <v>44835</v>
      </c>
      <c r="H109" s="202">
        <v>44895</v>
      </c>
      <c r="I109" s="152" t="s">
        <v>170</v>
      </c>
      <c r="J109" s="153">
        <v>8.3299999999999999E-2</v>
      </c>
      <c r="K109" s="156">
        <f>J109*(L109+N109+P109+R109+T109+V109+X109+Z109+AB109+AD109+AF109+AH109)</f>
        <v>8.3299999999999999E-2</v>
      </c>
      <c r="L109" s="194"/>
      <c r="M109" s="137"/>
      <c r="N109" s="195"/>
      <c r="O109" s="137"/>
      <c r="P109" s="137"/>
      <c r="Q109" s="137"/>
      <c r="R109" s="137"/>
      <c r="S109" s="137"/>
      <c r="T109" s="137"/>
      <c r="U109" s="137"/>
      <c r="V109" s="137"/>
      <c r="W109" s="137"/>
      <c r="X109" s="137"/>
      <c r="Y109" s="137"/>
      <c r="Z109" s="137"/>
      <c r="AA109" s="137"/>
      <c r="AB109" s="137"/>
      <c r="AC109" s="137"/>
      <c r="AD109" s="137">
        <v>0.5</v>
      </c>
      <c r="AE109" s="137"/>
      <c r="AF109" s="137">
        <v>0.5</v>
      </c>
      <c r="AG109" s="137"/>
      <c r="AH109" s="137"/>
      <c r="AI109" s="137"/>
      <c r="AJ109" s="181">
        <f>J109*(M109+O109+Q109+S109+U109+W109+Y109+AA109+AC109+AE109+AG109+AI109)</f>
        <v>0</v>
      </c>
      <c r="AK109" s="172" t="s">
        <v>70</v>
      </c>
      <c r="AL109" s="173"/>
      <c r="AM109" s="174"/>
      <c r="AN109" s="5" t="s">
        <v>70</v>
      </c>
      <c r="AO109" s="5" t="s">
        <v>70</v>
      </c>
      <c r="AP109" s="51">
        <f>M109+O109+Q109</f>
        <v>0</v>
      </c>
      <c r="AQ109" s="143">
        <f>SUM(AP109:AP112)</f>
        <v>0</v>
      </c>
      <c r="AT109" s="15"/>
      <c r="AU109" s="15"/>
      <c r="AV109" s="15"/>
      <c r="AW109" s="15"/>
    </row>
    <row r="110" spans="1:49" ht="15.75" customHeight="1">
      <c r="A110" s="377"/>
      <c r="B110" s="185"/>
      <c r="C110" s="187"/>
      <c r="D110" s="187"/>
      <c r="E110" s="225"/>
      <c r="F110" s="225"/>
      <c r="G110" s="202"/>
      <c r="H110" s="202"/>
      <c r="I110" s="152"/>
      <c r="J110" s="154"/>
      <c r="K110" s="157"/>
      <c r="L110" s="194"/>
      <c r="M110" s="138"/>
      <c r="N110" s="196"/>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82"/>
      <c r="AK110" s="175" t="s">
        <v>71</v>
      </c>
      <c r="AL110" s="176"/>
      <c r="AM110" s="177"/>
      <c r="AN110" s="49" t="s">
        <v>71</v>
      </c>
      <c r="AO110" s="49" t="s">
        <v>71</v>
      </c>
      <c r="AP110" s="50">
        <f>S109+U109+W109</f>
        <v>0</v>
      </c>
      <c r="AQ110" s="144"/>
      <c r="AT110" s="15"/>
      <c r="AU110" s="15"/>
      <c r="AV110" s="15"/>
      <c r="AW110" s="15"/>
    </row>
    <row r="111" spans="1:49" ht="15.75" customHeight="1">
      <c r="A111" s="377"/>
      <c r="B111" s="185"/>
      <c r="C111" s="187"/>
      <c r="D111" s="187"/>
      <c r="E111" s="225"/>
      <c r="F111" s="225"/>
      <c r="G111" s="202"/>
      <c r="H111" s="202"/>
      <c r="I111" s="152"/>
      <c r="J111" s="154"/>
      <c r="K111" s="157"/>
      <c r="L111" s="194"/>
      <c r="M111" s="138"/>
      <c r="N111" s="196"/>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82"/>
      <c r="AK111" s="175" t="s">
        <v>72</v>
      </c>
      <c r="AL111" s="176"/>
      <c r="AM111" s="177"/>
      <c r="AN111" s="49" t="s">
        <v>72</v>
      </c>
      <c r="AO111" s="49" t="s">
        <v>72</v>
      </c>
      <c r="AP111" s="50">
        <f>Y109+AA109+AC109</f>
        <v>0</v>
      </c>
      <c r="AQ111" s="144"/>
      <c r="AT111" s="15"/>
      <c r="AU111" s="15"/>
      <c r="AV111" s="15"/>
      <c r="AW111" s="15"/>
    </row>
    <row r="112" spans="1:49" ht="15.75" customHeight="1">
      <c r="A112" s="377"/>
      <c r="B112" s="186"/>
      <c r="C112" s="187"/>
      <c r="D112" s="187"/>
      <c r="E112" s="225"/>
      <c r="F112" s="225"/>
      <c r="G112" s="202"/>
      <c r="H112" s="202"/>
      <c r="I112" s="152"/>
      <c r="J112" s="155"/>
      <c r="K112" s="158"/>
      <c r="L112" s="194"/>
      <c r="M112" s="139"/>
      <c r="N112" s="197"/>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83"/>
      <c r="AK112" s="178" t="s">
        <v>73</v>
      </c>
      <c r="AL112" s="179"/>
      <c r="AM112" s="180"/>
      <c r="AN112" s="52" t="s">
        <v>73</v>
      </c>
      <c r="AO112" s="52" t="s">
        <v>73</v>
      </c>
      <c r="AP112" s="53">
        <f>AE109+AG109+AI109</f>
        <v>0</v>
      </c>
      <c r="AQ112" s="145"/>
      <c r="AT112" s="15"/>
      <c r="AU112" s="15"/>
      <c r="AV112" s="15"/>
      <c r="AW112" s="15"/>
    </row>
    <row r="113" spans="1:49" ht="15.75" customHeight="1">
      <c r="A113" s="377"/>
      <c r="B113" s="184" t="s">
        <v>198</v>
      </c>
      <c r="C113" s="187" t="s">
        <v>199</v>
      </c>
      <c r="D113" s="187"/>
      <c r="E113" s="146" t="s">
        <v>200</v>
      </c>
      <c r="F113" s="184" t="s">
        <v>201</v>
      </c>
      <c r="G113" s="149">
        <v>44743</v>
      </c>
      <c r="H113" s="149">
        <v>44530</v>
      </c>
      <c r="I113" s="198" t="s">
        <v>15</v>
      </c>
      <c r="J113" s="153">
        <v>8.3299999999999999E-2</v>
      </c>
      <c r="K113" s="156">
        <f>J113*(L113+N113+P113+R113+T113+V113+X113+Z113+AB113+AD113+AF113+AH113)</f>
        <v>8.3299999999999999E-2</v>
      </c>
      <c r="L113" s="194"/>
      <c r="M113" s="137"/>
      <c r="N113" s="195"/>
      <c r="O113" s="137"/>
      <c r="P113" s="137"/>
      <c r="Q113" s="137"/>
      <c r="R113" s="137"/>
      <c r="S113" s="137"/>
      <c r="T113" s="137"/>
      <c r="U113" s="137"/>
      <c r="V113" s="137"/>
      <c r="W113" s="137"/>
      <c r="X113" s="137">
        <v>0.2</v>
      </c>
      <c r="Y113" s="137"/>
      <c r="Z113" s="137">
        <v>0.2</v>
      </c>
      <c r="AA113" s="137"/>
      <c r="AB113" s="137">
        <v>0.2</v>
      </c>
      <c r="AC113" s="137"/>
      <c r="AD113" s="137">
        <v>0.2</v>
      </c>
      <c r="AE113" s="137"/>
      <c r="AF113" s="137">
        <v>0.2</v>
      </c>
      <c r="AG113" s="137"/>
      <c r="AH113" s="137"/>
      <c r="AI113" s="137"/>
      <c r="AJ113" s="181">
        <f>J113*(M113+O113+Q113+S113+U113+W113+Y113+AA113+AC113+AE113+AG113+AI113)</f>
        <v>0</v>
      </c>
      <c r="AK113" s="172" t="s">
        <v>70</v>
      </c>
      <c r="AL113" s="173"/>
      <c r="AM113" s="174"/>
      <c r="AN113" s="5" t="s">
        <v>70</v>
      </c>
      <c r="AO113" s="5" t="s">
        <v>70</v>
      </c>
      <c r="AP113" s="51">
        <f>M113+O113+Q113</f>
        <v>0</v>
      </c>
      <c r="AQ113" s="143">
        <f>SUM(AP113:AP116)</f>
        <v>0</v>
      </c>
      <c r="AT113" s="15"/>
      <c r="AU113" s="15"/>
      <c r="AV113" s="15"/>
      <c r="AW113" s="15"/>
    </row>
    <row r="114" spans="1:49" ht="15.75" customHeight="1">
      <c r="A114" s="377"/>
      <c r="B114" s="185"/>
      <c r="C114" s="187"/>
      <c r="D114" s="187"/>
      <c r="E114" s="147"/>
      <c r="F114" s="185"/>
      <c r="G114" s="150"/>
      <c r="H114" s="150"/>
      <c r="I114" s="199"/>
      <c r="J114" s="154"/>
      <c r="K114" s="157"/>
      <c r="L114" s="194"/>
      <c r="M114" s="138"/>
      <c r="N114" s="196"/>
      <c r="O114" s="138"/>
      <c r="P114" s="138"/>
      <c r="Q114" s="138"/>
      <c r="R114" s="138"/>
      <c r="S114" s="138"/>
      <c r="T114" s="138"/>
      <c r="U114" s="138"/>
      <c r="V114" s="138"/>
      <c r="W114" s="138"/>
      <c r="X114" s="138"/>
      <c r="Y114" s="138"/>
      <c r="Z114" s="138"/>
      <c r="AA114" s="138"/>
      <c r="AB114" s="138"/>
      <c r="AC114" s="138"/>
      <c r="AD114" s="138"/>
      <c r="AE114" s="138"/>
      <c r="AF114" s="138"/>
      <c r="AG114" s="138"/>
      <c r="AH114" s="138"/>
      <c r="AI114" s="138"/>
      <c r="AJ114" s="182"/>
      <c r="AK114" s="175" t="s">
        <v>71</v>
      </c>
      <c r="AL114" s="176"/>
      <c r="AM114" s="177"/>
      <c r="AN114" s="49" t="s">
        <v>71</v>
      </c>
      <c r="AO114" s="49" t="s">
        <v>71</v>
      </c>
      <c r="AP114" s="50">
        <f>S113+U113+W113</f>
        <v>0</v>
      </c>
      <c r="AQ114" s="144"/>
      <c r="AT114" s="15"/>
      <c r="AU114" s="15"/>
      <c r="AV114" s="15"/>
      <c r="AW114" s="15"/>
    </row>
    <row r="115" spans="1:49" ht="15.75" customHeight="1">
      <c r="A115" s="377"/>
      <c r="B115" s="185"/>
      <c r="C115" s="187"/>
      <c r="D115" s="187"/>
      <c r="E115" s="147"/>
      <c r="F115" s="185"/>
      <c r="G115" s="150"/>
      <c r="H115" s="150"/>
      <c r="I115" s="199"/>
      <c r="J115" s="154"/>
      <c r="K115" s="157"/>
      <c r="L115" s="194"/>
      <c r="M115" s="138"/>
      <c r="N115" s="196"/>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J115" s="182"/>
      <c r="AK115" s="175" t="s">
        <v>72</v>
      </c>
      <c r="AL115" s="176"/>
      <c r="AM115" s="177"/>
      <c r="AN115" s="49" t="s">
        <v>72</v>
      </c>
      <c r="AO115" s="49" t="s">
        <v>72</v>
      </c>
      <c r="AP115" s="50">
        <f>Y113+AA113+AC113</f>
        <v>0</v>
      </c>
      <c r="AQ115" s="144"/>
      <c r="AT115" s="15"/>
      <c r="AU115" s="15"/>
      <c r="AV115" s="15"/>
      <c r="AW115" s="15"/>
    </row>
    <row r="116" spans="1:49" ht="15.75" customHeight="1">
      <c r="A116" s="377"/>
      <c r="B116" s="186"/>
      <c r="C116" s="187"/>
      <c r="D116" s="187"/>
      <c r="E116" s="148"/>
      <c r="F116" s="186"/>
      <c r="G116" s="151"/>
      <c r="H116" s="151"/>
      <c r="I116" s="200"/>
      <c r="J116" s="155"/>
      <c r="K116" s="158"/>
      <c r="L116" s="194"/>
      <c r="M116" s="139"/>
      <c r="N116" s="197"/>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83"/>
      <c r="AK116" s="178" t="s">
        <v>73</v>
      </c>
      <c r="AL116" s="179"/>
      <c r="AM116" s="180"/>
      <c r="AN116" s="52" t="s">
        <v>73</v>
      </c>
      <c r="AO116" s="52" t="s">
        <v>73</v>
      </c>
      <c r="AP116" s="53">
        <f>AE113+AG113+AI113</f>
        <v>0</v>
      </c>
      <c r="AQ116" s="145"/>
      <c r="AT116" s="15"/>
      <c r="AU116" s="15"/>
      <c r="AV116" s="15"/>
      <c r="AW116" s="15"/>
    </row>
    <row r="117" spans="1:49" ht="15.75" customHeight="1">
      <c r="A117" s="377"/>
      <c r="B117" s="184" t="s">
        <v>202</v>
      </c>
      <c r="C117" s="187" t="s">
        <v>203</v>
      </c>
      <c r="D117" s="187"/>
      <c r="E117" s="201" t="s">
        <v>204</v>
      </c>
      <c r="F117" s="201" t="s">
        <v>204</v>
      </c>
      <c r="G117" s="202">
        <v>44774</v>
      </c>
      <c r="H117" s="202">
        <v>44834</v>
      </c>
      <c r="I117" s="152" t="s">
        <v>170</v>
      </c>
      <c r="J117" s="153">
        <v>8.3299999999999999E-2</v>
      </c>
      <c r="K117" s="156">
        <f>J117*(L117+N117+P117+R117+T117+V117+X117+Z117+AB117+AD117+AF117+AH117)</f>
        <v>8.3299999999999999E-2</v>
      </c>
      <c r="L117" s="194"/>
      <c r="M117" s="137"/>
      <c r="N117" s="195"/>
      <c r="O117" s="137"/>
      <c r="P117" s="137"/>
      <c r="Q117" s="137"/>
      <c r="R117" s="137"/>
      <c r="S117" s="137"/>
      <c r="T117" s="137"/>
      <c r="U117" s="137"/>
      <c r="V117" s="137"/>
      <c r="W117" s="137"/>
      <c r="X117" s="137"/>
      <c r="Y117" s="137"/>
      <c r="Z117" s="137">
        <v>0.5</v>
      </c>
      <c r="AA117" s="137"/>
      <c r="AB117" s="137">
        <v>0.5</v>
      </c>
      <c r="AC117" s="137"/>
      <c r="AD117" s="137"/>
      <c r="AE117" s="137"/>
      <c r="AF117" s="137"/>
      <c r="AG117" s="137"/>
      <c r="AH117" s="137"/>
      <c r="AI117" s="137"/>
      <c r="AJ117" s="181">
        <f>J117*(M117+O117+Q117+S117+U117+W117+Y117+AA117+AC117+AE117+AG117+AI117)</f>
        <v>0</v>
      </c>
      <c r="AK117" s="172" t="s">
        <v>70</v>
      </c>
      <c r="AL117" s="173"/>
      <c r="AM117" s="174"/>
      <c r="AN117" s="5" t="s">
        <v>70</v>
      </c>
      <c r="AO117" s="5" t="s">
        <v>70</v>
      </c>
      <c r="AP117" s="51">
        <f>M117+O117+Q117</f>
        <v>0</v>
      </c>
      <c r="AQ117" s="143">
        <f>SUM(AP117:AP120)</f>
        <v>0</v>
      </c>
      <c r="AT117" s="15"/>
      <c r="AU117" s="15"/>
      <c r="AV117" s="15"/>
      <c r="AW117" s="15"/>
    </row>
    <row r="118" spans="1:49" ht="15.75" customHeight="1">
      <c r="A118" s="377"/>
      <c r="B118" s="185"/>
      <c r="C118" s="187"/>
      <c r="D118" s="187"/>
      <c r="E118" s="201"/>
      <c r="F118" s="201"/>
      <c r="G118" s="202"/>
      <c r="H118" s="202"/>
      <c r="I118" s="152"/>
      <c r="J118" s="154"/>
      <c r="K118" s="157"/>
      <c r="L118" s="194"/>
      <c r="M118" s="138"/>
      <c r="N118" s="196"/>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82"/>
      <c r="AK118" s="175" t="s">
        <v>71</v>
      </c>
      <c r="AL118" s="176"/>
      <c r="AM118" s="177"/>
      <c r="AN118" s="49" t="s">
        <v>71</v>
      </c>
      <c r="AO118" s="49" t="s">
        <v>71</v>
      </c>
      <c r="AP118" s="50">
        <f>S117+U117+W117</f>
        <v>0</v>
      </c>
      <c r="AQ118" s="144"/>
      <c r="AT118" s="15"/>
      <c r="AU118" s="15"/>
      <c r="AV118" s="15"/>
      <c r="AW118" s="15"/>
    </row>
    <row r="119" spans="1:49" ht="15.75" customHeight="1">
      <c r="A119" s="377"/>
      <c r="B119" s="185"/>
      <c r="C119" s="187"/>
      <c r="D119" s="187"/>
      <c r="E119" s="201"/>
      <c r="F119" s="201"/>
      <c r="G119" s="202"/>
      <c r="H119" s="202"/>
      <c r="I119" s="152"/>
      <c r="J119" s="154"/>
      <c r="K119" s="157"/>
      <c r="L119" s="194"/>
      <c r="M119" s="138"/>
      <c r="N119" s="196"/>
      <c r="O119" s="138"/>
      <c r="P119" s="138"/>
      <c r="Q119" s="138"/>
      <c r="R119" s="138"/>
      <c r="S119" s="138"/>
      <c r="T119" s="138"/>
      <c r="U119" s="138"/>
      <c r="V119" s="138"/>
      <c r="W119" s="138"/>
      <c r="X119" s="138"/>
      <c r="Y119" s="138"/>
      <c r="Z119" s="138"/>
      <c r="AA119" s="138"/>
      <c r="AB119" s="138"/>
      <c r="AC119" s="138"/>
      <c r="AD119" s="138"/>
      <c r="AE119" s="138"/>
      <c r="AF119" s="138"/>
      <c r="AG119" s="138"/>
      <c r="AH119" s="138"/>
      <c r="AI119" s="138"/>
      <c r="AJ119" s="182"/>
      <c r="AK119" s="175" t="s">
        <v>72</v>
      </c>
      <c r="AL119" s="176"/>
      <c r="AM119" s="177"/>
      <c r="AN119" s="49" t="s">
        <v>72</v>
      </c>
      <c r="AO119" s="49" t="s">
        <v>72</v>
      </c>
      <c r="AP119" s="50">
        <f>Y117+AA117+AC117</f>
        <v>0</v>
      </c>
      <c r="AQ119" s="144"/>
      <c r="AT119" s="15"/>
      <c r="AU119" s="15"/>
      <c r="AV119" s="15"/>
      <c r="AW119" s="15"/>
    </row>
    <row r="120" spans="1:49" ht="15.75" customHeight="1">
      <c r="A120" s="377"/>
      <c r="B120" s="186"/>
      <c r="C120" s="187"/>
      <c r="D120" s="187"/>
      <c r="E120" s="201"/>
      <c r="F120" s="201"/>
      <c r="G120" s="202"/>
      <c r="H120" s="202"/>
      <c r="I120" s="152"/>
      <c r="J120" s="155"/>
      <c r="K120" s="158"/>
      <c r="L120" s="194"/>
      <c r="M120" s="139"/>
      <c r="N120" s="197"/>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83"/>
      <c r="AK120" s="178" t="s">
        <v>73</v>
      </c>
      <c r="AL120" s="179"/>
      <c r="AM120" s="180"/>
      <c r="AN120" s="52" t="s">
        <v>73</v>
      </c>
      <c r="AO120" s="52" t="s">
        <v>73</v>
      </c>
      <c r="AP120" s="53">
        <f>AE117+AG117+AI117</f>
        <v>0</v>
      </c>
      <c r="AQ120" s="145"/>
      <c r="AT120" s="15"/>
      <c r="AU120" s="15"/>
      <c r="AV120" s="15"/>
      <c r="AW120" s="15"/>
    </row>
    <row r="121" spans="1:49" ht="15.75" customHeight="1">
      <c r="A121" s="377"/>
      <c r="B121" s="184" t="s">
        <v>205</v>
      </c>
      <c r="C121" s="187" t="s">
        <v>206</v>
      </c>
      <c r="D121" s="187"/>
      <c r="E121" s="225" t="s">
        <v>207</v>
      </c>
      <c r="F121" s="201" t="s">
        <v>208</v>
      </c>
      <c r="G121" s="202">
        <v>44652</v>
      </c>
      <c r="H121" s="202">
        <v>44681</v>
      </c>
      <c r="I121" s="152" t="s">
        <v>170</v>
      </c>
      <c r="J121" s="153">
        <v>8.3299999999999999E-2</v>
      </c>
      <c r="K121" s="156">
        <f>J121*(L121+N121+P121+R121+T121+V121+X121+Z121+AB121+AD121+AF121+AH121)</f>
        <v>8.3299999999999999E-2</v>
      </c>
      <c r="L121" s="194"/>
      <c r="M121" s="137"/>
      <c r="N121" s="195"/>
      <c r="O121" s="137"/>
      <c r="P121" s="137"/>
      <c r="Q121" s="137"/>
      <c r="R121" s="137">
        <v>1</v>
      </c>
      <c r="S121" s="137"/>
      <c r="T121" s="137"/>
      <c r="U121" s="137"/>
      <c r="V121" s="137"/>
      <c r="W121" s="137"/>
      <c r="X121" s="137"/>
      <c r="Y121" s="137"/>
      <c r="Z121" s="137"/>
      <c r="AA121" s="137"/>
      <c r="AB121" s="137"/>
      <c r="AC121" s="137"/>
      <c r="AD121" s="137"/>
      <c r="AE121" s="137"/>
      <c r="AF121" s="137"/>
      <c r="AG121" s="137"/>
      <c r="AH121" s="137"/>
      <c r="AI121" s="137"/>
      <c r="AJ121" s="181">
        <f>J121*(M121+O121+Q121+S121+U121+W121+Y121+AA121+AC121+AE121+AG121+AI121)</f>
        <v>0</v>
      </c>
      <c r="AK121" s="172" t="s">
        <v>70</v>
      </c>
      <c r="AL121" s="173"/>
      <c r="AM121" s="174"/>
      <c r="AN121" s="5" t="s">
        <v>70</v>
      </c>
      <c r="AO121" s="5" t="s">
        <v>70</v>
      </c>
      <c r="AP121" s="51">
        <f>M121+O121+Q121</f>
        <v>0</v>
      </c>
      <c r="AQ121" s="143">
        <f>SUM(AP121:AP124)</f>
        <v>0</v>
      </c>
      <c r="AT121" s="15"/>
      <c r="AU121" s="15"/>
      <c r="AV121" s="15"/>
      <c r="AW121" s="15"/>
    </row>
    <row r="122" spans="1:49" ht="15.75" customHeight="1">
      <c r="A122" s="377"/>
      <c r="B122" s="185"/>
      <c r="C122" s="187"/>
      <c r="D122" s="187"/>
      <c r="E122" s="225"/>
      <c r="F122" s="201"/>
      <c r="G122" s="202"/>
      <c r="H122" s="202"/>
      <c r="I122" s="152"/>
      <c r="J122" s="154"/>
      <c r="K122" s="157"/>
      <c r="L122" s="194"/>
      <c r="M122" s="138"/>
      <c r="N122" s="196"/>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82"/>
      <c r="AK122" s="175" t="s">
        <v>71</v>
      </c>
      <c r="AL122" s="176"/>
      <c r="AM122" s="177"/>
      <c r="AN122" s="49" t="s">
        <v>71</v>
      </c>
      <c r="AO122" s="49" t="s">
        <v>71</v>
      </c>
      <c r="AP122" s="50">
        <f>S121+U121+W121</f>
        <v>0</v>
      </c>
      <c r="AQ122" s="144"/>
      <c r="AT122" s="15"/>
      <c r="AU122" s="15"/>
      <c r="AV122" s="15"/>
      <c r="AW122" s="15"/>
    </row>
    <row r="123" spans="1:49" ht="15.75" customHeight="1">
      <c r="A123" s="377"/>
      <c r="B123" s="185"/>
      <c r="C123" s="187"/>
      <c r="D123" s="187"/>
      <c r="E123" s="225"/>
      <c r="F123" s="201"/>
      <c r="G123" s="202"/>
      <c r="H123" s="202"/>
      <c r="I123" s="152"/>
      <c r="J123" s="154"/>
      <c r="K123" s="157"/>
      <c r="L123" s="194"/>
      <c r="M123" s="138"/>
      <c r="N123" s="196"/>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82"/>
      <c r="AK123" s="175" t="s">
        <v>72</v>
      </c>
      <c r="AL123" s="176"/>
      <c r="AM123" s="177"/>
      <c r="AN123" s="49" t="s">
        <v>72</v>
      </c>
      <c r="AO123" s="49" t="s">
        <v>72</v>
      </c>
      <c r="AP123" s="50">
        <f>Y121+AA121+AC121</f>
        <v>0</v>
      </c>
      <c r="AQ123" s="144"/>
      <c r="AT123" s="15"/>
      <c r="AU123" s="15"/>
      <c r="AV123" s="15"/>
      <c r="AW123" s="15"/>
    </row>
    <row r="124" spans="1:49" ht="15.75" customHeight="1">
      <c r="A124" s="377"/>
      <c r="B124" s="186"/>
      <c r="C124" s="187"/>
      <c r="D124" s="187"/>
      <c r="E124" s="225"/>
      <c r="F124" s="201"/>
      <c r="G124" s="202"/>
      <c r="H124" s="202"/>
      <c r="I124" s="152"/>
      <c r="J124" s="155"/>
      <c r="K124" s="158"/>
      <c r="L124" s="194"/>
      <c r="M124" s="139"/>
      <c r="N124" s="197"/>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83"/>
      <c r="AK124" s="178" t="s">
        <v>73</v>
      </c>
      <c r="AL124" s="179"/>
      <c r="AM124" s="180"/>
      <c r="AN124" s="52" t="s">
        <v>73</v>
      </c>
      <c r="AO124" s="52" t="s">
        <v>73</v>
      </c>
      <c r="AP124" s="53">
        <f>AE121+AG121+AI121</f>
        <v>0</v>
      </c>
      <c r="AQ124" s="145"/>
      <c r="AT124" s="15"/>
      <c r="AU124" s="15"/>
      <c r="AV124" s="15"/>
      <c r="AW124" s="15"/>
    </row>
    <row r="125" spans="1:49" ht="15.75" customHeight="1">
      <c r="A125" s="377"/>
      <c r="B125" s="184" t="s">
        <v>209</v>
      </c>
      <c r="C125" s="187" t="s">
        <v>210</v>
      </c>
      <c r="D125" s="187"/>
      <c r="E125" s="188" t="s">
        <v>211</v>
      </c>
      <c r="F125" s="188" t="s">
        <v>212</v>
      </c>
      <c r="G125" s="149">
        <v>44682</v>
      </c>
      <c r="H125" s="191">
        <v>44560</v>
      </c>
      <c r="I125" s="152" t="s">
        <v>170</v>
      </c>
      <c r="J125" s="153">
        <v>8.3299999999999999E-2</v>
      </c>
      <c r="K125" s="156">
        <f>J125*(L125+N125+P125+R125+T125+V125+X125+Z125+AB125+AD125+AF125+AH125)</f>
        <v>8.3299999999999999E-2</v>
      </c>
      <c r="L125" s="137"/>
      <c r="M125" s="137"/>
      <c r="N125" s="137"/>
      <c r="O125" s="137"/>
      <c r="P125" s="137"/>
      <c r="Q125" s="137"/>
      <c r="R125" s="137"/>
      <c r="S125" s="137"/>
      <c r="T125" s="137">
        <v>0.125</v>
      </c>
      <c r="U125" s="137"/>
      <c r="V125" s="137">
        <v>0.125</v>
      </c>
      <c r="W125" s="137"/>
      <c r="X125" s="137">
        <v>0.125</v>
      </c>
      <c r="Y125" s="137"/>
      <c r="Z125" s="137">
        <v>0.125</v>
      </c>
      <c r="AA125" s="137"/>
      <c r="AB125" s="137">
        <v>0.125</v>
      </c>
      <c r="AC125" s="137"/>
      <c r="AD125" s="137">
        <v>0.125</v>
      </c>
      <c r="AE125" s="137"/>
      <c r="AF125" s="137">
        <v>0.125</v>
      </c>
      <c r="AG125" s="137"/>
      <c r="AH125" s="137">
        <v>0.125</v>
      </c>
      <c r="AI125" s="137"/>
      <c r="AJ125" s="181">
        <f>J125*(M125+O125+Q125+S125+U125+W125+Y125+AA125+AC125+AE125+AG125+AI125)</f>
        <v>0</v>
      </c>
      <c r="AK125" s="172" t="s">
        <v>70</v>
      </c>
      <c r="AL125" s="173"/>
      <c r="AM125" s="174"/>
      <c r="AN125" s="5" t="s">
        <v>70</v>
      </c>
      <c r="AO125" s="5" t="s">
        <v>70</v>
      </c>
      <c r="AP125" s="51">
        <f>M125+O125+Q125</f>
        <v>0</v>
      </c>
      <c r="AQ125" s="143">
        <f>SUM(AP125:AP128)</f>
        <v>0</v>
      </c>
      <c r="AT125" s="15"/>
      <c r="AU125" s="15"/>
      <c r="AV125" s="15"/>
      <c r="AW125" s="15"/>
    </row>
    <row r="126" spans="1:49" ht="15.75" customHeight="1">
      <c r="A126" s="377"/>
      <c r="B126" s="185"/>
      <c r="C126" s="187"/>
      <c r="D126" s="187"/>
      <c r="E126" s="189"/>
      <c r="F126" s="189"/>
      <c r="G126" s="150"/>
      <c r="H126" s="192"/>
      <c r="I126" s="152"/>
      <c r="J126" s="154"/>
      <c r="K126" s="157"/>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82"/>
      <c r="AK126" s="175" t="s">
        <v>71</v>
      </c>
      <c r="AL126" s="176"/>
      <c r="AM126" s="177"/>
      <c r="AN126" s="49" t="s">
        <v>71</v>
      </c>
      <c r="AO126" s="49" t="s">
        <v>71</v>
      </c>
      <c r="AP126" s="50">
        <f>S125+U125+W125</f>
        <v>0</v>
      </c>
      <c r="AQ126" s="144"/>
      <c r="AT126" s="15"/>
      <c r="AU126" s="15"/>
      <c r="AV126" s="15"/>
      <c r="AW126" s="15"/>
    </row>
    <row r="127" spans="1:49" ht="15.75" customHeight="1">
      <c r="A127" s="377"/>
      <c r="B127" s="185"/>
      <c r="C127" s="187"/>
      <c r="D127" s="187"/>
      <c r="E127" s="189"/>
      <c r="F127" s="189"/>
      <c r="G127" s="150"/>
      <c r="H127" s="192"/>
      <c r="I127" s="152"/>
      <c r="J127" s="154"/>
      <c r="K127" s="157"/>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82"/>
      <c r="AK127" s="175" t="s">
        <v>72</v>
      </c>
      <c r="AL127" s="176"/>
      <c r="AM127" s="177"/>
      <c r="AN127" s="49" t="s">
        <v>72</v>
      </c>
      <c r="AO127" s="49" t="s">
        <v>72</v>
      </c>
      <c r="AP127" s="50">
        <f>Y125+AA125+AC125</f>
        <v>0</v>
      </c>
      <c r="AQ127" s="144"/>
      <c r="AT127" s="15"/>
      <c r="AU127" s="15"/>
      <c r="AV127" s="15"/>
      <c r="AW127" s="15"/>
    </row>
    <row r="128" spans="1:49" ht="15.75" customHeight="1">
      <c r="A128" s="377"/>
      <c r="B128" s="186"/>
      <c r="C128" s="187"/>
      <c r="D128" s="187"/>
      <c r="E128" s="190"/>
      <c r="F128" s="190"/>
      <c r="G128" s="151"/>
      <c r="H128" s="193"/>
      <c r="I128" s="152"/>
      <c r="J128" s="155"/>
      <c r="K128" s="158"/>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83"/>
      <c r="AK128" s="178" t="s">
        <v>73</v>
      </c>
      <c r="AL128" s="179"/>
      <c r="AM128" s="180"/>
      <c r="AN128" s="52" t="s">
        <v>73</v>
      </c>
      <c r="AO128" s="52" t="s">
        <v>73</v>
      </c>
      <c r="AP128" s="53">
        <f>AE125+AG125+AI125</f>
        <v>0</v>
      </c>
      <c r="AQ128" s="145"/>
      <c r="AT128" s="15"/>
      <c r="AU128" s="15"/>
      <c r="AV128" s="15"/>
      <c r="AW128" s="15"/>
    </row>
    <row r="129" spans="1:49" ht="15.75" customHeight="1">
      <c r="A129" s="377"/>
      <c r="B129" s="184" t="s">
        <v>213</v>
      </c>
      <c r="C129" s="166" t="s">
        <v>214</v>
      </c>
      <c r="D129" s="167"/>
      <c r="E129" s="146" t="s">
        <v>215</v>
      </c>
      <c r="F129" s="146" t="s">
        <v>216</v>
      </c>
      <c r="G129" s="149">
        <v>44743</v>
      </c>
      <c r="H129" s="149">
        <v>44772</v>
      </c>
      <c r="I129" s="152" t="s">
        <v>170</v>
      </c>
      <c r="J129" s="153">
        <v>8.3299999999999999E-2</v>
      </c>
      <c r="K129" s="156">
        <f>J129*(L129+N129+P129+R129+T129+V129+X129+Z129+AB129+AD129+AF129+AH129)</f>
        <v>8.3299999999999999E-2</v>
      </c>
      <c r="L129" s="137"/>
      <c r="M129" s="137"/>
      <c r="N129" s="137"/>
      <c r="O129" s="137"/>
      <c r="P129" s="137"/>
      <c r="Q129" s="137"/>
      <c r="R129" s="137"/>
      <c r="S129" s="137"/>
      <c r="T129" s="137"/>
      <c r="U129" s="137"/>
      <c r="V129" s="137"/>
      <c r="W129" s="137"/>
      <c r="X129" s="137">
        <v>1</v>
      </c>
      <c r="Y129" s="137"/>
      <c r="Z129" s="137"/>
      <c r="AA129" s="137"/>
      <c r="AB129" s="137"/>
      <c r="AC129" s="137"/>
      <c r="AD129" s="137"/>
      <c r="AE129" s="137"/>
      <c r="AF129" s="137"/>
      <c r="AG129" s="137"/>
      <c r="AH129" s="137"/>
      <c r="AI129" s="137"/>
      <c r="AJ129" s="181">
        <f>J129*(M129+O129+Q129+S129+U129+W129+Y129+AA129+AC129+AE129+AG129+AI129)</f>
        <v>0</v>
      </c>
      <c r="AK129" s="172" t="s">
        <v>70</v>
      </c>
      <c r="AL129" s="173"/>
      <c r="AM129" s="174"/>
      <c r="AN129" s="5" t="s">
        <v>70</v>
      </c>
      <c r="AO129" s="5" t="s">
        <v>70</v>
      </c>
      <c r="AP129" s="51">
        <f>M129+O129+Q129</f>
        <v>0</v>
      </c>
      <c r="AQ129" s="143">
        <f>SUM(AP129:AP132)</f>
        <v>0</v>
      </c>
      <c r="AT129" s="15"/>
      <c r="AU129" s="15"/>
      <c r="AV129" s="15"/>
      <c r="AW129" s="15"/>
    </row>
    <row r="130" spans="1:49" ht="15.75" customHeight="1">
      <c r="A130" s="377"/>
      <c r="B130" s="185"/>
      <c r="C130" s="168"/>
      <c r="D130" s="169"/>
      <c r="E130" s="147"/>
      <c r="F130" s="147"/>
      <c r="G130" s="150"/>
      <c r="H130" s="150"/>
      <c r="I130" s="152"/>
      <c r="J130" s="154"/>
      <c r="K130" s="157"/>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82"/>
      <c r="AK130" s="175" t="s">
        <v>71</v>
      </c>
      <c r="AL130" s="176"/>
      <c r="AM130" s="177"/>
      <c r="AN130" s="49" t="s">
        <v>71</v>
      </c>
      <c r="AO130" s="49" t="s">
        <v>71</v>
      </c>
      <c r="AP130" s="50">
        <f>S129+U129+W129</f>
        <v>0</v>
      </c>
      <c r="AQ130" s="144"/>
      <c r="AT130" s="15"/>
      <c r="AU130" s="15"/>
      <c r="AV130" s="15"/>
      <c r="AW130" s="15"/>
    </row>
    <row r="131" spans="1:49" ht="15.75" customHeight="1">
      <c r="A131" s="377"/>
      <c r="B131" s="185"/>
      <c r="C131" s="168"/>
      <c r="D131" s="169"/>
      <c r="E131" s="147"/>
      <c r="F131" s="147"/>
      <c r="G131" s="150"/>
      <c r="H131" s="150"/>
      <c r="I131" s="152"/>
      <c r="J131" s="154"/>
      <c r="K131" s="157"/>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82"/>
      <c r="AK131" s="175" t="s">
        <v>72</v>
      </c>
      <c r="AL131" s="176"/>
      <c r="AM131" s="177"/>
      <c r="AN131" s="49" t="s">
        <v>72</v>
      </c>
      <c r="AO131" s="49" t="s">
        <v>72</v>
      </c>
      <c r="AP131" s="50">
        <f>Y129+AA129+AC129</f>
        <v>0</v>
      </c>
      <c r="AQ131" s="144"/>
      <c r="AT131" s="15"/>
      <c r="AU131" s="15"/>
      <c r="AV131" s="15"/>
      <c r="AW131" s="15"/>
    </row>
    <row r="132" spans="1:49" ht="15.75" customHeight="1">
      <c r="A132" s="377"/>
      <c r="B132" s="186"/>
      <c r="C132" s="170"/>
      <c r="D132" s="171"/>
      <c r="E132" s="148"/>
      <c r="F132" s="148"/>
      <c r="G132" s="151"/>
      <c r="H132" s="151"/>
      <c r="I132" s="152"/>
      <c r="J132" s="155"/>
      <c r="K132" s="158"/>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83"/>
      <c r="AK132" s="178" t="s">
        <v>73</v>
      </c>
      <c r="AL132" s="179"/>
      <c r="AM132" s="180"/>
      <c r="AN132" s="52" t="s">
        <v>73</v>
      </c>
      <c r="AO132" s="52" t="s">
        <v>73</v>
      </c>
      <c r="AP132" s="53">
        <f>AE129+AG129+AI129</f>
        <v>0</v>
      </c>
      <c r="AQ132" s="145"/>
      <c r="AT132" s="15"/>
      <c r="AU132" s="15"/>
      <c r="AV132" s="15"/>
      <c r="AW132" s="15"/>
    </row>
    <row r="133" spans="1:49" ht="15.75" customHeight="1">
      <c r="A133" s="377"/>
      <c r="B133" s="184" t="s">
        <v>217</v>
      </c>
      <c r="C133" s="166" t="s">
        <v>218</v>
      </c>
      <c r="D133" s="167"/>
      <c r="E133" s="226" t="s">
        <v>219</v>
      </c>
      <c r="F133" s="222" t="s">
        <v>220</v>
      </c>
      <c r="G133" s="149">
        <v>44743</v>
      </c>
      <c r="H133" s="149">
        <v>44895</v>
      </c>
      <c r="I133" s="152" t="s">
        <v>170</v>
      </c>
      <c r="J133" s="153">
        <v>8.3299999999999999E-2</v>
      </c>
      <c r="K133" s="156">
        <f>J133*(L133+N133+P133+R133+T133+V133+X133+Z133+AB133+AD133+AF133+AH133)</f>
        <v>8.3299999999999999E-2</v>
      </c>
      <c r="L133" s="137"/>
      <c r="M133" s="137"/>
      <c r="N133" s="137"/>
      <c r="O133" s="137"/>
      <c r="P133" s="137"/>
      <c r="Q133" s="137"/>
      <c r="R133" s="137"/>
      <c r="S133" s="137"/>
      <c r="T133" s="137"/>
      <c r="U133" s="137"/>
      <c r="V133" s="137"/>
      <c r="W133" s="137"/>
      <c r="X133" s="137">
        <v>0.2</v>
      </c>
      <c r="Y133" s="137"/>
      <c r="Z133" s="137">
        <v>0.2</v>
      </c>
      <c r="AA133" s="137"/>
      <c r="AB133" s="137">
        <v>0.2</v>
      </c>
      <c r="AC133" s="137"/>
      <c r="AD133" s="137">
        <v>0.2</v>
      </c>
      <c r="AE133" s="137"/>
      <c r="AF133" s="137">
        <v>0.2</v>
      </c>
      <c r="AG133" s="137"/>
      <c r="AH133" s="137"/>
      <c r="AI133" s="137"/>
      <c r="AJ133" s="181">
        <f>J133*(M133+O133+Q133+S133+U133+W133+Y133+AA133+AC133+AE133+AG133+AI133)</f>
        <v>0</v>
      </c>
      <c r="AK133" s="172" t="s">
        <v>70</v>
      </c>
      <c r="AL133" s="173"/>
      <c r="AM133" s="174"/>
      <c r="AN133" s="5" t="s">
        <v>70</v>
      </c>
      <c r="AO133" s="5" t="s">
        <v>70</v>
      </c>
      <c r="AP133" s="51">
        <f>M133+O133+Q133</f>
        <v>0</v>
      </c>
      <c r="AQ133" s="143">
        <f>SUM(AP133:AP136)</f>
        <v>0</v>
      </c>
      <c r="AT133" s="15"/>
      <c r="AU133" s="15"/>
      <c r="AV133" s="15"/>
      <c r="AW133" s="15"/>
    </row>
    <row r="134" spans="1:49" ht="15.75" customHeight="1">
      <c r="A134" s="377"/>
      <c r="B134" s="185"/>
      <c r="C134" s="168"/>
      <c r="D134" s="169"/>
      <c r="E134" s="223"/>
      <c r="F134" s="223"/>
      <c r="G134" s="150"/>
      <c r="H134" s="150"/>
      <c r="I134" s="152"/>
      <c r="J134" s="154"/>
      <c r="K134" s="157"/>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82"/>
      <c r="AK134" s="175" t="s">
        <v>71</v>
      </c>
      <c r="AL134" s="176"/>
      <c r="AM134" s="177"/>
      <c r="AN134" s="49" t="s">
        <v>71</v>
      </c>
      <c r="AO134" s="49" t="s">
        <v>71</v>
      </c>
      <c r="AP134" s="50">
        <f>S133+U133+W133</f>
        <v>0</v>
      </c>
      <c r="AQ134" s="144"/>
      <c r="AT134" s="15"/>
      <c r="AU134" s="15"/>
      <c r="AV134" s="15"/>
      <c r="AW134" s="15"/>
    </row>
    <row r="135" spans="1:49" ht="15.75" customHeight="1">
      <c r="A135" s="377"/>
      <c r="B135" s="185"/>
      <c r="C135" s="168"/>
      <c r="D135" s="169"/>
      <c r="E135" s="223"/>
      <c r="F135" s="223"/>
      <c r="G135" s="150"/>
      <c r="H135" s="150"/>
      <c r="I135" s="152"/>
      <c r="J135" s="154"/>
      <c r="K135" s="157"/>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82"/>
      <c r="AK135" s="175" t="s">
        <v>72</v>
      </c>
      <c r="AL135" s="176"/>
      <c r="AM135" s="177"/>
      <c r="AN135" s="49" t="s">
        <v>72</v>
      </c>
      <c r="AO135" s="49" t="s">
        <v>72</v>
      </c>
      <c r="AP135" s="50">
        <f>Y133+AA133+AC133</f>
        <v>0</v>
      </c>
      <c r="AQ135" s="144"/>
      <c r="AT135" s="15"/>
      <c r="AU135" s="15"/>
      <c r="AV135" s="15"/>
      <c r="AW135" s="15"/>
    </row>
    <row r="136" spans="1:49" ht="15.75" customHeight="1">
      <c r="A136" s="377"/>
      <c r="B136" s="186"/>
      <c r="C136" s="170"/>
      <c r="D136" s="171"/>
      <c r="E136" s="224"/>
      <c r="F136" s="224"/>
      <c r="G136" s="151"/>
      <c r="H136" s="151"/>
      <c r="I136" s="152"/>
      <c r="J136" s="155"/>
      <c r="K136" s="158"/>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83"/>
      <c r="AK136" s="178" t="s">
        <v>73</v>
      </c>
      <c r="AL136" s="179"/>
      <c r="AM136" s="180"/>
      <c r="AN136" s="52" t="s">
        <v>73</v>
      </c>
      <c r="AO136" s="52" t="s">
        <v>73</v>
      </c>
      <c r="AP136" s="53">
        <f>AE133+AG133+AI133</f>
        <v>0</v>
      </c>
      <c r="AQ136" s="145"/>
      <c r="AT136" s="15"/>
      <c r="AU136" s="15"/>
      <c r="AV136" s="15"/>
      <c r="AW136" s="15"/>
    </row>
    <row r="137" spans="1:49" ht="15.75" customHeight="1">
      <c r="A137" s="377"/>
      <c r="B137" s="184" t="s">
        <v>221</v>
      </c>
      <c r="C137" s="187" t="s">
        <v>222</v>
      </c>
      <c r="D137" s="187"/>
      <c r="E137" s="225" t="s">
        <v>223</v>
      </c>
      <c r="F137" s="225" t="s">
        <v>224</v>
      </c>
      <c r="G137" s="390">
        <v>44743</v>
      </c>
      <c r="H137" s="393">
        <v>44834</v>
      </c>
      <c r="I137" s="152" t="s">
        <v>170</v>
      </c>
      <c r="J137" s="153">
        <v>8.3299999999999999E-2</v>
      </c>
      <c r="K137" s="156">
        <f>J137*(L137+N137+P137+R137+T137+V137+X137+Z137+AB137+AD137+AF137+AH137)</f>
        <v>8.3299999999999999E-2</v>
      </c>
      <c r="L137" s="194"/>
      <c r="M137" s="137"/>
      <c r="N137" s="195"/>
      <c r="O137" s="137"/>
      <c r="P137" s="137"/>
      <c r="Q137" s="137"/>
      <c r="R137" s="137"/>
      <c r="S137" s="137"/>
      <c r="T137" s="137"/>
      <c r="U137" s="137"/>
      <c r="V137" s="137"/>
      <c r="W137" s="137"/>
      <c r="X137" s="137">
        <v>0.5</v>
      </c>
      <c r="Y137" s="137"/>
      <c r="Z137" s="137"/>
      <c r="AA137" s="137"/>
      <c r="AB137" s="137">
        <v>0.5</v>
      </c>
      <c r="AC137" s="137"/>
      <c r="AD137" s="137"/>
      <c r="AE137" s="137"/>
      <c r="AF137" s="137"/>
      <c r="AG137" s="137"/>
      <c r="AH137" s="137"/>
      <c r="AI137" s="137"/>
      <c r="AJ137" s="181">
        <f>J137*(M137+O137+Q137+S137+U137+W137+Y137+AA137+AC137+AE137+AG137+AI137)</f>
        <v>0</v>
      </c>
      <c r="AK137" s="172" t="s">
        <v>70</v>
      </c>
      <c r="AL137" s="173"/>
      <c r="AM137" s="174"/>
      <c r="AN137" s="5" t="s">
        <v>70</v>
      </c>
      <c r="AO137" s="5" t="s">
        <v>70</v>
      </c>
      <c r="AP137" s="51">
        <f>M137+O137+Q137</f>
        <v>0</v>
      </c>
      <c r="AQ137" s="143">
        <f>SUM(AP137:AP140)</f>
        <v>0</v>
      </c>
      <c r="AT137" s="15"/>
      <c r="AU137" s="15"/>
      <c r="AV137" s="15"/>
      <c r="AW137" s="15"/>
    </row>
    <row r="138" spans="1:49" ht="15.75" customHeight="1">
      <c r="A138" s="377"/>
      <c r="B138" s="185"/>
      <c r="C138" s="187"/>
      <c r="D138" s="187"/>
      <c r="E138" s="225"/>
      <c r="F138" s="225"/>
      <c r="G138" s="391"/>
      <c r="H138" s="393"/>
      <c r="I138" s="152"/>
      <c r="J138" s="154"/>
      <c r="K138" s="157"/>
      <c r="L138" s="194"/>
      <c r="M138" s="138"/>
      <c r="N138" s="196"/>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82"/>
      <c r="AK138" s="175" t="s">
        <v>71</v>
      </c>
      <c r="AL138" s="176"/>
      <c r="AM138" s="177"/>
      <c r="AN138" s="49" t="s">
        <v>71</v>
      </c>
      <c r="AO138" s="49" t="s">
        <v>71</v>
      </c>
      <c r="AP138" s="50">
        <f>S137+U137+W137</f>
        <v>0</v>
      </c>
      <c r="AQ138" s="144"/>
      <c r="AT138" s="15"/>
      <c r="AU138" s="15"/>
      <c r="AV138" s="15"/>
      <c r="AW138" s="15"/>
    </row>
    <row r="139" spans="1:49" ht="15.75" customHeight="1">
      <c r="A139" s="377"/>
      <c r="B139" s="185"/>
      <c r="C139" s="187"/>
      <c r="D139" s="187"/>
      <c r="E139" s="225"/>
      <c r="F139" s="225"/>
      <c r="G139" s="391"/>
      <c r="H139" s="393"/>
      <c r="I139" s="152"/>
      <c r="J139" s="154"/>
      <c r="K139" s="157"/>
      <c r="L139" s="194"/>
      <c r="M139" s="138"/>
      <c r="N139" s="196"/>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82"/>
      <c r="AK139" s="175" t="s">
        <v>72</v>
      </c>
      <c r="AL139" s="176"/>
      <c r="AM139" s="177"/>
      <c r="AN139" s="49" t="s">
        <v>72</v>
      </c>
      <c r="AO139" s="49" t="s">
        <v>72</v>
      </c>
      <c r="AP139" s="50">
        <f>Y137+AA137+AC137</f>
        <v>0</v>
      </c>
      <c r="AQ139" s="144"/>
      <c r="AT139" s="15"/>
      <c r="AU139" s="15"/>
      <c r="AV139" s="15"/>
      <c r="AW139" s="15"/>
    </row>
    <row r="140" spans="1:49" ht="15.75" customHeight="1">
      <c r="A140" s="377"/>
      <c r="B140" s="186"/>
      <c r="C140" s="187"/>
      <c r="D140" s="187"/>
      <c r="E140" s="225"/>
      <c r="F140" s="225"/>
      <c r="G140" s="392"/>
      <c r="H140" s="393"/>
      <c r="I140" s="152"/>
      <c r="J140" s="155"/>
      <c r="K140" s="158"/>
      <c r="L140" s="194"/>
      <c r="M140" s="139"/>
      <c r="N140" s="197"/>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83"/>
      <c r="AK140" s="178" t="s">
        <v>73</v>
      </c>
      <c r="AL140" s="179"/>
      <c r="AM140" s="180"/>
      <c r="AN140" s="52" t="s">
        <v>73</v>
      </c>
      <c r="AO140" s="52" t="s">
        <v>73</v>
      </c>
      <c r="AP140" s="53">
        <f>AE137+AG137+AI137</f>
        <v>0</v>
      </c>
      <c r="AQ140" s="145"/>
      <c r="AT140" s="15"/>
      <c r="AU140" s="15"/>
      <c r="AV140" s="15"/>
      <c r="AW140" s="15"/>
    </row>
    <row r="141" spans="1:49" ht="15.75" customHeight="1">
      <c r="A141" s="377"/>
      <c r="B141" s="184" t="s">
        <v>225</v>
      </c>
      <c r="C141" s="187" t="s">
        <v>226</v>
      </c>
      <c r="D141" s="187"/>
      <c r="E141" s="225" t="s">
        <v>227</v>
      </c>
      <c r="F141" s="225" t="s">
        <v>228</v>
      </c>
      <c r="G141" s="390">
        <v>44743</v>
      </c>
      <c r="H141" s="393">
        <v>44834</v>
      </c>
      <c r="I141" s="152" t="s">
        <v>170</v>
      </c>
      <c r="J141" s="153">
        <v>8.4000000000000005E-2</v>
      </c>
      <c r="K141" s="156">
        <f>J141*(L141+N141+P141+R141+T141+V141+X141+Z141+AB141+AD141+AF141+AH141)</f>
        <v>8.4000000000000005E-2</v>
      </c>
      <c r="L141" s="194"/>
      <c r="M141" s="137"/>
      <c r="N141" s="195"/>
      <c r="O141" s="137"/>
      <c r="P141" s="137"/>
      <c r="Q141" s="137"/>
      <c r="R141" s="137"/>
      <c r="S141" s="137"/>
      <c r="T141" s="137"/>
      <c r="U141" s="137"/>
      <c r="V141" s="137"/>
      <c r="W141" s="137"/>
      <c r="X141" s="137">
        <v>0.5</v>
      </c>
      <c r="Y141" s="137"/>
      <c r="Z141" s="137"/>
      <c r="AA141" s="137"/>
      <c r="AB141" s="137">
        <v>0.5</v>
      </c>
      <c r="AC141" s="137"/>
      <c r="AD141" s="137"/>
      <c r="AE141" s="137"/>
      <c r="AF141" s="137"/>
      <c r="AG141" s="137"/>
      <c r="AH141" s="137"/>
      <c r="AI141" s="137"/>
      <c r="AJ141" s="181">
        <f>J141*(M141+O141+Q141+S141+U141+W141+Y141+AA141+AC141+AE141+AG141+AI141)</f>
        <v>0</v>
      </c>
      <c r="AK141" s="172" t="s">
        <v>70</v>
      </c>
      <c r="AL141" s="173"/>
      <c r="AM141" s="174"/>
      <c r="AN141" s="5" t="s">
        <v>70</v>
      </c>
      <c r="AO141" s="5" t="s">
        <v>70</v>
      </c>
      <c r="AP141" s="51">
        <f>M141+O141+Q141</f>
        <v>0</v>
      </c>
      <c r="AQ141" s="143">
        <f>SUM(AP141:AP144)</f>
        <v>0</v>
      </c>
      <c r="AT141" s="15"/>
      <c r="AU141" s="15"/>
      <c r="AV141" s="15"/>
      <c r="AW141" s="15"/>
    </row>
    <row r="142" spans="1:49" ht="15.75" customHeight="1">
      <c r="A142" s="377"/>
      <c r="B142" s="185"/>
      <c r="C142" s="187"/>
      <c r="D142" s="187"/>
      <c r="E142" s="225"/>
      <c r="F142" s="225"/>
      <c r="G142" s="391"/>
      <c r="H142" s="393"/>
      <c r="I142" s="152"/>
      <c r="J142" s="154"/>
      <c r="K142" s="157"/>
      <c r="L142" s="194"/>
      <c r="M142" s="138"/>
      <c r="N142" s="196"/>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82"/>
      <c r="AK142" s="175" t="s">
        <v>71</v>
      </c>
      <c r="AL142" s="176"/>
      <c r="AM142" s="177"/>
      <c r="AN142" s="49" t="s">
        <v>71</v>
      </c>
      <c r="AO142" s="49" t="s">
        <v>71</v>
      </c>
      <c r="AP142" s="50">
        <f>S141+U141+W141</f>
        <v>0</v>
      </c>
      <c r="AQ142" s="144"/>
      <c r="AT142" s="15"/>
      <c r="AU142" s="15"/>
      <c r="AV142" s="15"/>
      <c r="AW142" s="15"/>
    </row>
    <row r="143" spans="1:49" ht="15.75" customHeight="1">
      <c r="A143" s="377"/>
      <c r="B143" s="185"/>
      <c r="C143" s="187"/>
      <c r="D143" s="187"/>
      <c r="E143" s="225"/>
      <c r="F143" s="225"/>
      <c r="G143" s="391"/>
      <c r="H143" s="393"/>
      <c r="I143" s="152"/>
      <c r="J143" s="154"/>
      <c r="K143" s="157"/>
      <c r="L143" s="194"/>
      <c r="M143" s="138"/>
      <c r="N143" s="196"/>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82"/>
      <c r="AK143" s="175" t="s">
        <v>72</v>
      </c>
      <c r="AL143" s="176"/>
      <c r="AM143" s="177"/>
      <c r="AN143" s="49" t="s">
        <v>72</v>
      </c>
      <c r="AO143" s="49" t="s">
        <v>72</v>
      </c>
      <c r="AP143" s="50">
        <f>Y141+AA141+AC141</f>
        <v>0</v>
      </c>
      <c r="AQ143" s="144"/>
      <c r="AT143" s="15"/>
      <c r="AU143" s="15"/>
      <c r="AV143" s="15"/>
      <c r="AW143" s="15"/>
    </row>
    <row r="144" spans="1:49" ht="15.75" customHeight="1">
      <c r="A144" s="377"/>
      <c r="B144" s="186"/>
      <c r="C144" s="187"/>
      <c r="D144" s="187"/>
      <c r="E144" s="225"/>
      <c r="F144" s="225"/>
      <c r="G144" s="392"/>
      <c r="H144" s="393"/>
      <c r="I144" s="152"/>
      <c r="J144" s="155"/>
      <c r="K144" s="158"/>
      <c r="L144" s="194"/>
      <c r="M144" s="139"/>
      <c r="N144" s="197"/>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83"/>
      <c r="AK144" s="178" t="s">
        <v>73</v>
      </c>
      <c r="AL144" s="179"/>
      <c r="AM144" s="180"/>
      <c r="AN144" s="52" t="s">
        <v>73</v>
      </c>
      <c r="AO144" s="52" t="s">
        <v>73</v>
      </c>
      <c r="AP144" s="53">
        <f>AE141+AG141+AI141</f>
        <v>0</v>
      </c>
      <c r="AQ144" s="145"/>
      <c r="AT144" s="15"/>
      <c r="AU144" s="15"/>
      <c r="AV144" s="15"/>
      <c r="AW144" s="15"/>
    </row>
    <row r="145" spans="1:49" ht="15.75" customHeight="1">
      <c r="A145" s="246" t="s">
        <v>229</v>
      </c>
      <c r="B145" s="184" t="s">
        <v>230</v>
      </c>
      <c r="C145" s="146" t="s">
        <v>231</v>
      </c>
      <c r="D145" s="367"/>
      <c r="E145" s="184" t="s">
        <v>232</v>
      </c>
      <c r="F145" s="184" t="s">
        <v>233</v>
      </c>
      <c r="G145" s="210">
        <v>44805</v>
      </c>
      <c r="H145" s="210">
        <v>44895</v>
      </c>
      <c r="I145" s="152" t="s">
        <v>170</v>
      </c>
      <c r="J145" s="194">
        <v>0.5</v>
      </c>
      <c r="K145" s="258">
        <f>J145*(L145+N145+P145+R145+T145+V145+X145+Z145+AB145+AD145+AF145+AH145)</f>
        <v>0.5</v>
      </c>
      <c r="L145" s="258"/>
      <c r="M145" s="137"/>
      <c r="N145" s="137"/>
      <c r="O145" s="137"/>
      <c r="P145" s="137"/>
      <c r="Q145" s="137"/>
      <c r="R145" s="137"/>
      <c r="S145" s="137"/>
      <c r="T145" s="137"/>
      <c r="U145" s="137"/>
      <c r="V145" s="137"/>
      <c r="W145" s="137"/>
      <c r="X145" s="137"/>
      <c r="Y145" s="137"/>
      <c r="Z145" s="137"/>
      <c r="AA145" s="137"/>
      <c r="AB145" s="137">
        <v>0.5</v>
      </c>
      <c r="AC145" s="137"/>
      <c r="AD145" s="137"/>
      <c r="AE145" s="137"/>
      <c r="AF145" s="137">
        <v>0.5</v>
      </c>
      <c r="AG145" s="137"/>
      <c r="AH145" s="137"/>
      <c r="AI145" s="137"/>
      <c r="AJ145" s="181">
        <f>J145*(M145+O145+Q145+S145+U145+W145+Y145+AA145+AC145+AE145+AG145+AI145)</f>
        <v>0</v>
      </c>
      <c r="AK145" s="172" t="s">
        <v>70</v>
      </c>
      <c r="AL145" s="173"/>
      <c r="AM145" s="174"/>
      <c r="AN145" s="5" t="s">
        <v>70</v>
      </c>
      <c r="AO145" s="5" t="s">
        <v>70</v>
      </c>
      <c r="AP145" s="51">
        <f>M145+O145+Q145</f>
        <v>0</v>
      </c>
      <c r="AQ145" s="143">
        <f>SUM(AP145:AP148)</f>
        <v>0</v>
      </c>
      <c r="AT145" s="15"/>
      <c r="AU145" s="15"/>
      <c r="AV145" s="15"/>
      <c r="AW145" s="15"/>
    </row>
    <row r="146" spans="1:49" ht="15.75" customHeight="1">
      <c r="A146" s="247"/>
      <c r="B146" s="185"/>
      <c r="C146" s="147"/>
      <c r="D146" s="368"/>
      <c r="E146" s="185"/>
      <c r="F146" s="185"/>
      <c r="G146" s="211"/>
      <c r="H146" s="211"/>
      <c r="I146" s="152"/>
      <c r="J146" s="194"/>
      <c r="K146" s="259"/>
      <c r="L146" s="259"/>
      <c r="M146" s="138"/>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c r="AJ146" s="182"/>
      <c r="AK146" s="175" t="s">
        <v>71</v>
      </c>
      <c r="AL146" s="176"/>
      <c r="AM146" s="177"/>
      <c r="AN146" s="49" t="s">
        <v>71</v>
      </c>
      <c r="AO146" s="49" t="s">
        <v>71</v>
      </c>
      <c r="AP146" s="50">
        <f>S145+U145+W145</f>
        <v>0</v>
      </c>
      <c r="AQ146" s="144"/>
      <c r="AT146" s="15"/>
      <c r="AU146" s="15"/>
      <c r="AV146" s="15"/>
      <c r="AW146" s="15"/>
    </row>
    <row r="147" spans="1:49" ht="15.75" customHeight="1">
      <c r="A147" s="247"/>
      <c r="B147" s="185"/>
      <c r="C147" s="147"/>
      <c r="D147" s="368"/>
      <c r="E147" s="185"/>
      <c r="F147" s="185"/>
      <c r="G147" s="211"/>
      <c r="H147" s="211"/>
      <c r="I147" s="152"/>
      <c r="J147" s="194"/>
      <c r="K147" s="259"/>
      <c r="L147" s="259"/>
      <c r="M147" s="138"/>
      <c r="N147" s="138"/>
      <c r="O147" s="138"/>
      <c r="P147" s="138"/>
      <c r="Q147" s="138"/>
      <c r="R147" s="138"/>
      <c r="S147" s="138"/>
      <c r="T147" s="138"/>
      <c r="U147" s="138"/>
      <c r="V147" s="138"/>
      <c r="W147" s="138"/>
      <c r="X147" s="138"/>
      <c r="Y147" s="138"/>
      <c r="Z147" s="138"/>
      <c r="AA147" s="138"/>
      <c r="AB147" s="138"/>
      <c r="AC147" s="138"/>
      <c r="AD147" s="138"/>
      <c r="AE147" s="138"/>
      <c r="AF147" s="138"/>
      <c r="AG147" s="138"/>
      <c r="AH147" s="138"/>
      <c r="AI147" s="138"/>
      <c r="AJ147" s="182"/>
      <c r="AK147" s="175" t="s">
        <v>72</v>
      </c>
      <c r="AL147" s="176"/>
      <c r="AM147" s="177"/>
      <c r="AN147" s="49" t="s">
        <v>72</v>
      </c>
      <c r="AO147" s="49" t="s">
        <v>72</v>
      </c>
      <c r="AP147" s="50">
        <f>Y145+AA145+AC145</f>
        <v>0</v>
      </c>
      <c r="AQ147" s="144"/>
      <c r="AT147" s="15"/>
      <c r="AU147" s="15"/>
      <c r="AV147" s="15"/>
      <c r="AW147" s="15"/>
    </row>
    <row r="148" spans="1:49" ht="15.75" customHeight="1">
      <c r="A148" s="247"/>
      <c r="B148" s="186"/>
      <c r="C148" s="148"/>
      <c r="D148" s="369"/>
      <c r="E148" s="186"/>
      <c r="F148" s="186"/>
      <c r="G148" s="212"/>
      <c r="H148" s="212"/>
      <c r="I148" s="152"/>
      <c r="J148" s="194"/>
      <c r="K148" s="260"/>
      <c r="L148" s="260"/>
      <c r="M148" s="139"/>
      <c r="N148" s="139"/>
      <c r="O148" s="139"/>
      <c r="P148" s="139"/>
      <c r="Q148" s="139"/>
      <c r="R148" s="139"/>
      <c r="S148" s="139"/>
      <c r="T148" s="139"/>
      <c r="U148" s="139"/>
      <c r="V148" s="139"/>
      <c r="W148" s="139"/>
      <c r="X148" s="139"/>
      <c r="Y148" s="139"/>
      <c r="Z148" s="139"/>
      <c r="AA148" s="139"/>
      <c r="AB148" s="139"/>
      <c r="AC148" s="139"/>
      <c r="AD148" s="139"/>
      <c r="AE148" s="139"/>
      <c r="AF148" s="139"/>
      <c r="AG148" s="139"/>
      <c r="AH148" s="139"/>
      <c r="AI148" s="139"/>
      <c r="AJ148" s="183"/>
      <c r="AK148" s="178" t="s">
        <v>73</v>
      </c>
      <c r="AL148" s="179"/>
      <c r="AM148" s="180"/>
      <c r="AN148" s="52" t="s">
        <v>73</v>
      </c>
      <c r="AO148" s="52" t="s">
        <v>73</v>
      </c>
      <c r="AP148" s="53">
        <f>AE145+AG145+AI145</f>
        <v>0</v>
      </c>
      <c r="AQ148" s="145"/>
      <c r="AT148" s="15"/>
      <c r="AU148" s="15"/>
      <c r="AV148" s="15"/>
      <c r="AW148" s="15"/>
    </row>
    <row r="149" spans="1:49" ht="15.75" customHeight="1">
      <c r="A149" s="247"/>
      <c r="B149" s="184" t="s">
        <v>234</v>
      </c>
      <c r="C149" s="146" t="s">
        <v>235</v>
      </c>
      <c r="D149" s="367"/>
      <c r="E149" s="184" t="s">
        <v>236</v>
      </c>
      <c r="F149" s="184" t="s">
        <v>237</v>
      </c>
      <c r="G149" s="210">
        <v>44866</v>
      </c>
      <c r="H149" s="210">
        <v>44895</v>
      </c>
      <c r="I149" s="152" t="s">
        <v>170</v>
      </c>
      <c r="J149" s="194">
        <v>0.5</v>
      </c>
      <c r="K149" s="258">
        <f>J149*(L149+N149+P149+R149+T149+V149+X149+Z149+AB149+AD149+AF149+AH149)</f>
        <v>0.5</v>
      </c>
      <c r="L149" s="258"/>
      <c r="M149" s="137"/>
      <c r="N149" s="137"/>
      <c r="O149" s="137"/>
      <c r="P149" s="137"/>
      <c r="Q149" s="137"/>
      <c r="R149" s="137"/>
      <c r="S149" s="137"/>
      <c r="T149" s="137"/>
      <c r="U149" s="137"/>
      <c r="V149" s="137"/>
      <c r="W149" s="137"/>
      <c r="X149" s="137"/>
      <c r="Y149" s="137"/>
      <c r="Z149" s="137"/>
      <c r="AA149" s="137"/>
      <c r="AB149" s="137"/>
      <c r="AC149" s="137"/>
      <c r="AD149" s="137"/>
      <c r="AE149" s="137"/>
      <c r="AF149" s="137">
        <v>1</v>
      </c>
      <c r="AG149" s="137"/>
      <c r="AH149" s="137"/>
      <c r="AI149" s="137"/>
      <c r="AJ149" s="181">
        <f>J149*(M149+O149+Q149+S149+U149+W149+Y149+AA149+AC149+AE149+AG149+AI149)</f>
        <v>0</v>
      </c>
      <c r="AK149" s="172" t="s">
        <v>70</v>
      </c>
      <c r="AL149" s="173"/>
      <c r="AM149" s="174"/>
      <c r="AN149" s="5" t="s">
        <v>70</v>
      </c>
      <c r="AO149" s="5" t="s">
        <v>70</v>
      </c>
      <c r="AP149" s="51">
        <f>M149+O149+Q149</f>
        <v>0</v>
      </c>
      <c r="AQ149" s="143">
        <f>SUM(AP149:AP152)</f>
        <v>0</v>
      </c>
      <c r="AT149" s="15"/>
      <c r="AU149" s="15"/>
      <c r="AV149" s="15"/>
      <c r="AW149" s="15"/>
    </row>
    <row r="150" spans="1:49" ht="15.75" customHeight="1">
      <c r="A150" s="247"/>
      <c r="B150" s="185"/>
      <c r="C150" s="147"/>
      <c r="D150" s="368"/>
      <c r="E150" s="185"/>
      <c r="F150" s="185"/>
      <c r="G150" s="211"/>
      <c r="H150" s="211"/>
      <c r="I150" s="152"/>
      <c r="J150" s="194"/>
      <c r="K150" s="259"/>
      <c r="L150" s="259"/>
      <c r="M150" s="138"/>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82"/>
      <c r="AK150" s="175" t="s">
        <v>71</v>
      </c>
      <c r="AL150" s="176"/>
      <c r="AM150" s="177"/>
      <c r="AN150" s="49" t="s">
        <v>71</v>
      </c>
      <c r="AO150" s="49" t="s">
        <v>71</v>
      </c>
      <c r="AP150" s="50">
        <f>S149+U149+W149</f>
        <v>0</v>
      </c>
      <c r="AQ150" s="144"/>
      <c r="AT150" s="15"/>
      <c r="AU150" s="15"/>
      <c r="AV150" s="15"/>
      <c r="AW150" s="15"/>
    </row>
    <row r="151" spans="1:49" ht="15.75" customHeight="1">
      <c r="A151" s="247"/>
      <c r="B151" s="185"/>
      <c r="C151" s="147"/>
      <c r="D151" s="368"/>
      <c r="E151" s="185"/>
      <c r="F151" s="185"/>
      <c r="G151" s="211"/>
      <c r="H151" s="211"/>
      <c r="I151" s="152"/>
      <c r="J151" s="194"/>
      <c r="K151" s="259"/>
      <c r="L151" s="259"/>
      <c r="M151" s="138"/>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c r="AJ151" s="182"/>
      <c r="AK151" s="175" t="s">
        <v>72</v>
      </c>
      <c r="AL151" s="176"/>
      <c r="AM151" s="177"/>
      <c r="AN151" s="49" t="s">
        <v>72</v>
      </c>
      <c r="AO151" s="49" t="s">
        <v>72</v>
      </c>
      <c r="AP151" s="50">
        <f>Y149+AA149+AC149</f>
        <v>0</v>
      </c>
      <c r="AQ151" s="144"/>
      <c r="AT151" s="15"/>
      <c r="AU151" s="15"/>
      <c r="AV151" s="15"/>
      <c r="AW151" s="15"/>
    </row>
    <row r="152" spans="1:49" ht="15.75" customHeight="1">
      <c r="A152" s="248"/>
      <c r="B152" s="186"/>
      <c r="C152" s="148"/>
      <c r="D152" s="369"/>
      <c r="E152" s="186"/>
      <c r="F152" s="186"/>
      <c r="G152" s="212"/>
      <c r="H152" s="212"/>
      <c r="I152" s="152"/>
      <c r="J152" s="194"/>
      <c r="K152" s="260"/>
      <c r="L152" s="260"/>
      <c r="M152" s="139"/>
      <c r="N152" s="139"/>
      <c r="O152" s="139"/>
      <c r="P152" s="139"/>
      <c r="Q152" s="139"/>
      <c r="R152" s="139"/>
      <c r="S152" s="139"/>
      <c r="T152" s="139"/>
      <c r="U152" s="139"/>
      <c r="V152" s="139"/>
      <c r="W152" s="139"/>
      <c r="X152" s="139"/>
      <c r="Y152" s="139"/>
      <c r="Z152" s="139"/>
      <c r="AA152" s="139"/>
      <c r="AB152" s="139"/>
      <c r="AC152" s="139"/>
      <c r="AD152" s="139"/>
      <c r="AE152" s="139"/>
      <c r="AF152" s="139"/>
      <c r="AG152" s="139"/>
      <c r="AH152" s="139"/>
      <c r="AI152" s="139"/>
      <c r="AJ152" s="183"/>
      <c r="AK152" s="178" t="s">
        <v>73</v>
      </c>
      <c r="AL152" s="179"/>
      <c r="AM152" s="180"/>
      <c r="AN152" s="52" t="s">
        <v>73</v>
      </c>
      <c r="AO152" s="52" t="s">
        <v>73</v>
      </c>
      <c r="AP152" s="53">
        <f>AE149+AG149+AI149</f>
        <v>0</v>
      </c>
      <c r="AQ152" s="145"/>
      <c r="AT152" s="15"/>
      <c r="AU152" s="15"/>
      <c r="AV152" s="15"/>
      <c r="AW152" s="15"/>
    </row>
    <row r="153" spans="1:49" ht="270" customHeight="1">
      <c r="A153" s="246" t="s">
        <v>238</v>
      </c>
      <c r="B153" s="184" t="s">
        <v>239</v>
      </c>
      <c r="C153" s="286" t="s">
        <v>240</v>
      </c>
      <c r="D153" s="287"/>
      <c r="E153" s="217" t="s">
        <v>241</v>
      </c>
      <c r="F153" s="249" t="s">
        <v>242</v>
      </c>
      <c r="G153" s="210">
        <v>44564</v>
      </c>
      <c r="H153" s="252">
        <v>44926</v>
      </c>
      <c r="I153" s="255" t="s">
        <v>15</v>
      </c>
      <c r="J153" s="137">
        <v>0.25</v>
      </c>
      <c r="K153" s="137">
        <f>J153*(L153+N153+P153+R153+T153+V153+X153+Z153+AB153+AD153+AF153+AH153)</f>
        <v>0.24990000000000004</v>
      </c>
      <c r="L153" s="258">
        <v>8.3299999999999999E-2</v>
      </c>
      <c r="M153" s="137">
        <v>8.3299999999999999E-2</v>
      </c>
      <c r="N153" s="137">
        <v>8.3299999999999999E-2</v>
      </c>
      <c r="O153" s="137">
        <v>8.3299999999999999E-2</v>
      </c>
      <c r="P153" s="137">
        <v>8.3299999999999999E-2</v>
      </c>
      <c r="Q153" s="137">
        <v>8.3299999999999999E-2</v>
      </c>
      <c r="R153" s="137">
        <v>8.3299999999999999E-2</v>
      </c>
      <c r="S153" s="137"/>
      <c r="T153" s="137">
        <v>8.3299999999999999E-2</v>
      </c>
      <c r="U153" s="137"/>
      <c r="V153" s="137">
        <v>8.3299999999999999E-2</v>
      </c>
      <c r="W153" s="137"/>
      <c r="X153" s="137">
        <v>8.3299999999999999E-2</v>
      </c>
      <c r="Y153" s="137"/>
      <c r="Z153" s="137">
        <v>8.3299999999999999E-2</v>
      </c>
      <c r="AA153" s="137"/>
      <c r="AB153" s="137">
        <v>8.3299999999999999E-2</v>
      </c>
      <c r="AC153" s="137"/>
      <c r="AD153" s="137">
        <v>8.3299999999999999E-2</v>
      </c>
      <c r="AE153" s="137"/>
      <c r="AF153" s="137">
        <v>8.3299999999999999E-2</v>
      </c>
      <c r="AG153" s="137"/>
      <c r="AH153" s="137">
        <v>8.3299999999999999E-2</v>
      </c>
      <c r="AI153" s="137"/>
      <c r="AJ153" s="181">
        <f>J153*(M153+O153+Q153+S153+U153+W153+Y153+AA153+AC153+AE153+AG153+AI153)</f>
        <v>6.2475000000000003E-2</v>
      </c>
      <c r="AK153" s="261" t="s">
        <v>243</v>
      </c>
      <c r="AL153" s="262"/>
      <c r="AM153" s="263"/>
      <c r="AN153" s="114" t="s">
        <v>244</v>
      </c>
      <c r="AO153" s="114" t="s">
        <v>140</v>
      </c>
      <c r="AP153" s="51">
        <f>M153+O153+Q153</f>
        <v>0.24990000000000001</v>
      </c>
      <c r="AQ153" s="143">
        <f>SUM(AP153:AP156)</f>
        <v>0.24990000000000001</v>
      </c>
      <c r="AT153" s="15"/>
      <c r="AU153" s="15"/>
      <c r="AV153" s="15"/>
      <c r="AW153" s="15"/>
    </row>
    <row r="154" spans="1:49" ht="15.75" customHeight="1">
      <c r="A154" s="247"/>
      <c r="B154" s="185"/>
      <c r="C154" s="288"/>
      <c r="D154" s="289"/>
      <c r="E154" s="204"/>
      <c r="F154" s="250"/>
      <c r="G154" s="211"/>
      <c r="H154" s="253"/>
      <c r="I154" s="256"/>
      <c r="J154" s="138"/>
      <c r="K154" s="138"/>
      <c r="L154" s="259"/>
      <c r="M154" s="138"/>
      <c r="N154" s="138"/>
      <c r="O154" s="138"/>
      <c r="P154" s="138"/>
      <c r="Q154" s="138"/>
      <c r="R154" s="138"/>
      <c r="S154" s="138"/>
      <c r="T154" s="138"/>
      <c r="U154" s="138"/>
      <c r="V154" s="138"/>
      <c r="W154" s="138"/>
      <c r="X154" s="138"/>
      <c r="Y154" s="138"/>
      <c r="Z154" s="138"/>
      <c r="AA154" s="138"/>
      <c r="AB154" s="138"/>
      <c r="AC154" s="138"/>
      <c r="AD154" s="138"/>
      <c r="AE154" s="138"/>
      <c r="AF154" s="138"/>
      <c r="AG154" s="138"/>
      <c r="AH154" s="138"/>
      <c r="AI154" s="138"/>
      <c r="AJ154" s="182"/>
      <c r="AK154" s="175" t="s">
        <v>71</v>
      </c>
      <c r="AL154" s="176"/>
      <c r="AM154" s="177"/>
      <c r="AN154" s="49" t="s">
        <v>71</v>
      </c>
      <c r="AO154" s="49" t="s">
        <v>71</v>
      </c>
      <c r="AP154" s="50">
        <f>S153+U153+W153</f>
        <v>0</v>
      </c>
      <c r="AQ154" s="144"/>
      <c r="AT154" s="15"/>
      <c r="AU154" s="15"/>
      <c r="AV154" s="15"/>
      <c r="AW154" s="15"/>
    </row>
    <row r="155" spans="1:49" ht="15.75" customHeight="1">
      <c r="A155" s="247"/>
      <c r="B155" s="185"/>
      <c r="C155" s="288"/>
      <c r="D155" s="289"/>
      <c r="E155" s="204"/>
      <c r="F155" s="250"/>
      <c r="G155" s="211"/>
      <c r="H155" s="253"/>
      <c r="I155" s="256"/>
      <c r="J155" s="138"/>
      <c r="K155" s="138"/>
      <c r="L155" s="259"/>
      <c r="M155" s="138"/>
      <c r="N155" s="138"/>
      <c r="O155" s="138"/>
      <c r="P155" s="138"/>
      <c r="Q155" s="138"/>
      <c r="R155" s="138"/>
      <c r="S155" s="138"/>
      <c r="T155" s="138"/>
      <c r="U155" s="138"/>
      <c r="V155" s="138"/>
      <c r="W155" s="138"/>
      <c r="X155" s="138"/>
      <c r="Y155" s="138"/>
      <c r="Z155" s="138"/>
      <c r="AA155" s="138"/>
      <c r="AB155" s="138"/>
      <c r="AC155" s="138"/>
      <c r="AD155" s="138"/>
      <c r="AE155" s="138"/>
      <c r="AF155" s="138"/>
      <c r="AG155" s="138"/>
      <c r="AH155" s="138"/>
      <c r="AI155" s="138"/>
      <c r="AJ155" s="182"/>
      <c r="AK155" s="175" t="s">
        <v>72</v>
      </c>
      <c r="AL155" s="176"/>
      <c r="AM155" s="177"/>
      <c r="AN155" s="49" t="s">
        <v>72</v>
      </c>
      <c r="AO155" s="49" t="s">
        <v>72</v>
      </c>
      <c r="AP155" s="50">
        <f>Y153+AA153+AC153</f>
        <v>0</v>
      </c>
      <c r="AQ155" s="144"/>
      <c r="AT155" s="15"/>
      <c r="AU155" s="15"/>
      <c r="AV155" s="15"/>
      <c r="AW155" s="15"/>
    </row>
    <row r="156" spans="1:49" ht="15.75" customHeight="1">
      <c r="A156" s="247"/>
      <c r="B156" s="186"/>
      <c r="C156" s="290"/>
      <c r="D156" s="291"/>
      <c r="E156" s="205"/>
      <c r="F156" s="251"/>
      <c r="G156" s="212"/>
      <c r="H156" s="254"/>
      <c r="I156" s="257"/>
      <c r="J156" s="139"/>
      <c r="K156" s="139"/>
      <c r="L156" s="260"/>
      <c r="M156" s="139"/>
      <c r="N156" s="139"/>
      <c r="O156" s="139"/>
      <c r="P156" s="139"/>
      <c r="Q156" s="139"/>
      <c r="R156" s="139"/>
      <c r="S156" s="139"/>
      <c r="T156" s="139"/>
      <c r="U156" s="139"/>
      <c r="V156" s="139"/>
      <c r="W156" s="139"/>
      <c r="X156" s="139"/>
      <c r="Y156" s="139"/>
      <c r="Z156" s="139"/>
      <c r="AA156" s="139"/>
      <c r="AB156" s="139"/>
      <c r="AC156" s="139"/>
      <c r="AD156" s="139"/>
      <c r="AE156" s="139"/>
      <c r="AF156" s="139"/>
      <c r="AG156" s="139"/>
      <c r="AH156" s="139"/>
      <c r="AI156" s="139"/>
      <c r="AJ156" s="183"/>
      <c r="AK156" s="178" t="s">
        <v>73</v>
      </c>
      <c r="AL156" s="179"/>
      <c r="AM156" s="180"/>
      <c r="AN156" s="52" t="s">
        <v>73</v>
      </c>
      <c r="AO156" s="52" t="s">
        <v>73</v>
      </c>
      <c r="AP156" s="53">
        <f>AE153+AG153+AI153</f>
        <v>0</v>
      </c>
      <c r="AQ156" s="145"/>
      <c r="AT156" s="15"/>
      <c r="AU156" s="15"/>
      <c r="AV156" s="15"/>
      <c r="AW156" s="15"/>
    </row>
    <row r="157" spans="1:49" ht="224.25" customHeight="1">
      <c r="A157" s="247"/>
      <c r="B157" s="184" t="s">
        <v>245</v>
      </c>
      <c r="C157" s="286" t="s">
        <v>246</v>
      </c>
      <c r="D157" s="287"/>
      <c r="E157" s="372" t="s">
        <v>247</v>
      </c>
      <c r="F157" s="373" t="s">
        <v>248</v>
      </c>
      <c r="G157" s="210">
        <v>44564</v>
      </c>
      <c r="H157" s="252">
        <v>44926</v>
      </c>
      <c r="I157" s="255" t="s">
        <v>15</v>
      </c>
      <c r="J157" s="137">
        <v>0.25</v>
      </c>
      <c r="K157" s="137">
        <f>J157*(L157+N157+P157+R157+T157+V157+X157+Z157+AB157+AD157+AF157+AH157)</f>
        <v>0.24990000000000004</v>
      </c>
      <c r="L157" s="258">
        <v>8.3299999999999999E-2</v>
      </c>
      <c r="M157" s="137">
        <v>8.3299999999999999E-2</v>
      </c>
      <c r="N157" s="137">
        <v>8.3299999999999999E-2</v>
      </c>
      <c r="O157" s="137">
        <v>8.3299999999999999E-2</v>
      </c>
      <c r="P157" s="137">
        <v>8.3299999999999999E-2</v>
      </c>
      <c r="Q157" s="137">
        <v>8.3299999999999999E-2</v>
      </c>
      <c r="R157" s="137">
        <v>8.3299999999999999E-2</v>
      </c>
      <c r="S157" s="137"/>
      <c r="T157" s="137">
        <v>8.3299999999999999E-2</v>
      </c>
      <c r="U157" s="137"/>
      <c r="V157" s="137">
        <v>8.3299999999999999E-2</v>
      </c>
      <c r="W157" s="137"/>
      <c r="X157" s="137">
        <v>8.3299999999999999E-2</v>
      </c>
      <c r="Y157" s="137"/>
      <c r="Z157" s="137">
        <v>8.3299999999999999E-2</v>
      </c>
      <c r="AA157" s="137"/>
      <c r="AB157" s="137">
        <v>8.3299999999999999E-2</v>
      </c>
      <c r="AC157" s="137"/>
      <c r="AD157" s="137">
        <v>8.3299999999999999E-2</v>
      </c>
      <c r="AE157" s="137"/>
      <c r="AF157" s="137">
        <v>8.3299999999999999E-2</v>
      </c>
      <c r="AG157" s="137"/>
      <c r="AH157" s="137">
        <v>8.3299999999999999E-2</v>
      </c>
      <c r="AI157" s="137"/>
      <c r="AJ157" s="181">
        <f>J157*(M157+O157+Q157+S157+U157+W157+Y157+AA157+AC157+AE157+AG157+AI157)</f>
        <v>6.2475000000000003E-2</v>
      </c>
      <c r="AK157" s="261" t="s">
        <v>249</v>
      </c>
      <c r="AL157" s="262"/>
      <c r="AM157" s="263"/>
      <c r="AN157" s="114" t="s">
        <v>250</v>
      </c>
      <c r="AO157" s="114" t="s">
        <v>135</v>
      </c>
      <c r="AP157" s="51">
        <f>M157+O157+Q157</f>
        <v>0.24990000000000001</v>
      </c>
      <c r="AQ157" s="143">
        <f>SUM(AP157:AP160)</f>
        <v>0.24990000000000001</v>
      </c>
      <c r="AT157" s="15"/>
      <c r="AU157" s="15"/>
      <c r="AV157" s="15"/>
      <c r="AW157" s="15"/>
    </row>
    <row r="158" spans="1:49" ht="15.75" customHeight="1">
      <c r="A158" s="247"/>
      <c r="B158" s="185"/>
      <c r="C158" s="288"/>
      <c r="D158" s="289"/>
      <c r="E158" s="185"/>
      <c r="F158" s="250"/>
      <c r="G158" s="211"/>
      <c r="H158" s="253"/>
      <c r="I158" s="256"/>
      <c r="J158" s="138"/>
      <c r="K158" s="138"/>
      <c r="L158" s="259"/>
      <c r="M158" s="138"/>
      <c r="N158" s="138"/>
      <c r="O158" s="138"/>
      <c r="P158" s="138"/>
      <c r="Q158" s="138"/>
      <c r="R158" s="138"/>
      <c r="S158" s="138"/>
      <c r="T158" s="138"/>
      <c r="U158" s="138"/>
      <c r="V158" s="138"/>
      <c r="W158" s="138"/>
      <c r="X158" s="138"/>
      <c r="Y158" s="138"/>
      <c r="Z158" s="138"/>
      <c r="AA158" s="138"/>
      <c r="AB158" s="138"/>
      <c r="AC158" s="138"/>
      <c r="AD158" s="138"/>
      <c r="AE158" s="138"/>
      <c r="AF158" s="138"/>
      <c r="AG158" s="138"/>
      <c r="AH158" s="138"/>
      <c r="AI158" s="138"/>
      <c r="AJ158" s="182"/>
      <c r="AK158" s="175" t="s">
        <v>71</v>
      </c>
      <c r="AL158" s="176"/>
      <c r="AM158" s="177"/>
      <c r="AN158" s="49" t="s">
        <v>71</v>
      </c>
      <c r="AO158" s="49" t="s">
        <v>71</v>
      </c>
      <c r="AP158" s="50">
        <f>S157+U157+W157</f>
        <v>0</v>
      </c>
      <c r="AQ158" s="144"/>
      <c r="AT158" s="15"/>
      <c r="AU158" s="15"/>
      <c r="AV158" s="15"/>
      <c r="AW158" s="15"/>
    </row>
    <row r="159" spans="1:49" ht="15.75" customHeight="1">
      <c r="A159" s="247"/>
      <c r="B159" s="185"/>
      <c r="C159" s="288"/>
      <c r="D159" s="289"/>
      <c r="E159" s="185"/>
      <c r="F159" s="250"/>
      <c r="G159" s="211"/>
      <c r="H159" s="253"/>
      <c r="I159" s="256"/>
      <c r="J159" s="138"/>
      <c r="K159" s="138"/>
      <c r="L159" s="259"/>
      <c r="M159" s="138"/>
      <c r="N159" s="138"/>
      <c r="O159" s="138"/>
      <c r="P159" s="138"/>
      <c r="Q159" s="138"/>
      <c r="R159" s="138"/>
      <c r="S159" s="138"/>
      <c r="T159" s="138"/>
      <c r="U159" s="138"/>
      <c r="V159" s="138"/>
      <c r="W159" s="138"/>
      <c r="X159" s="138"/>
      <c r="Y159" s="138"/>
      <c r="Z159" s="138"/>
      <c r="AA159" s="138"/>
      <c r="AB159" s="138"/>
      <c r="AC159" s="138"/>
      <c r="AD159" s="138"/>
      <c r="AE159" s="138"/>
      <c r="AF159" s="138"/>
      <c r="AG159" s="138"/>
      <c r="AH159" s="138"/>
      <c r="AI159" s="138"/>
      <c r="AJ159" s="182"/>
      <c r="AK159" s="175" t="s">
        <v>72</v>
      </c>
      <c r="AL159" s="176"/>
      <c r="AM159" s="177"/>
      <c r="AN159" s="49" t="s">
        <v>72</v>
      </c>
      <c r="AO159" s="49" t="s">
        <v>72</v>
      </c>
      <c r="AP159" s="50">
        <f>Y157+AA157+AC157</f>
        <v>0</v>
      </c>
      <c r="AQ159" s="144"/>
      <c r="AT159" s="15"/>
      <c r="AU159" s="15"/>
      <c r="AV159" s="15"/>
      <c r="AW159" s="15"/>
    </row>
    <row r="160" spans="1:49" ht="15.75" customHeight="1">
      <c r="A160" s="247"/>
      <c r="B160" s="186"/>
      <c r="C160" s="290"/>
      <c r="D160" s="291"/>
      <c r="E160" s="186"/>
      <c r="F160" s="251"/>
      <c r="G160" s="212"/>
      <c r="H160" s="254"/>
      <c r="I160" s="257"/>
      <c r="J160" s="139"/>
      <c r="K160" s="139"/>
      <c r="L160" s="260"/>
      <c r="M160" s="139"/>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83"/>
      <c r="AK160" s="178" t="s">
        <v>73</v>
      </c>
      <c r="AL160" s="179"/>
      <c r="AM160" s="180"/>
      <c r="AN160" s="52" t="s">
        <v>73</v>
      </c>
      <c r="AO160" s="52" t="s">
        <v>73</v>
      </c>
      <c r="AP160" s="53">
        <f>AE157+AG157+AI157</f>
        <v>0</v>
      </c>
      <c r="AQ160" s="145"/>
      <c r="AT160" s="15"/>
      <c r="AU160" s="15"/>
      <c r="AV160" s="15"/>
      <c r="AW160" s="15"/>
    </row>
    <row r="161" spans="1:49" ht="189" customHeight="1">
      <c r="A161" s="247"/>
      <c r="B161" s="184" t="s">
        <v>251</v>
      </c>
      <c r="C161" s="286" t="s">
        <v>252</v>
      </c>
      <c r="D161" s="287"/>
      <c r="E161" s="372" t="s">
        <v>253</v>
      </c>
      <c r="F161" s="373" t="s">
        <v>254</v>
      </c>
      <c r="G161" s="210">
        <v>44564</v>
      </c>
      <c r="H161" s="252">
        <v>44926</v>
      </c>
      <c r="I161" s="255" t="s">
        <v>15</v>
      </c>
      <c r="J161" s="137">
        <v>0.25</v>
      </c>
      <c r="K161" s="137">
        <f>J161*(L161+N161+P161+R161+T161+V161+X161+Z161+AB161+AD161+AF161+AH161)</f>
        <v>0.24990000000000004</v>
      </c>
      <c r="L161" s="258">
        <v>8.3299999999999999E-2</v>
      </c>
      <c r="M161" s="137">
        <v>8.3299999999999999E-2</v>
      </c>
      <c r="N161" s="137">
        <v>8.3299999999999999E-2</v>
      </c>
      <c r="O161" s="137">
        <v>8.3299999999999999E-2</v>
      </c>
      <c r="P161" s="137">
        <v>8.3299999999999999E-2</v>
      </c>
      <c r="Q161" s="137">
        <v>8.3299999999999999E-2</v>
      </c>
      <c r="R161" s="137">
        <v>8.3299999999999999E-2</v>
      </c>
      <c r="S161" s="137"/>
      <c r="T161" s="137">
        <v>8.3299999999999999E-2</v>
      </c>
      <c r="U161" s="137"/>
      <c r="V161" s="137">
        <v>8.3299999999999999E-2</v>
      </c>
      <c r="W161" s="137"/>
      <c r="X161" s="137">
        <v>8.3299999999999999E-2</v>
      </c>
      <c r="Y161" s="137"/>
      <c r="Z161" s="137">
        <v>8.3299999999999999E-2</v>
      </c>
      <c r="AA161" s="137"/>
      <c r="AB161" s="137">
        <v>8.3299999999999999E-2</v>
      </c>
      <c r="AC161" s="137"/>
      <c r="AD161" s="137">
        <v>8.3299999999999999E-2</v>
      </c>
      <c r="AE161" s="137"/>
      <c r="AF161" s="137">
        <v>8.3299999999999999E-2</v>
      </c>
      <c r="AG161" s="137"/>
      <c r="AH161" s="137">
        <v>8.3299999999999999E-2</v>
      </c>
      <c r="AI161" s="137"/>
      <c r="AJ161" s="181">
        <f>J161*(M161+O161+Q161+S161+U161+W161+Y161+AA161+AC161+AE161+AG161+AI161)</f>
        <v>6.2475000000000003E-2</v>
      </c>
      <c r="AK161" s="261" t="s">
        <v>255</v>
      </c>
      <c r="AL161" s="262"/>
      <c r="AM161" s="263"/>
      <c r="AN161" s="112" t="s">
        <v>256</v>
      </c>
      <c r="AO161" s="114" t="s">
        <v>135</v>
      </c>
      <c r="AP161" s="51">
        <f>M161+O161+Q161</f>
        <v>0.24990000000000001</v>
      </c>
      <c r="AQ161" s="143">
        <f>SUM(AP161:AP164)</f>
        <v>0.24990000000000001</v>
      </c>
      <c r="AT161" s="15"/>
      <c r="AU161" s="15"/>
      <c r="AV161" s="15"/>
      <c r="AW161" s="15"/>
    </row>
    <row r="162" spans="1:49" ht="15.75" customHeight="1">
      <c r="A162" s="247"/>
      <c r="B162" s="185"/>
      <c r="C162" s="288"/>
      <c r="D162" s="289"/>
      <c r="E162" s="185"/>
      <c r="F162" s="250"/>
      <c r="G162" s="211"/>
      <c r="H162" s="253"/>
      <c r="I162" s="256"/>
      <c r="J162" s="138"/>
      <c r="K162" s="138"/>
      <c r="L162" s="259"/>
      <c r="M162" s="138"/>
      <c r="N162" s="138"/>
      <c r="O162" s="138"/>
      <c r="P162" s="138"/>
      <c r="Q162" s="138"/>
      <c r="R162" s="138"/>
      <c r="S162" s="138"/>
      <c r="T162" s="138"/>
      <c r="U162" s="138"/>
      <c r="V162" s="138"/>
      <c r="W162" s="138"/>
      <c r="X162" s="138"/>
      <c r="Y162" s="138"/>
      <c r="Z162" s="138"/>
      <c r="AA162" s="138"/>
      <c r="AB162" s="138"/>
      <c r="AC162" s="138"/>
      <c r="AD162" s="138"/>
      <c r="AE162" s="138"/>
      <c r="AF162" s="138"/>
      <c r="AG162" s="138"/>
      <c r="AH162" s="138"/>
      <c r="AI162" s="138"/>
      <c r="AJ162" s="182"/>
      <c r="AK162" s="175" t="s">
        <v>71</v>
      </c>
      <c r="AL162" s="176"/>
      <c r="AM162" s="177"/>
      <c r="AN162" s="49" t="s">
        <v>71</v>
      </c>
      <c r="AO162" s="49" t="s">
        <v>71</v>
      </c>
      <c r="AP162" s="50">
        <f>S161+U161+W161</f>
        <v>0</v>
      </c>
      <c r="AQ162" s="144"/>
      <c r="AT162" s="15"/>
      <c r="AU162" s="15"/>
      <c r="AV162" s="15"/>
      <c r="AW162" s="15"/>
    </row>
    <row r="163" spans="1:49" ht="15.75" customHeight="1">
      <c r="A163" s="247"/>
      <c r="B163" s="185"/>
      <c r="C163" s="288"/>
      <c r="D163" s="289"/>
      <c r="E163" s="185"/>
      <c r="F163" s="250"/>
      <c r="G163" s="211"/>
      <c r="H163" s="253"/>
      <c r="I163" s="256"/>
      <c r="J163" s="138"/>
      <c r="K163" s="138"/>
      <c r="L163" s="259"/>
      <c r="M163" s="138"/>
      <c r="N163" s="138"/>
      <c r="O163" s="138"/>
      <c r="P163" s="138"/>
      <c r="Q163" s="138"/>
      <c r="R163" s="138"/>
      <c r="S163" s="138"/>
      <c r="T163" s="138"/>
      <c r="U163" s="138"/>
      <c r="V163" s="138"/>
      <c r="W163" s="138"/>
      <c r="X163" s="138"/>
      <c r="Y163" s="138"/>
      <c r="Z163" s="138"/>
      <c r="AA163" s="138"/>
      <c r="AB163" s="138"/>
      <c r="AC163" s="138"/>
      <c r="AD163" s="138"/>
      <c r="AE163" s="138"/>
      <c r="AF163" s="138"/>
      <c r="AG163" s="138"/>
      <c r="AH163" s="138"/>
      <c r="AI163" s="138"/>
      <c r="AJ163" s="182"/>
      <c r="AK163" s="175" t="s">
        <v>72</v>
      </c>
      <c r="AL163" s="176"/>
      <c r="AM163" s="177"/>
      <c r="AN163" s="49" t="s">
        <v>72</v>
      </c>
      <c r="AO163" s="49" t="s">
        <v>72</v>
      </c>
      <c r="AP163" s="50">
        <f>Y161+AA161+AC161</f>
        <v>0</v>
      </c>
      <c r="AQ163" s="144"/>
      <c r="AT163" s="15"/>
      <c r="AU163" s="15"/>
      <c r="AV163" s="15"/>
      <c r="AW163" s="15"/>
    </row>
    <row r="164" spans="1:49" ht="15.75" customHeight="1">
      <c r="A164" s="247"/>
      <c r="B164" s="186"/>
      <c r="C164" s="290"/>
      <c r="D164" s="291"/>
      <c r="E164" s="186"/>
      <c r="F164" s="251"/>
      <c r="G164" s="212"/>
      <c r="H164" s="254"/>
      <c r="I164" s="257"/>
      <c r="J164" s="139"/>
      <c r="K164" s="139"/>
      <c r="L164" s="260"/>
      <c r="M164" s="139"/>
      <c r="N164" s="139"/>
      <c r="O164" s="139"/>
      <c r="P164" s="139"/>
      <c r="Q164" s="139"/>
      <c r="R164" s="139"/>
      <c r="S164" s="139"/>
      <c r="T164" s="139"/>
      <c r="U164" s="139"/>
      <c r="V164" s="139"/>
      <c r="W164" s="139"/>
      <c r="X164" s="139"/>
      <c r="Y164" s="139"/>
      <c r="Z164" s="139"/>
      <c r="AA164" s="139"/>
      <c r="AB164" s="139"/>
      <c r="AC164" s="139"/>
      <c r="AD164" s="139"/>
      <c r="AE164" s="139"/>
      <c r="AF164" s="139"/>
      <c r="AG164" s="139"/>
      <c r="AH164" s="139"/>
      <c r="AI164" s="139"/>
      <c r="AJ164" s="183"/>
      <c r="AK164" s="178" t="s">
        <v>73</v>
      </c>
      <c r="AL164" s="179"/>
      <c r="AM164" s="180"/>
      <c r="AN164" s="52" t="s">
        <v>73</v>
      </c>
      <c r="AO164" s="52" t="s">
        <v>73</v>
      </c>
      <c r="AP164" s="53">
        <f>AE161+AG161+AI161</f>
        <v>0</v>
      </c>
      <c r="AQ164" s="145"/>
      <c r="AT164" s="15"/>
      <c r="AU164" s="15"/>
      <c r="AV164" s="15"/>
      <c r="AW164" s="15"/>
    </row>
    <row r="165" spans="1:49" ht="190.5" customHeight="1">
      <c r="A165" s="247"/>
      <c r="B165" s="184" t="s">
        <v>257</v>
      </c>
      <c r="C165" s="286" t="s">
        <v>258</v>
      </c>
      <c r="D165" s="287"/>
      <c r="E165" s="372" t="s">
        <v>253</v>
      </c>
      <c r="F165" s="373" t="s">
        <v>259</v>
      </c>
      <c r="G165" s="210">
        <v>44564</v>
      </c>
      <c r="H165" s="252">
        <v>44926</v>
      </c>
      <c r="I165" s="255" t="s">
        <v>15</v>
      </c>
      <c r="J165" s="137">
        <v>0.25</v>
      </c>
      <c r="K165" s="137">
        <f>J165*(L165+N165+P165+R165+T165+V165+X165+Z165+AB165+AD165+AF165+AH165)</f>
        <v>0.24990000000000004</v>
      </c>
      <c r="L165" s="258">
        <v>8.3299999999999999E-2</v>
      </c>
      <c r="M165" s="137">
        <v>8.3299999999999999E-2</v>
      </c>
      <c r="N165" s="137">
        <v>8.3299999999999999E-2</v>
      </c>
      <c r="O165" s="137">
        <v>8.3299999999999999E-2</v>
      </c>
      <c r="P165" s="137">
        <v>8.3299999999999999E-2</v>
      </c>
      <c r="Q165" s="137">
        <v>8.3299999999999999E-2</v>
      </c>
      <c r="R165" s="137">
        <v>8.3299999999999999E-2</v>
      </c>
      <c r="S165" s="137"/>
      <c r="T165" s="137">
        <v>8.3299999999999999E-2</v>
      </c>
      <c r="U165" s="137"/>
      <c r="V165" s="137">
        <v>8.3299999999999999E-2</v>
      </c>
      <c r="W165" s="137"/>
      <c r="X165" s="137">
        <v>8.3299999999999999E-2</v>
      </c>
      <c r="Y165" s="137"/>
      <c r="Z165" s="137">
        <v>8.3299999999999999E-2</v>
      </c>
      <c r="AA165" s="137"/>
      <c r="AB165" s="137">
        <v>8.3299999999999999E-2</v>
      </c>
      <c r="AC165" s="137"/>
      <c r="AD165" s="137">
        <v>8.3299999999999999E-2</v>
      </c>
      <c r="AE165" s="137"/>
      <c r="AF165" s="137">
        <v>8.3299999999999999E-2</v>
      </c>
      <c r="AG165" s="137"/>
      <c r="AH165" s="137">
        <v>8.3299999999999999E-2</v>
      </c>
      <c r="AI165" s="137"/>
      <c r="AJ165" s="181">
        <f>J165*(M165+O165+Q165+S165+U165+W165+Y165+AA165+AC165+AE165+AG165+AI165)</f>
        <v>6.2475000000000003E-2</v>
      </c>
      <c r="AK165" s="261" t="s">
        <v>260</v>
      </c>
      <c r="AL165" s="262"/>
      <c r="AM165" s="263"/>
      <c r="AN165" s="114" t="s">
        <v>261</v>
      </c>
      <c r="AO165" s="114" t="s">
        <v>135</v>
      </c>
      <c r="AP165" s="51">
        <f>M165+O165+Q165</f>
        <v>0.24990000000000001</v>
      </c>
      <c r="AQ165" s="143">
        <f>SUM(AP165:AP168)</f>
        <v>0.24990000000000001</v>
      </c>
      <c r="AT165" s="15"/>
      <c r="AU165" s="15"/>
      <c r="AV165" s="15"/>
      <c r="AW165" s="15"/>
    </row>
    <row r="166" spans="1:49" ht="15.75" customHeight="1">
      <c r="A166" s="247"/>
      <c r="B166" s="185"/>
      <c r="C166" s="288"/>
      <c r="D166" s="289"/>
      <c r="E166" s="185"/>
      <c r="F166" s="250"/>
      <c r="G166" s="211"/>
      <c r="H166" s="253"/>
      <c r="I166" s="256"/>
      <c r="J166" s="138"/>
      <c r="K166" s="138"/>
      <c r="L166" s="259"/>
      <c r="M166" s="138"/>
      <c r="N166" s="138"/>
      <c r="O166" s="138"/>
      <c r="P166" s="138"/>
      <c r="Q166" s="138"/>
      <c r="R166" s="138"/>
      <c r="S166" s="138"/>
      <c r="T166" s="138"/>
      <c r="U166" s="138"/>
      <c r="V166" s="138"/>
      <c r="W166" s="138"/>
      <c r="X166" s="138"/>
      <c r="Y166" s="138"/>
      <c r="Z166" s="138"/>
      <c r="AA166" s="138"/>
      <c r="AB166" s="138"/>
      <c r="AC166" s="138"/>
      <c r="AD166" s="138"/>
      <c r="AE166" s="138"/>
      <c r="AF166" s="138"/>
      <c r="AG166" s="138"/>
      <c r="AH166" s="138"/>
      <c r="AI166" s="138"/>
      <c r="AJ166" s="182"/>
      <c r="AK166" s="175" t="s">
        <v>71</v>
      </c>
      <c r="AL166" s="176"/>
      <c r="AM166" s="177"/>
      <c r="AN166" s="49" t="s">
        <v>71</v>
      </c>
      <c r="AO166" s="49" t="s">
        <v>71</v>
      </c>
      <c r="AP166" s="50">
        <f>S165+U165+W165</f>
        <v>0</v>
      </c>
      <c r="AQ166" s="144"/>
      <c r="AT166" s="15"/>
      <c r="AU166" s="15"/>
      <c r="AV166" s="15"/>
      <c r="AW166" s="15"/>
    </row>
    <row r="167" spans="1:49" ht="15.75" customHeight="1">
      <c r="A167" s="247"/>
      <c r="B167" s="185"/>
      <c r="C167" s="288"/>
      <c r="D167" s="289"/>
      <c r="E167" s="185"/>
      <c r="F167" s="250"/>
      <c r="G167" s="211"/>
      <c r="H167" s="253"/>
      <c r="I167" s="256"/>
      <c r="J167" s="138"/>
      <c r="K167" s="138"/>
      <c r="L167" s="259"/>
      <c r="M167" s="138"/>
      <c r="N167" s="138"/>
      <c r="O167" s="138"/>
      <c r="P167" s="138"/>
      <c r="Q167" s="138"/>
      <c r="R167" s="138"/>
      <c r="S167" s="138"/>
      <c r="T167" s="138"/>
      <c r="U167" s="138"/>
      <c r="V167" s="138"/>
      <c r="W167" s="138"/>
      <c r="X167" s="138"/>
      <c r="Y167" s="138"/>
      <c r="Z167" s="138"/>
      <c r="AA167" s="138"/>
      <c r="AB167" s="138"/>
      <c r="AC167" s="138"/>
      <c r="AD167" s="138"/>
      <c r="AE167" s="138"/>
      <c r="AF167" s="138"/>
      <c r="AG167" s="138"/>
      <c r="AH167" s="138"/>
      <c r="AI167" s="138"/>
      <c r="AJ167" s="182"/>
      <c r="AK167" s="175" t="s">
        <v>72</v>
      </c>
      <c r="AL167" s="176"/>
      <c r="AM167" s="177"/>
      <c r="AN167" s="49" t="s">
        <v>72</v>
      </c>
      <c r="AO167" s="49" t="s">
        <v>72</v>
      </c>
      <c r="AP167" s="50">
        <f>Y165+AA165+AC165</f>
        <v>0</v>
      </c>
      <c r="AQ167" s="144"/>
      <c r="AT167" s="15"/>
      <c r="AU167" s="15"/>
      <c r="AV167" s="15"/>
      <c r="AW167" s="15"/>
    </row>
    <row r="168" spans="1:49" ht="15.75" customHeight="1">
      <c r="A168" s="248"/>
      <c r="B168" s="186"/>
      <c r="C168" s="290"/>
      <c r="D168" s="291"/>
      <c r="E168" s="186"/>
      <c r="F168" s="251"/>
      <c r="G168" s="212"/>
      <c r="H168" s="254"/>
      <c r="I168" s="257"/>
      <c r="J168" s="139"/>
      <c r="K168" s="139"/>
      <c r="L168" s="260"/>
      <c r="M168" s="139"/>
      <c r="N168" s="139"/>
      <c r="O168" s="139"/>
      <c r="P168" s="139"/>
      <c r="Q168" s="139"/>
      <c r="R168" s="139"/>
      <c r="S168" s="139"/>
      <c r="T168" s="139"/>
      <c r="U168" s="139"/>
      <c r="V168" s="139"/>
      <c r="W168" s="139"/>
      <c r="X168" s="139"/>
      <c r="Y168" s="139"/>
      <c r="Z168" s="139"/>
      <c r="AA168" s="139"/>
      <c r="AB168" s="139"/>
      <c r="AC168" s="139"/>
      <c r="AD168" s="139"/>
      <c r="AE168" s="139"/>
      <c r="AF168" s="139"/>
      <c r="AG168" s="139"/>
      <c r="AH168" s="139"/>
      <c r="AI168" s="139"/>
      <c r="AJ168" s="183"/>
      <c r="AK168" s="178" t="s">
        <v>73</v>
      </c>
      <c r="AL168" s="179"/>
      <c r="AM168" s="180"/>
      <c r="AN168" s="52" t="s">
        <v>73</v>
      </c>
      <c r="AO168" s="52" t="s">
        <v>73</v>
      </c>
      <c r="AP168" s="53">
        <f>AE165+AG165+AI165</f>
        <v>0</v>
      </c>
      <c r="AQ168" s="145"/>
      <c r="AT168" s="15"/>
      <c r="AU168" s="15"/>
      <c r="AV168" s="15"/>
      <c r="AW168" s="15"/>
    </row>
    <row r="169" spans="1:49" ht="1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54" t="s">
        <v>160</v>
      </c>
      <c r="AO169" s="55"/>
      <c r="AP169" s="56"/>
      <c r="AQ169" s="13">
        <f>AVERAGE(AQ85:AQ168)</f>
        <v>6.9028571428571425E-2</v>
      </c>
      <c r="AT169" s="15"/>
      <c r="AU169" s="15"/>
      <c r="AV169" s="15"/>
      <c r="AW169" s="15"/>
    </row>
    <row r="170" spans="1:49" ht="1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row>
    <row r="171" spans="1:49" ht="1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row>
    <row r="172" spans="1:49" ht="15.75" customHeight="1" thickBo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row>
    <row r="173" spans="1:49" ht="18.75" thickBot="1">
      <c r="A173" s="241" t="s">
        <v>262</v>
      </c>
      <c r="B173" s="242"/>
      <c r="C173" s="242"/>
      <c r="D173" s="242"/>
      <c r="E173" s="242"/>
      <c r="F173" s="242"/>
      <c r="G173" s="242"/>
      <c r="H173" s="242"/>
      <c r="I173" s="242"/>
      <c r="J173" s="242"/>
      <c r="K173" s="242"/>
      <c r="L173" s="242"/>
      <c r="M173" s="242"/>
      <c r="N173" s="242"/>
      <c r="O173" s="242"/>
      <c r="P173" s="242"/>
      <c r="Q173" s="36"/>
      <c r="R173" s="243">
        <f>AVERAGE(AQ169+AS74)</f>
        <v>0.2165285714285714</v>
      </c>
      <c r="S173" s="243"/>
      <c r="T173" s="243"/>
      <c r="U173" s="243"/>
      <c r="V173" s="243"/>
      <c r="W173" s="243"/>
      <c r="X173" s="243"/>
      <c r="Y173" s="243"/>
      <c r="Z173" s="243"/>
      <c r="AA173" s="243"/>
      <c r="AB173" s="243"/>
      <c r="AC173" s="243"/>
      <c r="AD173" s="243"/>
      <c r="AE173" s="243"/>
      <c r="AF173" s="243"/>
      <c r="AG173" s="243"/>
      <c r="AH173" s="243"/>
      <c r="AI173" s="244"/>
      <c r="AJ173" s="23"/>
      <c r="AK173" s="20"/>
      <c r="AL173" s="21"/>
      <c r="AM173" s="21"/>
      <c r="AN173" s="21"/>
      <c r="AO173" s="21"/>
      <c r="AP173" s="21"/>
      <c r="AQ173" s="21"/>
      <c r="AR173" s="21"/>
      <c r="AS173" s="28"/>
      <c r="AT173" s="15"/>
      <c r="AU173" s="15"/>
      <c r="AV173" s="15"/>
      <c r="AW173" s="15"/>
    </row>
    <row r="174" spans="1:49">
      <c r="A174" s="20"/>
      <c r="B174" s="135"/>
      <c r="C174" s="135"/>
      <c r="D174" s="135"/>
      <c r="E174" s="21"/>
      <c r="F174" s="21"/>
      <c r="G174" s="21"/>
      <c r="H174" s="21"/>
      <c r="I174" s="21"/>
      <c r="J174" s="135"/>
      <c r="K174" s="135"/>
      <c r="L174" s="135"/>
      <c r="M174" s="135"/>
      <c r="N174" s="135"/>
      <c r="O174" s="135"/>
      <c r="P174" s="135"/>
      <c r="Q174" s="135"/>
      <c r="R174" s="135"/>
      <c r="S174" s="135"/>
      <c r="T174" s="135"/>
      <c r="U174" s="135"/>
      <c r="V174" s="135"/>
      <c r="W174" s="245"/>
      <c r="X174" s="245"/>
      <c r="Y174" s="245"/>
      <c r="Z174" s="245"/>
      <c r="AA174" s="245"/>
      <c r="AB174" s="245"/>
      <c r="AC174" s="245"/>
      <c r="AD174" s="245"/>
      <c r="AE174" s="245"/>
      <c r="AF174" s="245"/>
      <c r="AG174" s="15"/>
      <c r="AH174" s="15"/>
      <c r="AI174" s="15"/>
      <c r="AJ174" s="15"/>
      <c r="AK174" s="27"/>
      <c r="AL174" s="21"/>
      <c r="AM174" s="21"/>
      <c r="AN174" s="21"/>
      <c r="AO174" s="21"/>
      <c r="AP174" s="21"/>
      <c r="AQ174" s="21"/>
      <c r="AR174" s="21"/>
      <c r="AS174" s="28"/>
      <c r="AT174" s="15"/>
      <c r="AU174" s="15"/>
      <c r="AV174" s="15"/>
      <c r="AW174" s="15"/>
    </row>
    <row r="175" spans="1:49">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1"/>
      <c r="AM175" s="21"/>
      <c r="AN175" s="21"/>
      <c r="AO175" s="21"/>
      <c r="AP175" s="21"/>
      <c r="AQ175" s="21"/>
      <c r="AR175" s="21"/>
      <c r="AS175" s="20"/>
      <c r="AT175" s="15"/>
      <c r="AU175" s="15"/>
      <c r="AV175" s="15"/>
      <c r="AW175" s="15"/>
    </row>
    <row r="176" spans="1:49" ht="18">
      <c r="A176" s="238" t="s">
        <v>263</v>
      </c>
      <c r="B176" s="238"/>
      <c r="C176" s="238"/>
      <c r="D176" s="238"/>
      <c r="E176" s="238"/>
      <c r="F176" s="238"/>
      <c r="G176" s="238"/>
      <c r="H176" s="238"/>
      <c r="I176" s="238"/>
      <c r="J176" s="238"/>
      <c r="K176" s="238"/>
      <c r="L176" s="238"/>
      <c r="M176" s="238"/>
      <c r="N176" s="238"/>
      <c r="O176" s="238"/>
      <c r="P176" s="238"/>
      <c r="Q176" s="238"/>
      <c r="R176" s="238"/>
      <c r="S176" s="238"/>
      <c r="T176" s="238"/>
      <c r="U176" s="238"/>
      <c r="V176" s="238"/>
      <c r="W176" s="238"/>
      <c r="X176" s="238"/>
      <c r="Y176" s="238"/>
      <c r="Z176" s="238"/>
      <c r="AA176" s="238"/>
      <c r="AB176" s="238"/>
      <c r="AC176" s="238"/>
      <c r="AD176" s="238"/>
      <c r="AE176" s="238"/>
      <c r="AF176" s="238"/>
      <c r="AG176" s="238"/>
      <c r="AH176" s="238"/>
      <c r="AI176" s="238"/>
      <c r="AJ176" s="238"/>
      <c r="AK176" s="238"/>
      <c r="AL176" s="20"/>
      <c r="AM176" s="20"/>
      <c r="AN176" s="20"/>
      <c r="AO176" s="20"/>
      <c r="AP176" s="20"/>
      <c r="AQ176" s="20"/>
      <c r="AR176" s="20"/>
      <c r="AS176" s="20"/>
      <c r="AT176" s="15"/>
      <c r="AU176" s="15"/>
      <c r="AV176" s="15"/>
      <c r="AW176" s="15"/>
    </row>
    <row r="177" spans="1:49">
      <c r="A177" s="239"/>
      <c r="B177" s="239"/>
      <c r="C177" s="239"/>
      <c r="D177" s="239"/>
      <c r="E177" s="239"/>
      <c r="F177" s="239"/>
      <c r="G177" s="239"/>
      <c r="H177" s="239"/>
      <c r="I177" s="239"/>
      <c r="J177" s="239"/>
      <c r="K177" s="239"/>
      <c r="L177" s="239"/>
      <c r="M177" s="239"/>
      <c r="N177" s="239"/>
      <c r="O177" s="239"/>
      <c r="P177" s="239"/>
      <c r="Q177" s="239"/>
      <c r="R177" s="239"/>
      <c r="S177" s="239"/>
      <c r="T177" s="239"/>
      <c r="U177" s="239"/>
      <c r="V177" s="239"/>
      <c r="W177" s="239"/>
      <c r="X177" s="239"/>
      <c r="Y177" s="239"/>
      <c r="Z177" s="239"/>
      <c r="AA177" s="239"/>
      <c r="AB177" s="239"/>
      <c r="AC177" s="239"/>
      <c r="AD177" s="239"/>
      <c r="AE177" s="239"/>
      <c r="AF177" s="239"/>
      <c r="AG177" s="239"/>
      <c r="AH177" s="239"/>
      <c r="AI177" s="239"/>
      <c r="AJ177" s="239"/>
      <c r="AK177" s="239"/>
      <c r="AL177" s="20"/>
      <c r="AM177" s="20"/>
      <c r="AN177" s="20"/>
      <c r="AO177" s="20"/>
      <c r="AP177" s="20"/>
      <c r="AQ177" s="20"/>
      <c r="AR177" s="20"/>
      <c r="AS177" s="21"/>
      <c r="AT177" s="15"/>
      <c r="AU177" s="15"/>
      <c r="AV177" s="15"/>
      <c r="AW177" s="15"/>
    </row>
    <row r="179" spans="1:49" ht="15.75" thickBot="1"/>
    <row r="180" spans="1:49" ht="36.75" thickBot="1">
      <c r="A180" s="98" t="s">
        <v>264</v>
      </c>
      <c r="B180" s="98" t="s">
        <v>265</v>
      </c>
      <c r="C180" s="100" t="s">
        <v>266</v>
      </c>
      <c r="D180" s="240" t="s">
        <v>267</v>
      </c>
      <c r="E180" s="240"/>
      <c r="F180" s="99" t="s">
        <v>268</v>
      </c>
      <c r="G180" s="101" t="s">
        <v>269</v>
      </c>
      <c r="Q180" s="20"/>
      <c r="R180" s="20"/>
      <c r="S180" s="20"/>
      <c r="T180" s="20"/>
      <c r="U180" s="20"/>
      <c r="V180" s="20"/>
    </row>
    <row r="181" spans="1:49" ht="15.75" thickBot="1">
      <c r="A181" s="96">
        <v>1</v>
      </c>
      <c r="B181" s="102">
        <v>44592</v>
      </c>
      <c r="C181" s="103" t="s">
        <v>270</v>
      </c>
      <c r="D181" s="134" t="s">
        <v>159</v>
      </c>
      <c r="E181" s="134"/>
      <c r="F181" s="97" t="s">
        <v>159</v>
      </c>
      <c r="G181" s="104" t="s">
        <v>159</v>
      </c>
      <c r="Q181" s="20"/>
      <c r="R181" s="20"/>
      <c r="S181" s="20"/>
      <c r="T181" s="20"/>
      <c r="U181" s="20"/>
      <c r="V181" s="20"/>
    </row>
    <row r="182" spans="1:49" ht="357" thickBot="1">
      <c r="A182" s="96">
        <v>2</v>
      </c>
      <c r="B182" s="102">
        <v>44764</v>
      </c>
      <c r="C182" s="103" t="s">
        <v>271</v>
      </c>
      <c r="D182" s="134" t="s">
        <v>272</v>
      </c>
      <c r="E182" s="134"/>
      <c r="F182" s="97" t="s">
        <v>273</v>
      </c>
      <c r="G182" s="105">
        <v>44592</v>
      </c>
      <c r="Q182" s="20"/>
      <c r="R182" s="20"/>
      <c r="S182" s="20"/>
      <c r="T182" s="20"/>
      <c r="U182" s="20"/>
      <c r="V182" s="20"/>
    </row>
    <row r="183" spans="1:49" ht="15.75" thickBot="1">
      <c r="A183" s="37"/>
      <c r="B183" s="96"/>
      <c r="C183" s="103"/>
      <c r="D183" s="134" t="s">
        <v>274</v>
      </c>
      <c r="E183" s="134"/>
      <c r="F183" s="97"/>
      <c r="G183" s="104"/>
      <c r="Q183" s="20"/>
      <c r="R183" s="20"/>
      <c r="S183" s="20"/>
      <c r="T183" s="20"/>
      <c r="U183" s="20"/>
      <c r="V183" s="20"/>
    </row>
    <row r="184" spans="1:49" ht="15.75" thickBot="1">
      <c r="A184" s="37"/>
      <c r="B184" s="96"/>
      <c r="C184" s="103"/>
      <c r="D184" s="134"/>
      <c r="E184" s="134"/>
      <c r="F184" s="97"/>
      <c r="G184" s="104"/>
      <c r="Q184" s="20"/>
      <c r="R184" s="20"/>
      <c r="S184" s="20"/>
      <c r="T184" s="20"/>
      <c r="U184" s="20"/>
      <c r="V184" s="20"/>
    </row>
    <row r="185" spans="1:49" ht="15.75" thickBot="1">
      <c r="A185" s="37"/>
      <c r="B185" s="96"/>
      <c r="C185" s="103"/>
      <c r="D185" s="134"/>
      <c r="E185" s="134"/>
      <c r="F185" s="97"/>
      <c r="G185" s="104"/>
      <c r="Q185" s="20"/>
      <c r="R185" s="20"/>
      <c r="S185" s="20"/>
      <c r="T185" s="20"/>
      <c r="U185" s="20"/>
      <c r="V185" s="20"/>
    </row>
    <row r="186" spans="1:49" ht="15.75" thickBot="1">
      <c r="A186" s="37"/>
      <c r="B186" s="96"/>
      <c r="C186" s="103"/>
      <c r="D186" s="134"/>
      <c r="E186" s="134"/>
      <c r="F186" s="97"/>
      <c r="G186" s="104"/>
      <c r="Q186" s="20"/>
      <c r="R186" s="20"/>
      <c r="S186" s="20"/>
      <c r="T186" s="20"/>
      <c r="U186" s="20"/>
      <c r="V186" s="20"/>
    </row>
    <row r="187" spans="1:49" ht="15.75" thickBot="1">
      <c r="A187" s="37"/>
      <c r="B187" s="96"/>
      <c r="C187" s="103"/>
      <c r="D187" s="134"/>
      <c r="E187" s="134"/>
      <c r="F187" s="97"/>
      <c r="G187" s="104"/>
      <c r="Q187" s="20"/>
      <c r="R187" s="20"/>
      <c r="S187" s="20"/>
      <c r="T187" s="20"/>
      <c r="U187" s="20"/>
      <c r="V187" s="20"/>
    </row>
    <row r="188" spans="1:49" ht="15.75" thickBot="1">
      <c r="A188" s="37"/>
      <c r="B188" s="96"/>
      <c r="C188" s="103"/>
      <c r="D188" s="134"/>
      <c r="E188" s="134"/>
      <c r="F188" s="97"/>
      <c r="G188" s="104"/>
      <c r="Q188" s="20"/>
      <c r="R188" s="20"/>
      <c r="S188" s="20"/>
      <c r="T188" s="20"/>
      <c r="U188" s="20"/>
      <c r="V188" s="20"/>
    </row>
    <row r="189" spans="1:49" ht="15.75" thickBot="1">
      <c r="A189" s="37"/>
      <c r="B189" s="37"/>
      <c r="C189" s="103"/>
      <c r="D189" s="134"/>
      <c r="E189" s="134"/>
      <c r="F189" s="97"/>
      <c r="G189" s="104"/>
      <c r="Q189" s="20"/>
      <c r="R189" s="20"/>
      <c r="S189" s="20"/>
      <c r="T189" s="20"/>
      <c r="U189" s="20"/>
      <c r="V189" s="20"/>
    </row>
    <row r="190" spans="1:49">
      <c r="A190" s="20"/>
      <c r="B190" s="135"/>
      <c r="C190" s="135"/>
      <c r="D190" s="135"/>
      <c r="E190" s="21"/>
      <c r="F190" s="21"/>
      <c r="G190"/>
      <c r="Q190" s="20"/>
      <c r="R190" s="20"/>
      <c r="S190" s="20"/>
      <c r="T190" s="20"/>
      <c r="U190" s="20"/>
      <c r="V190" s="20"/>
    </row>
    <row r="191" spans="1:49" ht="15.75" thickBot="1">
      <c r="A191" s="20"/>
      <c r="B191" s="20"/>
      <c r="C191" s="20"/>
      <c r="D191" s="20"/>
      <c r="F191" s="20"/>
      <c r="G191" s="20"/>
      <c r="I191"/>
      <c r="Q191" s="20"/>
      <c r="R191" s="20"/>
      <c r="S191" s="20"/>
      <c r="T191" s="20"/>
      <c r="U191" s="20"/>
      <c r="V191" s="20"/>
    </row>
    <row r="192" spans="1:49" ht="16.5" thickTop="1" thickBot="1">
      <c r="A192" s="136" t="s">
        <v>275</v>
      </c>
      <c r="B192" s="136"/>
      <c r="C192" s="136"/>
      <c r="D192" s="136"/>
      <c r="E192" s="136" t="s">
        <v>276</v>
      </c>
      <c r="F192" s="136"/>
      <c r="G192" s="136"/>
      <c r="H192" s="136"/>
      <c r="I192" s="136" t="s">
        <v>277</v>
      </c>
      <c r="J192" s="136"/>
      <c r="K192" s="136"/>
      <c r="L192" s="136"/>
      <c r="Q192" s="20"/>
      <c r="R192" s="20"/>
      <c r="S192" s="20"/>
      <c r="T192" s="20"/>
      <c r="U192" s="20"/>
      <c r="V192" s="20"/>
    </row>
    <row r="193" spans="1:22" ht="16.5" thickTop="1" thickBot="1">
      <c r="A193" s="136"/>
      <c r="B193" s="136"/>
      <c r="C193" s="136"/>
      <c r="D193" s="136"/>
      <c r="E193" s="136"/>
      <c r="F193" s="136"/>
      <c r="G193" s="136"/>
      <c r="H193" s="136"/>
      <c r="I193" s="136"/>
      <c r="J193" s="136"/>
      <c r="K193" s="136"/>
      <c r="L193" s="136"/>
      <c r="Q193" s="15"/>
      <c r="R193" s="15"/>
      <c r="S193" s="15"/>
      <c r="T193" s="15"/>
      <c r="U193" s="15"/>
      <c r="V193" s="15"/>
    </row>
    <row r="194" spans="1:22" ht="16.5" thickTop="1" thickBot="1">
      <c r="A194" s="136"/>
      <c r="B194" s="136"/>
      <c r="C194" s="136"/>
      <c r="D194" s="136"/>
      <c r="E194" s="136"/>
      <c r="F194" s="136"/>
      <c r="G194" s="136"/>
      <c r="H194" s="136"/>
      <c r="I194" s="136"/>
      <c r="J194" s="136"/>
      <c r="K194" s="136"/>
      <c r="L194" s="136"/>
      <c r="Q194" s="15"/>
      <c r="R194" s="15"/>
      <c r="S194" s="15"/>
      <c r="T194" s="15"/>
      <c r="U194" s="15"/>
      <c r="V194" s="15"/>
    </row>
    <row r="195" spans="1:22" ht="16.5" thickTop="1" thickBot="1">
      <c r="A195" s="133" t="s">
        <v>278</v>
      </c>
      <c r="B195" s="133"/>
      <c r="C195" s="133"/>
      <c r="D195" s="133"/>
      <c r="E195" s="133" t="s">
        <v>279</v>
      </c>
      <c r="F195" s="133"/>
      <c r="G195" s="133"/>
      <c r="H195" s="133"/>
      <c r="I195" s="106" t="s">
        <v>280</v>
      </c>
      <c r="J195" s="128" t="s">
        <v>281</v>
      </c>
      <c r="K195" s="128"/>
      <c r="L195" s="128"/>
      <c r="M195" s="107"/>
      <c r="N195" s="107"/>
      <c r="O195" s="107"/>
      <c r="P195" s="107"/>
      <c r="Q195" s="15"/>
      <c r="R195" s="15"/>
      <c r="S195" s="15"/>
      <c r="T195" s="15"/>
      <c r="U195" s="15"/>
      <c r="V195" s="15"/>
    </row>
    <row r="196" spans="1:22" ht="16.5" thickTop="1" thickBot="1">
      <c r="A196" s="106" t="s">
        <v>280</v>
      </c>
      <c r="B196" s="128" t="s">
        <v>282</v>
      </c>
      <c r="C196" s="128"/>
      <c r="D196" s="128"/>
      <c r="E196" s="106" t="s">
        <v>280</v>
      </c>
      <c r="F196" s="128"/>
      <c r="G196" s="128"/>
      <c r="H196" s="128"/>
      <c r="I196" s="106" t="s">
        <v>280</v>
      </c>
      <c r="J196" s="128"/>
      <c r="K196" s="128"/>
      <c r="L196" s="128"/>
      <c r="M196" s="107"/>
      <c r="N196" s="107"/>
      <c r="O196" s="107"/>
      <c r="P196" s="107"/>
      <c r="Q196" s="15"/>
      <c r="R196" s="15"/>
      <c r="S196" s="15"/>
      <c r="T196" s="15"/>
      <c r="U196" s="15"/>
      <c r="V196" s="15"/>
    </row>
    <row r="197" spans="1:22" ht="16.5" thickTop="1" thickBot="1">
      <c r="A197" s="106" t="s">
        <v>283</v>
      </c>
      <c r="B197" s="132">
        <v>44798</v>
      </c>
      <c r="C197" s="132"/>
      <c r="D197" s="132"/>
      <c r="E197" s="106" t="s">
        <v>284</v>
      </c>
      <c r="F197" s="132"/>
      <c r="G197" s="132"/>
      <c r="H197" s="132"/>
      <c r="I197" s="106" t="s">
        <v>280</v>
      </c>
      <c r="J197" s="129"/>
      <c r="K197" s="130"/>
      <c r="L197" s="131"/>
      <c r="Q197" s="15"/>
      <c r="R197" s="15"/>
      <c r="S197" s="15"/>
      <c r="T197" s="15"/>
      <c r="U197" s="15"/>
      <c r="V197" s="15"/>
    </row>
    <row r="198" spans="1:22" ht="16.5" thickTop="1" thickBot="1">
      <c r="A198" s="133" t="s">
        <v>285</v>
      </c>
      <c r="B198" s="133"/>
      <c r="C198" s="133"/>
      <c r="D198" s="133"/>
      <c r="E198" s="133" t="s">
        <v>279</v>
      </c>
      <c r="F198" s="133"/>
      <c r="G198" s="133"/>
      <c r="H198" s="133"/>
      <c r="I198" s="106" t="s">
        <v>280</v>
      </c>
      <c r="J198" s="129"/>
      <c r="K198" s="130"/>
      <c r="L198" s="131"/>
      <c r="Q198" s="15"/>
      <c r="R198" s="15"/>
      <c r="S198" s="15"/>
      <c r="T198" s="15"/>
      <c r="U198" s="15"/>
      <c r="V198" s="15"/>
    </row>
    <row r="199" spans="1:22" ht="16.5" thickTop="1" thickBot="1">
      <c r="A199" s="106" t="s">
        <v>280</v>
      </c>
      <c r="B199" s="128" t="s">
        <v>286</v>
      </c>
      <c r="C199" s="128"/>
      <c r="D199" s="128"/>
      <c r="E199" s="106" t="s">
        <v>280</v>
      </c>
      <c r="F199" s="128"/>
      <c r="G199" s="128"/>
      <c r="H199" s="128"/>
      <c r="I199" s="106" t="s">
        <v>280</v>
      </c>
      <c r="J199" s="129"/>
      <c r="K199" s="130"/>
      <c r="L199" s="131"/>
      <c r="Q199" s="15"/>
      <c r="R199" s="15"/>
      <c r="S199" s="15"/>
      <c r="T199" s="15"/>
      <c r="U199" s="15"/>
      <c r="V199" s="15"/>
    </row>
    <row r="200" spans="1:22" ht="16.5" thickTop="1" thickBot="1">
      <c r="A200" s="106" t="s">
        <v>283</v>
      </c>
      <c r="B200" s="132">
        <v>44796</v>
      </c>
      <c r="C200" s="132"/>
      <c r="D200" s="132"/>
      <c r="E200" s="106" t="s">
        <v>284</v>
      </c>
      <c r="F200" s="132"/>
      <c r="G200" s="132"/>
      <c r="H200" s="132"/>
      <c r="I200" s="106" t="s">
        <v>280</v>
      </c>
      <c r="J200" s="129"/>
      <c r="K200" s="130"/>
      <c r="L200" s="131"/>
      <c r="Q200" s="15"/>
      <c r="R200" s="15"/>
      <c r="S200" s="15"/>
      <c r="T200" s="15"/>
      <c r="U200" s="15"/>
      <c r="V200" s="15"/>
    </row>
    <row r="201" spans="1:22" ht="16.5" thickTop="1" thickBot="1">
      <c r="A201" s="133"/>
      <c r="B201" s="133"/>
      <c r="C201" s="133"/>
      <c r="D201" s="133"/>
      <c r="E201" s="133" t="s">
        <v>287</v>
      </c>
      <c r="F201" s="133"/>
      <c r="G201" s="133"/>
      <c r="H201" s="133"/>
      <c r="I201" s="106" t="s">
        <v>280</v>
      </c>
      <c r="J201" s="129"/>
      <c r="K201" s="130"/>
      <c r="L201" s="131"/>
      <c r="Q201" s="15"/>
      <c r="R201" s="15"/>
      <c r="S201" s="15"/>
      <c r="T201" s="15"/>
      <c r="U201" s="15"/>
      <c r="V201" s="15"/>
    </row>
    <row r="202" spans="1:22" ht="16.5" thickTop="1" thickBot="1">
      <c r="A202" s="106" t="s">
        <v>280</v>
      </c>
      <c r="B202" s="128"/>
      <c r="C202" s="128"/>
      <c r="D202" s="128"/>
      <c r="E202" s="106" t="s">
        <v>280</v>
      </c>
      <c r="F202" s="128" t="s">
        <v>288</v>
      </c>
      <c r="G202" s="128"/>
      <c r="H202" s="128"/>
      <c r="I202" s="106" t="s">
        <v>280</v>
      </c>
      <c r="J202" s="129"/>
      <c r="K202" s="130"/>
      <c r="L202" s="131"/>
    </row>
    <row r="203" spans="1:22" ht="16.5" thickTop="1" thickBot="1">
      <c r="A203" s="106" t="s">
        <v>283</v>
      </c>
      <c r="B203" s="132"/>
      <c r="C203" s="132"/>
      <c r="D203" s="132"/>
      <c r="E203" s="106" t="s">
        <v>284</v>
      </c>
      <c r="F203" s="132">
        <v>44798</v>
      </c>
      <c r="G203" s="132"/>
      <c r="H203" s="132"/>
      <c r="I203" s="106" t="s">
        <v>280</v>
      </c>
      <c r="J203" s="129"/>
      <c r="K203" s="130"/>
      <c r="L203" s="131"/>
    </row>
    <row r="204" spans="1:22" ht="15.75" thickTop="1">
      <c r="A204" s="20"/>
      <c r="B204" s="20"/>
      <c r="C204" s="20"/>
      <c r="D204" s="20"/>
      <c r="E204" s="20"/>
      <c r="F204" s="20"/>
      <c r="G204" s="20"/>
      <c r="H204" s="20"/>
      <c r="I204" s="20"/>
      <c r="J204" s="20"/>
      <c r="K204" s="20"/>
      <c r="L204" s="20"/>
      <c r="M204" s="25"/>
      <c r="N204" s="25"/>
      <c r="O204" s="25"/>
      <c r="P204" s="25"/>
    </row>
    <row r="205" spans="1:22">
      <c r="A205" s="20"/>
      <c r="B205" s="20"/>
      <c r="C205" s="20"/>
      <c r="D205" s="20"/>
      <c r="E205" s="20"/>
      <c r="F205" s="20"/>
      <c r="G205" s="20"/>
      <c r="H205" s="20"/>
      <c r="I205" s="20"/>
      <c r="J205" s="20"/>
      <c r="K205" s="20"/>
      <c r="L205" s="20"/>
      <c r="M205" s="25"/>
      <c r="N205" s="25"/>
      <c r="O205" s="25"/>
      <c r="P205" s="25"/>
    </row>
    <row r="206" spans="1:22">
      <c r="A206" s="20"/>
      <c r="B206" s="20"/>
      <c r="C206" s="20"/>
      <c r="D206" s="20"/>
      <c r="E206" s="20"/>
      <c r="F206" s="20"/>
      <c r="G206" s="20"/>
      <c r="H206" s="20"/>
      <c r="I206" s="20"/>
      <c r="J206" s="20"/>
      <c r="K206" s="20"/>
      <c r="L206" s="20"/>
      <c r="M206" s="25"/>
      <c r="N206" s="25"/>
      <c r="O206" s="25"/>
      <c r="P206" s="25"/>
    </row>
    <row r="207" spans="1:22">
      <c r="A207" s="20"/>
      <c r="B207" s="20"/>
      <c r="C207" s="20"/>
      <c r="D207" s="20"/>
      <c r="E207" s="20"/>
      <c r="F207" s="20"/>
      <c r="G207" s="20"/>
      <c r="H207" s="20"/>
      <c r="I207" s="20"/>
      <c r="J207" s="20"/>
      <c r="K207" s="20"/>
      <c r="L207" s="20"/>
      <c r="M207" s="25"/>
      <c r="N207" s="25"/>
      <c r="O207" s="25"/>
      <c r="P207" s="25"/>
    </row>
    <row r="208" spans="1:22">
      <c r="A208" s="20"/>
      <c r="B208" s="20"/>
      <c r="C208" s="20"/>
      <c r="D208" s="20"/>
      <c r="E208" s="20"/>
      <c r="F208" s="20"/>
      <c r="G208" s="20"/>
      <c r="H208" s="20"/>
      <c r="I208" s="20"/>
      <c r="J208" s="20"/>
      <c r="K208" s="20"/>
      <c r="L208" s="20"/>
      <c r="M208" s="25"/>
      <c r="N208" s="25"/>
      <c r="O208" s="25"/>
      <c r="P208" s="25"/>
    </row>
  </sheetData>
  <sheetProtection formatCells="0" formatColumns="0" formatRows="0" insertColumns="0" insertHyperlinks="0" deleteColumns="0" deleteRows="0" sort="0" autoFilter="0" pivotTables="0"/>
  <mergeCells count="1396">
    <mergeCell ref="A145:A152"/>
    <mergeCell ref="AB121:AB124"/>
    <mergeCell ref="AC121:AC124"/>
    <mergeCell ref="AD121:AD124"/>
    <mergeCell ref="AE121:AE124"/>
    <mergeCell ref="AF121:AF124"/>
    <mergeCell ref="AG121:AG124"/>
    <mergeCell ref="AH121:AH124"/>
    <mergeCell ref="AI121:AI124"/>
    <mergeCell ref="AJ121:AJ124"/>
    <mergeCell ref="AK121:AM121"/>
    <mergeCell ref="AQ121:AQ124"/>
    <mergeCell ref="AK122:AM122"/>
    <mergeCell ref="AK123:AM123"/>
    <mergeCell ref="AK124:AM124"/>
    <mergeCell ref="E133:E136"/>
    <mergeCell ref="B133:B136"/>
    <mergeCell ref="C133:D136"/>
    <mergeCell ref="T129:T132"/>
    <mergeCell ref="U129:U132"/>
    <mergeCell ref="V129:V132"/>
    <mergeCell ref="W129:W132"/>
    <mergeCell ref="X129:X132"/>
    <mergeCell ref="Y129:Y132"/>
    <mergeCell ref="Z129:Z132"/>
    <mergeCell ref="AA129:AA132"/>
    <mergeCell ref="AJ129:AJ132"/>
    <mergeCell ref="AK129:AM129"/>
    <mergeCell ref="AQ129:AQ132"/>
    <mergeCell ref="AK130:AM130"/>
    <mergeCell ref="AK131:AM131"/>
    <mergeCell ref="AK132:AM132"/>
    <mergeCell ref="AK118:AM118"/>
    <mergeCell ref="AK119:AM119"/>
    <mergeCell ref="AK120:AM120"/>
    <mergeCell ref="B121:B124"/>
    <mergeCell ref="C121:D124"/>
    <mergeCell ref="E121:E124"/>
    <mergeCell ref="F121:F124"/>
    <mergeCell ref="G121:G124"/>
    <mergeCell ref="H121:H124"/>
    <mergeCell ref="I121:I124"/>
    <mergeCell ref="J121:J124"/>
    <mergeCell ref="K121:K124"/>
    <mergeCell ref="L121:L124"/>
    <mergeCell ref="M121:M124"/>
    <mergeCell ref="N121:N124"/>
    <mergeCell ref="O121:O124"/>
    <mergeCell ref="P121:P124"/>
    <mergeCell ref="Q121:Q124"/>
    <mergeCell ref="R121:R124"/>
    <mergeCell ref="S121:S124"/>
    <mergeCell ref="T121:T124"/>
    <mergeCell ref="U121:U124"/>
    <mergeCell ref="V121:V124"/>
    <mergeCell ref="W121:W124"/>
    <mergeCell ref="X121:X124"/>
    <mergeCell ref="Y121:Y124"/>
    <mergeCell ref="Z121:Z124"/>
    <mergeCell ref="AA121:AA124"/>
    <mergeCell ref="AE109:AE112"/>
    <mergeCell ref="AF109:AF112"/>
    <mergeCell ref="AG109:AG112"/>
    <mergeCell ref="AH109:AH112"/>
    <mergeCell ref="AI109:AI112"/>
    <mergeCell ref="AJ109:AJ112"/>
    <mergeCell ref="AK109:AM109"/>
    <mergeCell ref="AQ109:AQ112"/>
    <mergeCell ref="AK110:AM110"/>
    <mergeCell ref="AK111:AM111"/>
    <mergeCell ref="AK112:AM112"/>
    <mergeCell ref="R117:R120"/>
    <mergeCell ref="S117:S120"/>
    <mergeCell ref="T117:T120"/>
    <mergeCell ref="U117:U120"/>
    <mergeCell ref="V117:V120"/>
    <mergeCell ref="W117:W120"/>
    <mergeCell ref="X117:X120"/>
    <mergeCell ref="Y117:Y120"/>
    <mergeCell ref="Z117:Z120"/>
    <mergeCell ref="AA117:AA120"/>
    <mergeCell ref="AB117:AB120"/>
    <mergeCell ref="AC117:AC120"/>
    <mergeCell ref="AD117:AD120"/>
    <mergeCell ref="AE117:AE120"/>
    <mergeCell ref="AF117:AF120"/>
    <mergeCell ref="AG117:AG120"/>
    <mergeCell ref="AH117:AH120"/>
    <mergeCell ref="AI117:AI120"/>
    <mergeCell ref="AJ117:AJ120"/>
    <mergeCell ref="AK117:AM117"/>
    <mergeCell ref="AQ117:AQ120"/>
    <mergeCell ref="AF105:AF108"/>
    <mergeCell ref="AG105:AG108"/>
    <mergeCell ref="AH105:AH108"/>
    <mergeCell ref="AI105:AI108"/>
    <mergeCell ref="AJ105:AJ108"/>
    <mergeCell ref="AK105:AM105"/>
    <mergeCell ref="AQ105:AQ108"/>
    <mergeCell ref="AK106:AM106"/>
    <mergeCell ref="AK107:AM107"/>
    <mergeCell ref="AK108:AM108"/>
    <mergeCell ref="E109:E112"/>
    <mergeCell ref="F109:F112"/>
    <mergeCell ref="G109:G112"/>
    <mergeCell ref="H109:H112"/>
    <mergeCell ref="I109:I112"/>
    <mergeCell ref="J109:J112"/>
    <mergeCell ref="K109:K112"/>
    <mergeCell ref="L109:L112"/>
    <mergeCell ref="M109:M112"/>
    <mergeCell ref="N109:N112"/>
    <mergeCell ref="O109:O112"/>
    <mergeCell ref="P109:P112"/>
    <mergeCell ref="Q109:Q112"/>
    <mergeCell ref="R109:R112"/>
    <mergeCell ref="S109:S112"/>
    <mergeCell ref="T109:T112"/>
    <mergeCell ref="U109:U112"/>
    <mergeCell ref="V109:V112"/>
    <mergeCell ref="W109:W112"/>
    <mergeCell ref="X109:X112"/>
    <mergeCell ref="Y109:Y112"/>
    <mergeCell ref="Z109:Z112"/>
    <mergeCell ref="AF101:AF104"/>
    <mergeCell ref="AG101:AG104"/>
    <mergeCell ref="AH101:AH104"/>
    <mergeCell ref="AI101:AI104"/>
    <mergeCell ref="AJ101:AJ104"/>
    <mergeCell ref="AK101:AM101"/>
    <mergeCell ref="AQ101:AQ104"/>
    <mergeCell ref="AK102:AM102"/>
    <mergeCell ref="AK103:AM103"/>
    <mergeCell ref="AK104:AM104"/>
    <mergeCell ref="E105:E108"/>
    <mergeCell ref="F105:F108"/>
    <mergeCell ref="G105:G108"/>
    <mergeCell ref="H105:H108"/>
    <mergeCell ref="I105:I108"/>
    <mergeCell ref="J105:J108"/>
    <mergeCell ref="K105:K108"/>
    <mergeCell ref="L105:L108"/>
    <mergeCell ref="M105:M108"/>
    <mergeCell ref="N105:N108"/>
    <mergeCell ref="O105:O108"/>
    <mergeCell ref="P105:P108"/>
    <mergeCell ref="Q105:Q108"/>
    <mergeCell ref="R105:R108"/>
    <mergeCell ref="S105:S108"/>
    <mergeCell ref="T105:T108"/>
    <mergeCell ref="U105:U108"/>
    <mergeCell ref="V105:V108"/>
    <mergeCell ref="W105:W108"/>
    <mergeCell ref="X105:X108"/>
    <mergeCell ref="Y105:Y108"/>
    <mergeCell ref="Z105:Z108"/>
    <mergeCell ref="AF141:AF144"/>
    <mergeCell ref="AG141:AG144"/>
    <mergeCell ref="AH141:AH144"/>
    <mergeCell ref="AI141:AI144"/>
    <mergeCell ref="B101:B104"/>
    <mergeCell ref="C101:D104"/>
    <mergeCell ref="E101:E104"/>
    <mergeCell ref="F101:F104"/>
    <mergeCell ref="G101:G104"/>
    <mergeCell ref="H101:H104"/>
    <mergeCell ref="I101:I104"/>
    <mergeCell ref="J101:J104"/>
    <mergeCell ref="K101:K104"/>
    <mergeCell ref="L101:L104"/>
    <mergeCell ref="M101:M104"/>
    <mergeCell ref="N101:N104"/>
    <mergeCell ref="O101:O104"/>
    <mergeCell ref="P101:P104"/>
    <mergeCell ref="Q101:Q104"/>
    <mergeCell ref="R101:R104"/>
    <mergeCell ref="S101:S104"/>
    <mergeCell ref="T101:T104"/>
    <mergeCell ref="U101:U104"/>
    <mergeCell ref="V101:V104"/>
    <mergeCell ref="W101:W104"/>
    <mergeCell ref="X101:X104"/>
    <mergeCell ref="Y101:Y104"/>
    <mergeCell ref="Z101:Z104"/>
    <mergeCell ref="AA101:AA104"/>
    <mergeCell ref="AB101:AB104"/>
    <mergeCell ref="AC101:AC104"/>
    <mergeCell ref="AD101:AD104"/>
    <mergeCell ref="AH137:AH140"/>
    <mergeCell ref="AI137:AI140"/>
    <mergeCell ref="AJ137:AJ140"/>
    <mergeCell ref="AK137:AM137"/>
    <mergeCell ref="AQ137:AQ140"/>
    <mergeCell ref="AK138:AM138"/>
    <mergeCell ref="AK139:AM139"/>
    <mergeCell ref="AK140:AM140"/>
    <mergeCell ref="V137:V140"/>
    <mergeCell ref="AJ141:AJ144"/>
    <mergeCell ref="AK141:AM141"/>
    <mergeCell ref="AQ141:AQ144"/>
    <mergeCell ref="AK142:AM142"/>
    <mergeCell ref="AK143:AM143"/>
    <mergeCell ref="AK144:AM144"/>
    <mergeCell ref="E141:E144"/>
    <mergeCell ref="F141:F144"/>
    <mergeCell ref="G141:G144"/>
    <mergeCell ref="H141:H144"/>
    <mergeCell ref="I141:I144"/>
    <mergeCell ref="J141:J144"/>
    <mergeCell ref="K141:K144"/>
    <mergeCell ref="L141:L144"/>
    <mergeCell ref="M141:M144"/>
    <mergeCell ref="N141:N144"/>
    <mergeCell ref="O141:O144"/>
    <mergeCell ref="P141:P144"/>
    <mergeCell ref="Q141:Q144"/>
    <mergeCell ref="R141:R144"/>
    <mergeCell ref="S141:S144"/>
    <mergeCell ref="T141:T144"/>
    <mergeCell ref="U141:U144"/>
    <mergeCell ref="AJ133:AJ136"/>
    <mergeCell ref="AK133:AM133"/>
    <mergeCell ref="AQ133:AQ136"/>
    <mergeCell ref="AK134:AM134"/>
    <mergeCell ref="AK135:AM135"/>
    <mergeCell ref="AK136:AM136"/>
    <mergeCell ref="E137:E140"/>
    <mergeCell ref="F137:F140"/>
    <mergeCell ref="G137:G140"/>
    <mergeCell ref="H137:H140"/>
    <mergeCell ref="I137:I140"/>
    <mergeCell ref="J137:J140"/>
    <mergeCell ref="K137:K140"/>
    <mergeCell ref="L137:L140"/>
    <mergeCell ref="M137:M140"/>
    <mergeCell ref="N137:N140"/>
    <mergeCell ref="O137:O140"/>
    <mergeCell ref="P137:P140"/>
    <mergeCell ref="Q137:Q140"/>
    <mergeCell ref="R137:R140"/>
    <mergeCell ref="S137:S140"/>
    <mergeCell ref="W137:W140"/>
    <mergeCell ref="X137:X140"/>
    <mergeCell ref="Y137:Y140"/>
    <mergeCell ref="Z137:Z140"/>
    <mergeCell ref="AA137:AA140"/>
    <mergeCell ref="AB137:AB140"/>
    <mergeCell ref="AC137:AC140"/>
    <mergeCell ref="AD137:AD140"/>
    <mergeCell ref="AE137:AE140"/>
    <mergeCell ref="AF137:AF140"/>
    <mergeCell ref="AG137:AG140"/>
    <mergeCell ref="AH125:AH128"/>
    <mergeCell ref="AI125:AI128"/>
    <mergeCell ref="AE129:AE132"/>
    <mergeCell ref="AF129:AF132"/>
    <mergeCell ref="F133:F136"/>
    <mergeCell ref="G133:G136"/>
    <mergeCell ref="H133:H136"/>
    <mergeCell ref="I133:I136"/>
    <mergeCell ref="J133:J136"/>
    <mergeCell ref="K133:K136"/>
    <mergeCell ref="L133:L136"/>
    <mergeCell ref="M133:M136"/>
    <mergeCell ref="N133:N136"/>
    <mergeCell ref="O133:O136"/>
    <mergeCell ref="P133:P136"/>
    <mergeCell ref="Q133:Q136"/>
    <mergeCell ref="R133:R136"/>
    <mergeCell ref="S133:S136"/>
    <mergeCell ref="AH133:AH136"/>
    <mergeCell ref="AI133:AI136"/>
    <mergeCell ref="AG133:AG136"/>
    <mergeCell ref="AG129:AG132"/>
    <mergeCell ref="W133:W136"/>
    <mergeCell ref="AK97:AM97"/>
    <mergeCell ref="AQ97:AQ100"/>
    <mergeCell ref="AK98:AM98"/>
    <mergeCell ref="AK99:AM99"/>
    <mergeCell ref="AK100:AM100"/>
    <mergeCell ref="AJ149:AJ152"/>
    <mergeCell ref="AK149:AM149"/>
    <mergeCell ref="AQ149:AQ152"/>
    <mergeCell ref="AK150:AM150"/>
    <mergeCell ref="AK151:AM151"/>
    <mergeCell ref="AK152:AM152"/>
    <mergeCell ref="B97:B100"/>
    <mergeCell ref="C97:D100"/>
    <mergeCell ref="E97:E100"/>
    <mergeCell ref="F97:F100"/>
    <mergeCell ref="G97:G100"/>
    <mergeCell ref="H97:H100"/>
    <mergeCell ref="I97:I100"/>
    <mergeCell ref="J97:J100"/>
    <mergeCell ref="K97:K100"/>
    <mergeCell ref="L97:L100"/>
    <mergeCell ref="M97:M100"/>
    <mergeCell ref="N97:N100"/>
    <mergeCell ref="O97:O100"/>
    <mergeCell ref="P97:P100"/>
    <mergeCell ref="Q97:Q100"/>
    <mergeCell ref="R97:R100"/>
    <mergeCell ref="S97:S100"/>
    <mergeCell ref="T97:T100"/>
    <mergeCell ref="AC97:AC100"/>
    <mergeCell ref="AD97:AD100"/>
    <mergeCell ref="AE97:AE100"/>
    <mergeCell ref="N149:N152"/>
    <mergeCell ref="O149:O152"/>
    <mergeCell ref="P149:P152"/>
    <mergeCell ref="Q149:Q152"/>
    <mergeCell ref="R149:R152"/>
    <mergeCell ref="S149:S152"/>
    <mergeCell ref="T149:T152"/>
    <mergeCell ref="U149:U152"/>
    <mergeCell ref="V149:V152"/>
    <mergeCell ref="W149:W152"/>
    <mergeCell ref="X149:X152"/>
    <mergeCell ref="Y149:Y152"/>
    <mergeCell ref="Z149:Z152"/>
    <mergeCell ref="AA149:AA152"/>
    <mergeCell ref="AB149:AB152"/>
    <mergeCell ref="Z145:Z148"/>
    <mergeCell ref="AA145:AA148"/>
    <mergeCell ref="X145:X148"/>
    <mergeCell ref="Y145:Y148"/>
    <mergeCell ref="AC149:AC152"/>
    <mergeCell ref="AD149:AD152"/>
    <mergeCell ref="R62:R65"/>
    <mergeCell ref="S62:S65"/>
    <mergeCell ref="T62:T65"/>
    <mergeCell ref="X62:X65"/>
    <mergeCell ref="Y62:Y65"/>
    <mergeCell ref="Z62:Z65"/>
    <mergeCell ref="AA62:AA65"/>
    <mergeCell ref="AB62:AB65"/>
    <mergeCell ref="AC62:AC65"/>
    <mergeCell ref="AD62:AD65"/>
    <mergeCell ref="AE62:AE65"/>
    <mergeCell ref="AF62:AF65"/>
    <mergeCell ref="A58:A65"/>
    <mergeCell ref="B58:B65"/>
    <mergeCell ref="C58:C65"/>
    <mergeCell ref="D58:D65"/>
    <mergeCell ref="E58:E65"/>
    <mergeCell ref="AE58:AE61"/>
    <mergeCell ref="AF58:AF61"/>
    <mergeCell ref="L62:L65"/>
    <mergeCell ref="M62:M65"/>
    <mergeCell ref="N62:N65"/>
    <mergeCell ref="O62:O65"/>
    <mergeCell ref="P62:P65"/>
    <mergeCell ref="Q62:Q65"/>
    <mergeCell ref="A97:A144"/>
    <mergeCell ref="B81:B84"/>
    <mergeCell ref="B85:B88"/>
    <mergeCell ref="U97:U100"/>
    <mergeCell ref="V97:V100"/>
    <mergeCell ref="B149:B152"/>
    <mergeCell ref="C149:D152"/>
    <mergeCell ref="E149:E152"/>
    <mergeCell ref="F149:F152"/>
    <mergeCell ref="G149:G152"/>
    <mergeCell ref="H149:H152"/>
    <mergeCell ref="B161:B164"/>
    <mergeCell ref="C161:D164"/>
    <mergeCell ref="H161:H164"/>
    <mergeCell ref="K161:K164"/>
    <mergeCell ref="E157:E160"/>
    <mergeCell ref="B153:B156"/>
    <mergeCell ref="B157:B160"/>
    <mergeCell ref="C157:D160"/>
    <mergeCell ref="F157:F160"/>
    <mergeCell ref="G157:G160"/>
    <mergeCell ref="I145:I148"/>
    <mergeCell ref="AQ161:AQ164"/>
    <mergeCell ref="B165:B168"/>
    <mergeCell ref="C165:D168"/>
    <mergeCell ref="E165:E168"/>
    <mergeCell ref="F165:F168"/>
    <mergeCell ref="G165:G168"/>
    <mergeCell ref="H165:H168"/>
    <mergeCell ref="I165:I168"/>
    <mergeCell ref="J165:J168"/>
    <mergeCell ref="K165:K168"/>
    <mergeCell ref="L165:L168"/>
    <mergeCell ref="M165:M168"/>
    <mergeCell ref="N165:N168"/>
    <mergeCell ref="O165:O168"/>
    <mergeCell ref="P165:P168"/>
    <mergeCell ref="Q165:Q168"/>
    <mergeCell ref="R165:R168"/>
    <mergeCell ref="S165:S168"/>
    <mergeCell ref="T165:T168"/>
    <mergeCell ref="U165:U168"/>
    <mergeCell ref="V165:V168"/>
    <mergeCell ref="W165:W168"/>
    <mergeCell ref="X165:X168"/>
    <mergeCell ref="Y165:Y168"/>
    <mergeCell ref="Z165:Z168"/>
    <mergeCell ref="AA165:AA168"/>
    <mergeCell ref="AB165:AB168"/>
    <mergeCell ref="AK168:AM168"/>
    <mergeCell ref="F161:F164"/>
    <mergeCell ref="G161:G164"/>
    <mergeCell ref="E161:E164"/>
    <mergeCell ref="Y161:Y164"/>
    <mergeCell ref="AQ93:AQ96"/>
    <mergeCell ref="AQ145:AQ148"/>
    <mergeCell ref="K85:K88"/>
    <mergeCell ref="K89:K92"/>
    <mergeCell ref="K93:K96"/>
    <mergeCell ref="J145:J148"/>
    <mergeCell ref="K145:K148"/>
    <mergeCell ref="L85:L88"/>
    <mergeCell ref="M85:M88"/>
    <mergeCell ref="L89:L92"/>
    <mergeCell ref="M89:M92"/>
    <mergeCell ref="L93:L96"/>
    <mergeCell ref="M93:M96"/>
    <mergeCell ref="N85:N88"/>
    <mergeCell ref="O85:O88"/>
    <mergeCell ref="N89:N92"/>
    <mergeCell ref="O89:O92"/>
    <mergeCell ref="N93:N96"/>
    <mergeCell ref="O93:O96"/>
    <mergeCell ref="AK145:AM145"/>
    <mergeCell ref="AK146:AM146"/>
    <mergeCell ref="AK147:AM147"/>
    <mergeCell ref="AK148:AM148"/>
    <mergeCell ref="AF145:AF148"/>
    <mergeCell ref="AG145:AG148"/>
    <mergeCell ref="AH145:AH148"/>
    <mergeCell ref="AC89:AC92"/>
    <mergeCell ref="AD89:AD92"/>
    <mergeCell ref="AE89:AE92"/>
    <mergeCell ref="AF89:AF92"/>
    <mergeCell ref="AG89:AG92"/>
    <mergeCell ref="AH89:AH92"/>
    <mergeCell ref="B89:B92"/>
    <mergeCell ref="B93:B96"/>
    <mergeCell ref="B145:B148"/>
    <mergeCell ref="C81:D84"/>
    <mergeCell ref="C85:D88"/>
    <mergeCell ref="C89:D92"/>
    <mergeCell ref="C93:D96"/>
    <mergeCell ref="C145:D148"/>
    <mergeCell ref="B137:B140"/>
    <mergeCell ref="C137:D140"/>
    <mergeCell ref="B141:B144"/>
    <mergeCell ref="C141:D144"/>
    <mergeCell ref="B105:B108"/>
    <mergeCell ref="C105:D108"/>
    <mergeCell ref="B109:B112"/>
    <mergeCell ref="C109:D112"/>
    <mergeCell ref="AK93:AM93"/>
    <mergeCell ref="AK94:AM94"/>
    <mergeCell ref="AK95:AM95"/>
    <mergeCell ref="AK96:AM96"/>
    <mergeCell ref="AI89:AI92"/>
    <mergeCell ref="P93:P96"/>
    <mergeCell ref="Q93:Q96"/>
    <mergeCell ref="R93:R96"/>
    <mergeCell ref="S93:S96"/>
    <mergeCell ref="T93:T96"/>
    <mergeCell ref="U93:U96"/>
    <mergeCell ref="AG93:AG96"/>
    <mergeCell ref="AH93:AH96"/>
    <mergeCell ref="AI93:AI96"/>
    <mergeCell ref="AD145:AD148"/>
    <mergeCell ref="X133:X136"/>
    <mergeCell ref="E70:E73"/>
    <mergeCell ref="E66:E69"/>
    <mergeCell ref="E26:E57"/>
    <mergeCell ref="A22:M22"/>
    <mergeCell ref="N22:AN22"/>
    <mergeCell ref="AO22:AS23"/>
    <mergeCell ref="AO24:AO25"/>
    <mergeCell ref="AP24:AP25"/>
    <mergeCell ref="AR24:AR25"/>
    <mergeCell ref="AS24:AS25"/>
    <mergeCell ref="A26:A57"/>
    <mergeCell ref="B26:B57"/>
    <mergeCell ref="C26:C57"/>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W26:W29"/>
    <mergeCell ref="D24:D25"/>
    <mergeCell ref="A23:E23"/>
    <mergeCell ref="F23:M23"/>
    <mergeCell ref="N26:N29"/>
    <mergeCell ref="O26:O29"/>
    <mergeCell ref="P26:P29"/>
    <mergeCell ref="Q26:Q29"/>
    <mergeCell ref="J26:J29"/>
    <mergeCell ref="K26:K29"/>
    <mergeCell ref="L26:L29"/>
    <mergeCell ref="M26:M29"/>
    <mergeCell ref="T26:T29"/>
    <mergeCell ref="U26:U29"/>
    <mergeCell ref="V26:V29"/>
    <mergeCell ref="U46:U49"/>
    <mergeCell ref="V46:V49"/>
    <mergeCell ref="W46:W49"/>
    <mergeCell ref="X46:X49"/>
    <mergeCell ref="O54:O57"/>
    <mergeCell ref="T30:T33"/>
    <mergeCell ref="N54:N57"/>
    <mergeCell ref="S54:S57"/>
    <mergeCell ref="O38:O41"/>
    <mergeCell ref="P38:P41"/>
    <mergeCell ref="Q38:Q41"/>
    <mergeCell ref="O30:O33"/>
    <mergeCell ref="P30:P33"/>
    <mergeCell ref="Q30:Q33"/>
    <mergeCell ref="R30:R33"/>
    <mergeCell ref="S30:S33"/>
    <mergeCell ref="O46:O49"/>
    <mergeCell ref="P46:P49"/>
    <mergeCell ref="Q46:Q49"/>
    <mergeCell ref="S46:S49"/>
    <mergeCell ref="O34:O37"/>
    <mergeCell ref="P34:P37"/>
    <mergeCell ref="AL26:AL29"/>
    <mergeCell ref="AM26:AM29"/>
    <mergeCell ref="AN26:AN29"/>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R26:R29"/>
    <mergeCell ref="S26:S29"/>
    <mergeCell ref="X26:X29"/>
    <mergeCell ref="Y26:Y29"/>
    <mergeCell ref="P58:P61"/>
    <mergeCell ref="J58:J61"/>
    <mergeCell ref="Y58:Y61"/>
    <mergeCell ref="Z58:Z61"/>
    <mergeCell ref="AA58:AA61"/>
    <mergeCell ref="AB58:AB61"/>
    <mergeCell ref="AC58:AC61"/>
    <mergeCell ref="AD58:AD61"/>
    <mergeCell ref="S58:S61"/>
    <mergeCell ref="T58:T61"/>
    <mergeCell ref="U58:U61"/>
    <mergeCell ref="AN62:AN65"/>
    <mergeCell ref="AS62:AS65"/>
    <mergeCell ref="Y66:Y69"/>
    <mergeCell ref="Z66:Z69"/>
    <mergeCell ref="AA66:AA69"/>
    <mergeCell ref="AG62:AG65"/>
    <mergeCell ref="AH62:AH65"/>
    <mergeCell ref="AI62:AI65"/>
    <mergeCell ref="AJ62:AJ65"/>
    <mergeCell ref="AK62:AK65"/>
    <mergeCell ref="AL62:AL65"/>
    <mergeCell ref="AM62:AM65"/>
    <mergeCell ref="T66:T69"/>
    <mergeCell ref="U66:U69"/>
    <mergeCell ref="AS58:AS61"/>
    <mergeCell ref="AN58:AN61"/>
    <mergeCell ref="W58:W61"/>
    <mergeCell ref="X58:X61"/>
    <mergeCell ref="U62:U65"/>
    <mergeCell ref="V62:V65"/>
    <mergeCell ref="W62:W65"/>
    <mergeCell ref="AK58:AK61"/>
    <mergeCell ref="AL58:AL61"/>
    <mergeCell ref="AM58:AM61"/>
    <mergeCell ref="AH66:AH69"/>
    <mergeCell ref="AI66:AI69"/>
    <mergeCell ref="AJ66:AJ69"/>
    <mergeCell ref="AK66:AK69"/>
    <mergeCell ref="AL66:AL69"/>
    <mergeCell ref="AM66:AM69"/>
    <mergeCell ref="AB66:AB69"/>
    <mergeCell ref="AC66:AC69"/>
    <mergeCell ref="AD66:AD69"/>
    <mergeCell ref="AE66:AE69"/>
    <mergeCell ref="AF66:AF69"/>
    <mergeCell ref="AG66:AG69"/>
    <mergeCell ref="V66:V69"/>
    <mergeCell ref="W66:W69"/>
    <mergeCell ref="X66:X69"/>
    <mergeCell ref="V58:V61"/>
    <mergeCell ref="K70:K73"/>
    <mergeCell ref="D26:D57"/>
    <mergeCell ref="T46:T49"/>
    <mergeCell ref="J46:J49"/>
    <mergeCell ref="K46:K49"/>
    <mergeCell ref="L46:L49"/>
    <mergeCell ref="M46:M49"/>
    <mergeCell ref="N46:N49"/>
    <mergeCell ref="J30:J33"/>
    <mergeCell ref="K30:K33"/>
    <mergeCell ref="L30:L33"/>
    <mergeCell ref="M30:M33"/>
    <mergeCell ref="N30:N33"/>
    <mergeCell ref="J54:J57"/>
    <mergeCell ref="K54:K57"/>
    <mergeCell ref="L54:L57"/>
    <mergeCell ref="M54:M57"/>
    <mergeCell ref="P66:P69"/>
    <mergeCell ref="Q66:Q69"/>
    <mergeCell ref="R66:R69"/>
    <mergeCell ref="S66:S69"/>
    <mergeCell ref="J66:J69"/>
    <mergeCell ref="K66:K69"/>
    <mergeCell ref="L66:L69"/>
    <mergeCell ref="M66:M69"/>
    <mergeCell ref="N66:N69"/>
    <mergeCell ref="O66:O69"/>
    <mergeCell ref="K58:K61"/>
    <mergeCell ref="L58:L61"/>
    <mergeCell ref="M58:M61"/>
    <mergeCell ref="N58:N61"/>
    <mergeCell ref="O58:O61"/>
    <mergeCell ref="AH70:AH73"/>
    <mergeCell ref="AI70:AI73"/>
    <mergeCell ref="X70:X73"/>
    <mergeCell ref="Y70:Y73"/>
    <mergeCell ref="Z70:Z73"/>
    <mergeCell ref="AA70:AA73"/>
    <mergeCell ref="AB70:AB73"/>
    <mergeCell ref="AC70:AC73"/>
    <mergeCell ref="AH82:AI83"/>
    <mergeCell ref="AF70:AF73"/>
    <mergeCell ref="AG70:AG73"/>
    <mergeCell ref="R70:R73"/>
    <mergeCell ref="S70:S73"/>
    <mergeCell ref="T70:T73"/>
    <mergeCell ref="U70:U73"/>
    <mergeCell ref="V70:V73"/>
    <mergeCell ref="W70:W73"/>
    <mergeCell ref="AJ70:AJ73"/>
    <mergeCell ref="AK70:AK73"/>
    <mergeCell ref="X157:X160"/>
    <mergeCell ref="Y157:Y160"/>
    <mergeCell ref="Z157:Z160"/>
    <mergeCell ref="AA157:AA160"/>
    <mergeCell ref="AB157:AB160"/>
    <mergeCell ref="AC157:AC160"/>
    <mergeCell ref="AD157:AD160"/>
    <mergeCell ref="AE157:AE160"/>
    <mergeCell ref="AF157:AF160"/>
    <mergeCell ref="AG157:AG160"/>
    <mergeCell ref="AH157:AH160"/>
    <mergeCell ref="AI157:AI160"/>
    <mergeCell ref="AK157:AM157"/>
    <mergeCell ref="AJ82:AJ84"/>
    <mergeCell ref="AJ89:AJ92"/>
    <mergeCell ref="AJ93:AJ96"/>
    <mergeCell ref="AK81:AQ82"/>
    <mergeCell ref="AK83:AM84"/>
    <mergeCell ref="AN83:AN84"/>
    <mergeCell ref="AO83:AO84"/>
    <mergeCell ref="AK85:AM85"/>
    <mergeCell ref="AK86:AM86"/>
    <mergeCell ref="AK87:AM87"/>
    <mergeCell ref="AK88:AM88"/>
    <mergeCell ref="AK89:AM89"/>
    <mergeCell ref="AK90:AM90"/>
    <mergeCell ref="AK91:AM91"/>
    <mergeCell ref="AK92:AM92"/>
    <mergeCell ref="Z89:Z92"/>
    <mergeCell ref="Z93:Z96"/>
    <mergeCell ref="A66:A69"/>
    <mergeCell ref="B66:B69"/>
    <mergeCell ref="C66:C69"/>
    <mergeCell ref="J62:J65"/>
    <mergeCell ref="K62:K65"/>
    <mergeCell ref="AS66:AS69"/>
    <mergeCell ref="AN66:AN69"/>
    <mergeCell ref="AC165:AC168"/>
    <mergeCell ref="AD165:AD168"/>
    <mergeCell ref="AE165:AE168"/>
    <mergeCell ref="AF165:AF168"/>
    <mergeCell ref="AG165:AG168"/>
    <mergeCell ref="AH165:AH168"/>
    <mergeCell ref="AI165:AI168"/>
    <mergeCell ref="AJ165:AJ168"/>
    <mergeCell ref="AK165:AM165"/>
    <mergeCell ref="AQ165:AQ168"/>
    <mergeCell ref="AK166:AM166"/>
    <mergeCell ref="AK167:AM167"/>
    <mergeCell ref="P70:P73"/>
    <mergeCell ref="Q70:Q73"/>
    <mergeCell ref="A70:A73"/>
    <mergeCell ref="B70:B73"/>
    <mergeCell ref="C70:C73"/>
    <mergeCell ref="AS70:AS73"/>
    <mergeCell ref="AL70:AL73"/>
    <mergeCell ref="AM70:AM73"/>
    <mergeCell ref="AN70:AN73"/>
    <mergeCell ref="AD70:AD73"/>
    <mergeCell ref="AE70:AE73"/>
    <mergeCell ref="F66:F69"/>
    <mergeCell ref="G66:G69"/>
    <mergeCell ref="AS54:AS57"/>
    <mergeCell ref="AG54:AG57"/>
    <mergeCell ref="AH54:AH57"/>
    <mergeCell ref="AI54:AI57"/>
    <mergeCell ref="AJ54:AJ57"/>
    <mergeCell ref="AK54:AK57"/>
    <mergeCell ref="AL54:AL57"/>
    <mergeCell ref="AA54:AA57"/>
    <mergeCell ref="AB54:AB57"/>
    <mergeCell ref="AC54:AC57"/>
    <mergeCell ref="AD54:AD57"/>
    <mergeCell ref="AE54:AE57"/>
    <mergeCell ref="AF54:AF57"/>
    <mergeCell ref="AS46:AS49"/>
    <mergeCell ref="AG46:AG49"/>
    <mergeCell ref="AH46:AH49"/>
    <mergeCell ref="AI46:AI49"/>
    <mergeCell ref="AJ46:AJ49"/>
    <mergeCell ref="AK46:AK49"/>
    <mergeCell ref="AL46:AL49"/>
    <mergeCell ref="AA46:AA49"/>
    <mergeCell ref="AB46:AB49"/>
    <mergeCell ref="AC46:AC49"/>
    <mergeCell ref="AD46:AD49"/>
    <mergeCell ref="AE46:AE49"/>
    <mergeCell ref="AF46:AF49"/>
    <mergeCell ref="AM46:AM49"/>
    <mergeCell ref="AN46:AN49"/>
    <mergeCell ref="AA50:AA53"/>
    <mergeCell ref="AB50:AB53"/>
    <mergeCell ref="AC50:AC53"/>
    <mergeCell ref="AD50:AD53"/>
    <mergeCell ref="Q34:Q37"/>
    <mergeCell ref="R34:R37"/>
    <mergeCell ref="S34:S37"/>
    <mergeCell ref="T34:T37"/>
    <mergeCell ref="J34:J37"/>
    <mergeCell ref="K34:K37"/>
    <mergeCell ref="L34:L37"/>
    <mergeCell ref="M34:M37"/>
    <mergeCell ref="N34:N37"/>
    <mergeCell ref="R38:R41"/>
    <mergeCell ref="S38:S41"/>
    <mergeCell ref="T38:T41"/>
    <mergeCell ref="J38:J41"/>
    <mergeCell ref="K38:K41"/>
    <mergeCell ref="L38:L41"/>
    <mergeCell ref="M38:M41"/>
    <mergeCell ref="N38:N41"/>
    <mergeCell ref="AM30:AM33"/>
    <mergeCell ref="AN30:AN33"/>
    <mergeCell ref="AS30:AS33"/>
    <mergeCell ref="AG30:AG33"/>
    <mergeCell ref="AH30:AH33"/>
    <mergeCell ref="AI30:AI33"/>
    <mergeCell ref="AJ30:AJ33"/>
    <mergeCell ref="AK30:AK33"/>
    <mergeCell ref="AL30:AL33"/>
    <mergeCell ref="AA30:AA33"/>
    <mergeCell ref="AB30:AB33"/>
    <mergeCell ref="AC30:AC33"/>
    <mergeCell ref="AD30:AD33"/>
    <mergeCell ref="AE30:AE33"/>
    <mergeCell ref="AF30:AF33"/>
    <mergeCell ref="U30:U33"/>
    <mergeCell ref="V30:V33"/>
    <mergeCell ref="W30:W33"/>
    <mergeCell ref="X30:X33"/>
    <mergeCell ref="Y30:Y33"/>
    <mergeCell ref="Z30:Z33"/>
    <mergeCell ref="AM34:AM37"/>
    <mergeCell ref="AN34:AN37"/>
    <mergeCell ref="AS34:AS37"/>
    <mergeCell ref="AG34:AG37"/>
    <mergeCell ref="AH34:AH37"/>
    <mergeCell ref="AI34:AI37"/>
    <mergeCell ref="AJ34:AJ37"/>
    <mergeCell ref="AK34:AK37"/>
    <mergeCell ref="AL34:AL37"/>
    <mergeCell ref="AA34:AA37"/>
    <mergeCell ref="AB34:AB37"/>
    <mergeCell ref="AC34:AC37"/>
    <mergeCell ref="AD34:AD37"/>
    <mergeCell ref="AE34:AE37"/>
    <mergeCell ref="AF34:AF37"/>
    <mergeCell ref="U34:U37"/>
    <mergeCell ref="V34:V37"/>
    <mergeCell ref="W34:W37"/>
    <mergeCell ref="X34:X37"/>
    <mergeCell ref="Y34:Y37"/>
    <mergeCell ref="Z34:Z37"/>
    <mergeCell ref="AM38:AM41"/>
    <mergeCell ref="AN38:AN41"/>
    <mergeCell ref="AS38:AS41"/>
    <mergeCell ref="AG38:AG41"/>
    <mergeCell ref="AH38:AH41"/>
    <mergeCell ref="AI38:AI41"/>
    <mergeCell ref="AJ38:AJ41"/>
    <mergeCell ref="AK38:AK41"/>
    <mergeCell ref="AL38:AL41"/>
    <mergeCell ref="AA38:AA41"/>
    <mergeCell ref="AB38:AB41"/>
    <mergeCell ref="AC38:AC41"/>
    <mergeCell ref="AD38:AD41"/>
    <mergeCell ref="AE38:AE41"/>
    <mergeCell ref="AF38:AF41"/>
    <mergeCell ref="U38:U41"/>
    <mergeCell ref="V38:V41"/>
    <mergeCell ref="W38:W41"/>
    <mergeCell ref="X38:X41"/>
    <mergeCell ref="Y38:Y41"/>
    <mergeCell ref="Z38:Z41"/>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U42:U45"/>
    <mergeCell ref="V42:V45"/>
    <mergeCell ref="W42:W45"/>
    <mergeCell ref="X42:X45"/>
    <mergeCell ref="Y42:Y45"/>
    <mergeCell ref="Z42:Z45"/>
    <mergeCell ref="AM42:AM45"/>
    <mergeCell ref="AN42:AN45"/>
    <mergeCell ref="O42:O45"/>
    <mergeCell ref="P42:P45"/>
    <mergeCell ref="Q42:Q45"/>
    <mergeCell ref="R42:R45"/>
    <mergeCell ref="S42:S45"/>
    <mergeCell ref="T42:T45"/>
    <mergeCell ref="J42:J45"/>
    <mergeCell ref="K42:K45"/>
    <mergeCell ref="L42:L45"/>
    <mergeCell ref="M42:M45"/>
    <mergeCell ref="N42:N45"/>
    <mergeCell ref="AM54:AM57"/>
    <mergeCell ref="AN54:AN57"/>
    <mergeCell ref="R46:R49"/>
    <mergeCell ref="Q58:Q61"/>
    <mergeCell ref="Y46:Y49"/>
    <mergeCell ref="Z46:Z49"/>
    <mergeCell ref="R58:R61"/>
    <mergeCell ref="X54:X57"/>
    <mergeCell ref="Y54:Y57"/>
    <mergeCell ref="Z54:Z57"/>
    <mergeCell ref="T54:T57"/>
    <mergeCell ref="U54:U57"/>
    <mergeCell ref="V54:V57"/>
    <mergeCell ref="W54:W57"/>
    <mergeCell ref="P54:P57"/>
    <mergeCell ref="Q54:Q57"/>
    <mergeCell ref="R54:R57"/>
    <mergeCell ref="AG58:AG61"/>
    <mergeCell ref="AH58:AH61"/>
    <mergeCell ref="AI58:AI61"/>
    <mergeCell ref="AJ58:AJ61"/>
    <mergeCell ref="I70:I73"/>
    <mergeCell ref="D66:D69"/>
    <mergeCell ref="I153:I156"/>
    <mergeCell ref="J153:J156"/>
    <mergeCell ref="K153:K156"/>
    <mergeCell ref="L153:L156"/>
    <mergeCell ref="M153:M156"/>
    <mergeCell ref="N153:N156"/>
    <mergeCell ref="U153:U156"/>
    <mergeCell ref="V153:V156"/>
    <mergeCell ref="W153:W156"/>
    <mergeCell ref="X153:X156"/>
    <mergeCell ref="T133:T136"/>
    <mergeCell ref="U133:U136"/>
    <mergeCell ref="V133:V136"/>
    <mergeCell ref="U89:U92"/>
    <mergeCell ref="V89:V92"/>
    <mergeCell ref="W89:W92"/>
    <mergeCell ref="X89:X92"/>
    <mergeCell ref="U145:U148"/>
    <mergeCell ref="E145:E148"/>
    <mergeCell ref="F145:F148"/>
    <mergeCell ref="C153:D156"/>
    <mergeCell ref="E153:E156"/>
    <mergeCell ref="G153:G156"/>
    <mergeCell ref="T137:T140"/>
    <mergeCell ref="U137:U140"/>
    <mergeCell ref="L70:L73"/>
    <mergeCell ref="M70:M73"/>
    <mergeCell ref="N70:N73"/>
    <mergeCell ref="O70:O73"/>
    <mergeCell ref="J70:J73"/>
    <mergeCell ref="D70:D73"/>
    <mergeCell ref="J157:J160"/>
    <mergeCell ref="K157:K160"/>
    <mergeCell ref="O157:O160"/>
    <mergeCell ref="P157:P160"/>
    <mergeCell ref="Q157:Q160"/>
    <mergeCell ref="AE149:AE152"/>
    <mergeCell ref="AF149:AF152"/>
    <mergeCell ref="AG149:AG152"/>
    <mergeCell ref="AH149:AH152"/>
    <mergeCell ref="U157:U160"/>
    <mergeCell ref="V157:V160"/>
    <mergeCell ref="W157:W160"/>
    <mergeCell ref="T157:T160"/>
    <mergeCell ref="I149:I152"/>
    <mergeCell ref="J149:J152"/>
    <mergeCell ref="K149:K152"/>
    <mergeCell ref="L149:L152"/>
    <mergeCell ref="M149:M152"/>
    <mergeCell ref="Y153:Y156"/>
    <mergeCell ref="Z153:Z156"/>
    <mergeCell ref="AA153:AA156"/>
    <mergeCell ref="AB153:AB156"/>
    <mergeCell ref="AC153:AC156"/>
    <mergeCell ref="AD153:AD156"/>
    <mergeCell ref="AE153:AE156"/>
    <mergeCell ref="AF153:AF156"/>
    <mergeCell ref="AG153:AG156"/>
    <mergeCell ref="AH153:AH156"/>
    <mergeCell ref="F70:F73"/>
    <mergeCell ref="G70:G73"/>
    <mergeCell ref="H70:H73"/>
    <mergeCell ref="AP83:AP84"/>
    <mergeCell ref="Z113:Z116"/>
    <mergeCell ref="AA113:AA116"/>
    <mergeCell ref="AB113:AB116"/>
    <mergeCell ref="AC113:AC116"/>
    <mergeCell ref="AD113:AD116"/>
    <mergeCell ref="AE113:AE116"/>
    <mergeCell ref="AF113:AF116"/>
    <mergeCell ref="AG113:AG116"/>
    <mergeCell ref="AH113:AH116"/>
    <mergeCell ref="AI113:AI116"/>
    <mergeCell ref="AJ113:AJ116"/>
    <mergeCell ref="AQ157:AQ160"/>
    <mergeCell ref="AK158:AM158"/>
    <mergeCell ref="O153:O156"/>
    <mergeCell ref="P153:P156"/>
    <mergeCell ref="Q153:Q156"/>
    <mergeCell ref="R153:R156"/>
    <mergeCell ref="S153:S156"/>
    <mergeCell ref="T153:T156"/>
    <mergeCell ref="AK159:AM159"/>
    <mergeCell ref="AJ157:AJ160"/>
    <mergeCell ref="AI149:AI152"/>
    <mergeCell ref="AI153:AI156"/>
    <mergeCell ref="AJ153:AJ156"/>
    <mergeCell ref="AK153:AM153"/>
    <mergeCell ref="AQ153:AQ156"/>
    <mergeCell ref="AK154:AM154"/>
    <mergeCell ref="AK155:AM155"/>
    <mergeCell ref="AK156:AM156"/>
    <mergeCell ref="AQ85:AQ88"/>
    <mergeCell ref="AQ89:AQ92"/>
    <mergeCell ref="H89:H92"/>
    <mergeCell ref="J81:AJ81"/>
    <mergeCell ref="J82:K83"/>
    <mergeCell ref="L82:M83"/>
    <mergeCell ref="N82:O83"/>
    <mergeCell ref="P82:Q83"/>
    <mergeCell ref="R82:S83"/>
    <mergeCell ref="T82:U83"/>
    <mergeCell ref="V82:W83"/>
    <mergeCell ref="X82:Y83"/>
    <mergeCell ref="Z82:AA83"/>
    <mergeCell ref="AB82:AC83"/>
    <mergeCell ref="AD82:AE83"/>
    <mergeCell ref="AF82:AG83"/>
    <mergeCell ref="AD85:AD88"/>
    <mergeCell ref="AE85:AE88"/>
    <mergeCell ref="J93:J96"/>
    <mergeCell ref="J89:J92"/>
    <mergeCell ref="P89:P92"/>
    <mergeCell ref="AJ85:AJ88"/>
    <mergeCell ref="Q85:Q88"/>
    <mergeCell ref="Q89:Q92"/>
    <mergeCell ref="R89:R92"/>
    <mergeCell ref="S89:S92"/>
    <mergeCell ref="Y89:Y92"/>
    <mergeCell ref="A19:AS19"/>
    <mergeCell ref="J24:J25"/>
    <mergeCell ref="K24:K25"/>
    <mergeCell ref="L24:L25"/>
    <mergeCell ref="M24:M25"/>
    <mergeCell ref="AP74:AR74"/>
    <mergeCell ref="A24:A25"/>
    <mergeCell ref="B24:B25"/>
    <mergeCell ref="C24:C25"/>
    <mergeCell ref="E24:E25"/>
    <mergeCell ref="AQ24:AQ25"/>
    <mergeCell ref="AF85:AF88"/>
    <mergeCell ref="AG85:AG88"/>
    <mergeCell ref="X85:X88"/>
    <mergeCell ref="Y85:Y88"/>
    <mergeCell ref="Z85:Z88"/>
    <mergeCell ref="AA85:AA88"/>
    <mergeCell ref="R85:R88"/>
    <mergeCell ref="S85:S88"/>
    <mergeCell ref="T85:T88"/>
    <mergeCell ref="U85:U88"/>
    <mergeCell ref="AH85:AH88"/>
    <mergeCell ref="AI85:AI88"/>
    <mergeCell ref="V85:V88"/>
    <mergeCell ref="W85:W88"/>
    <mergeCell ref="AB85:AB88"/>
    <mergeCell ref="AC85:AC88"/>
    <mergeCell ref="P85:P88"/>
    <mergeCell ref="I81:I84"/>
    <mergeCell ref="A85:A96"/>
    <mergeCell ref="AQ83:AQ84"/>
    <mergeCell ref="I89:I92"/>
    <mergeCell ref="AI145:AI148"/>
    <mergeCell ref="AJ145:AJ148"/>
    <mergeCell ref="AB145:AB148"/>
    <mergeCell ref="L145:L148"/>
    <mergeCell ref="M145:M148"/>
    <mergeCell ref="N145:N148"/>
    <mergeCell ref="O145:O148"/>
    <mergeCell ref="AC93:AC96"/>
    <mergeCell ref="AD93:AD96"/>
    <mergeCell ref="AE93:AE96"/>
    <mergeCell ref="AF93:AF96"/>
    <mergeCell ref="AA93:AA96"/>
    <mergeCell ref="AB93:AB96"/>
    <mergeCell ref="T89:T92"/>
    <mergeCell ref="V93:V96"/>
    <mergeCell ref="W93:W96"/>
    <mergeCell ref="X93:X96"/>
    <mergeCell ref="Y93:Y96"/>
    <mergeCell ref="Z133:Z136"/>
    <mergeCell ref="AA133:AA136"/>
    <mergeCell ref="AB133:AB136"/>
    <mergeCell ref="AC133:AC136"/>
    <mergeCell ref="AD133:AD136"/>
    <mergeCell ref="AE133:AE136"/>
    <mergeCell ref="AF133:AF136"/>
    <mergeCell ref="Y133:Y136"/>
    <mergeCell ref="AJ97:AJ100"/>
    <mergeCell ref="AF97:AF100"/>
    <mergeCell ref="AG97:AG100"/>
    <mergeCell ref="AH97:AH100"/>
    <mergeCell ref="AI97:AI100"/>
    <mergeCell ref="W97:W100"/>
    <mergeCell ref="AC145:AC148"/>
    <mergeCell ref="AE145:AE148"/>
    <mergeCell ref="AA89:AA92"/>
    <mergeCell ref="AB89:AB92"/>
    <mergeCell ref="I93:I96"/>
    <mergeCell ref="J85:J88"/>
    <mergeCell ref="I85:I88"/>
    <mergeCell ref="X97:X100"/>
    <mergeCell ref="Y97:Y100"/>
    <mergeCell ref="Z97:Z100"/>
    <mergeCell ref="AA97:AA100"/>
    <mergeCell ref="AB97:AB100"/>
    <mergeCell ref="V141:V144"/>
    <mergeCell ref="W141:W144"/>
    <mergeCell ref="X141:X144"/>
    <mergeCell ref="Y141:Y144"/>
    <mergeCell ref="Z141:Z144"/>
    <mergeCell ref="AA141:AA144"/>
    <mergeCell ref="AB141:AB144"/>
    <mergeCell ref="AC141:AC144"/>
    <mergeCell ref="AD141:AD144"/>
    <mergeCell ref="AE141:AE144"/>
    <mergeCell ref="AE101:AE104"/>
    <mergeCell ref="AA105:AA108"/>
    <mergeCell ref="AB105:AB108"/>
    <mergeCell ref="AC105:AC108"/>
    <mergeCell ref="AD105:AD108"/>
    <mergeCell ref="AE105:AE108"/>
    <mergeCell ref="AA109:AA112"/>
    <mergeCell ref="AB109:AB112"/>
    <mergeCell ref="AC109:AC112"/>
    <mergeCell ref="AD109:AD112"/>
    <mergeCell ref="Z161:Z164"/>
    <mergeCell ref="A153:A168"/>
    <mergeCell ref="F153:F156"/>
    <mergeCell ref="H153:H156"/>
    <mergeCell ref="H157:H160"/>
    <mergeCell ref="AK160:AM160"/>
    <mergeCell ref="S161:S164"/>
    <mergeCell ref="T161:T164"/>
    <mergeCell ref="U161:U164"/>
    <mergeCell ref="J161:J164"/>
    <mergeCell ref="I161:I164"/>
    <mergeCell ref="L161:L164"/>
    <mergeCell ref="M161:M164"/>
    <mergeCell ref="N161:N164"/>
    <mergeCell ref="O161:O164"/>
    <mergeCell ref="R157:R160"/>
    <mergeCell ref="S157:S160"/>
    <mergeCell ref="L157:L160"/>
    <mergeCell ref="M157:M160"/>
    <mergeCell ref="N157:N160"/>
    <mergeCell ref="AA161:AA164"/>
    <mergeCell ref="P161:P164"/>
    <mergeCell ref="Q161:Q164"/>
    <mergeCell ref="R161:R164"/>
    <mergeCell ref="AK161:AM161"/>
    <mergeCell ref="AK162:AM162"/>
    <mergeCell ref="AK163:AM163"/>
    <mergeCell ref="AK164:AM164"/>
    <mergeCell ref="I157:I160"/>
    <mergeCell ref="B1:AQ2"/>
    <mergeCell ref="B3:AQ4"/>
    <mergeCell ref="A1:A4"/>
    <mergeCell ref="D185:E185"/>
    <mergeCell ref="D186:E186"/>
    <mergeCell ref="D187:E187"/>
    <mergeCell ref="D188:E188"/>
    <mergeCell ref="D181:E181"/>
    <mergeCell ref="D182:E182"/>
    <mergeCell ref="D183:E183"/>
    <mergeCell ref="D184:E184"/>
    <mergeCell ref="A176:AK176"/>
    <mergeCell ref="A177:AK177"/>
    <mergeCell ref="D180:E180"/>
    <mergeCell ref="A173:P173"/>
    <mergeCell ref="R173:AI173"/>
    <mergeCell ref="B174:D174"/>
    <mergeCell ref="J174:O174"/>
    <mergeCell ref="P174:V174"/>
    <mergeCell ref="W174:AF174"/>
    <mergeCell ref="AH161:AH164"/>
    <mergeCell ref="AI161:AI164"/>
    <mergeCell ref="AJ161:AJ164"/>
    <mergeCell ref="AB161:AB164"/>
    <mergeCell ref="AC161:AC164"/>
    <mergeCell ref="AD161:AD164"/>
    <mergeCell ref="AE161:AE164"/>
    <mergeCell ref="AF161:AF164"/>
    <mergeCell ref="AG161:AG164"/>
    <mergeCell ref="V161:V164"/>
    <mergeCell ref="W161:W164"/>
    <mergeCell ref="X161:X164"/>
    <mergeCell ref="I24:I25"/>
    <mergeCell ref="H26:H29"/>
    <mergeCell ref="I26:I29"/>
    <mergeCell ref="H30:H33"/>
    <mergeCell ref="I30:I33"/>
    <mergeCell ref="H34:H37"/>
    <mergeCell ref="I34:I37"/>
    <mergeCell ref="H38:H41"/>
    <mergeCell ref="I38:I41"/>
    <mergeCell ref="H42:H45"/>
    <mergeCell ref="I42:I45"/>
    <mergeCell ref="H46:H49"/>
    <mergeCell ref="I46:I49"/>
    <mergeCell ref="H54:H57"/>
    <mergeCell ref="I54:I57"/>
    <mergeCell ref="H58:H61"/>
    <mergeCell ref="I58:I61"/>
    <mergeCell ref="I50:I53"/>
    <mergeCell ref="G24:G25"/>
    <mergeCell ref="H24:H25"/>
    <mergeCell ref="F26:F29"/>
    <mergeCell ref="G26:G29"/>
    <mergeCell ref="F30:F33"/>
    <mergeCell ref="G30:G33"/>
    <mergeCell ref="F34:F37"/>
    <mergeCell ref="G34:G37"/>
    <mergeCell ref="F38:F41"/>
    <mergeCell ref="G38:G41"/>
    <mergeCell ref="F42:F45"/>
    <mergeCell ref="G42:G45"/>
    <mergeCell ref="F46:F49"/>
    <mergeCell ref="G46:G49"/>
    <mergeCell ref="F54:F57"/>
    <mergeCell ref="G54:G57"/>
    <mergeCell ref="F58:F61"/>
    <mergeCell ref="G58:G61"/>
    <mergeCell ref="F24:F25"/>
    <mergeCell ref="F50:F53"/>
    <mergeCell ref="G50:G53"/>
    <mergeCell ref="H50:H53"/>
    <mergeCell ref="E93:E96"/>
    <mergeCell ref="F81:F84"/>
    <mergeCell ref="F85:F88"/>
    <mergeCell ref="F89:F92"/>
    <mergeCell ref="F93:F96"/>
    <mergeCell ref="G85:G88"/>
    <mergeCell ref="G89:G92"/>
    <mergeCell ref="G93:G96"/>
    <mergeCell ref="G145:G148"/>
    <mergeCell ref="H66:H69"/>
    <mergeCell ref="I66:I69"/>
    <mergeCell ref="H62:H65"/>
    <mergeCell ref="I62:I65"/>
    <mergeCell ref="A77:AS77"/>
    <mergeCell ref="A81:A84"/>
    <mergeCell ref="H85:H88"/>
    <mergeCell ref="H93:H96"/>
    <mergeCell ref="F62:F65"/>
    <mergeCell ref="G62:G65"/>
    <mergeCell ref="E81:E84"/>
    <mergeCell ref="E85:E88"/>
    <mergeCell ref="E89:E92"/>
    <mergeCell ref="H81:H84"/>
    <mergeCell ref="G81:G84"/>
    <mergeCell ref="P145:P148"/>
    <mergeCell ref="Q145:Q148"/>
    <mergeCell ref="R145:R148"/>
    <mergeCell ref="S145:S148"/>
    <mergeCell ref="T145:T148"/>
    <mergeCell ref="H145:H148"/>
    <mergeCell ref="V145:V148"/>
    <mergeCell ref="W145:W148"/>
    <mergeCell ref="B129:B132"/>
    <mergeCell ref="AB125:AB128"/>
    <mergeCell ref="AC125:AC128"/>
    <mergeCell ref="AD125:AD128"/>
    <mergeCell ref="AE125:AE128"/>
    <mergeCell ref="AF125:AF128"/>
    <mergeCell ref="E113:E116"/>
    <mergeCell ref="F113:F116"/>
    <mergeCell ref="G113:G116"/>
    <mergeCell ref="H113:H116"/>
    <mergeCell ref="I113:I116"/>
    <mergeCell ref="J113:J116"/>
    <mergeCell ref="K113:K116"/>
    <mergeCell ref="L113:L116"/>
    <mergeCell ref="M113:M116"/>
    <mergeCell ref="N113:N116"/>
    <mergeCell ref="O113:O116"/>
    <mergeCell ref="P113:P116"/>
    <mergeCell ref="Q113:Q116"/>
    <mergeCell ref="R113:R116"/>
    <mergeCell ref="S113:S116"/>
    <mergeCell ref="T113:T116"/>
    <mergeCell ref="U113:U116"/>
    <mergeCell ref="B117:B120"/>
    <mergeCell ref="C117:D120"/>
    <mergeCell ref="E117:E120"/>
    <mergeCell ref="F117:F120"/>
    <mergeCell ref="G117:G120"/>
    <mergeCell ref="H117:H120"/>
    <mergeCell ref="I117:I120"/>
    <mergeCell ref="C113:D116"/>
    <mergeCell ref="B113:B116"/>
    <mergeCell ref="B125:B128"/>
    <mergeCell ref="C125:D128"/>
    <mergeCell ref="E125:E128"/>
    <mergeCell ref="F125:F128"/>
    <mergeCell ref="G125:G128"/>
    <mergeCell ref="H125:H128"/>
    <mergeCell ref="I125:I128"/>
    <mergeCell ref="J125:J128"/>
    <mergeCell ref="K125:K128"/>
    <mergeCell ref="L125:L128"/>
    <mergeCell ref="M125:M128"/>
    <mergeCell ref="J117:J120"/>
    <mergeCell ref="K117:K120"/>
    <mergeCell ref="L117:L120"/>
    <mergeCell ref="M117:M120"/>
    <mergeCell ref="N117:N120"/>
    <mergeCell ref="O117:O120"/>
    <mergeCell ref="C129:D132"/>
    <mergeCell ref="L129:L132"/>
    <mergeCell ref="M129:M132"/>
    <mergeCell ref="N129:N132"/>
    <mergeCell ref="O129:O132"/>
    <mergeCell ref="P129:P132"/>
    <mergeCell ref="Q129:Q132"/>
    <mergeCell ref="R129:R132"/>
    <mergeCell ref="S129:S132"/>
    <mergeCell ref="AB129:AB132"/>
    <mergeCell ref="AC129:AC132"/>
    <mergeCell ref="AD129:AD132"/>
    <mergeCell ref="AK113:AM113"/>
    <mergeCell ref="AQ113:AQ116"/>
    <mergeCell ref="AK114:AM114"/>
    <mergeCell ref="AK115:AM115"/>
    <mergeCell ref="AK116:AM116"/>
    <mergeCell ref="AK125:AM125"/>
    <mergeCell ref="AQ125:AQ128"/>
    <mergeCell ref="AK126:AM126"/>
    <mergeCell ref="AK127:AM127"/>
    <mergeCell ref="AK128:AM128"/>
    <mergeCell ref="AJ125:AJ128"/>
    <mergeCell ref="P117:P120"/>
    <mergeCell ref="Q117:Q120"/>
    <mergeCell ref="V113:V116"/>
    <mergeCell ref="W113:W116"/>
    <mergeCell ref="X113:X116"/>
    <mergeCell ref="Y113:Y116"/>
    <mergeCell ref="AH129:AH132"/>
    <mergeCell ref="AI129:AI132"/>
    <mergeCell ref="AG125:AG128"/>
    <mergeCell ref="J50:J53"/>
    <mergeCell ref="K50:K53"/>
    <mergeCell ref="L50:L53"/>
    <mergeCell ref="M50:M53"/>
    <mergeCell ref="N50:N53"/>
    <mergeCell ref="O50:O53"/>
    <mergeCell ref="P50:P53"/>
    <mergeCell ref="Q50:Q53"/>
    <mergeCell ref="R50:R53"/>
    <mergeCell ref="S50:S53"/>
    <mergeCell ref="T50:T53"/>
    <mergeCell ref="U50:U53"/>
    <mergeCell ref="V50:V53"/>
    <mergeCell ref="W50:W53"/>
    <mergeCell ref="X50:X53"/>
    <mergeCell ref="Y50:Y53"/>
    <mergeCell ref="Z50:Z53"/>
    <mergeCell ref="AE50:AE53"/>
    <mergeCell ref="AF50:AF53"/>
    <mergeCell ref="AG50:AG53"/>
    <mergeCell ref="AH50:AH53"/>
    <mergeCell ref="AI50:AI53"/>
    <mergeCell ref="AJ50:AJ53"/>
    <mergeCell ref="AK50:AK53"/>
    <mergeCell ref="AL50:AL53"/>
    <mergeCell ref="AM50:AM53"/>
    <mergeCell ref="AN50:AN53"/>
    <mergeCell ref="AS50:AS53"/>
    <mergeCell ref="E129:E132"/>
    <mergeCell ref="F129:F132"/>
    <mergeCell ref="G129:G132"/>
    <mergeCell ref="H129:H132"/>
    <mergeCell ref="I129:I132"/>
    <mergeCell ref="J129:J132"/>
    <mergeCell ref="K129:K132"/>
    <mergeCell ref="N125:N128"/>
    <mergeCell ref="O125:O128"/>
    <mergeCell ref="P125:P128"/>
    <mergeCell ref="Q125:Q128"/>
    <mergeCell ref="R125:R128"/>
    <mergeCell ref="S125:S128"/>
    <mergeCell ref="T125:T128"/>
    <mergeCell ref="U125:U128"/>
    <mergeCell ref="V125:V128"/>
    <mergeCell ref="W125:W128"/>
    <mergeCell ref="X125:X128"/>
    <mergeCell ref="Y125:Y128"/>
    <mergeCell ref="Z125:Z128"/>
    <mergeCell ref="AA125:AA128"/>
    <mergeCell ref="B199:D199"/>
    <mergeCell ref="F199:H199"/>
    <mergeCell ref="J199:L199"/>
    <mergeCell ref="B200:D200"/>
    <mergeCell ref="F200:H200"/>
    <mergeCell ref="J200:L200"/>
    <mergeCell ref="A201:D201"/>
    <mergeCell ref="E201:H201"/>
    <mergeCell ref="J201:L201"/>
    <mergeCell ref="B202:D202"/>
    <mergeCell ref="F202:H202"/>
    <mergeCell ref="J202:L202"/>
    <mergeCell ref="B203:D203"/>
    <mergeCell ref="F203:H203"/>
    <mergeCell ref="J203:L203"/>
    <mergeCell ref="D189:E189"/>
    <mergeCell ref="B190:D190"/>
    <mergeCell ref="A192:D194"/>
    <mergeCell ref="E192:H194"/>
    <mergeCell ref="I192:L194"/>
    <mergeCell ref="A195:D195"/>
    <mergeCell ref="E195:H195"/>
    <mergeCell ref="J195:L195"/>
    <mergeCell ref="B196:D196"/>
    <mergeCell ref="F196:H196"/>
    <mergeCell ref="J196:L196"/>
    <mergeCell ref="B197:D197"/>
    <mergeCell ref="F197:H197"/>
    <mergeCell ref="J197:L197"/>
    <mergeCell ref="A198:D198"/>
    <mergeCell ref="E198:H198"/>
    <mergeCell ref="J198:L198"/>
  </mergeCells>
  <phoneticPr fontId="25" type="noConversion"/>
  <conditionalFormatting sqref="P66:Q66">
    <cfRule type="colorScale" priority="234">
      <colorScale>
        <cfvo type="min"/>
        <cfvo type="max"/>
        <color rgb="FFFFDB75"/>
        <color theme="9" tint="0.39997558519241921"/>
      </colorScale>
    </cfRule>
  </conditionalFormatting>
  <conditionalFormatting sqref="R66:AM66">
    <cfRule type="colorScale" priority="233">
      <colorScale>
        <cfvo type="min"/>
        <cfvo type="max"/>
        <color rgb="FFFFDB75"/>
        <color theme="9" tint="0.39997558519241921"/>
      </colorScale>
    </cfRule>
  </conditionalFormatting>
  <conditionalFormatting sqref="P70:Q70">
    <cfRule type="colorScale" priority="232">
      <colorScale>
        <cfvo type="min"/>
        <cfvo type="max"/>
        <color rgb="FFFFDB75"/>
        <color theme="9" tint="0.39997558519241921"/>
      </colorScale>
    </cfRule>
  </conditionalFormatting>
  <conditionalFormatting sqref="R70:AM70">
    <cfRule type="colorScale" priority="231">
      <colorScale>
        <cfvo type="min"/>
        <cfvo type="max"/>
        <color rgb="FFFFDB75"/>
        <color theme="9" tint="0.39997558519241921"/>
      </colorScale>
    </cfRule>
  </conditionalFormatting>
  <conditionalFormatting sqref="P58:AM58">
    <cfRule type="colorScale" priority="230">
      <colorScale>
        <cfvo type="min"/>
        <cfvo type="max"/>
        <color rgb="FFFFDB75"/>
        <color theme="9" tint="0.39997558519241921"/>
      </colorScale>
    </cfRule>
  </conditionalFormatting>
  <conditionalFormatting sqref="L85:M85 M113 L89:M89 L93:M93 M97 M101 M105 M109 M117">
    <cfRule type="colorScale" priority="228">
      <colorScale>
        <cfvo type="min"/>
        <cfvo type="max"/>
        <color rgb="FFFFDB75"/>
        <color theme="9" tint="0.39997558519241921"/>
      </colorScale>
    </cfRule>
  </conditionalFormatting>
  <conditionalFormatting sqref="N85:AI85 N89:AI89 N93:Y93 AA93 AC93:AG93 AI93">
    <cfRule type="colorScale" priority="229">
      <colorScale>
        <cfvo type="min"/>
        <cfvo type="max"/>
        <color rgb="FFFFDB75"/>
        <color theme="9" tint="0.39997558519241921"/>
      </colorScale>
    </cfRule>
  </conditionalFormatting>
  <conditionalFormatting sqref="Z93">
    <cfRule type="colorScale" priority="227">
      <colorScale>
        <cfvo type="min"/>
        <cfvo type="max"/>
        <color rgb="FFFFDB75"/>
        <color theme="9" tint="0.39997558519241921"/>
      </colorScale>
    </cfRule>
  </conditionalFormatting>
  <conditionalFormatting sqref="AB93">
    <cfRule type="colorScale" priority="226">
      <colorScale>
        <cfvo type="min"/>
        <cfvo type="max"/>
        <color rgb="FFFFDB75"/>
        <color theme="9" tint="0.39997558519241921"/>
      </colorScale>
    </cfRule>
  </conditionalFormatting>
  <conditionalFormatting sqref="AH93">
    <cfRule type="colorScale" priority="225">
      <colorScale>
        <cfvo type="min"/>
        <cfvo type="max"/>
        <color rgb="FFFFDB75"/>
        <color theme="9" tint="0.39997558519241921"/>
      </colorScale>
    </cfRule>
  </conditionalFormatting>
  <conditionalFormatting sqref="L145:M145 M121 M125 M129 M133 M137 M141">
    <cfRule type="colorScale" priority="328">
      <colorScale>
        <cfvo type="min"/>
        <cfvo type="max"/>
        <color rgb="FFFFDB75"/>
        <color theme="9" tint="0.39997558519241921"/>
      </colorScale>
    </cfRule>
  </conditionalFormatting>
  <conditionalFormatting sqref="N145:AI145">
    <cfRule type="colorScale" priority="329">
      <colorScale>
        <cfvo type="min"/>
        <cfvo type="max"/>
        <color rgb="FFFFDB75"/>
        <color theme="9" tint="0.39997558519241921"/>
      </colorScale>
    </cfRule>
  </conditionalFormatting>
  <conditionalFormatting sqref="P26:Q26">
    <cfRule type="colorScale" priority="193">
      <colorScale>
        <cfvo type="min"/>
        <cfvo type="max"/>
        <color rgb="FFFFDB75"/>
        <color theme="9" tint="0.39997558519241921"/>
      </colorScale>
    </cfRule>
  </conditionalFormatting>
  <conditionalFormatting sqref="P46:Q46 P54:Q54">
    <cfRule type="colorScale" priority="192">
      <colorScale>
        <cfvo type="min"/>
        <cfvo type="max"/>
        <color rgb="FFFFDB75"/>
        <color theme="9" tint="0.39997558519241921"/>
      </colorScale>
    </cfRule>
  </conditionalFormatting>
  <conditionalFormatting sqref="R26:AM26">
    <cfRule type="colorScale" priority="191">
      <colorScale>
        <cfvo type="min"/>
        <cfvo type="max"/>
        <color rgb="FFFFDB75"/>
        <color theme="9" tint="0.39997558519241921"/>
      </colorScale>
    </cfRule>
  </conditionalFormatting>
  <conditionalFormatting sqref="R46:AM46 R54:AM54">
    <cfRule type="colorScale" priority="190">
      <colorScale>
        <cfvo type="min"/>
        <cfvo type="max"/>
        <color rgb="FFFFDB75"/>
        <color theme="9" tint="0.39997558519241921"/>
      </colorScale>
    </cfRule>
  </conditionalFormatting>
  <conditionalFormatting sqref="P38:Q38 P42:Q42">
    <cfRule type="colorScale" priority="189">
      <colorScale>
        <cfvo type="min"/>
        <cfvo type="max"/>
        <color rgb="FFFFDB75"/>
        <color theme="9" tint="0.39997558519241921"/>
      </colorScale>
    </cfRule>
  </conditionalFormatting>
  <conditionalFormatting sqref="R38:AM38 R42:AM42">
    <cfRule type="colorScale" priority="188">
      <colorScale>
        <cfvo type="min"/>
        <cfvo type="max"/>
        <color rgb="FFFFDB75"/>
        <color theme="9" tint="0.39997558519241921"/>
      </colorScale>
    </cfRule>
  </conditionalFormatting>
  <conditionalFormatting sqref="P30:Q30 P34:Q34">
    <cfRule type="colorScale" priority="187">
      <colorScale>
        <cfvo type="min"/>
        <cfvo type="max"/>
        <color rgb="FFFFDB75"/>
        <color theme="9" tint="0.39997558519241921"/>
      </colorScale>
    </cfRule>
  </conditionalFormatting>
  <conditionalFormatting sqref="R30:AM30 R34:AM34">
    <cfRule type="colorScale" priority="186">
      <colorScale>
        <cfvo type="min"/>
        <cfvo type="max"/>
        <color rgb="FFFFDB75"/>
        <color theme="9" tint="0.39997558519241921"/>
      </colorScale>
    </cfRule>
  </conditionalFormatting>
  <conditionalFormatting sqref="P62:AM62">
    <cfRule type="colorScale" priority="180">
      <colorScale>
        <cfvo type="min"/>
        <cfvo type="max"/>
        <color rgb="FFFFDB75"/>
        <color theme="9" tint="0.39997558519241921"/>
      </colorScale>
    </cfRule>
  </conditionalFormatting>
  <conditionalFormatting sqref="L97">
    <cfRule type="colorScale" priority="131">
      <colorScale>
        <cfvo type="min"/>
        <cfvo type="max"/>
        <color rgb="FFFFDB75"/>
        <color theme="9" tint="0.39997558519241921"/>
      </colorScale>
    </cfRule>
  </conditionalFormatting>
  <conditionalFormatting sqref="L113">
    <cfRule type="colorScale" priority="130">
      <colorScale>
        <cfvo type="min"/>
        <cfvo type="max"/>
        <color rgb="FFFFDB75"/>
        <color theme="9" tint="0.39997558519241921"/>
      </colorScale>
    </cfRule>
  </conditionalFormatting>
  <conditionalFormatting sqref="N97:W97 AH97:AI97">
    <cfRule type="colorScale" priority="129">
      <colorScale>
        <cfvo type="min"/>
        <cfvo type="max"/>
        <color rgb="FFFFDB75"/>
        <color theme="9" tint="0.39997558519241921"/>
      </colorScale>
    </cfRule>
  </conditionalFormatting>
  <conditionalFormatting sqref="N113:AI113">
    <cfRule type="colorScale" priority="128">
      <colorScale>
        <cfvo type="min"/>
        <cfvo type="max"/>
        <color rgb="FFFFDB75"/>
        <color theme="9" tint="0.39997558519241921"/>
      </colorScale>
    </cfRule>
  </conditionalFormatting>
  <conditionalFormatting sqref="AF141:AI141 AF137:AI137">
    <cfRule type="colorScale" priority="126">
      <colorScale>
        <cfvo type="min"/>
        <cfvo type="max"/>
        <color rgb="FFFFDB75"/>
        <color theme="9" tint="0.39997558519241921"/>
      </colorScale>
    </cfRule>
  </conditionalFormatting>
  <conditionalFormatting sqref="L109">
    <cfRule type="colorScale" priority="123">
      <colorScale>
        <cfvo type="min"/>
        <cfvo type="max"/>
        <color rgb="FFFFDB75"/>
        <color theme="9" tint="0.39997558519241921"/>
      </colorScale>
    </cfRule>
  </conditionalFormatting>
  <conditionalFormatting sqref="L105">
    <cfRule type="colorScale" priority="121">
      <colorScale>
        <cfvo type="min"/>
        <cfvo type="max"/>
        <color rgb="FFFFDB75"/>
        <color theme="9" tint="0.39997558519241921"/>
      </colorScale>
    </cfRule>
  </conditionalFormatting>
  <conditionalFormatting sqref="N105:AI105">
    <cfRule type="colorScale" priority="120">
      <colorScale>
        <cfvo type="min"/>
        <cfvo type="max"/>
        <color rgb="FFFFDB75"/>
        <color theme="9" tint="0.39997558519241921"/>
      </colorScale>
    </cfRule>
  </conditionalFormatting>
  <conditionalFormatting sqref="L101">
    <cfRule type="colorScale" priority="119">
      <colorScale>
        <cfvo type="min"/>
        <cfvo type="max"/>
        <color rgb="FFFFDB75"/>
        <color theme="9" tint="0.39997558519241921"/>
      </colorScale>
    </cfRule>
  </conditionalFormatting>
  <conditionalFormatting sqref="N101:AI101">
    <cfRule type="colorScale" priority="118">
      <colorScale>
        <cfvo type="min"/>
        <cfvo type="max"/>
        <color rgb="FFFFDB75"/>
        <color theme="9" tint="0.39997558519241921"/>
      </colorScale>
    </cfRule>
  </conditionalFormatting>
  <conditionalFormatting sqref="L117">
    <cfRule type="colorScale" priority="96">
      <colorScale>
        <cfvo type="min"/>
        <cfvo type="max"/>
        <color rgb="FFFFDB75"/>
        <color theme="9" tint="0.39997558519241921"/>
      </colorScale>
    </cfRule>
  </conditionalFormatting>
  <conditionalFormatting sqref="N117:AI117">
    <cfRule type="colorScale" priority="95">
      <colorScale>
        <cfvo type="min"/>
        <cfvo type="max"/>
        <color rgb="FFFFDB75"/>
        <color theme="9" tint="0.39997558519241921"/>
      </colorScale>
    </cfRule>
  </conditionalFormatting>
  <conditionalFormatting sqref="L121">
    <cfRule type="colorScale" priority="94">
      <colorScale>
        <cfvo type="min"/>
        <cfvo type="max"/>
        <color rgb="FFFFDB75"/>
        <color theme="9" tint="0.39997558519241921"/>
      </colorScale>
    </cfRule>
  </conditionalFormatting>
  <conditionalFormatting sqref="N121:AI121">
    <cfRule type="colorScale" priority="93">
      <colorScale>
        <cfvo type="min"/>
        <cfvo type="max"/>
        <color rgb="FFFFDB75"/>
        <color theme="9" tint="0.39997558519241921"/>
      </colorScale>
    </cfRule>
  </conditionalFormatting>
  <conditionalFormatting sqref="N141:AE141 L141">
    <cfRule type="colorScale" priority="88">
      <colorScale>
        <cfvo type="min"/>
        <cfvo type="max"/>
        <color rgb="FFFFDB75"/>
        <color theme="9" tint="0.39997558519241921"/>
      </colorScale>
    </cfRule>
  </conditionalFormatting>
  <conditionalFormatting sqref="L149:M149">
    <cfRule type="colorScale" priority="77">
      <colorScale>
        <cfvo type="min"/>
        <cfvo type="max"/>
        <color rgb="FFFFDB75"/>
        <color theme="9" tint="0.39997558519241921"/>
      </colorScale>
    </cfRule>
  </conditionalFormatting>
  <conditionalFormatting sqref="N149:AI149">
    <cfRule type="colorScale" priority="78">
      <colorScale>
        <cfvo type="min"/>
        <cfvo type="max"/>
        <color rgb="FFFFDB75"/>
        <color theme="9" tint="0.39997558519241921"/>
      </colorScale>
    </cfRule>
  </conditionalFormatting>
  <conditionalFormatting sqref="L153:M153">
    <cfRule type="colorScale" priority="76">
      <colorScale>
        <cfvo type="min"/>
        <cfvo type="max"/>
        <color rgb="FFFFDB75"/>
        <color theme="9" tint="0.39997558519241921"/>
      </colorScale>
    </cfRule>
  </conditionalFormatting>
  <conditionalFormatting sqref="N153:AI153">
    <cfRule type="colorScale" priority="75">
      <colorScale>
        <cfvo type="min"/>
        <cfvo type="max"/>
        <color rgb="FFFFDB75"/>
        <color theme="9" tint="0.39997558519241921"/>
      </colorScale>
    </cfRule>
  </conditionalFormatting>
  <conditionalFormatting sqref="L165:M165">
    <cfRule type="colorScale" priority="74">
      <colorScale>
        <cfvo type="min"/>
        <cfvo type="max"/>
        <color rgb="FFFFDB75"/>
        <color theme="9" tint="0.39997558519241921"/>
      </colorScale>
    </cfRule>
  </conditionalFormatting>
  <conditionalFormatting sqref="N165:AI165">
    <cfRule type="colorScale" priority="73">
      <colorScale>
        <cfvo type="min"/>
        <cfvo type="max"/>
        <color rgb="FFFFDB75"/>
        <color theme="9" tint="0.39997558519241921"/>
      </colorScale>
    </cfRule>
  </conditionalFormatting>
  <conditionalFormatting sqref="L157:M157 L161:M161">
    <cfRule type="colorScale" priority="72">
      <colorScale>
        <cfvo type="min"/>
        <cfvo type="max"/>
        <color rgb="FFFFDB75"/>
        <color theme="9" tint="0.39997558519241921"/>
      </colorScale>
    </cfRule>
  </conditionalFormatting>
  <conditionalFormatting sqref="N157:AI157 N161:AI161">
    <cfRule type="colorScale" priority="71">
      <colorScale>
        <cfvo type="min"/>
        <cfvo type="max"/>
        <color rgb="FFFFDB75"/>
        <color theme="9" tint="0.39997558519241921"/>
      </colorScale>
    </cfRule>
  </conditionalFormatting>
  <conditionalFormatting sqref="X97:AG97">
    <cfRule type="colorScale" priority="69">
      <colorScale>
        <cfvo type="min"/>
        <cfvo type="max"/>
        <color rgb="FFFFDB75"/>
        <color theme="9" tint="0.39997558519241921"/>
      </colorScale>
    </cfRule>
  </conditionalFormatting>
  <conditionalFormatting sqref="N109:AI109">
    <cfRule type="colorScale" priority="337">
      <colorScale>
        <cfvo type="min"/>
        <cfvo type="max"/>
        <color rgb="FFFFDB75"/>
        <color theme="9" tint="0.39997558519241921"/>
      </colorScale>
    </cfRule>
  </conditionalFormatting>
  <conditionalFormatting sqref="L137">
    <cfRule type="colorScale" priority="338">
      <colorScale>
        <cfvo type="min"/>
        <cfvo type="max"/>
        <color rgb="FFFFDB75"/>
        <color theme="9" tint="0.39997558519241921"/>
      </colorScale>
    </cfRule>
  </conditionalFormatting>
  <conditionalFormatting sqref="P50:Q50">
    <cfRule type="colorScale" priority="44">
      <colorScale>
        <cfvo type="min"/>
        <cfvo type="max"/>
        <color rgb="FFFFDB75"/>
        <color theme="9" tint="0.39997558519241921"/>
      </colorScale>
    </cfRule>
  </conditionalFormatting>
  <conditionalFormatting sqref="R50:AM50">
    <cfRule type="colorScale" priority="43">
      <colorScale>
        <cfvo type="min"/>
        <cfvo type="max"/>
        <color rgb="FFFFDB75"/>
        <color theme="9" tint="0.39997558519241921"/>
      </colorScale>
    </cfRule>
  </conditionalFormatting>
  <conditionalFormatting sqref="L125">
    <cfRule type="colorScale" priority="40">
      <colorScale>
        <cfvo type="min"/>
        <cfvo type="max"/>
        <color rgb="FFFFDB75"/>
        <color theme="9" tint="0.39997558519241921"/>
      </colorScale>
    </cfRule>
  </conditionalFormatting>
  <conditionalFormatting sqref="AG125 AI125">
    <cfRule type="colorScale" priority="39">
      <colorScale>
        <cfvo type="min"/>
        <cfvo type="max"/>
        <color rgb="FFFFDB75"/>
        <color theme="9" tint="0.39997558519241921"/>
      </colorScale>
    </cfRule>
  </conditionalFormatting>
  <conditionalFormatting sqref="N125:AF125">
    <cfRule type="colorScale" priority="38">
      <colorScale>
        <cfvo type="min"/>
        <cfvo type="max"/>
        <color rgb="FFFFDB75"/>
        <color theme="9" tint="0.39997558519241921"/>
      </colorScale>
    </cfRule>
  </conditionalFormatting>
  <conditionalFormatting sqref="AH125">
    <cfRule type="colorScale" priority="37">
      <colorScale>
        <cfvo type="min"/>
        <cfvo type="max"/>
        <color rgb="FFFFDB75"/>
        <color theme="9" tint="0.39997558519241921"/>
      </colorScale>
    </cfRule>
  </conditionalFormatting>
  <conditionalFormatting sqref="L129">
    <cfRule type="colorScale" priority="36">
      <colorScale>
        <cfvo type="min"/>
        <cfvo type="max"/>
        <color rgb="FFFFDB75"/>
        <color theme="9" tint="0.39997558519241921"/>
      </colorScale>
    </cfRule>
  </conditionalFormatting>
  <conditionalFormatting sqref="N129:AI129">
    <cfRule type="colorScale" priority="35">
      <colorScale>
        <cfvo type="min"/>
        <cfvo type="max"/>
        <color rgb="FFFFDB75"/>
        <color theme="9" tint="0.39997558519241921"/>
      </colorScale>
    </cfRule>
  </conditionalFormatting>
  <conditionalFormatting sqref="L133">
    <cfRule type="colorScale" priority="34">
      <colorScale>
        <cfvo type="min"/>
        <cfvo type="max"/>
        <color rgb="FFFFDB75"/>
        <color theme="9" tint="0.39997558519241921"/>
      </colorScale>
    </cfRule>
  </conditionalFormatting>
  <conditionalFormatting sqref="N133:W133 AG133:AI133">
    <cfRule type="colorScale" priority="33">
      <colorScale>
        <cfvo type="min"/>
        <cfvo type="max"/>
        <color rgb="FFFFDB75"/>
        <color theme="9" tint="0.39997558519241921"/>
      </colorScale>
    </cfRule>
  </conditionalFormatting>
  <conditionalFormatting sqref="X133:AF133">
    <cfRule type="colorScale" priority="32">
      <colorScale>
        <cfvo type="min"/>
        <cfvo type="max"/>
        <color rgb="FFFFDB75"/>
        <color theme="9" tint="0.39997558519241921"/>
      </colorScale>
    </cfRule>
  </conditionalFormatting>
  <conditionalFormatting sqref="N137:AE137">
    <cfRule type="colorScale" priority="4">
      <colorScale>
        <cfvo type="min"/>
        <cfvo type="max"/>
        <color rgb="FFFFDB75"/>
        <color theme="9" tint="0.39997558519241921"/>
      </colorScale>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3794D-DBDE-4FA0-B1CF-F9DF9A965B76}">
  <sheetPr>
    <pageSetUpPr fitToPage="1"/>
  </sheetPr>
  <dimension ref="B1:AC61"/>
  <sheetViews>
    <sheetView showGridLines="0" view="pageBreakPreview" topLeftCell="A46" zoomScaleNormal="100" zoomScaleSheetLayoutView="100" workbookViewId="0">
      <selection activeCell="K14" sqref="K14:N15"/>
    </sheetView>
  </sheetViews>
  <sheetFormatPr baseColWidth="10" defaultColWidth="5.28515625" defaultRowHeight="13.5" customHeight="1"/>
  <cols>
    <col min="1" max="1" width="5.28515625" style="60"/>
    <col min="2" max="2" width="12.42578125" style="60" bestFit="1" customWidth="1"/>
    <col min="3" max="3" width="12.140625" style="60" customWidth="1"/>
    <col min="4" max="4" width="13.140625" style="75" customWidth="1"/>
    <col min="5" max="5" width="10.85546875" style="75" customWidth="1"/>
    <col min="6" max="12" width="7.7109375" style="60" customWidth="1"/>
    <col min="13" max="13" width="12.28515625" style="60" customWidth="1"/>
    <col min="14" max="23" width="7.7109375" style="60" customWidth="1"/>
    <col min="24" max="24" width="10.85546875" style="60" customWidth="1"/>
    <col min="25" max="25" width="42.28515625" style="60" customWidth="1"/>
    <col min="26" max="26" width="12.140625" style="60" customWidth="1"/>
    <col min="27" max="27" width="30.42578125" style="60" customWidth="1"/>
    <col min="28" max="28" width="16.85546875" style="61" customWidth="1"/>
    <col min="29" max="29" width="5.28515625" style="61"/>
    <col min="30" max="16384" width="5.28515625" style="60"/>
  </cols>
  <sheetData>
    <row r="1" spans="2:27" ht="15.6" customHeight="1">
      <c r="B1" s="396"/>
      <c r="C1" s="396"/>
      <c r="D1" s="396" t="s">
        <v>0</v>
      </c>
      <c r="E1" s="396"/>
      <c r="F1" s="396"/>
      <c r="G1" s="396"/>
      <c r="H1" s="396"/>
      <c r="I1" s="396"/>
      <c r="J1" s="396"/>
      <c r="K1" s="396"/>
      <c r="L1" s="396"/>
      <c r="M1" s="396"/>
      <c r="N1" s="396"/>
      <c r="O1" s="396"/>
      <c r="P1" s="396"/>
      <c r="Q1" s="396"/>
      <c r="R1" s="396"/>
      <c r="S1" s="403" t="s">
        <v>1</v>
      </c>
      <c r="T1" s="403"/>
      <c r="U1" s="403"/>
      <c r="V1" s="403" t="s">
        <v>289</v>
      </c>
      <c r="W1" s="403"/>
      <c r="X1" s="403"/>
    </row>
    <row r="2" spans="2:27" ht="12.75">
      <c r="B2" s="396"/>
      <c r="C2" s="396"/>
      <c r="D2" s="396"/>
      <c r="E2" s="396"/>
      <c r="F2" s="396"/>
      <c r="G2" s="396"/>
      <c r="H2" s="396"/>
      <c r="I2" s="396"/>
      <c r="J2" s="396"/>
      <c r="K2" s="396"/>
      <c r="L2" s="396"/>
      <c r="M2" s="396"/>
      <c r="N2" s="396"/>
      <c r="O2" s="396"/>
      <c r="P2" s="396"/>
      <c r="Q2" s="396"/>
      <c r="R2" s="396"/>
      <c r="S2" s="403" t="s">
        <v>3</v>
      </c>
      <c r="T2" s="403"/>
      <c r="U2" s="403"/>
      <c r="V2" s="404" t="s">
        <v>290</v>
      </c>
      <c r="W2" s="404"/>
      <c r="X2" s="404"/>
    </row>
    <row r="3" spans="2:27" ht="12.75">
      <c r="B3" s="396"/>
      <c r="C3" s="396"/>
      <c r="D3" s="396" t="s">
        <v>291</v>
      </c>
      <c r="E3" s="396"/>
      <c r="F3" s="396"/>
      <c r="G3" s="396"/>
      <c r="H3" s="396"/>
      <c r="I3" s="396"/>
      <c r="J3" s="396"/>
      <c r="K3" s="396"/>
      <c r="L3" s="396"/>
      <c r="M3" s="396"/>
      <c r="N3" s="396"/>
      <c r="O3" s="396"/>
      <c r="P3" s="396"/>
      <c r="Q3" s="396"/>
      <c r="R3" s="396"/>
      <c r="S3" s="403" t="s">
        <v>5</v>
      </c>
      <c r="T3" s="403"/>
      <c r="U3" s="403"/>
      <c r="V3" s="403" t="s">
        <v>6</v>
      </c>
      <c r="W3" s="403"/>
      <c r="X3" s="403"/>
    </row>
    <row r="4" spans="2:27" ht="15.6" customHeight="1">
      <c r="B4" s="396"/>
      <c r="C4" s="396"/>
      <c r="D4" s="396"/>
      <c r="E4" s="396"/>
      <c r="F4" s="396"/>
      <c r="G4" s="396"/>
      <c r="H4" s="396"/>
      <c r="I4" s="396"/>
      <c r="J4" s="396"/>
      <c r="K4" s="396"/>
      <c r="L4" s="396"/>
      <c r="M4" s="396"/>
      <c r="N4" s="396"/>
      <c r="O4" s="396"/>
      <c r="P4" s="396"/>
      <c r="Q4" s="396"/>
      <c r="R4" s="396"/>
      <c r="S4" s="403" t="s">
        <v>292</v>
      </c>
      <c r="T4" s="403"/>
      <c r="U4" s="403"/>
      <c r="V4" s="395">
        <v>44725</v>
      </c>
      <c r="W4" s="396"/>
      <c r="X4" s="396"/>
    </row>
    <row r="5" spans="2:27" ht="9" customHeight="1">
      <c r="B5" s="397"/>
      <c r="C5" s="398"/>
      <c r="D5" s="398"/>
      <c r="E5" s="398"/>
      <c r="F5" s="398"/>
      <c r="G5" s="398"/>
      <c r="H5" s="398"/>
      <c r="I5" s="398"/>
      <c r="J5" s="398"/>
      <c r="K5" s="398"/>
      <c r="L5" s="398"/>
      <c r="M5" s="398"/>
      <c r="N5" s="398"/>
      <c r="O5" s="398"/>
      <c r="P5" s="398"/>
      <c r="Q5" s="398"/>
      <c r="R5" s="398"/>
      <c r="S5" s="398"/>
      <c r="T5" s="398"/>
      <c r="U5" s="398"/>
      <c r="V5" s="398"/>
      <c r="W5" s="398"/>
      <c r="X5" s="399"/>
    </row>
    <row r="6" spans="2:27" ht="18.600000000000001" customHeight="1">
      <c r="B6" s="400" t="s">
        <v>293</v>
      </c>
      <c r="C6" s="401"/>
      <c r="D6" s="401"/>
      <c r="E6" s="401"/>
      <c r="F6" s="401"/>
      <c r="G6" s="401"/>
      <c r="H6" s="401"/>
      <c r="I6" s="401"/>
      <c r="J6" s="401"/>
      <c r="K6" s="401"/>
      <c r="L6" s="401"/>
      <c r="M6" s="401"/>
      <c r="N6" s="401"/>
      <c r="O6" s="401"/>
      <c r="P6" s="401"/>
      <c r="Q6" s="401"/>
      <c r="R6" s="401"/>
      <c r="S6" s="401"/>
      <c r="T6" s="401"/>
      <c r="U6" s="401"/>
      <c r="V6" s="401"/>
      <c r="W6" s="401"/>
      <c r="X6" s="402"/>
    </row>
    <row r="7" spans="2:27" ht="17.100000000000001" customHeight="1">
      <c r="B7" s="397" t="s">
        <v>294</v>
      </c>
      <c r="C7" s="398"/>
      <c r="D7" s="398"/>
      <c r="E7" s="398"/>
      <c r="F7" s="398"/>
      <c r="G7" s="398"/>
      <c r="H7" s="399"/>
      <c r="I7" s="397" t="s">
        <v>295</v>
      </c>
      <c r="J7" s="398"/>
      <c r="K7" s="398"/>
      <c r="L7" s="398"/>
      <c r="M7" s="398"/>
      <c r="N7" s="398"/>
      <c r="O7" s="398"/>
      <c r="P7" s="398"/>
      <c r="Q7" s="398"/>
      <c r="R7" s="398"/>
      <c r="S7" s="398"/>
      <c r="T7" s="399"/>
      <c r="U7" s="397" t="s">
        <v>296</v>
      </c>
      <c r="V7" s="398"/>
      <c r="W7" s="398"/>
      <c r="X7" s="399"/>
    </row>
    <row r="8" spans="2:27" ht="26.85" customHeight="1">
      <c r="B8" s="409" t="s">
        <v>297</v>
      </c>
      <c r="C8" s="410"/>
      <c r="D8" s="410"/>
      <c r="E8" s="410"/>
      <c r="F8" s="410"/>
      <c r="G8" s="410"/>
      <c r="H8" s="411"/>
      <c r="I8" s="409" t="s">
        <v>298</v>
      </c>
      <c r="J8" s="410"/>
      <c r="K8" s="410"/>
      <c r="L8" s="410"/>
      <c r="M8" s="410"/>
      <c r="N8" s="410"/>
      <c r="O8" s="410"/>
      <c r="P8" s="410"/>
      <c r="Q8" s="410"/>
      <c r="R8" s="410"/>
      <c r="S8" s="410"/>
      <c r="T8" s="411"/>
      <c r="U8" s="409" t="s">
        <v>299</v>
      </c>
      <c r="V8" s="410"/>
      <c r="W8" s="410"/>
      <c r="X8" s="411"/>
    </row>
    <row r="9" spans="2:27" ht="19.350000000000001" customHeight="1">
      <c r="B9" s="400" t="s">
        <v>300</v>
      </c>
      <c r="C9" s="401"/>
      <c r="D9" s="401"/>
      <c r="E9" s="401"/>
      <c r="F9" s="401"/>
      <c r="G9" s="401"/>
      <c r="H9" s="401"/>
      <c r="I9" s="401"/>
      <c r="J9" s="401"/>
      <c r="K9" s="401"/>
      <c r="L9" s="401"/>
      <c r="M9" s="401"/>
      <c r="N9" s="401"/>
      <c r="O9" s="401"/>
      <c r="P9" s="401"/>
      <c r="Q9" s="401"/>
      <c r="R9" s="401"/>
      <c r="S9" s="401"/>
      <c r="T9" s="401"/>
      <c r="U9" s="401"/>
      <c r="V9" s="401"/>
      <c r="W9" s="401"/>
      <c r="X9" s="402"/>
    </row>
    <row r="10" spans="2:27" ht="15" customHeight="1">
      <c r="B10" s="396" t="s">
        <v>301</v>
      </c>
      <c r="C10" s="396"/>
      <c r="D10" s="396"/>
      <c r="E10" s="396"/>
      <c r="F10" s="396"/>
      <c r="G10" s="397" t="s">
        <v>302</v>
      </c>
      <c r="H10" s="398"/>
      <c r="I10" s="398"/>
      <c r="J10" s="398"/>
      <c r="K10" s="398"/>
      <c r="L10" s="398"/>
      <c r="M10" s="398"/>
      <c r="N10" s="398"/>
      <c r="O10" s="399"/>
      <c r="P10" s="397" t="s">
        <v>303</v>
      </c>
      <c r="Q10" s="398"/>
      <c r="R10" s="398"/>
      <c r="S10" s="398"/>
      <c r="T10" s="398"/>
      <c r="U10" s="399"/>
      <c r="V10" s="397" t="s">
        <v>3</v>
      </c>
      <c r="W10" s="398"/>
      <c r="X10" s="399"/>
    </row>
    <row r="11" spans="2:27" ht="35.1" customHeight="1">
      <c r="B11" s="405" t="s">
        <v>304</v>
      </c>
      <c r="C11" s="405"/>
      <c r="D11" s="405"/>
      <c r="E11" s="405"/>
      <c r="F11" s="405"/>
      <c r="G11" s="406" t="s">
        <v>305</v>
      </c>
      <c r="H11" s="407"/>
      <c r="I11" s="407"/>
      <c r="J11" s="407"/>
      <c r="K11" s="407"/>
      <c r="L11" s="407"/>
      <c r="M11" s="407"/>
      <c r="N11" s="407"/>
      <c r="O11" s="408"/>
      <c r="P11" s="409" t="s">
        <v>306</v>
      </c>
      <c r="Q11" s="410"/>
      <c r="R11" s="410"/>
      <c r="S11" s="410"/>
      <c r="T11" s="410"/>
      <c r="U11" s="411"/>
      <c r="V11" s="412" t="s">
        <v>307</v>
      </c>
      <c r="W11" s="413"/>
      <c r="X11" s="414"/>
    </row>
    <row r="12" spans="2:27" ht="50.1" customHeight="1">
      <c r="B12" s="396" t="s">
        <v>308</v>
      </c>
      <c r="C12" s="396"/>
      <c r="D12" s="396"/>
      <c r="E12" s="396"/>
      <c r="F12" s="396" t="s">
        <v>309</v>
      </c>
      <c r="G12" s="396"/>
      <c r="H12" s="396"/>
      <c r="I12" s="396"/>
      <c r="J12" s="396"/>
      <c r="K12" s="396"/>
      <c r="L12" s="396"/>
      <c r="M12" s="396"/>
      <c r="N12" s="415" t="s">
        <v>310</v>
      </c>
      <c r="O12" s="415"/>
      <c r="P12" s="415"/>
      <c r="Q12" s="415"/>
      <c r="R12" s="415"/>
      <c r="S12" s="396" t="s">
        <v>311</v>
      </c>
      <c r="T12" s="396"/>
      <c r="U12" s="396"/>
      <c r="V12" s="396"/>
      <c r="W12" s="396"/>
      <c r="X12" s="396"/>
    </row>
    <row r="13" spans="2:27" ht="81.599999999999994" customHeight="1">
      <c r="B13" s="405" t="s">
        <v>312</v>
      </c>
      <c r="C13" s="405"/>
      <c r="D13" s="405"/>
      <c r="E13" s="405"/>
      <c r="F13" s="405" t="s">
        <v>313</v>
      </c>
      <c r="G13" s="405"/>
      <c r="H13" s="405"/>
      <c r="I13" s="405"/>
      <c r="J13" s="405"/>
      <c r="K13" s="405"/>
      <c r="L13" s="405"/>
      <c r="M13" s="405"/>
      <c r="N13" s="405" t="s">
        <v>314</v>
      </c>
      <c r="O13" s="405"/>
      <c r="P13" s="405"/>
      <c r="Q13" s="405"/>
      <c r="R13" s="405"/>
      <c r="S13" s="405" t="s">
        <v>314</v>
      </c>
      <c r="T13" s="405"/>
      <c r="U13" s="405"/>
      <c r="V13" s="405"/>
      <c r="W13" s="405"/>
      <c r="X13" s="405"/>
    </row>
    <row r="14" spans="2:27" ht="12" customHeight="1">
      <c r="B14" s="421" t="s">
        <v>315</v>
      </c>
      <c r="C14" s="422"/>
      <c r="D14" s="422"/>
      <c r="E14" s="422"/>
      <c r="F14" s="423"/>
      <c r="G14" s="427" t="s">
        <v>316</v>
      </c>
      <c r="H14" s="428"/>
      <c r="I14" s="428"/>
      <c r="J14" s="429"/>
      <c r="K14" s="421" t="s">
        <v>317</v>
      </c>
      <c r="L14" s="422"/>
      <c r="M14" s="422"/>
      <c r="N14" s="423"/>
      <c r="O14" s="397" t="s">
        <v>318</v>
      </c>
      <c r="P14" s="398"/>
      <c r="Q14" s="398"/>
      <c r="R14" s="398"/>
      <c r="S14" s="398"/>
      <c r="T14" s="398"/>
      <c r="U14" s="398"/>
      <c r="V14" s="398"/>
      <c r="W14" s="398"/>
      <c r="X14" s="399"/>
      <c r="Y14" s="62"/>
      <c r="Z14" s="62"/>
      <c r="AA14" s="62"/>
    </row>
    <row r="15" spans="2:27" ht="65.099999999999994" customHeight="1">
      <c r="B15" s="424"/>
      <c r="C15" s="425"/>
      <c r="D15" s="425"/>
      <c r="E15" s="425"/>
      <c r="F15" s="426"/>
      <c r="G15" s="430"/>
      <c r="H15" s="431"/>
      <c r="I15" s="431"/>
      <c r="J15" s="432"/>
      <c r="K15" s="424"/>
      <c r="L15" s="425"/>
      <c r="M15" s="425"/>
      <c r="N15" s="426"/>
      <c r="O15" s="397" t="s">
        <v>319</v>
      </c>
      <c r="P15" s="398"/>
      <c r="Q15" s="398"/>
      <c r="R15" s="399"/>
      <c r="S15" s="416" t="s">
        <v>320</v>
      </c>
      <c r="T15" s="417"/>
      <c r="U15" s="418"/>
      <c r="V15" s="416" t="s">
        <v>321</v>
      </c>
      <c r="W15" s="417"/>
      <c r="X15" s="418"/>
      <c r="Y15" s="62"/>
      <c r="Z15" s="62"/>
      <c r="AA15" s="62"/>
    </row>
    <row r="16" spans="2:27" ht="26.1" customHeight="1">
      <c r="B16" s="405" t="s">
        <v>322</v>
      </c>
      <c r="C16" s="405"/>
      <c r="D16" s="405"/>
      <c r="E16" s="405"/>
      <c r="F16" s="405"/>
      <c r="G16" s="419" t="s">
        <v>323</v>
      </c>
      <c r="H16" s="419"/>
      <c r="I16" s="419"/>
      <c r="J16" s="419"/>
      <c r="K16" s="419">
        <v>1</v>
      </c>
      <c r="L16" s="419"/>
      <c r="M16" s="419"/>
      <c r="N16" s="419"/>
      <c r="O16" s="93" t="s">
        <v>324</v>
      </c>
      <c r="P16" s="93" t="s">
        <v>325</v>
      </c>
      <c r="Q16" s="93" t="s">
        <v>326</v>
      </c>
      <c r="R16" s="93" t="s">
        <v>327</v>
      </c>
      <c r="S16" s="405" t="s">
        <v>328</v>
      </c>
      <c r="T16" s="405"/>
      <c r="U16" s="405"/>
      <c r="V16" s="420" t="s">
        <v>325</v>
      </c>
      <c r="W16" s="420"/>
      <c r="X16" s="420"/>
    </row>
    <row r="17" spans="2:27" ht="89.1" customHeight="1">
      <c r="B17" s="405"/>
      <c r="C17" s="405"/>
      <c r="D17" s="405"/>
      <c r="E17" s="405"/>
      <c r="F17" s="405"/>
      <c r="G17" s="419"/>
      <c r="H17" s="419"/>
      <c r="I17" s="419"/>
      <c r="J17" s="419"/>
      <c r="K17" s="419"/>
      <c r="L17" s="419"/>
      <c r="M17" s="419"/>
      <c r="N17" s="419"/>
      <c r="O17" s="122">
        <v>1</v>
      </c>
      <c r="P17" s="122">
        <v>1</v>
      </c>
      <c r="Q17" s="122">
        <v>1</v>
      </c>
      <c r="R17" s="122">
        <v>1</v>
      </c>
      <c r="S17" s="405"/>
      <c r="T17" s="405"/>
      <c r="U17" s="405"/>
      <c r="V17" s="420"/>
      <c r="W17" s="420"/>
      <c r="X17" s="420"/>
    </row>
    <row r="18" spans="2:27" ht="18" customHeight="1">
      <c r="B18" s="400" t="s">
        <v>329</v>
      </c>
      <c r="C18" s="401"/>
      <c r="D18" s="401"/>
      <c r="E18" s="401"/>
      <c r="F18" s="401"/>
      <c r="G18" s="401"/>
      <c r="H18" s="401"/>
      <c r="I18" s="401"/>
      <c r="J18" s="401"/>
      <c r="K18" s="401"/>
      <c r="L18" s="401"/>
      <c r="M18" s="401"/>
      <c r="N18" s="401"/>
      <c r="O18" s="401"/>
      <c r="P18" s="401"/>
      <c r="Q18" s="401"/>
      <c r="R18" s="401"/>
      <c r="S18" s="401"/>
      <c r="T18" s="401"/>
      <c r="U18" s="401"/>
      <c r="V18" s="401"/>
      <c r="W18" s="401"/>
      <c r="X18" s="402"/>
      <c r="Z18" s="60" t="s">
        <v>274</v>
      </c>
    </row>
    <row r="19" spans="2:27" ht="35.1" customHeight="1">
      <c r="B19" s="433" t="s">
        <v>330</v>
      </c>
      <c r="C19" s="427" t="s">
        <v>331</v>
      </c>
      <c r="D19" s="429"/>
      <c r="E19" s="427" t="s">
        <v>332</v>
      </c>
      <c r="F19" s="429"/>
      <c r="G19" s="435" t="s">
        <v>333</v>
      </c>
      <c r="H19" s="436"/>
      <c r="I19" s="436"/>
      <c r="J19" s="436"/>
      <c r="K19" s="436"/>
      <c r="L19" s="436"/>
      <c r="M19" s="436"/>
      <c r="N19" s="436"/>
      <c r="O19" s="436"/>
      <c r="P19" s="436"/>
      <c r="Q19" s="436"/>
      <c r="R19" s="437"/>
      <c r="S19" s="427" t="s">
        <v>334</v>
      </c>
      <c r="T19" s="428"/>
      <c r="U19" s="428"/>
      <c r="V19" s="428"/>
      <c r="W19" s="428"/>
      <c r="X19" s="429"/>
    </row>
    <row r="20" spans="2:27" ht="28.5" customHeight="1">
      <c r="B20" s="434"/>
      <c r="C20" s="430"/>
      <c r="D20" s="432"/>
      <c r="E20" s="430"/>
      <c r="F20" s="432"/>
      <c r="G20" s="397" t="s">
        <v>335</v>
      </c>
      <c r="H20" s="398"/>
      <c r="I20" s="399"/>
      <c r="J20" s="397" t="s">
        <v>336</v>
      </c>
      <c r="K20" s="398"/>
      <c r="L20" s="399"/>
      <c r="M20" s="416" t="s">
        <v>337</v>
      </c>
      <c r="N20" s="417"/>
      <c r="O20" s="418"/>
      <c r="P20" s="416" t="s">
        <v>338</v>
      </c>
      <c r="Q20" s="417"/>
      <c r="R20" s="418"/>
      <c r="S20" s="430"/>
      <c r="T20" s="431"/>
      <c r="U20" s="431"/>
      <c r="V20" s="431"/>
      <c r="W20" s="431"/>
      <c r="X20" s="432"/>
    </row>
    <row r="21" spans="2:27" ht="44.1" customHeight="1">
      <c r="B21" s="118" t="s">
        <v>339</v>
      </c>
      <c r="C21" s="406" t="s">
        <v>340</v>
      </c>
      <c r="D21" s="408"/>
      <c r="E21" s="438">
        <v>1</v>
      </c>
      <c r="F21" s="439"/>
      <c r="G21" s="438">
        <v>1</v>
      </c>
      <c r="H21" s="407"/>
      <c r="I21" s="408"/>
      <c r="J21" s="438" t="s">
        <v>341</v>
      </c>
      <c r="K21" s="407"/>
      <c r="L21" s="408"/>
      <c r="M21" s="438" t="s">
        <v>342</v>
      </c>
      <c r="N21" s="407"/>
      <c r="O21" s="408"/>
      <c r="P21" s="406" t="s">
        <v>343</v>
      </c>
      <c r="Q21" s="407"/>
      <c r="R21" s="408"/>
      <c r="S21" s="406" t="s">
        <v>344</v>
      </c>
      <c r="T21" s="407"/>
      <c r="U21" s="407"/>
      <c r="V21" s="407"/>
      <c r="W21" s="407"/>
      <c r="X21" s="408"/>
    </row>
    <row r="22" spans="2:27" ht="25.35" customHeight="1">
      <c r="B22" s="396" t="s">
        <v>345</v>
      </c>
      <c r="C22" s="396"/>
      <c r="D22" s="396"/>
      <c r="E22" s="396"/>
      <c r="F22" s="396"/>
      <c r="G22" s="396"/>
      <c r="H22" s="396"/>
      <c r="I22" s="396"/>
      <c r="J22" s="396"/>
      <c r="K22" s="396"/>
      <c r="L22" s="396"/>
      <c r="M22" s="396"/>
      <c r="N22" s="396" t="s">
        <v>346</v>
      </c>
      <c r="O22" s="396"/>
      <c r="P22" s="396"/>
      <c r="Q22" s="396"/>
      <c r="R22" s="396"/>
      <c r="S22" s="396"/>
      <c r="T22" s="396"/>
      <c r="U22" s="396"/>
      <c r="V22" s="396"/>
      <c r="W22" s="396"/>
      <c r="X22" s="396"/>
    </row>
    <row r="23" spans="2:27" ht="59.45" customHeight="1">
      <c r="B23" s="405" t="s">
        <v>347</v>
      </c>
      <c r="C23" s="405"/>
      <c r="D23" s="405"/>
      <c r="E23" s="405"/>
      <c r="F23" s="405"/>
      <c r="G23" s="405"/>
      <c r="H23" s="405"/>
      <c r="I23" s="405"/>
      <c r="J23" s="405"/>
      <c r="K23" s="405"/>
      <c r="L23" s="405"/>
      <c r="M23" s="405"/>
      <c r="N23" s="405" t="s">
        <v>348</v>
      </c>
      <c r="O23" s="405"/>
      <c r="P23" s="405"/>
      <c r="Q23" s="405"/>
      <c r="R23" s="405"/>
      <c r="S23" s="405"/>
      <c r="T23" s="405"/>
      <c r="U23" s="405"/>
      <c r="V23" s="405"/>
      <c r="W23" s="405"/>
      <c r="X23" s="405"/>
      <c r="AA23" s="63"/>
    </row>
    <row r="24" spans="2:27" ht="19.350000000000001" customHeight="1">
      <c r="B24" s="400" t="s">
        <v>349</v>
      </c>
      <c r="C24" s="401"/>
      <c r="D24" s="401"/>
      <c r="E24" s="401"/>
      <c r="F24" s="401"/>
      <c r="G24" s="401"/>
      <c r="H24" s="401"/>
      <c r="I24" s="401"/>
      <c r="J24" s="401"/>
      <c r="K24" s="401"/>
      <c r="L24" s="401"/>
      <c r="M24" s="401"/>
      <c r="N24" s="401"/>
      <c r="O24" s="401"/>
      <c r="P24" s="401"/>
      <c r="Q24" s="401"/>
      <c r="R24" s="401"/>
      <c r="S24" s="401"/>
      <c r="T24" s="401"/>
      <c r="U24" s="401"/>
      <c r="V24" s="401"/>
      <c r="W24" s="401"/>
      <c r="X24" s="402"/>
    </row>
    <row r="25" spans="2:27" ht="19.350000000000001" customHeight="1">
      <c r="B25" s="440" t="s">
        <v>350</v>
      </c>
      <c r="C25" s="441"/>
      <c r="D25" s="397" t="s">
        <v>351</v>
      </c>
      <c r="E25" s="398"/>
      <c r="F25" s="398"/>
      <c r="G25" s="398"/>
      <c r="H25" s="399"/>
      <c r="I25" s="397" t="s">
        <v>352</v>
      </c>
      <c r="J25" s="398"/>
      <c r="K25" s="398"/>
      <c r="L25" s="398"/>
      <c r="M25" s="399"/>
      <c r="N25" s="397" t="s">
        <v>353</v>
      </c>
      <c r="O25" s="398"/>
      <c r="P25" s="398"/>
      <c r="Q25" s="398"/>
      <c r="R25" s="398"/>
      <c r="S25" s="399"/>
      <c r="T25" s="416" t="s">
        <v>354</v>
      </c>
      <c r="U25" s="417"/>
      <c r="V25" s="417"/>
      <c r="W25" s="417"/>
      <c r="X25" s="418"/>
    </row>
    <row r="26" spans="2:27" ht="19.350000000000001" customHeight="1">
      <c r="B26" s="442" t="s">
        <v>355</v>
      </c>
      <c r="C26" s="443"/>
      <c r="D26" s="446">
        <v>0.9</v>
      </c>
      <c r="E26" s="447"/>
      <c r="F26" s="447"/>
      <c r="G26" s="447"/>
      <c r="H26" s="448"/>
      <c r="I26" s="446">
        <v>0</v>
      </c>
      <c r="J26" s="447"/>
      <c r="K26" s="447"/>
      <c r="L26" s="447"/>
      <c r="M26" s="448"/>
      <c r="N26" s="446">
        <v>0</v>
      </c>
      <c r="O26" s="447"/>
      <c r="P26" s="447"/>
      <c r="Q26" s="447"/>
      <c r="R26" s="447"/>
      <c r="S26" s="448"/>
      <c r="T26" s="446">
        <v>0</v>
      </c>
      <c r="U26" s="447"/>
      <c r="V26" s="447"/>
      <c r="W26" s="447"/>
      <c r="X26" s="448"/>
      <c r="Z26" s="65"/>
      <c r="AA26" s="65"/>
    </row>
    <row r="27" spans="2:27" ht="19.350000000000001" customHeight="1">
      <c r="B27" s="444"/>
      <c r="C27" s="445"/>
      <c r="D27" s="449"/>
      <c r="E27" s="450"/>
      <c r="F27" s="450"/>
      <c r="G27" s="450"/>
      <c r="H27" s="451"/>
      <c r="I27" s="449"/>
      <c r="J27" s="450"/>
      <c r="K27" s="450"/>
      <c r="L27" s="450"/>
      <c r="M27" s="451"/>
      <c r="N27" s="449"/>
      <c r="O27" s="450"/>
      <c r="P27" s="450"/>
      <c r="Q27" s="450"/>
      <c r="R27" s="450"/>
      <c r="S27" s="451"/>
      <c r="T27" s="449"/>
      <c r="U27" s="450"/>
      <c r="V27" s="450"/>
      <c r="W27" s="450"/>
      <c r="X27" s="451"/>
      <c r="Y27" s="63"/>
    </row>
    <row r="28" spans="2:27" ht="20.100000000000001" customHeight="1">
      <c r="B28" s="452" t="s">
        <v>356</v>
      </c>
      <c r="C28" s="452"/>
      <c r="D28" s="452"/>
      <c r="E28" s="452"/>
      <c r="F28" s="452"/>
      <c r="G28" s="452"/>
      <c r="H28" s="452"/>
      <c r="I28" s="452"/>
      <c r="J28" s="452"/>
      <c r="K28" s="452"/>
      <c r="L28" s="452"/>
      <c r="M28" s="452"/>
      <c r="N28" s="452"/>
      <c r="O28" s="452"/>
      <c r="P28" s="452"/>
      <c r="Q28" s="452"/>
      <c r="R28" s="452"/>
      <c r="S28" s="452"/>
      <c r="T28" s="452"/>
      <c r="U28" s="452"/>
      <c r="V28" s="452"/>
      <c r="W28" s="452"/>
      <c r="X28" s="452"/>
    </row>
    <row r="29" spans="2:27" ht="20.100000000000001" customHeight="1">
      <c r="B29" s="123"/>
      <c r="C29" s="124"/>
      <c r="D29" s="124"/>
      <c r="E29" s="124"/>
      <c r="F29" s="124"/>
      <c r="G29" s="124"/>
      <c r="H29" s="124"/>
      <c r="I29" s="124"/>
      <c r="J29" s="124"/>
      <c r="K29" s="124"/>
      <c r="L29" s="124"/>
      <c r="M29" s="124"/>
      <c r="N29" s="124"/>
      <c r="O29" s="124"/>
      <c r="P29" s="124"/>
      <c r="Q29" s="124"/>
      <c r="R29" s="124"/>
      <c r="S29" s="124"/>
      <c r="T29" s="124"/>
      <c r="U29" s="124"/>
      <c r="V29" s="124"/>
      <c r="W29" s="124"/>
      <c r="X29" s="125"/>
    </row>
    <row r="30" spans="2:27" ht="38.25">
      <c r="B30" s="121" t="s">
        <v>357</v>
      </c>
      <c r="C30" s="127" t="s">
        <v>358</v>
      </c>
      <c r="D30" s="127" t="s">
        <v>359</v>
      </c>
      <c r="E30" s="127" t="s">
        <v>360</v>
      </c>
      <c r="H30" s="502"/>
      <c r="I30" s="502"/>
      <c r="J30" s="502"/>
      <c r="K30" s="502"/>
      <c r="L30" s="502"/>
      <c r="M30" s="502"/>
      <c r="N30" s="502"/>
      <c r="O30" s="502"/>
      <c r="P30" s="502"/>
      <c r="Q30" s="502"/>
      <c r="R30" s="502"/>
      <c r="S30" s="503"/>
      <c r="T30" s="503"/>
      <c r="U30" s="503"/>
      <c r="V30" s="503"/>
      <c r="W30" s="503"/>
      <c r="X30" s="504"/>
    </row>
    <row r="31" spans="2:27" ht="17.850000000000001" customHeight="1">
      <c r="B31" s="64" t="s">
        <v>27</v>
      </c>
      <c r="C31" s="66">
        <f>D26</f>
        <v>0.9</v>
      </c>
      <c r="D31" s="67">
        <f>$E$21</f>
        <v>1</v>
      </c>
      <c r="E31" s="470">
        <f>AVERAGE(C31:C34)*0.25</f>
        <v>5.6250000000000001E-2</v>
      </c>
      <c r="H31" s="505"/>
      <c r="I31" s="505"/>
      <c r="J31" s="502"/>
      <c r="K31" s="502"/>
      <c r="L31" s="68"/>
      <c r="M31" s="85"/>
      <c r="N31" s="505"/>
      <c r="O31" s="505"/>
      <c r="P31" s="505"/>
      <c r="Q31" s="505"/>
      <c r="R31" s="505"/>
      <c r="S31" s="506"/>
      <c r="T31" s="506"/>
      <c r="U31" s="506"/>
      <c r="V31" s="506"/>
      <c r="W31" s="506"/>
      <c r="X31" s="507"/>
    </row>
    <row r="32" spans="2:27" ht="17.850000000000001" customHeight="1">
      <c r="B32" s="64" t="s">
        <v>30</v>
      </c>
      <c r="C32" s="66">
        <f>I26</f>
        <v>0</v>
      </c>
      <c r="D32" s="67">
        <f>$E$21</f>
        <v>1</v>
      </c>
      <c r="E32" s="471"/>
      <c r="H32" s="502"/>
      <c r="I32" s="502"/>
      <c r="J32" s="502"/>
      <c r="K32" s="502"/>
      <c r="L32" s="69"/>
      <c r="M32" s="68"/>
      <c r="N32" s="502"/>
      <c r="O32" s="502"/>
      <c r="P32" s="502"/>
      <c r="Q32" s="502"/>
      <c r="R32" s="502"/>
      <c r="S32" s="506"/>
      <c r="T32" s="506"/>
      <c r="U32" s="506"/>
      <c r="V32" s="506"/>
      <c r="W32" s="506"/>
      <c r="X32" s="507"/>
    </row>
    <row r="33" spans="2:27" ht="17.850000000000001" customHeight="1">
      <c r="B33" s="64" t="s">
        <v>33</v>
      </c>
      <c r="C33" s="66">
        <f>N26</f>
        <v>0</v>
      </c>
      <c r="D33" s="67">
        <f>$E$21</f>
        <v>1</v>
      </c>
      <c r="E33" s="471"/>
      <c r="H33" s="502"/>
      <c r="I33" s="502"/>
      <c r="J33" s="502"/>
      <c r="K33" s="502"/>
      <c r="L33" s="69"/>
      <c r="M33" s="68"/>
      <c r="N33" s="502"/>
      <c r="O33" s="502"/>
      <c r="P33" s="502"/>
      <c r="Q33" s="502"/>
      <c r="R33" s="502"/>
      <c r="S33" s="506"/>
      <c r="T33" s="506"/>
      <c r="U33" s="506"/>
      <c r="V33" s="506"/>
      <c r="W33" s="506"/>
      <c r="X33" s="507"/>
    </row>
    <row r="34" spans="2:27" ht="17.850000000000001" customHeight="1">
      <c r="B34" s="64" t="s">
        <v>36</v>
      </c>
      <c r="C34" s="66">
        <f>T26</f>
        <v>0</v>
      </c>
      <c r="D34" s="67">
        <f>$E$21</f>
        <v>1</v>
      </c>
      <c r="E34" s="472"/>
      <c r="H34" s="502"/>
      <c r="I34" s="502"/>
      <c r="J34" s="502"/>
      <c r="K34" s="502"/>
      <c r="L34" s="69"/>
      <c r="M34" s="68"/>
      <c r="N34" s="502"/>
      <c r="O34" s="502"/>
      <c r="P34" s="502"/>
      <c r="Q34" s="502"/>
      <c r="R34" s="502"/>
      <c r="S34" s="506"/>
      <c r="T34" s="506"/>
      <c r="U34" s="506"/>
      <c r="V34" s="506"/>
      <c r="W34" s="506"/>
      <c r="X34" s="507"/>
    </row>
    <row r="35" spans="2:27" ht="24.6" customHeight="1">
      <c r="B35" s="473" t="s">
        <v>361</v>
      </c>
      <c r="C35" s="474"/>
      <c r="D35" s="474"/>
      <c r="E35" s="475"/>
      <c r="H35" s="502"/>
      <c r="I35" s="502"/>
      <c r="J35" s="502"/>
      <c r="K35" s="502"/>
      <c r="L35" s="69"/>
      <c r="M35" s="68"/>
      <c r="N35" s="502"/>
      <c r="O35" s="502"/>
      <c r="P35" s="502"/>
      <c r="Q35" s="502"/>
      <c r="R35" s="502"/>
      <c r="S35" s="506"/>
      <c r="T35" s="506"/>
      <c r="U35" s="506"/>
      <c r="V35" s="506"/>
      <c r="W35" s="506"/>
      <c r="X35" s="507"/>
    </row>
    <row r="36" spans="2:27" ht="17.850000000000001" customHeight="1">
      <c r="B36" s="82"/>
      <c r="C36" s="72"/>
      <c r="D36" s="84"/>
      <c r="E36" s="84"/>
      <c r="H36" s="502"/>
      <c r="I36" s="502"/>
      <c r="J36" s="502"/>
      <c r="K36" s="502"/>
      <c r="L36" s="69"/>
      <c r="M36" s="68"/>
      <c r="N36" s="502"/>
      <c r="O36" s="502"/>
      <c r="P36" s="502"/>
      <c r="Q36" s="502"/>
      <c r="R36" s="502"/>
      <c r="S36" s="506"/>
      <c r="T36" s="506"/>
      <c r="U36" s="506"/>
      <c r="V36" s="506"/>
      <c r="W36" s="506"/>
      <c r="X36" s="507"/>
    </row>
    <row r="37" spans="2:27" ht="17.850000000000001" customHeight="1">
      <c r="B37" s="82"/>
      <c r="C37" s="72"/>
      <c r="D37" s="84"/>
      <c r="E37" s="84"/>
      <c r="H37" s="502"/>
      <c r="I37" s="502"/>
      <c r="J37" s="502"/>
      <c r="K37" s="502"/>
      <c r="L37" s="69"/>
      <c r="M37" s="68"/>
      <c r="N37" s="502"/>
      <c r="O37" s="502"/>
      <c r="P37" s="502"/>
      <c r="Q37" s="502"/>
      <c r="R37" s="502"/>
      <c r="S37" s="506"/>
      <c r="T37" s="506"/>
      <c r="U37" s="506"/>
      <c r="V37" s="506"/>
      <c r="W37" s="506"/>
      <c r="X37" s="507"/>
    </row>
    <row r="38" spans="2:27" ht="17.850000000000001" customHeight="1">
      <c r="B38" s="82"/>
      <c r="C38" s="72"/>
      <c r="D38" s="84"/>
      <c r="E38" s="84"/>
      <c r="H38" s="502"/>
      <c r="I38" s="502"/>
      <c r="J38" s="502"/>
      <c r="K38" s="502"/>
      <c r="L38" s="69"/>
      <c r="M38" s="68"/>
      <c r="N38" s="502"/>
      <c r="O38" s="502"/>
      <c r="P38" s="502"/>
      <c r="Q38" s="502"/>
      <c r="R38" s="502"/>
      <c r="S38" s="506"/>
      <c r="T38" s="506"/>
      <c r="U38" s="506"/>
      <c r="V38" s="506"/>
      <c r="W38" s="506"/>
      <c r="X38" s="507"/>
    </row>
    <row r="39" spans="2:27" ht="17.850000000000001" customHeight="1">
      <c r="B39" s="82"/>
      <c r="C39" s="72"/>
      <c r="D39" s="84"/>
      <c r="E39" s="84"/>
      <c r="H39" s="502"/>
      <c r="I39" s="502"/>
      <c r="J39" s="502"/>
      <c r="K39" s="502"/>
      <c r="L39" s="69"/>
      <c r="M39" s="68"/>
      <c r="N39" s="502"/>
      <c r="O39" s="502"/>
      <c r="P39" s="502"/>
      <c r="Q39" s="502"/>
      <c r="R39" s="502"/>
      <c r="S39" s="506"/>
      <c r="T39" s="506"/>
      <c r="U39" s="506"/>
      <c r="V39" s="506"/>
      <c r="W39" s="506"/>
      <c r="X39" s="507"/>
    </row>
    <row r="40" spans="2:27" ht="17.850000000000001" customHeight="1">
      <c r="B40" s="82"/>
      <c r="C40" s="72"/>
      <c r="D40" s="84"/>
      <c r="E40" s="84"/>
      <c r="H40" s="502"/>
      <c r="I40" s="502"/>
      <c r="J40" s="502"/>
      <c r="K40" s="502"/>
      <c r="L40" s="69"/>
      <c r="M40" s="68"/>
      <c r="N40" s="502"/>
      <c r="O40" s="502"/>
      <c r="P40" s="502"/>
      <c r="Q40" s="502"/>
      <c r="R40" s="502"/>
      <c r="S40" s="506"/>
      <c r="T40" s="506"/>
      <c r="U40" s="506"/>
      <c r="V40" s="506"/>
      <c r="W40" s="506"/>
      <c r="X40" s="507"/>
    </row>
    <row r="41" spans="2:27" ht="17.850000000000001" customHeight="1">
      <c r="B41" s="82"/>
      <c r="C41" s="72"/>
      <c r="D41" s="84"/>
      <c r="E41" s="84"/>
      <c r="H41" s="502"/>
      <c r="I41" s="502"/>
      <c r="J41" s="502"/>
      <c r="K41" s="502"/>
      <c r="L41" s="69"/>
      <c r="M41" s="68"/>
      <c r="N41" s="502"/>
      <c r="O41" s="502"/>
      <c r="P41" s="502"/>
      <c r="Q41" s="502"/>
      <c r="R41" s="502"/>
      <c r="S41" s="506"/>
      <c r="T41" s="506"/>
      <c r="U41" s="506"/>
      <c r="V41" s="506"/>
      <c r="W41" s="506"/>
      <c r="X41" s="507"/>
    </row>
    <row r="42" spans="2:27" ht="17.25" customHeight="1">
      <c r="B42" s="82"/>
      <c r="C42" s="72"/>
      <c r="D42" s="84"/>
      <c r="E42" s="84"/>
      <c r="H42" s="502"/>
      <c r="I42" s="502"/>
      <c r="J42" s="502"/>
      <c r="K42" s="502"/>
      <c r="L42" s="69"/>
      <c r="M42" s="68"/>
      <c r="N42" s="502"/>
      <c r="O42" s="502"/>
      <c r="P42" s="502"/>
      <c r="Q42" s="502"/>
      <c r="R42" s="502"/>
      <c r="S42" s="503"/>
      <c r="T42" s="503"/>
      <c r="U42" s="503"/>
      <c r="V42" s="503"/>
      <c r="W42" s="503"/>
      <c r="X42" s="504"/>
    </row>
    <row r="43" spans="2:27" ht="17.25" customHeight="1">
      <c r="B43" s="120"/>
      <c r="C43" s="86"/>
      <c r="D43" s="87"/>
      <c r="E43" s="87"/>
      <c r="F43" s="88"/>
      <c r="G43" s="88"/>
      <c r="H43" s="88"/>
      <c r="I43" s="88"/>
      <c r="J43" s="88"/>
      <c r="K43" s="88"/>
      <c r="L43" s="89"/>
      <c r="M43" s="126"/>
      <c r="N43" s="88"/>
      <c r="O43" s="88"/>
      <c r="P43" s="88"/>
      <c r="Q43" s="88"/>
      <c r="R43" s="88"/>
      <c r="S43" s="88"/>
      <c r="T43" s="88"/>
      <c r="U43" s="88"/>
      <c r="V43" s="88"/>
      <c r="W43" s="88"/>
      <c r="X43" s="90"/>
    </row>
    <row r="44" spans="2:27" ht="15.75" customHeight="1">
      <c r="B44" s="460" t="s">
        <v>362</v>
      </c>
      <c r="C44" s="460"/>
      <c r="D44" s="460"/>
      <c r="E44" s="460"/>
      <c r="F44" s="460"/>
      <c r="G44" s="460"/>
      <c r="H44" s="460"/>
      <c r="I44" s="460"/>
      <c r="J44" s="460"/>
      <c r="K44" s="460"/>
      <c r="L44" s="460"/>
      <c r="M44" s="460"/>
      <c r="N44" s="460"/>
      <c r="O44" s="460"/>
      <c r="P44" s="460"/>
      <c r="Q44" s="460"/>
      <c r="R44" s="460"/>
      <c r="S44" s="460"/>
      <c r="T44" s="460"/>
      <c r="U44" s="460"/>
      <c r="V44" s="460"/>
      <c r="W44" s="460"/>
      <c r="X44" s="460"/>
      <c r="Z44" s="70"/>
    </row>
    <row r="45" spans="2:27" ht="276" customHeight="1">
      <c r="B45" s="461" t="s">
        <v>363</v>
      </c>
      <c r="C45" s="462"/>
      <c r="D45" s="462"/>
      <c r="E45" s="462"/>
      <c r="F45" s="462"/>
      <c r="G45" s="462"/>
      <c r="H45" s="462"/>
      <c r="I45" s="462"/>
      <c r="J45" s="462"/>
      <c r="K45" s="462"/>
      <c r="L45" s="462"/>
      <c r="M45" s="462"/>
      <c r="N45" s="462"/>
      <c r="O45" s="462"/>
      <c r="P45" s="462"/>
      <c r="Q45" s="462"/>
      <c r="R45" s="462"/>
      <c r="S45" s="462"/>
      <c r="T45" s="462"/>
      <c r="U45" s="462"/>
      <c r="V45" s="462"/>
      <c r="W45" s="462"/>
      <c r="X45" s="463"/>
      <c r="Y45" s="68"/>
      <c r="Z45" s="68"/>
      <c r="AA45" s="68"/>
    </row>
    <row r="46" spans="2:27" ht="18" customHeight="1">
      <c r="B46" s="453" t="s">
        <v>364</v>
      </c>
      <c r="C46" s="453"/>
      <c r="D46" s="453"/>
      <c r="E46" s="453"/>
      <c r="F46" s="453"/>
      <c r="G46" s="453"/>
      <c r="H46" s="453"/>
      <c r="I46" s="453"/>
      <c r="J46" s="453"/>
      <c r="K46" s="453"/>
      <c r="L46" s="453"/>
      <c r="M46" s="453"/>
      <c r="N46" s="453"/>
      <c r="O46" s="453"/>
      <c r="P46" s="453"/>
      <c r="Q46" s="453"/>
      <c r="R46" s="453"/>
      <c r="S46" s="453"/>
      <c r="T46" s="453"/>
      <c r="U46" s="453"/>
      <c r="V46" s="453"/>
      <c r="W46" s="453"/>
      <c r="X46" s="453"/>
      <c r="Y46" s="71"/>
      <c r="Z46" s="72"/>
      <c r="AA46" s="69"/>
    </row>
    <row r="47" spans="2:27" ht="56.25" customHeight="1">
      <c r="B47" s="454" t="s">
        <v>365</v>
      </c>
      <c r="C47" s="455"/>
      <c r="D47" s="455"/>
      <c r="E47" s="455"/>
      <c r="F47" s="455"/>
      <c r="G47" s="455"/>
      <c r="H47" s="455"/>
      <c r="I47" s="455"/>
      <c r="J47" s="455"/>
      <c r="K47" s="455"/>
      <c r="L47" s="455"/>
      <c r="M47" s="455"/>
      <c r="N47" s="455"/>
      <c r="O47" s="455"/>
      <c r="P47" s="455"/>
      <c r="Q47" s="455"/>
      <c r="R47" s="455"/>
      <c r="S47" s="455"/>
      <c r="T47" s="455"/>
      <c r="U47" s="455"/>
      <c r="V47" s="455"/>
      <c r="W47" s="455"/>
      <c r="X47" s="456"/>
      <c r="Y47" s="71"/>
      <c r="Z47" s="72"/>
      <c r="AA47" s="69"/>
    </row>
    <row r="48" spans="2:27" ht="16.350000000000001" customHeight="1">
      <c r="B48" s="453" t="s">
        <v>366</v>
      </c>
      <c r="C48" s="453"/>
      <c r="D48" s="453"/>
      <c r="E48" s="453"/>
      <c r="F48" s="453"/>
      <c r="G48" s="453"/>
      <c r="H48" s="453"/>
      <c r="I48" s="453"/>
      <c r="J48" s="453"/>
      <c r="K48" s="453"/>
      <c r="L48" s="453"/>
      <c r="M48" s="453"/>
      <c r="N48" s="453"/>
      <c r="O48" s="453"/>
      <c r="P48" s="453"/>
      <c r="Q48" s="453"/>
      <c r="R48" s="453"/>
      <c r="S48" s="453"/>
      <c r="T48" s="453"/>
      <c r="U48" s="453"/>
      <c r="V48" s="453"/>
      <c r="W48" s="453"/>
      <c r="X48" s="453"/>
      <c r="Y48" s="71"/>
      <c r="Z48" s="72"/>
      <c r="AA48" s="69"/>
    </row>
    <row r="49" spans="2:27" ht="15.6" customHeight="1">
      <c r="B49" s="73" t="s">
        <v>3</v>
      </c>
      <c r="C49" s="457" t="s">
        <v>367</v>
      </c>
      <c r="D49" s="458"/>
      <c r="E49" s="459" t="s">
        <v>368</v>
      </c>
      <c r="F49" s="457"/>
      <c r="G49" s="457"/>
      <c r="H49" s="457"/>
      <c r="I49" s="457"/>
      <c r="J49" s="457"/>
      <c r="K49" s="458"/>
      <c r="L49" s="459" t="s">
        <v>369</v>
      </c>
      <c r="M49" s="457"/>
      <c r="N49" s="457"/>
      <c r="O49" s="457"/>
      <c r="P49" s="457"/>
      <c r="Q49" s="457"/>
      <c r="R49" s="457"/>
      <c r="S49" s="458"/>
      <c r="T49" s="459" t="s">
        <v>370</v>
      </c>
      <c r="U49" s="457"/>
      <c r="V49" s="457"/>
      <c r="W49" s="457"/>
      <c r="X49" s="458"/>
      <c r="Y49" s="71"/>
      <c r="Z49" s="72"/>
      <c r="AA49" s="69"/>
    </row>
    <row r="50" spans="2:27" ht="15" customHeight="1">
      <c r="B50" s="119">
        <v>1</v>
      </c>
      <c r="C50" s="464">
        <v>44301</v>
      </c>
      <c r="D50" s="405"/>
      <c r="E50" s="405" t="s">
        <v>371</v>
      </c>
      <c r="F50" s="405"/>
      <c r="G50" s="405"/>
      <c r="H50" s="405"/>
      <c r="I50" s="405"/>
      <c r="J50" s="405"/>
      <c r="K50" s="405"/>
      <c r="L50" s="405" t="s">
        <v>372</v>
      </c>
      <c r="M50" s="405"/>
      <c r="N50" s="405"/>
      <c r="O50" s="405"/>
      <c r="P50" s="405"/>
      <c r="Q50" s="405"/>
      <c r="R50" s="405"/>
      <c r="S50" s="405"/>
      <c r="T50" s="464">
        <v>44301</v>
      </c>
      <c r="U50" s="405"/>
      <c r="V50" s="405"/>
      <c r="W50" s="405"/>
      <c r="X50" s="405"/>
      <c r="Y50" s="71"/>
      <c r="Z50" s="72"/>
      <c r="AA50" s="69"/>
    </row>
    <row r="51" spans="2:27" ht="35.450000000000003" customHeight="1">
      <c r="B51" s="119">
        <v>2</v>
      </c>
      <c r="C51" s="464">
        <v>44729</v>
      </c>
      <c r="D51" s="405"/>
      <c r="E51" s="405" t="s">
        <v>373</v>
      </c>
      <c r="F51" s="405"/>
      <c r="G51" s="405"/>
      <c r="H51" s="405"/>
      <c r="I51" s="405"/>
      <c r="J51" s="405"/>
      <c r="K51" s="405"/>
      <c r="L51" s="405" t="s">
        <v>374</v>
      </c>
      <c r="M51" s="405"/>
      <c r="N51" s="405"/>
      <c r="O51" s="405"/>
      <c r="P51" s="405"/>
      <c r="Q51" s="405"/>
      <c r="R51" s="405"/>
      <c r="S51" s="405"/>
      <c r="T51" s="464">
        <v>44785</v>
      </c>
      <c r="U51" s="405"/>
      <c r="V51" s="405"/>
      <c r="W51" s="405"/>
      <c r="X51" s="405"/>
      <c r="Y51" s="71"/>
      <c r="Z51" s="72"/>
      <c r="AA51" s="69"/>
    </row>
    <row r="52" spans="2:27" ht="15" customHeight="1">
      <c r="B52" s="119"/>
      <c r="C52" s="405"/>
      <c r="D52" s="405"/>
      <c r="E52" s="405"/>
      <c r="F52" s="405"/>
      <c r="G52" s="405"/>
      <c r="H52" s="405"/>
      <c r="I52" s="405"/>
      <c r="J52" s="405"/>
      <c r="K52" s="405"/>
      <c r="L52" s="405"/>
      <c r="M52" s="405"/>
      <c r="N52" s="405"/>
      <c r="O52" s="405"/>
      <c r="P52" s="405"/>
      <c r="Q52" s="405"/>
      <c r="R52" s="405"/>
      <c r="S52" s="405"/>
      <c r="T52" s="405"/>
      <c r="U52" s="405"/>
      <c r="V52" s="405"/>
      <c r="W52" s="405"/>
      <c r="X52" s="405"/>
      <c r="Y52" s="71"/>
      <c r="Z52" s="72"/>
      <c r="AA52" s="69"/>
    </row>
    <row r="53" spans="2:27" ht="15" customHeight="1">
      <c r="B53" s="119"/>
      <c r="C53" s="405"/>
      <c r="D53" s="405"/>
      <c r="E53" s="405"/>
      <c r="F53" s="405"/>
      <c r="G53" s="405"/>
      <c r="H53" s="405"/>
      <c r="I53" s="405"/>
      <c r="J53" s="405"/>
      <c r="K53" s="405"/>
      <c r="L53" s="405"/>
      <c r="M53" s="405"/>
      <c r="N53" s="405"/>
      <c r="O53" s="405"/>
      <c r="P53" s="405"/>
      <c r="Q53" s="405"/>
      <c r="R53" s="405"/>
      <c r="S53" s="405"/>
      <c r="T53" s="405"/>
      <c r="U53" s="405"/>
      <c r="V53" s="405"/>
      <c r="W53" s="405"/>
      <c r="X53" s="405"/>
      <c r="Y53" s="71"/>
      <c r="Z53" s="72"/>
      <c r="AA53" s="69"/>
    </row>
    <row r="54" spans="2:27" ht="15" customHeight="1">
      <c r="B54" s="119"/>
      <c r="C54" s="405"/>
      <c r="D54" s="405"/>
      <c r="E54" s="405"/>
      <c r="F54" s="405"/>
      <c r="G54" s="405"/>
      <c r="H54" s="405"/>
      <c r="I54" s="405"/>
      <c r="J54" s="405"/>
      <c r="K54" s="405"/>
      <c r="L54" s="405"/>
      <c r="M54" s="405"/>
      <c r="N54" s="405"/>
      <c r="O54" s="405"/>
      <c r="P54" s="405"/>
      <c r="Q54" s="405"/>
      <c r="R54" s="405"/>
      <c r="S54" s="405"/>
      <c r="T54" s="405"/>
      <c r="U54" s="405"/>
      <c r="V54" s="405"/>
      <c r="W54" s="405"/>
      <c r="X54" s="405"/>
      <c r="Y54" s="71"/>
      <c r="Z54" s="72"/>
      <c r="AA54" s="69"/>
    </row>
    <row r="55" spans="2:27" ht="15.6" customHeight="1">
      <c r="B55" s="465" t="s">
        <v>375</v>
      </c>
      <c r="C55" s="466"/>
      <c r="D55" s="466"/>
      <c r="E55" s="466"/>
      <c r="F55" s="466"/>
      <c r="G55" s="466"/>
      <c r="H55" s="466"/>
      <c r="I55" s="466"/>
      <c r="J55" s="466"/>
      <c r="K55" s="466"/>
      <c r="L55" s="466"/>
      <c r="M55" s="466"/>
      <c r="N55" s="466"/>
      <c r="O55" s="466"/>
      <c r="P55" s="466"/>
      <c r="Q55" s="466"/>
      <c r="R55" s="466"/>
      <c r="S55" s="466"/>
      <c r="T55" s="466"/>
      <c r="U55" s="466"/>
      <c r="V55" s="466"/>
      <c r="W55" s="466"/>
      <c r="X55" s="467"/>
      <c r="Y55" s="71"/>
      <c r="Z55" s="72"/>
      <c r="AA55" s="69"/>
    </row>
    <row r="56" spans="2:27" ht="26.85" customHeight="1">
      <c r="B56" s="74" t="s">
        <v>376</v>
      </c>
      <c r="C56" s="406" t="s">
        <v>377</v>
      </c>
      <c r="D56" s="407"/>
      <c r="E56" s="407"/>
      <c r="F56" s="407"/>
      <c r="G56" s="407"/>
      <c r="H56" s="407"/>
      <c r="I56" s="407"/>
      <c r="J56" s="407"/>
      <c r="K56" s="407"/>
      <c r="L56" s="407"/>
      <c r="M56" s="408"/>
      <c r="N56" s="468" t="s">
        <v>378</v>
      </c>
      <c r="O56" s="469"/>
      <c r="P56" s="406" t="s">
        <v>379</v>
      </c>
      <c r="Q56" s="407"/>
      <c r="R56" s="407"/>
      <c r="S56" s="407"/>
      <c r="T56" s="407"/>
      <c r="U56" s="407"/>
      <c r="V56" s="407"/>
      <c r="W56" s="407"/>
      <c r="X56" s="408"/>
    </row>
    <row r="57" spans="2:27" ht="24.6" customHeight="1">
      <c r="B57" s="74" t="s">
        <v>380</v>
      </c>
      <c r="C57" s="406" t="s">
        <v>381</v>
      </c>
      <c r="D57" s="407"/>
      <c r="E57" s="407"/>
      <c r="F57" s="407"/>
      <c r="G57" s="407"/>
      <c r="H57" s="407"/>
      <c r="I57" s="407"/>
      <c r="J57" s="407"/>
      <c r="K57" s="407"/>
      <c r="L57" s="407"/>
      <c r="M57" s="408"/>
      <c r="N57" s="468" t="s">
        <v>378</v>
      </c>
      <c r="O57" s="469"/>
      <c r="P57" s="406" t="s">
        <v>382</v>
      </c>
      <c r="Q57" s="407"/>
      <c r="R57" s="407"/>
      <c r="S57" s="407"/>
      <c r="T57" s="407"/>
      <c r="U57" s="407"/>
      <c r="V57" s="407"/>
      <c r="W57" s="407"/>
      <c r="X57" s="408"/>
    </row>
    <row r="58" spans="2:27" ht="27.6" customHeight="1">
      <c r="B58" s="74" t="s">
        <v>383</v>
      </c>
      <c r="C58" s="406" t="s">
        <v>384</v>
      </c>
      <c r="D58" s="407"/>
      <c r="E58" s="407"/>
      <c r="F58" s="407"/>
      <c r="G58" s="407"/>
      <c r="H58" s="407"/>
      <c r="I58" s="407"/>
      <c r="J58" s="407"/>
      <c r="K58" s="407"/>
      <c r="L58" s="407"/>
      <c r="M58" s="408"/>
      <c r="N58" s="468" t="s">
        <v>378</v>
      </c>
      <c r="O58" s="469"/>
      <c r="P58" s="406" t="s">
        <v>385</v>
      </c>
      <c r="Q58" s="407"/>
      <c r="R58" s="407"/>
      <c r="S58" s="407"/>
      <c r="T58" s="407"/>
      <c r="U58" s="407"/>
      <c r="V58" s="407"/>
      <c r="W58" s="407"/>
      <c r="X58" s="408"/>
    </row>
    <row r="59" spans="2:27" ht="13.5" customHeight="1">
      <c r="B59" s="465" t="s">
        <v>386</v>
      </c>
      <c r="C59" s="466"/>
      <c r="D59" s="466"/>
      <c r="E59" s="466"/>
      <c r="F59" s="466"/>
      <c r="G59" s="466"/>
      <c r="H59" s="466"/>
      <c r="I59" s="466"/>
      <c r="J59" s="466"/>
      <c r="K59" s="466"/>
      <c r="L59" s="466"/>
      <c r="M59" s="466"/>
      <c r="N59" s="466"/>
      <c r="O59" s="466"/>
      <c r="P59" s="466"/>
      <c r="Q59" s="466"/>
      <c r="R59" s="466"/>
      <c r="S59" s="466"/>
      <c r="T59" s="466"/>
      <c r="U59" s="466"/>
      <c r="V59" s="466"/>
      <c r="W59" s="466"/>
      <c r="X59" s="467"/>
    </row>
    <row r="60" spans="2:27" ht="28.35" customHeight="1">
      <c r="B60" s="74" t="s">
        <v>387</v>
      </c>
      <c r="C60" s="406"/>
      <c r="D60" s="407"/>
      <c r="E60" s="407"/>
      <c r="F60" s="407"/>
      <c r="G60" s="407"/>
      <c r="H60" s="407"/>
      <c r="I60" s="407"/>
      <c r="J60" s="407"/>
      <c r="K60" s="407"/>
      <c r="L60" s="407"/>
      <c r="M60" s="408"/>
      <c r="N60" s="468" t="s">
        <v>378</v>
      </c>
      <c r="O60" s="469"/>
      <c r="P60" s="406"/>
      <c r="Q60" s="407"/>
      <c r="R60" s="407"/>
      <c r="S60" s="407"/>
      <c r="T60" s="407"/>
      <c r="U60" s="407"/>
      <c r="V60" s="407"/>
      <c r="W60" s="407"/>
      <c r="X60" s="408"/>
    </row>
    <row r="61" spans="2:27" ht="28.35" customHeight="1">
      <c r="B61" s="74" t="s">
        <v>387</v>
      </c>
      <c r="C61" s="406"/>
      <c r="D61" s="407"/>
      <c r="E61" s="407"/>
      <c r="F61" s="407"/>
      <c r="G61" s="407"/>
      <c r="H61" s="407"/>
      <c r="I61" s="407"/>
      <c r="J61" s="407"/>
      <c r="K61" s="407"/>
      <c r="L61" s="407"/>
      <c r="M61" s="408"/>
      <c r="N61" s="468" t="s">
        <v>378</v>
      </c>
      <c r="O61" s="469"/>
      <c r="P61" s="406"/>
      <c r="Q61" s="407"/>
      <c r="R61" s="407"/>
      <c r="S61" s="407"/>
      <c r="T61" s="407"/>
      <c r="U61" s="407"/>
      <c r="V61" s="407"/>
      <c r="W61" s="407"/>
      <c r="X61" s="408"/>
    </row>
  </sheetData>
  <sheetProtection selectLockedCells="1" selectUnlockedCells="1"/>
  <mergeCells count="180">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J32:K32"/>
    <mergeCell ref="N32:O32"/>
    <mergeCell ref="P32:R32"/>
    <mergeCell ref="H33:I33"/>
    <mergeCell ref="J33:K33"/>
    <mergeCell ref="N33:O33"/>
    <mergeCell ref="P33:R33"/>
    <mergeCell ref="B28:X28"/>
    <mergeCell ref="H30:I31"/>
    <mergeCell ref="J30:M30"/>
    <mergeCell ref="N30:O31"/>
    <mergeCell ref="P30:R31"/>
    <mergeCell ref="S30:X30"/>
    <mergeCell ref="E31:E34"/>
    <mergeCell ref="J31:K31"/>
    <mergeCell ref="S31:X42"/>
    <mergeCell ref="H32:I32"/>
    <mergeCell ref="B25:C25"/>
    <mergeCell ref="D25:H25"/>
    <mergeCell ref="I25:M25"/>
    <mergeCell ref="N25:S25"/>
    <mergeCell ref="T25:X25"/>
    <mergeCell ref="B26:C27"/>
    <mergeCell ref="D26:H27"/>
    <mergeCell ref="I26:M27"/>
    <mergeCell ref="N26:S27"/>
    <mergeCell ref="T26:X27"/>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867B6-16C9-4913-A45C-BA0C0CD56955}">
  <sheetPr>
    <pageSetUpPr fitToPage="1"/>
  </sheetPr>
  <dimension ref="B1:AC61"/>
  <sheetViews>
    <sheetView showGridLines="0" view="pageBreakPreview" zoomScaleNormal="100" zoomScaleSheetLayoutView="100" workbookViewId="0">
      <selection activeCell="H35" sqref="H35:I35"/>
    </sheetView>
  </sheetViews>
  <sheetFormatPr baseColWidth="10" defaultColWidth="5.28515625" defaultRowHeight="13.5" customHeight="1"/>
  <cols>
    <col min="1" max="1" width="5.28515625" style="60"/>
    <col min="2" max="2" width="12.42578125" style="60" bestFit="1" customWidth="1"/>
    <col min="3" max="3" width="12.140625" style="60" customWidth="1"/>
    <col min="4" max="4" width="13.140625" style="75" customWidth="1"/>
    <col min="5" max="5" width="12.140625" style="75" customWidth="1"/>
    <col min="6" max="12" width="7.7109375" style="60" customWidth="1"/>
    <col min="13" max="13" width="12.28515625" style="60" customWidth="1"/>
    <col min="14" max="23" width="7.7109375" style="60" customWidth="1"/>
    <col min="24" max="24" width="10.85546875" style="60" customWidth="1"/>
    <col min="25" max="25" width="42.28515625" style="60" customWidth="1"/>
    <col min="26" max="26" width="12.140625" style="60" customWidth="1"/>
    <col min="27" max="27" width="30.42578125" style="60" customWidth="1"/>
    <col min="28" max="28" width="16.85546875" style="61" customWidth="1"/>
    <col min="29" max="29" width="5.28515625" style="61"/>
    <col min="30" max="16384" width="5.28515625" style="60"/>
  </cols>
  <sheetData>
    <row r="1" spans="2:27" ht="15.6" customHeight="1">
      <c r="B1" s="396"/>
      <c r="C1" s="396"/>
      <c r="D1" s="396" t="s">
        <v>0</v>
      </c>
      <c r="E1" s="396"/>
      <c r="F1" s="396"/>
      <c r="G1" s="396"/>
      <c r="H1" s="396"/>
      <c r="I1" s="396"/>
      <c r="J1" s="396"/>
      <c r="K1" s="396"/>
      <c r="L1" s="396"/>
      <c r="M1" s="396"/>
      <c r="N1" s="396"/>
      <c r="O1" s="396"/>
      <c r="P1" s="396"/>
      <c r="Q1" s="396"/>
      <c r="R1" s="396"/>
      <c r="S1" s="403" t="s">
        <v>1</v>
      </c>
      <c r="T1" s="403"/>
      <c r="U1" s="403"/>
      <c r="V1" s="403" t="s">
        <v>289</v>
      </c>
      <c r="W1" s="403"/>
      <c r="X1" s="403"/>
    </row>
    <row r="2" spans="2:27" ht="12.75">
      <c r="B2" s="396"/>
      <c r="C2" s="396"/>
      <c r="D2" s="396"/>
      <c r="E2" s="396"/>
      <c r="F2" s="396"/>
      <c r="G2" s="396"/>
      <c r="H2" s="396"/>
      <c r="I2" s="396"/>
      <c r="J2" s="396"/>
      <c r="K2" s="396"/>
      <c r="L2" s="396"/>
      <c r="M2" s="396"/>
      <c r="N2" s="396"/>
      <c r="O2" s="396"/>
      <c r="P2" s="396"/>
      <c r="Q2" s="396"/>
      <c r="R2" s="396"/>
      <c r="S2" s="403" t="s">
        <v>3</v>
      </c>
      <c r="T2" s="403"/>
      <c r="U2" s="403"/>
      <c r="V2" s="404" t="s">
        <v>290</v>
      </c>
      <c r="W2" s="404"/>
      <c r="X2" s="404"/>
    </row>
    <row r="3" spans="2:27" ht="12.75">
      <c r="B3" s="396"/>
      <c r="C3" s="396"/>
      <c r="D3" s="396" t="s">
        <v>291</v>
      </c>
      <c r="E3" s="396"/>
      <c r="F3" s="396"/>
      <c r="G3" s="396"/>
      <c r="H3" s="396"/>
      <c r="I3" s="396"/>
      <c r="J3" s="396"/>
      <c r="K3" s="396"/>
      <c r="L3" s="396"/>
      <c r="M3" s="396"/>
      <c r="N3" s="396"/>
      <c r="O3" s="396"/>
      <c r="P3" s="396"/>
      <c r="Q3" s="396"/>
      <c r="R3" s="396"/>
      <c r="S3" s="403" t="s">
        <v>5</v>
      </c>
      <c r="T3" s="403"/>
      <c r="U3" s="403"/>
      <c r="V3" s="403" t="s">
        <v>6</v>
      </c>
      <c r="W3" s="403"/>
      <c r="X3" s="403"/>
    </row>
    <row r="4" spans="2:27" ht="15.6" customHeight="1">
      <c r="B4" s="396"/>
      <c r="C4" s="396"/>
      <c r="D4" s="396"/>
      <c r="E4" s="396"/>
      <c r="F4" s="396"/>
      <c r="G4" s="396"/>
      <c r="H4" s="396"/>
      <c r="I4" s="396"/>
      <c r="J4" s="396"/>
      <c r="K4" s="396"/>
      <c r="L4" s="396"/>
      <c r="M4" s="396"/>
      <c r="N4" s="396"/>
      <c r="O4" s="396"/>
      <c r="P4" s="396"/>
      <c r="Q4" s="396"/>
      <c r="R4" s="396"/>
      <c r="S4" s="403" t="s">
        <v>292</v>
      </c>
      <c r="T4" s="403"/>
      <c r="U4" s="403"/>
      <c r="V4" s="395">
        <v>44725</v>
      </c>
      <c r="W4" s="396"/>
      <c r="X4" s="396"/>
    </row>
    <row r="5" spans="2:27" ht="9" customHeight="1">
      <c r="B5" s="397"/>
      <c r="C5" s="398"/>
      <c r="D5" s="398"/>
      <c r="E5" s="398"/>
      <c r="F5" s="398"/>
      <c r="G5" s="398"/>
      <c r="H5" s="398"/>
      <c r="I5" s="398"/>
      <c r="J5" s="398"/>
      <c r="K5" s="398"/>
      <c r="L5" s="398"/>
      <c r="M5" s="398"/>
      <c r="N5" s="398"/>
      <c r="O5" s="398"/>
      <c r="P5" s="398"/>
      <c r="Q5" s="398"/>
      <c r="R5" s="398"/>
      <c r="S5" s="398"/>
      <c r="T5" s="398"/>
      <c r="U5" s="398"/>
      <c r="V5" s="398"/>
      <c r="W5" s="398"/>
      <c r="X5" s="399"/>
    </row>
    <row r="6" spans="2:27" ht="18.600000000000001" customHeight="1">
      <c r="B6" s="400" t="s">
        <v>293</v>
      </c>
      <c r="C6" s="401"/>
      <c r="D6" s="401"/>
      <c r="E6" s="401"/>
      <c r="F6" s="401"/>
      <c r="G6" s="401"/>
      <c r="H6" s="401"/>
      <c r="I6" s="401"/>
      <c r="J6" s="401"/>
      <c r="K6" s="401"/>
      <c r="L6" s="401"/>
      <c r="M6" s="401"/>
      <c r="N6" s="401"/>
      <c r="O6" s="401"/>
      <c r="P6" s="401"/>
      <c r="Q6" s="401"/>
      <c r="R6" s="401"/>
      <c r="S6" s="401"/>
      <c r="T6" s="401"/>
      <c r="U6" s="401"/>
      <c r="V6" s="401"/>
      <c r="W6" s="401"/>
      <c r="X6" s="402"/>
    </row>
    <row r="7" spans="2:27" ht="17.100000000000001" customHeight="1">
      <c r="B7" s="397" t="s">
        <v>294</v>
      </c>
      <c r="C7" s="398"/>
      <c r="D7" s="398"/>
      <c r="E7" s="398"/>
      <c r="F7" s="398"/>
      <c r="G7" s="398"/>
      <c r="H7" s="399"/>
      <c r="I7" s="397" t="s">
        <v>295</v>
      </c>
      <c r="J7" s="398"/>
      <c r="K7" s="398"/>
      <c r="L7" s="398"/>
      <c r="M7" s="398"/>
      <c r="N7" s="398"/>
      <c r="O7" s="398"/>
      <c r="P7" s="398"/>
      <c r="Q7" s="398"/>
      <c r="R7" s="398"/>
      <c r="S7" s="398"/>
      <c r="T7" s="399"/>
      <c r="U7" s="397" t="s">
        <v>296</v>
      </c>
      <c r="V7" s="398"/>
      <c r="W7" s="398"/>
      <c r="X7" s="399"/>
    </row>
    <row r="8" spans="2:27" ht="26.85" customHeight="1">
      <c r="B8" s="409" t="s">
        <v>297</v>
      </c>
      <c r="C8" s="410"/>
      <c r="D8" s="410"/>
      <c r="E8" s="410"/>
      <c r="F8" s="410"/>
      <c r="G8" s="410"/>
      <c r="H8" s="411"/>
      <c r="I8" s="409" t="s">
        <v>298</v>
      </c>
      <c r="J8" s="410"/>
      <c r="K8" s="410"/>
      <c r="L8" s="410"/>
      <c r="M8" s="410"/>
      <c r="N8" s="410"/>
      <c r="O8" s="410"/>
      <c r="P8" s="410"/>
      <c r="Q8" s="410"/>
      <c r="R8" s="410"/>
      <c r="S8" s="410"/>
      <c r="T8" s="411"/>
      <c r="U8" s="409" t="s">
        <v>299</v>
      </c>
      <c r="V8" s="410"/>
      <c r="W8" s="410"/>
      <c r="X8" s="411"/>
    </row>
    <row r="9" spans="2:27" ht="19.350000000000001" customHeight="1">
      <c r="B9" s="400" t="s">
        <v>300</v>
      </c>
      <c r="C9" s="401"/>
      <c r="D9" s="401"/>
      <c r="E9" s="401"/>
      <c r="F9" s="401"/>
      <c r="G9" s="401"/>
      <c r="H9" s="401"/>
      <c r="I9" s="401"/>
      <c r="J9" s="401"/>
      <c r="K9" s="401"/>
      <c r="L9" s="401"/>
      <c r="M9" s="401"/>
      <c r="N9" s="401"/>
      <c r="O9" s="401"/>
      <c r="P9" s="401"/>
      <c r="Q9" s="401"/>
      <c r="R9" s="401"/>
      <c r="S9" s="401"/>
      <c r="T9" s="401"/>
      <c r="U9" s="401"/>
      <c r="V9" s="401"/>
      <c r="W9" s="401"/>
      <c r="X9" s="402"/>
    </row>
    <row r="10" spans="2:27" ht="15" customHeight="1">
      <c r="B10" s="396" t="s">
        <v>301</v>
      </c>
      <c r="C10" s="396"/>
      <c r="D10" s="396"/>
      <c r="E10" s="396"/>
      <c r="F10" s="396"/>
      <c r="G10" s="397" t="s">
        <v>302</v>
      </c>
      <c r="H10" s="398"/>
      <c r="I10" s="398"/>
      <c r="J10" s="398"/>
      <c r="K10" s="398"/>
      <c r="L10" s="398"/>
      <c r="M10" s="398"/>
      <c r="N10" s="398"/>
      <c r="O10" s="399"/>
      <c r="P10" s="397" t="s">
        <v>303</v>
      </c>
      <c r="Q10" s="398"/>
      <c r="R10" s="398"/>
      <c r="S10" s="398"/>
      <c r="T10" s="398"/>
      <c r="U10" s="399"/>
      <c r="V10" s="397" t="s">
        <v>3</v>
      </c>
      <c r="W10" s="398"/>
      <c r="X10" s="399"/>
    </row>
    <row r="11" spans="2:27" ht="35.1" customHeight="1">
      <c r="B11" s="405" t="s">
        <v>388</v>
      </c>
      <c r="C11" s="405"/>
      <c r="D11" s="405"/>
      <c r="E11" s="405"/>
      <c r="F11" s="405"/>
      <c r="G11" s="406" t="s">
        <v>305</v>
      </c>
      <c r="H11" s="407"/>
      <c r="I11" s="407"/>
      <c r="J11" s="407"/>
      <c r="K11" s="407"/>
      <c r="L11" s="407"/>
      <c r="M11" s="407"/>
      <c r="N11" s="407"/>
      <c r="O11" s="408"/>
      <c r="P11" s="409" t="s">
        <v>389</v>
      </c>
      <c r="Q11" s="410"/>
      <c r="R11" s="410"/>
      <c r="S11" s="410"/>
      <c r="T11" s="410"/>
      <c r="U11" s="411"/>
      <c r="V11" s="412" t="s">
        <v>307</v>
      </c>
      <c r="W11" s="413"/>
      <c r="X11" s="414"/>
    </row>
    <row r="12" spans="2:27" ht="50.1" customHeight="1">
      <c r="B12" s="396" t="s">
        <v>308</v>
      </c>
      <c r="C12" s="396"/>
      <c r="D12" s="396"/>
      <c r="E12" s="396"/>
      <c r="F12" s="396" t="s">
        <v>309</v>
      </c>
      <c r="G12" s="396"/>
      <c r="H12" s="396"/>
      <c r="I12" s="396"/>
      <c r="J12" s="396"/>
      <c r="K12" s="396"/>
      <c r="L12" s="396"/>
      <c r="M12" s="396"/>
      <c r="N12" s="415" t="s">
        <v>310</v>
      </c>
      <c r="O12" s="415"/>
      <c r="P12" s="415"/>
      <c r="Q12" s="415"/>
      <c r="R12" s="415"/>
      <c r="S12" s="396" t="s">
        <v>311</v>
      </c>
      <c r="T12" s="396"/>
      <c r="U12" s="396"/>
      <c r="V12" s="396"/>
      <c r="W12" s="396"/>
      <c r="X12" s="396"/>
    </row>
    <row r="13" spans="2:27" ht="81.599999999999994" customHeight="1">
      <c r="B13" s="405" t="s">
        <v>312</v>
      </c>
      <c r="C13" s="405"/>
      <c r="D13" s="405"/>
      <c r="E13" s="405"/>
      <c r="F13" s="405" t="s">
        <v>313</v>
      </c>
      <c r="G13" s="405"/>
      <c r="H13" s="405"/>
      <c r="I13" s="405"/>
      <c r="J13" s="405"/>
      <c r="K13" s="405"/>
      <c r="L13" s="405"/>
      <c r="M13" s="405"/>
      <c r="N13" s="405" t="s">
        <v>314</v>
      </c>
      <c r="O13" s="405"/>
      <c r="P13" s="405"/>
      <c r="Q13" s="405"/>
      <c r="R13" s="405"/>
      <c r="S13" s="405" t="s">
        <v>314</v>
      </c>
      <c r="T13" s="405"/>
      <c r="U13" s="405"/>
      <c r="V13" s="405"/>
      <c r="W13" s="405"/>
      <c r="X13" s="405"/>
    </row>
    <row r="14" spans="2:27" ht="12" customHeight="1">
      <c r="B14" s="421" t="s">
        <v>315</v>
      </c>
      <c r="C14" s="422"/>
      <c r="D14" s="422"/>
      <c r="E14" s="422"/>
      <c r="F14" s="423"/>
      <c r="G14" s="427" t="s">
        <v>316</v>
      </c>
      <c r="H14" s="428"/>
      <c r="I14" s="428"/>
      <c r="J14" s="429"/>
      <c r="K14" s="421" t="s">
        <v>317</v>
      </c>
      <c r="L14" s="422"/>
      <c r="M14" s="422"/>
      <c r="N14" s="423"/>
      <c r="O14" s="397" t="s">
        <v>318</v>
      </c>
      <c r="P14" s="398"/>
      <c r="Q14" s="398"/>
      <c r="R14" s="398"/>
      <c r="S14" s="398"/>
      <c r="T14" s="398"/>
      <c r="U14" s="398"/>
      <c r="V14" s="398"/>
      <c r="W14" s="398"/>
      <c r="X14" s="399"/>
      <c r="Y14" s="62"/>
      <c r="Z14" s="62"/>
      <c r="AA14" s="62"/>
    </row>
    <row r="15" spans="2:27" ht="65.099999999999994" customHeight="1">
      <c r="B15" s="424"/>
      <c r="C15" s="425"/>
      <c r="D15" s="425"/>
      <c r="E15" s="425"/>
      <c r="F15" s="426"/>
      <c r="G15" s="430"/>
      <c r="H15" s="431"/>
      <c r="I15" s="431"/>
      <c r="J15" s="432"/>
      <c r="K15" s="424"/>
      <c r="L15" s="425"/>
      <c r="M15" s="425"/>
      <c r="N15" s="426"/>
      <c r="O15" s="397" t="s">
        <v>319</v>
      </c>
      <c r="P15" s="398"/>
      <c r="Q15" s="398"/>
      <c r="R15" s="399"/>
      <c r="S15" s="416" t="s">
        <v>320</v>
      </c>
      <c r="T15" s="417"/>
      <c r="U15" s="418"/>
      <c r="V15" s="416" t="s">
        <v>321</v>
      </c>
      <c r="W15" s="417"/>
      <c r="X15" s="418"/>
      <c r="Y15" s="62"/>
      <c r="Z15" s="62"/>
      <c r="AA15" s="62"/>
    </row>
    <row r="16" spans="2:27" ht="26.1" customHeight="1">
      <c r="B16" s="405" t="s">
        <v>390</v>
      </c>
      <c r="C16" s="405"/>
      <c r="D16" s="405"/>
      <c r="E16" s="405"/>
      <c r="F16" s="405"/>
      <c r="G16" s="419" t="s">
        <v>391</v>
      </c>
      <c r="H16" s="419"/>
      <c r="I16" s="419"/>
      <c r="J16" s="419"/>
      <c r="K16" s="419">
        <v>0.82</v>
      </c>
      <c r="L16" s="419"/>
      <c r="M16" s="419"/>
      <c r="N16" s="419"/>
      <c r="O16" s="93" t="s">
        <v>324</v>
      </c>
      <c r="P16" s="93" t="s">
        <v>325</v>
      </c>
      <c r="Q16" s="93" t="s">
        <v>326</v>
      </c>
      <c r="R16" s="93" t="s">
        <v>327</v>
      </c>
      <c r="S16" s="405" t="s">
        <v>328</v>
      </c>
      <c r="T16" s="405"/>
      <c r="U16" s="405"/>
      <c r="V16" s="420" t="s">
        <v>325</v>
      </c>
      <c r="W16" s="420"/>
      <c r="X16" s="420"/>
    </row>
    <row r="17" spans="2:27" ht="89.1" customHeight="1">
      <c r="B17" s="405"/>
      <c r="C17" s="405"/>
      <c r="D17" s="405"/>
      <c r="E17" s="405"/>
      <c r="F17" s="405"/>
      <c r="G17" s="419"/>
      <c r="H17" s="419"/>
      <c r="I17" s="419"/>
      <c r="J17" s="419"/>
      <c r="K17" s="419"/>
      <c r="L17" s="419"/>
      <c r="M17" s="419"/>
      <c r="N17" s="419"/>
      <c r="O17" s="95">
        <v>0.82</v>
      </c>
      <c r="P17" s="95">
        <v>0.98</v>
      </c>
      <c r="Q17" s="95">
        <v>0.98</v>
      </c>
      <c r="R17" s="95">
        <v>0.98</v>
      </c>
      <c r="S17" s="405"/>
      <c r="T17" s="405"/>
      <c r="U17" s="405"/>
      <c r="V17" s="420"/>
      <c r="W17" s="420"/>
      <c r="X17" s="420"/>
    </row>
    <row r="18" spans="2:27" ht="18" customHeight="1">
      <c r="B18" s="400" t="s">
        <v>329</v>
      </c>
      <c r="C18" s="401"/>
      <c r="D18" s="401"/>
      <c r="E18" s="401"/>
      <c r="F18" s="401"/>
      <c r="G18" s="401"/>
      <c r="H18" s="401"/>
      <c r="I18" s="401"/>
      <c r="J18" s="401"/>
      <c r="K18" s="401"/>
      <c r="L18" s="401"/>
      <c r="M18" s="401"/>
      <c r="N18" s="401"/>
      <c r="O18" s="401"/>
      <c r="P18" s="401"/>
      <c r="Q18" s="401"/>
      <c r="R18" s="401"/>
      <c r="S18" s="401"/>
      <c r="T18" s="401"/>
      <c r="U18" s="401"/>
      <c r="V18" s="401"/>
      <c r="W18" s="401"/>
      <c r="X18" s="402"/>
      <c r="Z18" s="60" t="s">
        <v>274</v>
      </c>
    </row>
    <row r="19" spans="2:27" ht="35.1" customHeight="1">
      <c r="B19" s="433" t="s">
        <v>330</v>
      </c>
      <c r="C19" s="427" t="s">
        <v>331</v>
      </c>
      <c r="D19" s="429"/>
      <c r="E19" s="427" t="s">
        <v>332</v>
      </c>
      <c r="F19" s="429"/>
      <c r="G19" s="435" t="s">
        <v>333</v>
      </c>
      <c r="H19" s="436"/>
      <c r="I19" s="436"/>
      <c r="J19" s="436"/>
      <c r="K19" s="436"/>
      <c r="L19" s="436"/>
      <c r="M19" s="436"/>
      <c r="N19" s="436"/>
      <c r="O19" s="436"/>
      <c r="P19" s="436"/>
      <c r="Q19" s="436"/>
      <c r="R19" s="437"/>
      <c r="S19" s="427" t="s">
        <v>334</v>
      </c>
      <c r="T19" s="428"/>
      <c r="U19" s="428"/>
      <c r="V19" s="428"/>
      <c r="W19" s="428"/>
      <c r="X19" s="429"/>
    </row>
    <row r="20" spans="2:27" ht="28.5" customHeight="1">
      <c r="B20" s="434"/>
      <c r="C20" s="430"/>
      <c r="D20" s="432"/>
      <c r="E20" s="430"/>
      <c r="F20" s="432"/>
      <c r="G20" s="397" t="s">
        <v>335</v>
      </c>
      <c r="H20" s="398"/>
      <c r="I20" s="399"/>
      <c r="J20" s="397" t="s">
        <v>336</v>
      </c>
      <c r="K20" s="398"/>
      <c r="L20" s="399"/>
      <c r="M20" s="416" t="s">
        <v>337</v>
      </c>
      <c r="N20" s="417"/>
      <c r="O20" s="418"/>
      <c r="P20" s="416" t="s">
        <v>338</v>
      </c>
      <c r="Q20" s="417"/>
      <c r="R20" s="418"/>
      <c r="S20" s="430"/>
      <c r="T20" s="431"/>
      <c r="U20" s="431"/>
      <c r="V20" s="431"/>
      <c r="W20" s="431"/>
      <c r="X20" s="432"/>
    </row>
    <row r="21" spans="2:27" ht="44.1" customHeight="1">
      <c r="B21" s="118" t="s">
        <v>339</v>
      </c>
      <c r="C21" s="476" t="s">
        <v>392</v>
      </c>
      <c r="D21" s="477"/>
      <c r="E21" s="478">
        <v>0.98</v>
      </c>
      <c r="F21" s="479"/>
      <c r="G21" s="478">
        <v>0.98</v>
      </c>
      <c r="H21" s="480"/>
      <c r="I21" s="479"/>
      <c r="J21" s="481" t="s">
        <v>393</v>
      </c>
      <c r="K21" s="482"/>
      <c r="L21" s="483"/>
      <c r="M21" s="481" t="s">
        <v>394</v>
      </c>
      <c r="N21" s="482"/>
      <c r="O21" s="483"/>
      <c r="P21" s="406" t="s">
        <v>343</v>
      </c>
      <c r="Q21" s="407"/>
      <c r="R21" s="408"/>
      <c r="S21" s="406" t="s">
        <v>344</v>
      </c>
      <c r="T21" s="407"/>
      <c r="U21" s="407"/>
      <c r="V21" s="407"/>
      <c r="W21" s="407"/>
      <c r="X21" s="408"/>
      <c r="Y21" s="94"/>
    </row>
    <row r="22" spans="2:27" ht="25.35" customHeight="1">
      <c r="B22" s="396" t="s">
        <v>345</v>
      </c>
      <c r="C22" s="396"/>
      <c r="D22" s="396"/>
      <c r="E22" s="396"/>
      <c r="F22" s="396"/>
      <c r="G22" s="396"/>
      <c r="H22" s="396"/>
      <c r="I22" s="396"/>
      <c r="J22" s="396"/>
      <c r="K22" s="396"/>
      <c r="L22" s="396"/>
      <c r="M22" s="396"/>
      <c r="N22" s="396" t="s">
        <v>346</v>
      </c>
      <c r="O22" s="396"/>
      <c r="P22" s="396"/>
      <c r="Q22" s="396"/>
      <c r="R22" s="396"/>
      <c r="S22" s="396"/>
      <c r="T22" s="396"/>
      <c r="U22" s="396"/>
      <c r="V22" s="396"/>
      <c r="W22" s="396"/>
      <c r="X22" s="396"/>
    </row>
    <row r="23" spans="2:27" ht="45.6" customHeight="1">
      <c r="B23" s="405" t="s">
        <v>395</v>
      </c>
      <c r="C23" s="405"/>
      <c r="D23" s="405"/>
      <c r="E23" s="405"/>
      <c r="F23" s="405"/>
      <c r="G23" s="405"/>
      <c r="H23" s="405"/>
      <c r="I23" s="405"/>
      <c r="J23" s="405"/>
      <c r="K23" s="405"/>
      <c r="L23" s="405"/>
      <c r="M23" s="405"/>
      <c r="N23" s="405" t="s">
        <v>396</v>
      </c>
      <c r="O23" s="405"/>
      <c r="P23" s="405"/>
      <c r="Q23" s="405"/>
      <c r="R23" s="405"/>
      <c r="S23" s="405"/>
      <c r="T23" s="405"/>
      <c r="U23" s="405"/>
      <c r="V23" s="405"/>
      <c r="W23" s="405"/>
      <c r="X23" s="405"/>
      <c r="AA23" s="63"/>
    </row>
    <row r="24" spans="2:27" ht="19.350000000000001" customHeight="1">
      <c r="B24" s="400" t="s">
        <v>349</v>
      </c>
      <c r="C24" s="401"/>
      <c r="D24" s="401"/>
      <c r="E24" s="401"/>
      <c r="F24" s="401"/>
      <c r="G24" s="401"/>
      <c r="H24" s="401"/>
      <c r="I24" s="401"/>
      <c r="J24" s="401"/>
      <c r="K24" s="401"/>
      <c r="L24" s="401"/>
      <c r="M24" s="401"/>
      <c r="N24" s="401"/>
      <c r="O24" s="401"/>
      <c r="P24" s="401"/>
      <c r="Q24" s="401"/>
      <c r="R24" s="401"/>
      <c r="S24" s="401"/>
      <c r="T24" s="401"/>
      <c r="U24" s="401"/>
      <c r="V24" s="401"/>
      <c r="W24" s="401"/>
      <c r="X24" s="402"/>
    </row>
    <row r="25" spans="2:27" ht="19.350000000000001" customHeight="1">
      <c r="B25" s="440" t="s">
        <v>350</v>
      </c>
      <c r="C25" s="441"/>
      <c r="D25" s="416">
        <v>2021</v>
      </c>
      <c r="E25" s="417"/>
      <c r="F25" s="417"/>
      <c r="G25" s="417"/>
      <c r="H25" s="418"/>
      <c r="I25" s="397">
        <v>2022</v>
      </c>
      <c r="J25" s="398"/>
      <c r="K25" s="398"/>
      <c r="L25" s="398"/>
      <c r="M25" s="399"/>
      <c r="N25" s="416">
        <v>2023</v>
      </c>
      <c r="O25" s="417"/>
      <c r="P25" s="417"/>
      <c r="Q25" s="417"/>
      <c r="R25" s="417"/>
      <c r="S25" s="418"/>
      <c r="T25" s="416">
        <v>2024</v>
      </c>
      <c r="U25" s="417"/>
      <c r="V25" s="417"/>
      <c r="W25" s="417"/>
      <c r="X25" s="418"/>
    </row>
    <row r="26" spans="2:27" ht="19.350000000000001" customHeight="1">
      <c r="B26" s="442" t="s">
        <v>397</v>
      </c>
      <c r="C26" s="443"/>
      <c r="D26" s="484">
        <v>0</v>
      </c>
      <c r="E26" s="485"/>
      <c r="F26" s="485"/>
      <c r="G26" s="485"/>
      <c r="H26" s="486"/>
      <c r="I26" s="490">
        <v>0</v>
      </c>
      <c r="J26" s="491"/>
      <c r="K26" s="491"/>
      <c r="L26" s="491"/>
      <c r="M26" s="492"/>
      <c r="N26" s="490">
        <v>0</v>
      </c>
      <c r="O26" s="491"/>
      <c r="P26" s="491"/>
      <c r="Q26" s="491"/>
      <c r="R26" s="491"/>
      <c r="S26" s="492"/>
      <c r="T26" s="490">
        <v>0</v>
      </c>
      <c r="U26" s="491"/>
      <c r="V26" s="491"/>
      <c r="W26" s="491"/>
      <c r="X26" s="492"/>
      <c r="Z26" s="65"/>
      <c r="AA26" s="65"/>
    </row>
    <row r="27" spans="2:27" ht="19.350000000000001" customHeight="1">
      <c r="B27" s="444"/>
      <c r="C27" s="445"/>
      <c r="D27" s="487"/>
      <c r="E27" s="488"/>
      <c r="F27" s="488"/>
      <c r="G27" s="488"/>
      <c r="H27" s="489"/>
      <c r="I27" s="493"/>
      <c r="J27" s="494"/>
      <c r="K27" s="494"/>
      <c r="L27" s="494"/>
      <c r="M27" s="495"/>
      <c r="N27" s="493"/>
      <c r="O27" s="494"/>
      <c r="P27" s="494"/>
      <c r="Q27" s="494"/>
      <c r="R27" s="494"/>
      <c r="S27" s="495"/>
      <c r="T27" s="493"/>
      <c r="U27" s="494"/>
      <c r="V27" s="494"/>
      <c r="W27" s="494"/>
      <c r="X27" s="495"/>
      <c r="Y27" s="63"/>
    </row>
    <row r="28" spans="2:27" ht="20.100000000000001" customHeight="1">
      <c r="B28" s="452" t="s">
        <v>356</v>
      </c>
      <c r="C28" s="452"/>
      <c r="D28" s="452"/>
      <c r="E28" s="452"/>
      <c r="F28" s="452"/>
      <c r="G28" s="452"/>
      <c r="H28" s="452"/>
      <c r="I28" s="452"/>
      <c r="J28" s="452"/>
      <c r="K28" s="452"/>
      <c r="L28" s="452"/>
      <c r="M28" s="452"/>
      <c r="N28" s="452"/>
      <c r="O28" s="452"/>
      <c r="P28" s="452"/>
      <c r="Q28" s="452"/>
      <c r="R28" s="452"/>
      <c r="S28" s="452"/>
      <c r="T28" s="452"/>
      <c r="U28" s="452"/>
      <c r="V28" s="452"/>
      <c r="W28" s="452"/>
      <c r="X28" s="452"/>
    </row>
    <row r="29" spans="2:27" ht="20.100000000000001" customHeight="1">
      <c r="B29" s="123"/>
      <c r="C29" s="124"/>
      <c r="D29" s="124"/>
      <c r="E29" s="124"/>
      <c r="F29" s="124"/>
      <c r="G29" s="124"/>
      <c r="H29" s="124"/>
      <c r="I29" s="124"/>
      <c r="J29" s="124"/>
      <c r="K29" s="124"/>
      <c r="L29" s="124"/>
      <c r="M29" s="124"/>
      <c r="N29" s="124"/>
      <c r="O29" s="124"/>
      <c r="P29" s="124"/>
      <c r="Q29" s="124"/>
      <c r="R29" s="124"/>
      <c r="S29" s="124"/>
      <c r="T29" s="124"/>
      <c r="U29" s="124"/>
      <c r="V29" s="124"/>
      <c r="W29" s="124"/>
      <c r="X29" s="125"/>
    </row>
    <row r="30" spans="2:27" ht="38.25">
      <c r="B30" s="121" t="s">
        <v>357</v>
      </c>
      <c r="C30" s="127" t="s">
        <v>358</v>
      </c>
      <c r="D30" s="127" t="s">
        <v>359</v>
      </c>
      <c r="E30" s="127" t="s">
        <v>398</v>
      </c>
      <c r="H30" s="502"/>
      <c r="I30" s="502"/>
      <c r="J30" s="502"/>
      <c r="K30" s="502"/>
      <c r="L30" s="502"/>
      <c r="M30" s="502"/>
      <c r="N30" s="502"/>
      <c r="O30" s="502"/>
      <c r="P30" s="502"/>
      <c r="Q30" s="502"/>
      <c r="R30" s="502"/>
      <c r="S30" s="503"/>
      <c r="T30" s="503"/>
      <c r="U30" s="503"/>
      <c r="V30" s="503"/>
      <c r="W30" s="503"/>
      <c r="X30" s="504"/>
    </row>
    <row r="31" spans="2:27" ht="17.850000000000001" customHeight="1">
      <c r="B31" s="64">
        <v>2021</v>
      </c>
      <c r="C31" s="66">
        <f>D26</f>
        <v>0</v>
      </c>
      <c r="D31" s="67">
        <f>$E$21</f>
        <v>0.98</v>
      </c>
      <c r="E31" s="470">
        <f>AVERAGE(C31:C34)</f>
        <v>0</v>
      </c>
      <c r="H31" s="505"/>
      <c r="I31" s="505"/>
      <c r="J31" s="502"/>
      <c r="K31" s="502"/>
      <c r="L31" s="68"/>
      <c r="M31" s="85"/>
      <c r="N31" s="505"/>
      <c r="O31" s="505"/>
      <c r="P31" s="505"/>
      <c r="Q31" s="505"/>
      <c r="R31" s="505"/>
      <c r="S31" s="506"/>
      <c r="T31" s="506"/>
      <c r="U31" s="506"/>
      <c r="V31" s="506"/>
      <c r="W31" s="506"/>
      <c r="X31" s="507"/>
    </row>
    <row r="32" spans="2:27" ht="17.850000000000001" customHeight="1">
      <c r="B32" s="64">
        <v>2022</v>
      </c>
      <c r="C32" s="66">
        <f>I26</f>
        <v>0</v>
      </c>
      <c r="D32" s="67">
        <f>$E$21</f>
        <v>0.98</v>
      </c>
      <c r="E32" s="471"/>
      <c r="H32" s="502"/>
      <c r="I32" s="502"/>
      <c r="J32" s="502"/>
      <c r="K32" s="502"/>
      <c r="L32" s="69"/>
      <c r="M32" s="68"/>
      <c r="N32" s="502"/>
      <c r="O32" s="502"/>
      <c r="P32" s="502"/>
      <c r="Q32" s="502"/>
      <c r="R32" s="502"/>
      <c r="S32" s="506"/>
      <c r="T32" s="506"/>
      <c r="U32" s="506"/>
      <c r="V32" s="506"/>
      <c r="W32" s="506"/>
      <c r="X32" s="507"/>
    </row>
    <row r="33" spans="2:27" ht="17.850000000000001" customHeight="1">
      <c r="B33" s="64">
        <v>2023</v>
      </c>
      <c r="C33" s="66">
        <f>N26</f>
        <v>0</v>
      </c>
      <c r="D33" s="67">
        <f>$E$21</f>
        <v>0.98</v>
      </c>
      <c r="E33" s="471"/>
      <c r="H33" s="502"/>
      <c r="I33" s="502"/>
      <c r="J33" s="502"/>
      <c r="K33" s="502"/>
      <c r="L33" s="69"/>
      <c r="M33" s="68"/>
      <c r="N33" s="502"/>
      <c r="O33" s="502"/>
      <c r="P33" s="502"/>
      <c r="Q33" s="502"/>
      <c r="R33" s="502"/>
      <c r="S33" s="506"/>
      <c r="T33" s="506"/>
      <c r="U33" s="506"/>
      <c r="V33" s="506"/>
      <c r="W33" s="506"/>
      <c r="X33" s="507"/>
    </row>
    <row r="34" spans="2:27" ht="17.850000000000001" customHeight="1">
      <c r="B34" s="64">
        <v>2024</v>
      </c>
      <c r="C34" s="66">
        <f>T26</f>
        <v>0</v>
      </c>
      <c r="D34" s="67">
        <f>$E$21</f>
        <v>0.98</v>
      </c>
      <c r="E34" s="472"/>
      <c r="H34" s="502"/>
      <c r="I34" s="502"/>
      <c r="J34" s="502"/>
      <c r="K34" s="502"/>
      <c r="L34" s="69"/>
      <c r="M34" s="68"/>
      <c r="N34" s="502"/>
      <c r="O34" s="502"/>
      <c r="P34" s="502"/>
      <c r="Q34" s="502"/>
      <c r="R34" s="502"/>
      <c r="S34" s="506"/>
      <c r="T34" s="506"/>
      <c r="U34" s="506"/>
      <c r="V34" s="506"/>
      <c r="W34" s="506"/>
      <c r="X34" s="507"/>
    </row>
    <row r="35" spans="2:27" ht="33.6" customHeight="1">
      <c r="B35" s="473" t="s">
        <v>399</v>
      </c>
      <c r="C35" s="474"/>
      <c r="D35" s="474"/>
      <c r="E35" s="475"/>
      <c r="H35" s="502"/>
      <c r="I35" s="502"/>
      <c r="J35" s="502"/>
      <c r="K35" s="502"/>
      <c r="L35" s="69"/>
      <c r="M35" s="68"/>
      <c r="N35" s="502"/>
      <c r="O35" s="502"/>
      <c r="P35" s="502"/>
      <c r="Q35" s="502"/>
      <c r="R35" s="502"/>
      <c r="S35" s="506"/>
      <c r="T35" s="506"/>
      <c r="U35" s="506"/>
      <c r="V35" s="506"/>
      <c r="W35" s="506"/>
      <c r="X35" s="507"/>
    </row>
    <row r="36" spans="2:27" ht="17.850000000000001" customHeight="1">
      <c r="B36" s="82"/>
      <c r="C36" s="72"/>
      <c r="D36" s="84"/>
      <c r="E36" s="84"/>
      <c r="H36" s="502"/>
      <c r="I36" s="502"/>
      <c r="J36" s="502"/>
      <c r="K36" s="502"/>
      <c r="L36" s="69"/>
      <c r="M36" s="68"/>
      <c r="N36" s="502"/>
      <c r="O36" s="502"/>
      <c r="P36" s="502"/>
      <c r="Q36" s="502"/>
      <c r="R36" s="502"/>
      <c r="S36" s="506"/>
      <c r="T36" s="506"/>
      <c r="U36" s="506"/>
      <c r="V36" s="506"/>
      <c r="W36" s="506"/>
      <c r="X36" s="507"/>
    </row>
    <row r="37" spans="2:27" ht="17.850000000000001" customHeight="1">
      <c r="B37" s="82"/>
      <c r="C37" s="72"/>
      <c r="D37" s="84"/>
      <c r="E37" s="84"/>
      <c r="H37" s="502"/>
      <c r="I37" s="502"/>
      <c r="J37" s="502"/>
      <c r="K37" s="502"/>
      <c r="L37" s="69"/>
      <c r="M37" s="68"/>
      <c r="N37" s="502"/>
      <c r="O37" s="502"/>
      <c r="P37" s="502"/>
      <c r="Q37" s="502"/>
      <c r="R37" s="502"/>
      <c r="S37" s="506"/>
      <c r="T37" s="506"/>
      <c r="U37" s="506"/>
      <c r="V37" s="506"/>
      <c r="W37" s="506"/>
      <c r="X37" s="507"/>
    </row>
    <row r="38" spans="2:27" ht="17.850000000000001" customHeight="1">
      <c r="B38" s="82"/>
      <c r="C38" s="72"/>
      <c r="D38" s="84"/>
      <c r="E38" s="84"/>
      <c r="H38" s="502"/>
      <c r="I38" s="502"/>
      <c r="J38" s="502"/>
      <c r="K38" s="502"/>
      <c r="L38" s="69"/>
      <c r="M38" s="68"/>
      <c r="N38" s="502"/>
      <c r="O38" s="502"/>
      <c r="P38" s="502"/>
      <c r="Q38" s="502"/>
      <c r="R38" s="502"/>
      <c r="S38" s="506"/>
      <c r="T38" s="506"/>
      <c r="U38" s="506"/>
      <c r="V38" s="506"/>
      <c r="W38" s="506"/>
      <c r="X38" s="507"/>
    </row>
    <row r="39" spans="2:27" ht="17.850000000000001" customHeight="1">
      <c r="B39" s="82"/>
      <c r="C39" s="72"/>
      <c r="D39" s="84"/>
      <c r="E39" s="84"/>
      <c r="H39" s="502"/>
      <c r="I39" s="502"/>
      <c r="J39" s="502"/>
      <c r="K39" s="502"/>
      <c r="L39" s="69"/>
      <c r="M39" s="68"/>
      <c r="N39" s="502"/>
      <c r="O39" s="502"/>
      <c r="P39" s="502"/>
      <c r="Q39" s="502"/>
      <c r="R39" s="502"/>
      <c r="S39" s="506"/>
      <c r="T39" s="506"/>
      <c r="U39" s="506"/>
      <c r="V39" s="506"/>
      <c r="W39" s="506"/>
      <c r="X39" s="507"/>
    </row>
    <row r="40" spans="2:27" ht="17.850000000000001" customHeight="1">
      <c r="B40" s="82"/>
      <c r="C40" s="72"/>
      <c r="D40" s="84"/>
      <c r="E40" s="84"/>
      <c r="H40" s="502"/>
      <c r="I40" s="502"/>
      <c r="J40" s="502"/>
      <c r="K40" s="502"/>
      <c r="L40" s="69"/>
      <c r="M40" s="68"/>
      <c r="N40" s="502"/>
      <c r="O40" s="502"/>
      <c r="P40" s="502"/>
      <c r="Q40" s="502"/>
      <c r="R40" s="502"/>
      <c r="S40" s="506"/>
      <c r="T40" s="506"/>
      <c r="U40" s="506"/>
      <c r="V40" s="506"/>
      <c r="W40" s="506"/>
      <c r="X40" s="507"/>
    </row>
    <row r="41" spans="2:27" ht="17.850000000000001" customHeight="1">
      <c r="B41" s="82"/>
      <c r="C41" s="72"/>
      <c r="D41" s="84"/>
      <c r="E41" s="84"/>
      <c r="H41" s="502"/>
      <c r="I41" s="502"/>
      <c r="J41" s="502"/>
      <c r="K41" s="502"/>
      <c r="L41" s="69"/>
      <c r="M41" s="68"/>
      <c r="N41" s="502"/>
      <c r="O41" s="502"/>
      <c r="P41" s="502"/>
      <c r="Q41" s="502"/>
      <c r="R41" s="502"/>
      <c r="S41" s="506"/>
      <c r="T41" s="506"/>
      <c r="U41" s="506"/>
      <c r="V41" s="506"/>
      <c r="W41" s="506"/>
      <c r="X41" s="507"/>
    </row>
    <row r="42" spans="2:27" ht="17.25" customHeight="1">
      <c r="B42" s="82"/>
      <c r="C42" s="72"/>
      <c r="D42" s="84"/>
      <c r="E42" s="84"/>
      <c r="H42" s="502"/>
      <c r="I42" s="502"/>
      <c r="J42" s="502"/>
      <c r="K42" s="502"/>
      <c r="L42" s="69"/>
      <c r="M42" s="68"/>
      <c r="N42" s="502"/>
      <c r="O42" s="502"/>
      <c r="P42" s="502"/>
      <c r="Q42" s="502"/>
      <c r="R42" s="502"/>
      <c r="S42" s="503"/>
      <c r="T42" s="503"/>
      <c r="U42" s="503"/>
      <c r="V42" s="503"/>
      <c r="W42" s="503"/>
      <c r="X42" s="504"/>
    </row>
    <row r="43" spans="2:27" ht="17.25" customHeight="1">
      <c r="B43" s="82"/>
      <c r="C43" s="72"/>
      <c r="D43" s="84"/>
      <c r="E43" s="84"/>
      <c r="L43" s="69"/>
      <c r="M43" s="68"/>
      <c r="X43" s="83"/>
    </row>
    <row r="44" spans="2:27" ht="15.75" customHeight="1">
      <c r="B44" s="460" t="s">
        <v>362</v>
      </c>
      <c r="C44" s="460"/>
      <c r="D44" s="460"/>
      <c r="E44" s="460"/>
      <c r="F44" s="460"/>
      <c r="G44" s="460"/>
      <c r="H44" s="460"/>
      <c r="I44" s="460"/>
      <c r="J44" s="460"/>
      <c r="K44" s="460"/>
      <c r="L44" s="460"/>
      <c r="M44" s="460"/>
      <c r="N44" s="460"/>
      <c r="O44" s="460"/>
      <c r="P44" s="460"/>
      <c r="Q44" s="460"/>
      <c r="R44" s="460"/>
      <c r="S44" s="460"/>
      <c r="T44" s="460"/>
      <c r="U44" s="460"/>
      <c r="V44" s="460"/>
      <c r="W44" s="460"/>
      <c r="X44" s="460"/>
      <c r="Z44" s="70"/>
    </row>
    <row r="45" spans="2:27" ht="33" customHeight="1">
      <c r="B45" s="499" t="s">
        <v>400</v>
      </c>
      <c r="C45" s="500"/>
      <c r="D45" s="500"/>
      <c r="E45" s="500"/>
      <c r="F45" s="500"/>
      <c r="G45" s="500"/>
      <c r="H45" s="500"/>
      <c r="I45" s="500"/>
      <c r="J45" s="500"/>
      <c r="K45" s="500"/>
      <c r="L45" s="500"/>
      <c r="M45" s="500"/>
      <c r="N45" s="500"/>
      <c r="O45" s="500"/>
      <c r="P45" s="500"/>
      <c r="Q45" s="500"/>
      <c r="R45" s="500"/>
      <c r="S45" s="500"/>
      <c r="T45" s="500"/>
      <c r="U45" s="500"/>
      <c r="V45" s="500"/>
      <c r="W45" s="500"/>
      <c r="X45" s="501"/>
      <c r="Y45" s="68"/>
      <c r="Z45" s="68"/>
      <c r="AA45" s="68"/>
    </row>
    <row r="46" spans="2:27" ht="18" customHeight="1">
      <c r="B46" s="453" t="s">
        <v>364</v>
      </c>
      <c r="C46" s="453"/>
      <c r="D46" s="453"/>
      <c r="E46" s="453"/>
      <c r="F46" s="453"/>
      <c r="G46" s="453"/>
      <c r="H46" s="453"/>
      <c r="I46" s="453"/>
      <c r="J46" s="453"/>
      <c r="K46" s="453"/>
      <c r="L46" s="453"/>
      <c r="M46" s="453"/>
      <c r="N46" s="453"/>
      <c r="O46" s="453"/>
      <c r="P46" s="453"/>
      <c r="Q46" s="453"/>
      <c r="R46" s="453"/>
      <c r="S46" s="453"/>
      <c r="T46" s="453"/>
      <c r="U46" s="453"/>
      <c r="V46" s="453"/>
      <c r="W46" s="453"/>
      <c r="X46" s="453"/>
      <c r="Y46" s="71"/>
      <c r="Z46" s="72"/>
      <c r="AA46" s="69"/>
    </row>
    <row r="47" spans="2:27" ht="32.25" customHeight="1">
      <c r="B47" s="496"/>
      <c r="C47" s="497"/>
      <c r="D47" s="497"/>
      <c r="E47" s="497"/>
      <c r="F47" s="497"/>
      <c r="G47" s="497"/>
      <c r="H47" s="497"/>
      <c r="I47" s="497"/>
      <c r="J47" s="497"/>
      <c r="K47" s="497"/>
      <c r="L47" s="497"/>
      <c r="M47" s="497"/>
      <c r="N47" s="497"/>
      <c r="O47" s="497"/>
      <c r="P47" s="497"/>
      <c r="Q47" s="497"/>
      <c r="R47" s="497"/>
      <c r="S47" s="497"/>
      <c r="T47" s="497"/>
      <c r="U47" s="497"/>
      <c r="V47" s="497"/>
      <c r="W47" s="497"/>
      <c r="X47" s="498"/>
      <c r="Y47" s="71"/>
      <c r="Z47" s="72"/>
      <c r="AA47" s="69"/>
    </row>
    <row r="48" spans="2:27" ht="16.350000000000001" customHeight="1">
      <c r="B48" s="453" t="s">
        <v>366</v>
      </c>
      <c r="C48" s="453"/>
      <c r="D48" s="453"/>
      <c r="E48" s="453"/>
      <c r="F48" s="453"/>
      <c r="G48" s="453"/>
      <c r="H48" s="453"/>
      <c r="I48" s="453"/>
      <c r="J48" s="453"/>
      <c r="K48" s="453"/>
      <c r="L48" s="453"/>
      <c r="M48" s="453"/>
      <c r="N48" s="453"/>
      <c r="O48" s="453"/>
      <c r="P48" s="453"/>
      <c r="Q48" s="453"/>
      <c r="R48" s="453"/>
      <c r="S48" s="453"/>
      <c r="T48" s="453"/>
      <c r="U48" s="453"/>
      <c r="V48" s="453"/>
      <c r="W48" s="453"/>
      <c r="X48" s="453"/>
      <c r="Y48" s="71"/>
      <c r="Z48" s="72"/>
      <c r="AA48" s="69"/>
    </row>
    <row r="49" spans="2:27" ht="15.6" customHeight="1">
      <c r="B49" s="73" t="s">
        <v>3</v>
      </c>
      <c r="C49" s="457" t="s">
        <v>367</v>
      </c>
      <c r="D49" s="458"/>
      <c r="E49" s="459" t="s">
        <v>368</v>
      </c>
      <c r="F49" s="457"/>
      <c r="G49" s="457"/>
      <c r="H49" s="457"/>
      <c r="I49" s="457"/>
      <c r="J49" s="457"/>
      <c r="K49" s="458"/>
      <c r="L49" s="459" t="s">
        <v>369</v>
      </c>
      <c r="M49" s="457"/>
      <c r="N49" s="457"/>
      <c r="O49" s="457"/>
      <c r="P49" s="457"/>
      <c r="Q49" s="457"/>
      <c r="R49" s="457"/>
      <c r="S49" s="458"/>
      <c r="T49" s="459" t="s">
        <v>370</v>
      </c>
      <c r="U49" s="457"/>
      <c r="V49" s="457"/>
      <c r="W49" s="457"/>
      <c r="X49" s="458"/>
      <c r="Y49" s="71"/>
      <c r="Z49" s="72"/>
      <c r="AA49" s="69"/>
    </row>
    <row r="50" spans="2:27" ht="14.45" customHeight="1">
      <c r="B50" s="119">
        <v>1</v>
      </c>
      <c r="C50" s="464">
        <v>44301</v>
      </c>
      <c r="D50" s="405"/>
      <c r="E50" s="405" t="s">
        <v>371</v>
      </c>
      <c r="F50" s="405"/>
      <c r="G50" s="405"/>
      <c r="H50" s="405"/>
      <c r="I50" s="405"/>
      <c r="J50" s="405"/>
      <c r="K50" s="405"/>
      <c r="L50" s="405" t="s">
        <v>372</v>
      </c>
      <c r="M50" s="405"/>
      <c r="N50" s="405"/>
      <c r="O50" s="405"/>
      <c r="P50" s="405"/>
      <c r="Q50" s="405"/>
      <c r="R50" s="405"/>
      <c r="S50" s="405"/>
      <c r="T50" s="464">
        <v>44301</v>
      </c>
      <c r="U50" s="405"/>
      <c r="V50" s="405"/>
      <c r="W50" s="405"/>
      <c r="X50" s="405"/>
      <c r="Y50" s="71"/>
      <c r="Z50" s="72"/>
      <c r="AA50" s="69"/>
    </row>
    <row r="51" spans="2:27" ht="25.35" customHeight="1">
      <c r="B51" s="119">
        <v>2</v>
      </c>
      <c r="C51" s="464">
        <v>44729</v>
      </c>
      <c r="D51" s="405"/>
      <c r="E51" s="405" t="s">
        <v>373</v>
      </c>
      <c r="F51" s="405"/>
      <c r="G51" s="405"/>
      <c r="H51" s="405"/>
      <c r="I51" s="405"/>
      <c r="J51" s="405"/>
      <c r="K51" s="405"/>
      <c r="L51" s="405" t="s">
        <v>374</v>
      </c>
      <c r="M51" s="405"/>
      <c r="N51" s="405"/>
      <c r="O51" s="405"/>
      <c r="P51" s="405"/>
      <c r="Q51" s="405"/>
      <c r="R51" s="405"/>
      <c r="S51" s="405"/>
      <c r="T51" s="464">
        <v>44785</v>
      </c>
      <c r="U51" s="405"/>
      <c r="V51" s="405"/>
      <c r="W51" s="405"/>
      <c r="X51" s="405"/>
      <c r="Y51" s="71"/>
      <c r="Z51" s="72"/>
      <c r="AA51" s="69"/>
    </row>
    <row r="52" spans="2:27" ht="15" customHeight="1">
      <c r="B52" s="119"/>
      <c r="C52" s="405"/>
      <c r="D52" s="405"/>
      <c r="E52" s="405"/>
      <c r="F52" s="405"/>
      <c r="G52" s="405"/>
      <c r="H52" s="405"/>
      <c r="I52" s="405"/>
      <c r="J52" s="405"/>
      <c r="K52" s="405"/>
      <c r="L52" s="405"/>
      <c r="M52" s="405"/>
      <c r="N52" s="405"/>
      <c r="O52" s="405"/>
      <c r="P52" s="405"/>
      <c r="Q52" s="405"/>
      <c r="R52" s="405"/>
      <c r="S52" s="405"/>
      <c r="T52" s="405"/>
      <c r="U52" s="405"/>
      <c r="V52" s="405"/>
      <c r="W52" s="405"/>
      <c r="X52" s="405"/>
      <c r="Y52" s="71"/>
      <c r="Z52" s="72"/>
      <c r="AA52" s="69"/>
    </row>
    <row r="53" spans="2:27" ht="15" customHeight="1">
      <c r="B53" s="119"/>
      <c r="C53" s="405"/>
      <c r="D53" s="405"/>
      <c r="E53" s="405"/>
      <c r="F53" s="405"/>
      <c r="G53" s="405"/>
      <c r="H53" s="405"/>
      <c r="I53" s="405"/>
      <c r="J53" s="405"/>
      <c r="K53" s="405"/>
      <c r="L53" s="405"/>
      <c r="M53" s="405"/>
      <c r="N53" s="405"/>
      <c r="O53" s="405"/>
      <c r="P53" s="405"/>
      <c r="Q53" s="405"/>
      <c r="R53" s="405"/>
      <c r="S53" s="405"/>
      <c r="T53" s="405"/>
      <c r="U53" s="405"/>
      <c r="V53" s="405"/>
      <c r="W53" s="405"/>
      <c r="X53" s="405"/>
      <c r="Y53" s="71"/>
      <c r="Z53" s="72"/>
      <c r="AA53" s="69"/>
    </row>
    <row r="54" spans="2:27" ht="15" customHeight="1">
      <c r="B54" s="119"/>
      <c r="C54" s="405"/>
      <c r="D54" s="405"/>
      <c r="E54" s="405"/>
      <c r="F54" s="405"/>
      <c r="G54" s="405"/>
      <c r="H54" s="405"/>
      <c r="I54" s="405"/>
      <c r="J54" s="405"/>
      <c r="K54" s="405"/>
      <c r="L54" s="405"/>
      <c r="M54" s="405"/>
      <c r="N54" s="405"/>
      <c r="O54" s="405"/>
      <c r="P54" s="405"/>
      <c r="Q54" s="405"/>
      <c r="R54" s="405"/>
      <c r="S54" s="405"/>
      <c r="T54" s="405"/>
      <c r="U54" s="405"/>
      <c r="V54" s="405"/>
      <c r="W54" s="405"/>
      <c r="X54" s="405"/>
      <c r="Y54" s="71"/>
      <c r="Z54" s="72"/>
      <c r="AA54" s="69"/>
    </row>
    <row r="55" spans="2:27" ht="15.6" customHeight="1">
      <c r="B55" s="465" t="s">
        <v>375</v>
      </c>
      <c r="C55" s="466"/>
      <c r="D55" s="466"/>
      <c r="E55" s="466"/>
      <c r="F55" s="466"/>
      <c r="G55" s="466"/>
      <c r="H55" s="466"/>
      <c r="I55" s="466"/>
      <c r="J55" s="466"/>
      <c r="K55" s="466"/>
      <c r="L55" s="466"/>
      <c r="M55" s="466"/>
      <c r="N55" s="466"/>
      <c r="O55" s="466"/>
      <c r="P55" s="466"/>
      <c r="Q55" s="466"/>
      <c r="R55" s="466"/>
      <c r="S55" s="466"/>
      <c r="T55" s="466"/>
      <c r="U55" s="466"/>
      <c r="V55" s="466"/>
      <c r="W55" s="466"/>
      <c r="X55" s="467"/>
      <c r="Y55" s="71"/>
      <c r="Z55" s="72"/>
      <c r="AA55" s="69"/>
    </row>
    <row r="56" spans="2:27" ht="26.85" customHeight="1">
      <c r="B56" s="74" t="s">
        <v>376</v>
      </c>
      <c r="C56" s="406" t="s">
        <v>377</v>
      </c>
      <c r="D56" s="407"/>
      <c r="E56" s="407"/>
      <c r="F56" s="407"/>
      <c r="G56" s="407"/>
      <c r="H56" s="407"/>
      <c r="I56" s="407"/>
      <c r="J56" s="407"/>
      <c r="K56" s="407"/>
      <c r="L56" s="407"/>
      <c r="M56" s="408"/>
      <c r="N56" s="468" t="s">
        <v>378</v>
      </c>
      <c r="O56" s="469"/>
      <c r="P56" s="406" t="s">
        <v>379</v>
      </c>
      <c r="Q56" s="407"/>
      <c r="R56" s="407"/>
      <c r="S56" s="407"/>
      <c r="T56" s="407"/>
      <c r="U56" s="407"/>
      <c r="V56" s="407"/>
      <c r="W56" s="407"/>
      <c r="X56" s="408"/>
    </row>
    <row r="57" spans="2:27" ht="24.6" customHeight="1">
      <c r="B57" s="74" t="s">
        <v>380</v>
      </c>
      <c r="C57" s="406" t="s">
        <v>381</v>
      </c>
      <c r="D57" s="407"/>
      <c r="E57" s="407"/>
      <c r="F57" s="407"/>
      <c r="G57" s="407"/>
      <c r="H57" s="407"/>
      <c r="I57" s="407"/>
      <c r="J57" s="407"/>
      <c r="K57" s="407"/>
      <c r="L57" s="407"/>
      <c r="M57" s="408"/>
      <c r="N57" s="468" t="s">
        <v>378</v>
      </c>
      <c r="O57" s="469"/>
      <c r="P57" s="406" t="s">
        <v>382</v>
      </c>
      <c r="Q57" s="407"/>
      <c r="R57" s="407"/>
      <c r="S57" s="407"/>
      <c r="T57" s="407"/>
      <c r="U57" s="407"/>
      <c r="V57" s="407"/>
      <c r="W57" s="407"/>
      <c r="X57" s="408"/>
    </row>
    <row r="58" spans="2:27" ht="27.6" customHeight="1">
      <c r="B58" s="74" t="s">
        <v>383</v>
      </c>
      <c r="C58" s="406" t="s">
        <v>384</v>
      </c>
      <c r="D58" s="407"/>
      <c r="E58" s="407"/>
      <c r="F58" s="407"/>
      <c r="G58" s="407"/>
      <c r="H58" s="407"/>
      <c r="I58" s="407"/>
      <c r="J58" s="407"/>
      <c r="K58" s="407"/>
      <c r="L58" s="407"/>
      <c r="M58" s="408"/>
      <c r="N58" s="468" t="s">
        <v>378</v>
      </c>
      <c r="O58" s="469"/>
      <c r="P58" s="406" t="s">
        <v>385</v>
      </c>
      <c r="Q58" s="407"/>
      <c r="R58" s="407"/>
      <c r="S58" s="407"/>
      <c r="T58" s="407"/>
      <c r="U58" s="407"/>
      <c r="V58" s="407"/>
      <c r="W58" s="407"/>
      <c r="X58" s="408"/>
    </row>
    <row r="59" spans="2:27" ht="13.5" customHeight="1">
      <c r="B59" s="465" t="s">
        <v>386</v>
      </c>
      <c r="C59" s="466"/>
      <c r="D59" s="466"/>
      <c r="E59" s="466"/>
      <c r="F59" s="466"/>
      <c r="G59" s="466"/>
      <c r="H59" s="466"/>
      <c r="I59" s="466"/>
      <c r="J59" s="466"/>
      <c r="K59" s="466"/>
      <c r="L59" s="466"/>
      <c r="M59" s="466"/>
      <c r="N59" s="466"/>
      <c r="O59" s="466"/>
      <c r="P59" s="466"/>
      <c r="Q59" s="466"/>
      <c r="R59" s="466"/>
      <c r="S59" s="466"/>
      <c r="T59" s="466"/>
      <c r="U59" s="466"/>
      <c r="V59" s="466"/>
      <c r="W59" s="466"/>
      <c r="X59" s="467"/>
    </row>
    <row r="60" spans="2:27" ht="21.6" customHeight="1">
      <c r="B60" s="74" t="s">
        <v>387</v>
      </c>
      <c r="C60" s="406"/>
      <c r="D60" s="407"/>
      <c r="E60" s="407"/>
      <c r="F60" s="407"/>
      <c r="G60" s="407"/>
      <c r="H60" s="407"/>
      <c r="I60" s="407"/>
      <c r="J60" s="407"/>
      <c r="K60" s="407"/>
      <c r="L60" s="407"/>
      <c r="M60" s="408"/>
      <c r="N60" s="468" t="s">
        <v>378</v>
      </c>
      <c r="O60" s="469"/>
      <c r="P60" s="406"/>
      <c r="Q60" s="407"/>
      <c r="R60" s="407"/>
      <c r="S60" s="407"/>
      <c r="T60" s="407"/>
      <c r="U60" s="407"/>
      <c r="V60" s="407"/>
      <c r="W60" s="407"/>
      <c r="X60" s="408"/>
    </row>
    <row r="61" spans="2:27" ht="21.6" customHeight="1">
      <c r="B61" s="74" t="s">
        <v>387</v>
      </c>
      <c r="C61" s="406"/>
      <c r="D61" s="407"/>
      <c r="E61" s="407"/>
      <c r="F61" s="407"/>
      <c r="G61" s="407"/>
      <c r="H61" s="407"/>
      <c r="I61" s="407"/>
      <c r="J61" s="407"/>
      <c r="K61" s="407"/>
      <c r="L61" s="407"/>
      <c r="M61" s="408"/>
      <c r="N61" s="468" t="s">
        <v>378</v>
      </c>
      <c r="O61" s="469"/>
      <c r="P61" s="406"/>
      <c r="Q61" s="407"/>
      <c r="R61" s="407"/>
      <c r="S61" s="407"/>
      <c r="T61" s="407"/>
      <c r="U61" s="407"/>
      <c r="V61" s="407"/>
      <c r="W61" s="407"/>
      <c r="X61" s="408"/>
    </row>
  </sheetData>
  <sheetProtection selectLockedCells="1" selectUnlockedCells="1"/>
  <mergeCells count="180">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J32:K32"/>
    <mergeCell ref="N32:O32"/>
    <mergeCell ref="P32:R32"/>
    <mergeCell ref="H33:I33"/>
    <mergeCell ref="J33:K33"/>
    <mergeCell ref="N33:O33"/>
    <mergeCell ref="P33:R33"/>
    <mergeCell ref="B28:X28"/>
    <mergeCell ref="H30:I31"/>
    <mergeCell ref="J30:M30"/>
    <mergeCell ref="N30:O31"/>
    <mergeCell ref="P30:R31"/>
    <mergeCell ref="S30:X30"/>
    <mergeCell ref="E31:E34"/>
    <mergeCell ref="J31:K31"/>
    <mergeCell ref="S31:X42"/>
    <mergeCell ref="H32:I32"/>
    <mergeCell ref="B25:C25"/>
    <mergeCell ref="D25:H25"/>
    <mergeCell ref="I25:M25"/>
    <mergeCell ref="N25:S25"/>
    <mergeCell ref="T25:X25"/>
    <mergeCell ref="B26:C27"/>
    <mergeCell ref="D26:H27"/>
    <mergeCell ref="I26:M27"/>
    <mergeCell ref="N26:S27"/>
    <mergeCell ref="T26:X27"/>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heetViews>
  <sheetFormatPr baseColWidth="10" defaultColWidth="11.42578125" defaultRowHeight="14.25"/>
  <cols>
    <col min="1" max="1" width="27.28515625" style="91" customWidth="1"/>
    <col min="2" max="8" width="11.42578125" style="91"/>
    <col min="9" max="9" width="98.28515625" style="91" customWidth="1"/>
    <col min="10" max="16384" width="11.42578125" style="91"/>
  </cols>
  <sheetData>
    <row r="1" spans="1:10" ht="71.25">
      <c r="A1" s="91" t="s">
        <v>401</v>
      </c>
      <c r="B1" s="91" t="s">
        <v>402</v>
      </c>
      <c r="C1" s="91" t="s">
        <v>343</v>
      </c>
      <c r="D1" s="91" t="s">
        <v>403</v>
      </c>
      <c r="E1" s="91" t="s">
        <v>404</v>
      </c>
      <c r="F1" s="91" t="s">
        <v>405</v>
      </c>
      <c r="G1" s="91" t="s">
        <v>406</v>
      </c>
      <c r="H1" s="91" t="s">
        <v>407</v>
      </c>
      <c r="I1" s="92" t="s">
        <v>408</v>
      </c>
      <c r="J1" s="91" t="s">
        <v>409</v>
      </c>
    </row>
    <row r="2" spans="1:10" ht="28.5">
      <c r="A2" s="91" t="s">
        <v>410</v>
      </c>
      <c r="B2" s="91" t="s">
        <v>411</v>
      </c>
      <c r="C2" s="91" t="s">
        <v>412</v>
      </c>
      <c r="D2" s="91" t="s">
        <v>413</v>
      </c>
      <c r="E2" s="91" t="s">
        <v>312</v>
      </c>
      <c r="F2" s="91" t="s">
        <v>414</v>
      </c>
      <c r="G2" s="91" t="s">
        <v>415</v>
      </c>
      <c r="H2" s="91" t="s">
        <v>416</v>
      </c>
      <c r="I2" s="92" t="s">
        <v>417</v>
      </c>
      <c r="J2" s="91" t="s">
        <v>339</v>
      </c>
    </row>
    <row r="3" spans="1:10" ht="42.75">
      <c r="A3" s="91" t="s">
        <v>305</v>
      </c>
      <c r="B3" s="91" t="s">
        <v>418</v>
      </c>
      <c r="D3" s="91" t="s">
        <v>340</v>
      </c>
      <c r="E3" s="91" t="s">
        <v>419</v>
      </c>
      <c r="F3" s="91" t="s">
        <v>420</v>
      </c>
      <c r="G3" s="91" t="s">
        <v>421</v>
      </c>
      <c r="H3" s="91" t="s">
        <v>297</v>
      </c>
      <c r="I3" s="92" t="s">
        <v>422</v>
      </c>
      <c r="J3" s="91" t="s">
        <v>423</v>
      </c>
    </row>
    <row r="4" spans="1:10" ht="42.75">
      <c r="A4" s="91" t="s">
        <v>424</v>
      </c>
      <c r="B4" s="91" t="s">
        <v>425</v>
      </c>
      <c r="D4" s="91" t="s">
        <v>426</v>
      </c>
      <c r="E4" s="91" t="s">
        <v>427</v>
      </c>
      <c r="F4" s="91" t="s">
        <v>428</v>
      </c>
      <c r="G4" s="91" t="s">
        <v>429</v>
      </c>
      <c r="H4" s="91" t="s">
        <v>430</v>
      </c>
      <c r="I4" s="92" t="s">
        <v>431</v>
      </c>
      <c r="J4" s="91" t="s">
        <v>432</v>
      </c>
    </row>
    <row r="5" spans="1:10" ht="57">
      <c r="A5" s="91" t="s">
        <v>433</v>
      </c>
      <c r="B5" s="91" t="s">
        <v>46</v>
      </c>
      <c r="D5" s="91" t="s">
        <v>434</v>
      </c>
      <c r="E5" s="91" t="s">
        <v>435</v>
      </c>
      <c r="F5" s="91" t="s">
        <v>436</v>
      </c>
      <c r="G5" s="91" t="s">
        <v>437</v>
      </c>
      <c r="I5" s="92" t="s">
        <v>438</v>
      </c>
    </row>
    <row r="6" spans="1:10">
      <c r="A6" s="91" t="s">
        <v>439</v>
      </c>
      <c r="B6" s="91" t="s">
        <v>323</v>
      </c>
      <c r="D6" s="91" t="s">
        <v>392</v>
      </c>
      <c r="E6" s="91" t="s">
        <v>440</v>
      </c>
      <c r="F6" s="91" t="s">
        <v>441</v>
      </c>
      <c r="G6" s="91" t="s">
        <v>442</v>
      </c>
      <c r="I6" s="92" t="s">
        <v>443</v>
      </c>
    </row>
    <row r="7" spans="1:10" ht="28.5">
      <c r="A7" s="91" t="s">
        <v>444</v>
      </c>
      <c r="B7" s="91" t="s">
        <v>391</v>
      </c>
      <c r="D7" s="91" t="s">
        <v>445</v>
      </c>
      <c r="E7" s="91" t="s">
        <v>446</v>
      </c>
      <c r="F7" s="91" t="s">
        <v>447</v>
      </c>
      <c r="G7" s="91" t="s">
        <v>448</v>
      </c>
      <c r="I7" s="92" t="s">
        <v>449</v>
      </c>
    </row>
    <row r="8" spans="1:10" ht="28.5">
      <c r="A8" s="91" t="s">
        <v>450</v>
      </c>
      <c r="E8" s="91" t="s">
        <v>451</v>
      </c>
      <c r="F8" s="91" t="s">
        <v>298</v>
      </c>
      <c r="G8" s="91" t="s">
        <v>299</v>
      </c>
      <c r="I8" s="92" t="s">
        <v>452</v>
      </c>
    </row>
    <row r="9" spans="1:10">
      <c r="E9" s="91" t="s">
        <v>453</v>
      </c>
      <c r="F9" s="91" t="s">
        <v>454</v>
      </c>
      <c r="G9" s="91" t="s">
        <v>455</v>
      </c>
      <c r="I9" s="92" t="s">
        <v>456</v>
      </c>
    </row>
    <row r="10" spans="1:10">
      <c r="E10" s="91" t="s">
        <v>314</v>
      </c>
      <c r="F10" s="91" t="s">
        <v>457</v>
      </c>
      <c r="G10" s="91" t="s">
        <v>458</v>
      </c>
      <c r="I10" s="92" t="s">
        <v>153</v>
      </c>
    </row>
    <row r="11" spans="1:10" ht="42.75">
      <c r="F11" s="91" t="s">
        <v>459</v>
      </c>
      <c r="G11" s="91" t="s">
        <v>460</v>
      </c>
      <c r="I11" s="92" t="s">
        <v>461</v>
      </c>
    </row>
    <row r="12" spans="1:10" ht="28.5">
      <c r="F12" s="91" t="s">
        <v>462</v>
      </c>
      <c r="G12" s="91" t="s">
        <v>463</v>
      </c>
      <c r="I12" s="92" t="s">
        <v>464</v>
      </c>
    </row>
    <row r="13" spans="1:10" ht="42.75">
      <c r="F13" s="91" t="s">
        <v>465</v>
      </c>
      <c r="G13" s="91" t="s">
        <v>466</v>
      </c>
      <c r="I13" s="92" t="s">
        <v>467</v>
      </c>
    </row>
    <row r="14" spans="1:10" ht="28.5">
      <c r="F14" s="91" t="s">
        <v>468</v>
      </c>
      <c r="G14" s="91" t="s">
        <v>469</v>
      </c>
      <c r="I14" s="92" t="s">
        <v>470</v>
      </c>
    </row>
    <row r="15" spans="1:10">
      <c r="F15" s="91" t="s">
        <v>471</v>
      </c>
      <c r="G15" s="91" t="s">
        <v>472</v>
      </c>
      <c r="I15" s="92" t="s">
        <v>473</v>
      </c>
    </row>
    <row r="16" spans="1:10" ht="28.5">
      <c r="F16" s="91" t="s">
        <v>474</v>
      </c>
      <c r="G16" s="91" t="s">
        <v>475</v>
      </c>
      <c r="I16" s="92" t="s">
        <v>476</v>
      </c>
    </row>
    <row r="17" spans="6:9" ht="28.5">
      <c r="F17" s="91" t="s">
        <v>430</v>
      </c>
      <c r="G17" s="91" t="s">
        <v>477</v>
      </c>
      <c r="I17" s="92" t="s">
        <v>478</v>
      </c>
    </row>
    <row r="18" spans="6:9" ht="42.75">
      <c r="F18" s="91" t="s">
        <v>479</v>
      </c>
      <c r="G18" s="91" t="s">
        <v>480</v>
      </c>
      <c r="I18" s="92" t="s">
        <v>481</v>
      </c>
    </row>
    <row r="19" spans="6:9" ht="42.75">
      <c r="I19" s="92" t="s">
        <v>482</v>
      </c>
    </row>
    <row r="20" spans="6:9">
      <c r="I20" s="92" t="s">
        <v>483</v>
      </c>
    </row>
    <row r="21" spans="6:9" ht="28.5">
      <c r="I21" s="92" t="s">
        <v>484</v>
      </c>
    </row>
    <row r="22" spans="6:9" ht="28.5">
      <c r="I22" s="92" t="s">
        <v>485</v>
      </c>
    </row>
    <row r="23" spans="6:9" ht="28.5">
      <c r="I23" s="92" t="s">
        <v>486</v>
      </c>
    </row>
    <row r="24" spans="6:9" ht="28.5">
      <c r="I24" s="92" t="s">
        <v>487</v>
      </c>
    </row>
    <row r="25" spans="6:9" ht="28.5">
      <c r="I25" s="92" t="s">
        <v>488</v>
      </c>
    </row>
    <row r="26" spans="6:9">
      <c r="I26" s="92" t="s">
        <v>125</v>
      </c>
    </row>
    <row r="27" spans="6:9">
      <c r="I27" s="92" t="s">
        <v>489</v>
      </c>
    </row>
    <row r="28" spans="6:9" ht="28.5">
      <c r="I28" s="92" t="s">
        <v>490</v>
      </c>
    </row>
    <row r="29" spans="6:9" ht="28.5">
      <c r="I29" s="92" t="s">
        <v>491</v>
      </c>
    </row>
    <row r="30" spans="6:9">
      <c r="I30" s="92" t="s">
        <v>492</v>
      </c>
    </row>
    <row r="31" spans="6:9" ht="28.5">
      <c r="I31" s="92" t="s">
        <v>493</v>
      </c>
    </row>
    <row r="32" spans="6:9">
      <c r="I32" s="92" t="s">
        <v>494</v>
      </c>
    </row>
    <row r="33" spans="9:9" ht="28.5">
      <c r="I33" s="92" t="s">
        <v>143</v>
      </c>
    </row>
    <row r="34" spans="9:9" ht="42.75">
      <c r="I34" s="92" t="s">
        <v>495</v>
      </c>
    </row>
    <row r="35" spans="9:9" ht="42.75">
      <c r="I35" s="92" t="s">
        <v>496</v>
      </c>
    </row>
    <row r="36" spans="9:9" ht="28.5">
      <c r="I36" s="92" t="s">
        <v>497</v>
      </c>
    </row>
    <row r="37" spans="9:9" ht="28.5">
      <c r="I37" s="92" t="s">
        <v>498</v>
      </c>
    </row>
    <row r="38" spans="9:9">
      <c r="I38" s="92" t="s">
        <v>499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47" t="s">
        <v>500</v>
      </c>
      <c r="D3" s="41" t="s">
        <v>501</v>
      </c>
      <c r="G3" s="44" t="s">
        <v>502</v>
      </c>
      <c r="K3" s="46" t="s">
        <v>503</v>
      </c>
    </row>
    <row r="4" spans="3:11" ht="17.25">
      <c r="C4" s="47" t="s">
        <v>504</v>
      </c>
      <c r="D4" s="42" t="s">
        <v>505</v>
      </c>
      <c r="G4" s="44" t="s">
        <v>506</v>
      </c>
      <c r="K4" s="46" t="s">
        <v>507</v>
      </c>
    </row>
    <row r="5" spans="3:11" ht="17.25">
      <c r="C5" s="47" t="s">
        <v>508</v>
      </c>
      <c r="D5" s="43" t="s">
        <v>509</v>
      </c>
      <c r="G5" s="44" t="s">
        <v>510</v>
      </c>
      <c r="K5" s="46" t="s">
        <v>511</v>
      </c>
    </row>
    <row r="6" spans="3:11" ht="34.5">
      <c r="C6" s="47" t="s">
        <v>512</v>
      </c>
      <c r="D6" s="43" t="s">
        <v>513</v>
      </c>
      <c r="G6" s="44" t="s">
        <v>514</v>
      </c>
      <c r="K6" s="46" t="s">
        <v>515</v>
      </c>
    </row>
    <row r="7" spans="3:11" ht="34.5">
      <c r="C7" s="47" t="s">
        <v>516</v>
      </c>
      <c r="D7" s="43" t="s">
        <v>517</v>
      </c>
      <c r="G7" s="44" t="s">
        <v>518</v>
      </c>
      <c r="K7" s="46" t="s">
        <v>428</v>
      </c>
    </row>
    <row r="8" spans="3:11" ht="34.5">
      <c r="C8" s="47" t="s">
        <v>519</v>
      </c>
      <c r="D8" s="43" t="s">
        <v>520</v>
      </c>
      <c r="G8" s="44" t="s">
        <v>521</v>
      </c>
      <c r="K8" s="46" t="s">
        <v>522</v>
      </c>
    </row>
    <row r="9" spans="3:11" ht="34.5">
      <c r="C9" s="47" t="s">
        <v>523</v>
      </c>
      <c r="D9" s="43" t="s">
        <v>524</v>
      </c>
      <c r="G9" s="44" t="s">
        <v>525</v>
      </c>
      <c r="K9" s="46" t="s">
        <v>526</v>
      </c>
    </row>
    <row r="10" spans="3:11" ht="51.75">
      <c r="C10" s="47" t="s">
        <v>527</v>
      </c>
      <c r="D10" s="43" t="s">
        <v>528</v>
      </c>
      <c r="G10" s="44" t="s">
        <v>529</v>
      </c>
      <c r="K10" s="46" t="s">
        <v>530</v>
      </c>
    </row>
    <row r="11" spans="3:11" ht="34.5">
      <c r="C11" s="47" t="s">
        <v>531</v>
      </c>
      <c r="D11" s="43" t="s">
        <v>532</v>
      </c>
      <c r="G11" s="44" t="s">
        <v>533</v>
      </c>
      <c r="K11" s="46" t="s">
        <v>298</v>
      </c>
    </row>
    <row r="12" spans="3:11" ht="34.5">
      <c r="C12" s="47" t="s">
        <v>534</v>
      </c>
      <c r="D12" s="43" t="s">
        <v>535</v>
      </c>
      <c r="G12" s="44" t="s">
        <v>536</v>
      </c>
      <c r="K12" s="46" t="s">
        <v>454</v>
      </c>
    </row>
    <row r="13" spans="3:11" ht="34.5">
      <c r="C13" s="47" t="s">
        <v>537</v>
      </c>
      <c r="D13" s="43" t="s">
        <v>538</v>
      </c>
      <c r="G13" s="44" t="s">
        <v>539</v>
      </c>
      <c r="K13" s="46" t="s">
        <v>540</v>
      </c>
    </row>
    <row r="14" spans="3:11" ht="34.5">
      <c r="C14" s="47" t="s">
        <v>541</v>
      </c>
      <c r="D14" s="43" t="s">
        <v>542</v>
      </c>
      <c r="G14" s="44" t="s">
        <v>543</v>
      </c>
      <c r="K14" s="46" t="s">
        <v>544</v>
      </c>
    </row>
    <row r="15" spans="3:11" ht="34.5">
      <c r="C15" s="47" t="s">
        <v>545</v>
      </c>
      <c r="D15" s="43" t="s">
        <v>546</v>
      </c>
      <c r="G15" s="44" t="s">
        <v>547</v>
      </c>
      <c r="K15" s="46" t="s">
        <v>548</v>
      </c>
    </row>
    <row r="16" spans="3:11" ht="51.75">
      <c r="C16" s="47" t="s">
        <v>549</v>
      </c>
      <c r="D16" s="43" t="s">
        <v>550</v>
      </c>
      <c r="G16" s="44" t="s">
        <v>551</v>
      </c>
      <c r="K16" s="46" t="s">
        <v>552</v>
      </c>
    </row>
    <row r="17" spans="3:11" ht="51.75">
      <c r="C17" s="47" t="s">
        <v>553</v>
      </c>
      <c r="D17" s="43" t="s">
        <v>554</v>
      </c>
      <c r="G17" s="45" t="s">
        <v>555</v>
      </c>
      <c r="K17" s="46" t="s">
        <v>471</v>
      </c>
    </row>
    <row r="18" spans="3:11" ht="51.75">
      <c r="C18" s="47" t="s">
        <v>556</v>
      </c>
      <c r="D18" s="43" t="s">
        <v>557</v>
      </c>
      <c r="G18" s="45" t="s">
        <v>558</v>
      </c>
      <c r="K18" s="46" t="s">
        <v>559</v>
      </c>
    </row>
    <row r="19" spans="3:11" ht="17.25">
      <c r="C19" s="47" t="s">
        <v>560</v>
      </c>
      <c r="D19" s="43" t="s">
        <v>561</v>
      </c>
      <c r="G19" s="44" t="s">
        <v>562</v>
      </c>
      <c r="K19" s="46" t="s">
        <v>430</v>
      </c>
    </row>
    <row r="20" spans="3:11" ht="34.5">
      <c r="C20" s="47" t="s">
        <v>563</v>
      </c>
      <c r="D20" s="43" t="s">
        <v>564</v>
      </c>
      <c r="G20" s="44" t="s">
        <v>565</v>
      </c>
      <c r="K20" s="46" t="s">
        <v>566</v>
      </c>
    </row>
    <row r="21" spans="3:11" ht="34.5">
      <c r="D21" s="43" t="s">
        <v>567</v>
      </c>
    </row>
    <row r="22" spans="3:11" ht="34.5">
      <c r="C22" s="4" t="s">
        <v>568</v>
      </c>
      <c r="D22" s="43" t="s">
        <v>569</v>
      </c>
    </row>
    <row r="23" spans="3:11" ht="17.25">
      <c r="C23" s="4" t="s">
        <v>570</v>
      </c>
      <c r="D23" s="43" t="s">
        <v>571</v>
      </c>
      <c r="G23" s="44"/>
    </row>
    <row r="24" spans="3:11" ht="17.25">
      <c r="C24" s="4" t="s">
        <v>11</v>
      </c>
      <c r="D24" s="43" t="s">
        <v>572</v>
      </c>
    </row>
    <row r="25" spans="3:11" ht="34.5">
      <c r="D25" s="43" t="s">
        <v>573</v>
      </c>
    </row>
    <row r="26" spans="3:11" ht="17.25">
      <c r="D26" s="43" t="s">
        <v>574</v>
      </c>
    </row>
    <row r="27" spans="3:11" ht="51.75">
      <c r="C27" s="48" t="s">
        <v>575</v>
      </c>
      <c r="D27" s="43" t="s">
        <v>576</v>
      </c>
    </row>
    <row r="28" spans="3:11" ht="34.5">
      <c r="C28" s="48" t="s">
        <v>577</v>
      </c>
      <c r="D28" s="43" t="s">
        <v>578</v>
      </c>
      <c r="G28" s="44"/>
    </row>
    <row r="29" spans="3:11" ht="51.75">
      <c r="C29" s="48" t="s">
        <v>579</v>
      </c>
      <c r="D29" s="43" t="s">
        <v>580</v>
      </c>
      <c r="G29" s="44"/>
    </row>
    <row r="30" spans="3:11" ht="60">
      <c r="C30" s="48" t="s">
        <v>60</v>
      </c>
      <c r="D30" s="43" t="s">
        <v>581</v>
      </c>
      <c r="G30" s="44"/>
    </row>
    <row r="31" spans="3:11" ht="34.5">
      <c r="C31" s="48" t="s">
        <v>151</v>
      </c>
      <c r="D31" s="43" t="s">
        <v>582</v>
      </c>
      <c r="G31" s="44"/>
    </row>
    <row r="32" spans="3:11" ht="30">
      <c r="C32" s="48" t="s">
        <v>583</v>
      </c>
      <c r="D32" s="43" t="s">
        <v>584</v>
      </c>
      <c r="G32" s="44"/>
    </row>
    <row r="33" spans="3:7" ht="45">
      <c r="C33" s="48" t="s">
        <v>585</v>
      </c>
      <c r="D33" s="43" t="s">
        <v>586</v>
      </c>
    </row>
    <row r="34" spans="3:7" ht="45">
      <c r="C34" s="48" t="s">
        <v>587</v>
      </c>
      <c r="D34" s="43" t="s">
        <v>588</v>
      </c>
      <c r="G34" s="44"/>
    </row>
    <row r="35" spans="3:7" ht="34.5">
      <c r="C35" s="48" t="s">
        <v>141</v>
      </c>
      <c r="D35" s="43" t="s">
        <v>589</v>
      </c>
      <c r="G35" s="44"/>
    </row>
    <row r="36" spans="3:7" ht="17.25">
      <c r="C36" s="48"/>
      <c r="D36" s="43" t="s">
        <v>590</v>
      </c>
      <c r="G36" s="44"/>
    </row>
    <row r="37" spans="3:7" ht="34.5">
      <c r="C37" s="48"/>
      <c r="D37" s="43" t="s">
        <v>591</v>
      </c>
      <c r="G37" s="44"/>
    </row>
    <row r="38" spans="3:7" ht="17.25">
      <c r="C38" s="48"/>
      <c r="D38" s="43" t="s">
        <v>592</v>
      </c>
      <c r="G38" s="44"/>
    </row>
    <row r="39" spans="3:7" ht="45">
      <c r="C39" s="48" t="s">
        <v>593</v>
      </c>
      <c r="D39" s="43" t="s">
        <v>594</v>
      </c>
      <c r="G39" s="44"/>
    </row>
    <row r="40" spans="3:7" ht="34.5">
      <c r="C40" s="48" t="s">
        <v>61</v>
      </c>
      <c r="D40" s="43" t="s">
        <v>595</v>
      </c>
      <c r="G40" s="44"/>
    </row>
    <row r="41" spans="3:7" ht="34.5">
      <c r="C41" s="48" t="s">
        <v>596</v>
      </c>
      <c r="D41" s="43" t="s">
        <v>597</v>
      </c>
    </row>
    <row r="42" spans="3:7" ht="34.5">
      <c r="C42" s="48" t="s">
        <v>598</v>
      </c>
      <c r="D42" s="43" t="s">
        <v>599</v>
      </c>
    </row>
    <row r="43" spans="3:7" ht="34.5">
      <c r="C43" s="48" t="s">
        <v>600</v>
      </c>
      <c r="D43" s="43" t="s">
        <v>601</v>
      </c>
    </row>
    <row r="44" spans="3:7" ht="45">
      <c r="C44" s="48" t="s">
        <v>602</v>
      </c>
      <c r="D44" s="43" t="s">
        <v>603</v>
      </c>
    </row>
    <row r="45" spans="3:7" ht="51.75">
      <c r="C45" s="48" t="s">
        <v>604</v>
      </c>
      <c r="D45" s="43" t="s">
        <v>605</v>
      </c>
    </row>
    <row r="46" spans="3:7" ht="34.5">
      <c r="C46" s="48" t="s">
        <v>606</v>
      </c>
      <c r="D46" s="43" t="s">
        <v>607</v>
      </c>
    </row>
    <row r="47" spans="3:7" ht="34.5">
      <c r="C47" s="48" t="s">
        <v>608</v>
      </c>
      <c r="D47" s="43" t="s">
        <v>609</v>
      </c>
    </row>
    <row r="48" spans="3:7" ht="51.75">
      <c r="C48" s="48" t="s">
        <v>610</v>
      </c>
      <c r="D48" s="43" t="s">
        <v>611</v>
      </c>
    </row>
    <row r="49" spans="3:4" ht="34.5">
      <c r="C49" s="48" t="s">
        <v>612</v>
      </c>
      <c r="D49" s="43" t="s">
        <v>613</v>
      </c>
    </row>
    <row r="50" spans="3:4" ht="51.75">
      <c r="C50" s="48" t="s">
        <v>614</v>
      </c>
      <c r="D50" s="43" t="s">
        <v>615</v>
      </c>
    </row>
    <row r="51" spans="3:4" ht="30">
      <c r="C51" s="48" t="s">
        <v>616</v>
      </c>
      <c r="D51" s="43" t="s">
        <v>617</v>
      </c>
    </row>
    <row r="52" spans="3:4" ht="34.5">
      <c r="C52" s="48" t="s">
        <v>124</v>
      </c>
      <c r="D52" s="43" t="s">
        <v>618</v>
      </c>
    </row>
    <row r="53" spans="3:4" ht="51.75">
      <c r="C53" s="48" t="s">
        <v>619</v>
      </c>
      <c r="D53" s="43" t="s">
        <v>620</v>
      </c>
    </row>
    <row r="54" spans="3:4" ht="34.5">
      <c r="C54" s="48" t="s">
        <v>621</v>
      </c>
      <c r="D54" s="43" t="s">
        <v>622</v>
      </c>
    </row>
    <row r="55" spans="3:4" ht="34.5">
      <c r="C55" s="48" t="s">
        <v>142</v>
      </c>
      <c r="D55" s="43" t="s">
        <v>623</v>
      </c>
    </row>
    <row r="56" spans="3:4" ht="34.5">
      <c r="C56" s="48" t="s">
        <v>152</v>
      </c>
      <c r="D56" s="43" t="s">
        <v>624</v>
      </c>
    </row>
    <row r="57" spans="3:4" ht="34.5">
      <c r="D57" s="43" t="s">
        <v>625</v>
      </c>
    </row>
    <row r="58" spans="3:4" ht="90">
      <c r="C58" s="48" t="s">
        <v>408</v>
      </c>
      <c r="D58" s="43" t="s">
        <v>626</v>
      </c>
    </row>
    <row r="59" spans="3:4" ht="45">
      <c r="C59" s="48" t="s">
        <v>417</v>
      </c>
      <c r="D59" s="43" t="s">
        <v>627</v>
      </c>
    </row>
    <row r="60" spans="3:4" ht="60">
      <c r="C60" s="48" t="s">
        <v>422</v>
      </c>
      <c r="D60" s="43" t="s">
        <v>628</v>
      </c>
    </row>
    <row r="61" spans="3:4" ht="60">
      <c r="C61" s="48" t="s">
        <v>431</v>
      </c>
      <c r="D61" s="43" t="s">
        <v>629</v>
      </c>
    </row>
    <row r="62" spans="3:4" ht="60">
      <c r="C62" s="48" t="s">
        <v>438</v>
      </c>
      <c r="D62" s="43" t="s">
        <v>630</v>
      </c>
    </row>
    <row r="63" spans="3:4" ht="34.5">
      <c r="C63" s="48" t="s">
        <v>443</v>
      </c>
      <c r="D63" s="43" t="s">
        <v>631</v>
      </c>
    </row>
    <row r="64" spans="3:4" ht="30">
      <c r="C64" s="48" t="s">
        <v>449</v>
      </c>
      <c r="D64" s="43" t="s">
        <v>632</v>
      </c>
    </row>
    <row r="65" spans="3:4" ht="34.5">
      <c r="C65" s="48" t="s">
        <v>452</v>
      </c>
      <c r="D65" s="43" t="s">
        <v>633</v>
      </c>
    </row>
    <row r="66" spans="3:4" ht="51.75">
      <c r="C66" s="48" t="s">
        <v>456</v>
      </c>
      <c r="D66" s="43" t="s">
        <v>634</v>
      </c>
    </row>
    <row r="67" spans="3:4" ht="34.5">
      <c r="C67" s="48" t="s">
        <v>153</v>
      </c>
      <c r="D67" s="43" t="s">
        <v>635</v>
      </c>
    </row>
    <row r="68" spans="3:4" ht="45">
      <c r="C68" s="48" t="s">
        <v>461</v>
      </c>
      <c r="D68" s="43" t="s">
        <v>636</v>
      </c>
    </row>
    <row r="69" spans="3:4" ht="30">
      <c r="C69" s="48" t="s">
        <v>464</v>
      </c>
      <c r="D69" s="43" t="s">
        <v>637</v>
      </c>
    </row>
    <row r="70" spans="3:4" ht="60">
      <c r="C70" s="48" t="s">
        <v>467</v>
      </c>
      <c r="D70" s="43" t="s">
        <v>638</v>
      </c>
    </row>
    <row r="71" spans="3:4" ht="45">
      <c r="C71" s="48" t="s">
        <v>470</v>
      </c>
      <c r="D71" s="43" t="s">
        <v>639</v>
      </c>
    </row>
    <row r="72" spans="3:4" ht="34.5">
      <c r="C72" s="48" t="s">
        <v>473</v>
      </c>
      <c r="D72" s="43" t="s">
        <v>640</v>
      </c>
    </row>
    <row r="73" spans="3:4" ht="34.5">
      <c r="C73" s="48" t="s">
        <v>476</v>
      </c>
      <c r="D73" s="43" t="s">
        <v>641</v>
      </c>
    </row>
    <row r="74" spans="3:4" ht="34.5">
      <c r="C74" s="48" t="s">
        <v>478</v>
      </c>
      <c r="D74" s="43" t="s">
        <v>642</v>
      </c>
    </row>
    <row r="75" spans="3:4" ht="60">
      <c r="C75" s="48" t="s">
        <v>481</v>
      </c>
      <c r="D75" s="43" t="s">
        <v>643</v>
      </c>
    </row>
    <row r="76" spans="3:4" ht="60">
      <c r="C76" s="48" t="s">
        <v>482</v>
      </c>
      <c r="D76" s="43" t="s">
        <v>644</v>
      </c>
    </row>
    <row r="77" spans="3:4" ht="34.5">
      <c r="C77" s="48" t="s">
        <v>483</v>
      </c>
      <c r="D77" s="43" t="s">
        <v>645</v>
      </c>
    </row>
    <row r="78" spans="3:4" ht="34.5">
      <c r="C78" s="48" t="s">
        <v>484</v>
      </c>
      <c r="D78" s="43" t="s">
        <v>646</v>
      </c>
    </row>
    <row r="79" spans="3:4" ht="45">
      <c r="C79" s="48" t="s">
        <v>485</v>
      </c>
      <c r="D79" s="43" t="s">
        <v>647</v>
      </c>
    </row>
    <row r="80" spans="3:4" ht="45">
      <c r="C80" s="48" t="s">
        <v>486</v>
      </c>
      <c r="D80" s="43" t="s">
        <v>648</v>
      </c>
    </row>
    <row r="81" spans="3:4" ht="45">
      <c r="C81" s="48" t="s">
        <v>487</v>
      </c>
      <c r="D81" s="43" t="s">
        <v>649</v>
      </c>
    </row>
    <row r="82" spans="3:4" ht="45">
      <c r="C82" s="48" t="s">
        <v>488</v>
      </c>
      <c r="D82" s="43" t="s">
        <v>650</v>
      </c>
    </row>
    <row r="83" spans="3:4" ht="34.5">
      <c r="C83" s="48" t="s">
        <v>125</v>
      </c>
      <c r="D83" s="43" t="s">
        <v>651</v>
      </c>
    </row>
    <row r="84" spans="3:4" ht="30">
      <c r="C84" s="48" t="s">
        <v>489</v>
      </c>
      <c r="D84" s="43" t="s">
        <v>652</v>
      </c>
    </row>
    <row r="85" spans="3:4" ht="34.5">
      <c r="C85" s="48" t="s">
        <v>490</v>
      </c>
      <c r="D85" s="43" t="s">
        <v>653</v>
      </c>
    </row>
    <row r="86" spans="3:4" ht="45">
      <c r="C86" s="48" t="s">
        <v>491</v>
      </c>
      <c r="D86" s="43" t="s">
        <v>654</v>
      </c>
    </row>
    <row r="87" spans="3:4" ht="34.5">
      <c r="C87" s="48" t="s">
        <v>492</v>
      </c>
      <c r="D87" s="43" t="s">
        <v>655</v>
      </c>
    </row>
    <row r="88" spans="3:4" ht="34.5">
      <c r="C88" s="48" t="s">
        <v>493</v>
      </c>
      <c r="D88" s="43" t="s">
        <v>656</v>
      </c>
    </row>
    <row r="89" spans="3:4" ht="51.75">
      <c r="C89" s="48" t="s">
        <v>494</v>
      </c>
      <c r="D89" s="43" t="s">
        <v>657</v>
      </c>
    </row>
    <row r="90" spans="3:4" ht="45">
      <c r="C90" s="48" t="s">
        <v>143</v>
      </c>
      <c r="D90" s="43" t="s">
        <v>658</v>
      </c>
    </row>
    <row r="91" spans="3:4" ht="60">
      <c r="C91" s="48" t="s">
        <v>659</v>
      </c>
      <c r="D91" s="43" t="s">
        <v>660</v>
      </c>
    </row>
    <row r="92" spans="3:4" ht="60">
      <c r="C92" s="48" t="s">
        <v>496</v>
      </c>
      <c r="D92" s="43" t="s">
        <v>661</v>
      </c>
    </row>
    <row r="93" spans="3:4" ht="45">
      <c r="C93" s="48" t="s">
        <v>497</v>
      </c>
      <c r="D93" s="43" t="s">
        <v>662</v>
      </c>
    </row>
    <row r="94" spans="3:4" ht="30">
      <c r="C94" s="48" t="s">
        <v>498</v>
      </c>
      <c r="D94" s="43" t="s">
        <v>663</v>
      </c>
    </row>
    <row r="95" spans="3:4" ht="34.5">
      <c r="C95" s="48" t="s">
        <v>499</v>
      </c>
      <c r="D95" s="43" t="s">
        <v>664</v>
      </c>
    </row>
    <row r="96" spans="3:4" ht="17.25">
      <c r="D96" s="43" t="s">
        <v>665</v>
      </c>
    </row>
    <row r="97" spans="3:4" ht="34.5">
      <c r="D97" s="43" t="s">
        <v>666</v>
      </c>
    </row>
    <row r="98" spans="3:4" ht="34.5">
      <c r="C98" s="46" t="s">
        <v>667</v>
      </c>
      <c r="D98" s="43" t="s">
        <v>668</v>
      </c>
    </row>
    <row r="99" spans="3:4" ht="34.5">
      <c r="C99" s="46" t="s">
        <v>669</v>
      </c>
      <c r="D99" s="43" t="s">
        <v>670</v>
      </c>
    </row>
    <row r="100" spans="3:4" ht="34.5">
      <c r="C100" s="46" t="s">
        <v>671</v>
      </c>
      <c r="D100" s="43" t="s">
        <v>672</v>
      </c>
    </row>
    <row r="101" spans="3:4" ht="34.5">
      <c r="C101" s="46" t="s">
        <v>673</v>
      </c>
      <c r="D101" s="43" t="s">
        <v>674</v>
      </c>
    </row>
    <row r="102" spans="3:4" ht="51.75">
      <c r="C102" s="46" t="s">
        <v>675</v>
      </c>
      <c r="D102" s="43" t="s">
        <v>676</v>
      </c>
    </row>
    <row r="103" spans="3:4" ht="51.75">
      <c r="C103" s="46" t="s">
        <v>677</v>
      </c>
      <c r="D103" s="43" t="s">
        <v>678</v>
      </c>
    </row>
    <row r="104" spans="3:4" ht="34.5">
      <c r="C104" s="46" t="s">
        <v>679</v>
      </c>
      <c r="D104" s="43" t="s">
        <v>680</v>
      </c>
    </row>
    <row r="105" spans="3:4" ht="34.5">
      <c r="C105" s="46" t="s">
        <v>681</v>
      </c>
      <c r="D105" s="43" t="s">
        <v>682</v>
      </c>
    </row>
    <row r="106" spans="3:4" ht="34.5">
      <c r="C106" s="46" t="s">
        <v>683</v>
      </c>
      <c r="D106" s="43" t="s">
        <v>684</v>
      </c>
    </row>
    <row r="107" spans="3:4" ht="34.5">
      <c r="C107" s="46" t="s">
        <v>685</v>
      </c>
      <c r="D107" s="43" t="s">
        <v>686</v>
      </c>
    </row>
    <row r="108" spans="3:4" ht="34.5">
      <c r="C108" s="46" t="s">
        <v>687</v>
      </c>
      <c r="D108" s="43" t="s">
        <v>688</v>
      </c>
    </row>
    <row r="109" spans="3:4" ht="34.5">
      <c r="C109" s="46" t="s">
        <v>689</v>
      </c>
      <c r="D109" s="43" t="s">
        <v>690</v>
      </c>
    </row>
    <row r="110" spans="3:4" ht="34.5">
      <c r="C110" s="46" t="s">
        <v>691</v>
      </c>
      <c r="D110" s="43" t="s">
        <v>692</v>
      </c>
    </row>
    <row r="111" spans="3:4" ht="34.5">
      <c r="C111" s="46" t="s">
        <v>693</v>
      </c>
      <c r="D111" s="43" t="s">
        <v>694</v>
      </c>
    </row>
    <row r="112" spans="3:4" ht="34.5">
      <c r="C112" s="46" t="s">
        <v>695</v>
      </c>
      <c r="D112" s="43" t="s">
        <v>696</v>
      </c>
    </row>
    <row r="113" spans="3:4" ht="51.75">
      <c r="C113" s="46" t="s">
        <v>697</v>
      </c>
      <c r="D113" s="43" t="s">
        <v>698</v>
      </c>
    </row>
    <row r="114" spans="3:4" ht="34.5">
      <c r="C114" s="46" t="s">
        <v>699</v>
      </c>
      <c r="D114" s="43" t="s">
        <v>700</v>
      </c>
    </row>
    <row r="115" spans="3:4" ht="51.75">
      <c r="C115" s="46" t="s">
        <v>701</v>
      </c>
      <c r="D115" s="43" t="s">
        <v>702</v>
      </c>
    </row>
    <row r="116" spans="3:4" ht="17.25">
      <c r="C116" s="46" t="s">
        <v>703</v>
      </c>
      <c r="D116" s="43" t="s">
        <v>704</v>
      </c>
    </row>
    <row r="117" spans="3:4" ht="51.75">
      <c r="C117" s="46" t="s">
        <v>705</v>
      </c>
      <c r="D117" s="43" t="s">
        <v>706</v>
      </c>
    </row>
    <row r="118" spans="3:4" ht="51.75">
      <c r="C118" s="46" t="s">
        <v>707</v>
      </c>
      <c r="D118" s="43" t="s">
        <v>708</v>
      </c>
    </row>
    <row r="119" spans="3:4" ht="34.5">
      <c r="C119" s="46" t="s">
        <v>709</v>
      </c>
      <c r="D119" s="43" t="s">
        <v>710</v>
      </c>
    </row>
    <row r="120" spans="3:4" ht="17.25">
      <c r="C120" s="46" t="s">
        <v>711</v>
      </c>
      <c r="D120" s="43" t="s">
        <v>712</v>
      </c>
    </row>
    <row r="121" spans="3:4" ht="17.25">
      <c r="C121" s="46" t="s">
        <v>713</v>
      </c>
      <c r="D121" s="43" t="s">
        <v>714</v>
      </c>
    </row>
    <row r="122" spans="3:4" ht="17.25">
      <c r="C122" s="46" t="s">
        <v>715</v>
      </c>
      <c r="D122" s="43" t="s">
        <v>716</v>
      </c>
    </row>
    <row r="123" spans="3:4" ht="17.25">
      <c r="C123" s="46" t="s">
        <v>717</v>
      </c>
      <c r="D123" s="43" t="s">
        <v>718</v>
      </c>
    </row>
    <row r="124" spans="3:4" ht="17.25">
      <c r="C124" s="46" t="s">
        <v>719</v>
      </c>
      <c r="D124" s="43" t="s">
        <v>720</v>
      </c>
    </row>
    <row r="125" spans="3:4" ht="34.5">
      <c r="C125" s="46" t="s">
        <v>721</v>
      </c>
      <c r="D125" s="43" t="s">
        <v>722</v>
      </c>
    </row>
    <row r="126" spans="3:4" ht="34.5">
      <c r="C126" s="46" t="s">
        <v>723</v>
      </c>
      <c r="D126" s="43" t="s">
        <v>724</v>
      </c>
    </row>
    <row r="127" spans="3:4" ht="51.75">
      <c r="C127" s="46" t="s">
        <v>725</v>
      </c>
      <c r="D127" s="43" t="s">
        <v>726</v>
      </c>
    </row>
    <row r="128" spans="3:4" ht="17.25">
      <c r="C128" s="46" t="s">
        <v>727</v>
      </c>
      <c r="D128" s="43" t="s">
        <v>728</v>
      </c>
    </row>
    <row r="129" spans="3:4" ht="34.5">
      <c r="C129" s="46" t="s">
        <v>729</v>
      </c>
      <c r="D129" s="43" t="s">
        <v>730</v>
      </c>
    </row>
    <row r="130" spans="3:4" ht="34.5">
      <c r="C130" s="46" t="s">
        <v>731</v>
      </c>
      <c r="D130" s="43" t="s">
        <v>732</v>
      </c>
    </row>
    <row r="131" spans="3:4" ht="34.5">
      <c r="C131" s="46" t="s">
        <v>733</v>
      </c>
      <c r="D131" s="43" t="s">
        <v>734</v>
      </c>
    </row>
    <row r="132" spans="3:4" ht="34.5">
      <c r="C132" s="46" t="s">
        <v>735</v>
      </c>
      <c r="D132" s="43" t="s">
        <v>736</v>
      </c>
    </row>
    <row r="133" spans="3:4" ht="34.5">
      <c r="C133" s="46" t="s">
        <v>737</v>
      </c>
      <c r="D133" s="43" t="s">
        <v>738</v>
      </c>
    </row>
    <row r="134" spans="3:4" ht="34.5">
      <c r="C134" s="46" t="s">
        <v>739</v>
      </c>
      <c r="D134" s="43" t="s">
        <v>740</v>
      </c>
    </row>
    <row r="135" spans="3:4" ht="51.75">
      <c r="C135" s="46" t="s">
        <v>741</v>
      </c>
      <c r="D135" s="43" t="s">
        <v>742</v>
      </c>
    </row>
    <row r="136" spans="3:4" ht="34.5">
      <c r="C136" s="46" t="s">
        <v>743</v>
      </c>
      <c r="D136" s="43" t="s">
        <v>744</v>
      </c>
    </row>
    <row r="137" spans="3:4" ht="34.5">
      <c r="C137" s="46" t="s">
        <v>745</v>
      </c>
      <c r="D137" s="43" t="s">
        <v>746</v>
      </c>
    </row>
    <row r="138" spans="3:4" ht="34.5">
      <c r="C138" s="46" t="s">
        <v>747</v>
      </c>
      <c r="D138" s="43" t="s">
        <v>748</v>
      </c>
    </row>
    <row r="139" spans="3:4" ht="51.75">
      <c r="C139" s="46" t="s">
        <v>749</v>
      </c>
      <c r="D139" s="43" t="s">
        <v>750</v>
      </c>
    </row>
    <row r="140" spans="3:4" ht="34.5">
      <c r="C140" s="46" t="s">
        <v>751</v>
      </c>
      <c r="D140" s="43" t="s">
        <v>752</v>
      </c>
    </row>
    <row r="141" spans="3:4" ht="17.25">
      <c r="C141" s="46" t="s">
        <v>753</v>
      </c>
      <c r="D141" s="43" t="s">
        <v>754</v>
      </c>
    </row>
    <row r="142" spans="3:4" ht="17.25">
      <c r="C142" s="46" t="s">
        <v>755</v>
      </c>
      <c r="D142" s="43" t="s">
        <v>756</v>
      </c>
    </row>
    <row r="143" spans="3:4" ht="34.5">
      <c r="C143" s="46" t="s">
        <v>757</v>
      </c>
      <c r="D143" s="43" t="s">
        <v>758</v>
      </c>
    </row>
    <row r="144" spans="3:4" ht="34.5">
      <c r="C144" s="46" t="s">
        <v>759</v>
      </c>
      <c r="D144" s="43" t="s">
        <v>760</v>
      </c>
    </row>
    <row r="145" spans="3:4" ht="34.5">
      <c r="C145" s="46" t="s">
        <v>761</v>
      </c>
      <c r="D145" s="43" t="s">
        <v>762</v>
      </c>
    </row>
    <row r="146" spans="3:4" ht="17.25">
      <c r="C146" s="46" t="s">
        <v>763</v>
      </c>
      <c r="D146" s="43" t="s">
        <v>764</v>
      </c>
    </row>
    <row r="147" spans="3:4" ht="34.5">
      <c r="C147" s="46" t="s">
        <v>765</v>
      </c>
      <c r="D147" s="43" t="s">
        <v>766</v>
      </c>
    </row>
    <row r="148" spans="3:4" ht="34.5">
      <c r="C148" s="46" t="s">
        <v>767</v>
      </c>
      <c r="D148" s="43" t="s">
        <v>768</v>
      </c>
    </row>
    <row r="149" spans="3:4" ht="34.5">
      <c r="C149" s="46" t="s">
        <v>769</v>
      </c>
      <c r="D149" s="43" t="s">
        <v>770</v>
      </c>
    </row>
    <row r="150" spans="3:4" ht="34.5">
      <c r="C150" s="46" t="s">
        <v>771</v>
      </c>
      <c r="D150" s="43" t="s">
        <v>772</v>
      </c>
    </row>
    <row r="151" spans="3:4" ht="51.75">
      <c r="C151" s="46" t="s">
        <v>773</v>
      </c>
      <c r="D151" s="43" t="s">
        <v>774</v>
      </c>
    </row>
    <row r="152" spans="3:4" ht="34.5">
      <c r="C152" s="46" t="s">
        <v>775</v>
      </c>
      <c r="D152" s="43" t="s">
        <v>776</v>
      </c>
    </row>
    <row r="153" spans="3:4" ht="34.5">
      <c r="C153" s="46" t="s">
        <v>777</v>
      </c>
      <c r="D153" s="43" t="s">
        <v>778</v>
      </c>
    </row>
    <row r="154" spans="3:4" ht="34.5">
      <c r="C154" s="46" t="s">
        <v>779</v>
      </c>
      <c r="D154" s="43" t="s">
        <v>780</v>
      </c>
    </row>
    <row r="155" spans="3:4" ht="34.5">
      <c r="C155" s="46" t="s">
        <v>781</v>
      </c>
      <c r="D155" s="43" t="s">
        <v>782</v>
      </c>
    </row>
    <row r="156" spans="3:4" ht="34.5">
      <c r="C156" s="46" t="s">
        <v>783</v>
      </c>
      <c r="D156" s="43" t="s">
        <v>784</v>
      </c>
    </row>
    <row r="157" spans="3:4" ht="34.5">
      <c r="C157" s="46" t="s">
        <v>785</v>
      </c>
      <c r="D157" s="43" t="s">
        <v>786</v>
      </c>
    </row>
    <row r="158" spans="3:4" ht="34.5">
      <c r="C158" s="46" t="s">
        <v>787</v>
      </c>
      <c r="D158" s="43" t="s">
        <v>788</v>
      </c>
    </row>
    <row r="159" spans="3:4" ht="34.5">
      <c r="C159" s="46" t="s">
        <v>789</v>
      </c>
      <c r="D159" s="43" t="s">
        <v>790</v>
      </c>
    </row>
    <row r="160" spans="3:4" ht="34.5">
      <c r="C160" s="46" t="s">
        <v>791</v>
      </c>
      <c r="D160" s="43" t="s">
        <v>792</v>
      </c>
    </row>
    <row r="161" spans="3:4" ht="51.75">
      <c r="C161" s="46" t="s">
        <v>793</v>
      </c>
      <c r="D161" s="43" t="s">
        <v>794</v>
      </c>
    </row>
    <row r="162" spans="3:4" ht="34.5">
      <c r="C162" s="46" t="s">
        <v>795</v>
      </c>
      <c r="D162" s="43" t="s">
        <v>796</v>
      </c>
    </row>
    <row r="163" spans="3:4" ht="34.5">
      <c r="C163" s="46" t="s">
        <v>797</v>
      </c>
      <c r="D163" s="43" t="s">
        <v>798</v>
      </c>
    </row>
    <row r="164" spans="3:4" ht="34.5">
      <c r="C164" s="46" t="s">
        <v>799</v>
      </c>
      <c r="D164" s="43" t="s">
        <v>800</v>
      </c>
    </row>
    <row r="165" spans="3:4" ht="34.5">
      <c r="C165" s="46" t="s">
        <v>801</v>
      </c>
      <c r="D165" s="43" t="s">
        <v>802</v>
      </c>
    </row>
    <row r="166" spans="3:4" ht="34.5">
      <c r="C166" s="46" t="s">
        <v>803</v>
      </c>
      <c r="D166" s="43" t="s">
        <v>804</v>
      </c>
    </row>
    <row r="167" spans="3:4" ht="34.5">
      <c r="C167" s="46" t="s">
        <v>805</v>
      </c>
      <c r="D167" s="43" t="s">
        <v>806</v>
      </c>
    </row>
    <row r="168" spans="3:4" ht="51.75">
      <c r="C168" s="46" t="s">
        <v>807</v>
      </c>
      <c r="D168" s="43" t="s">
        <v>808</v>
      </c>
    </row>
    <row r="169" spans="3:4" ht="34.5">
      <c r="C169" s="46" t="s">
        <v>809</v>
      </c>
      <c r="D169" s="43" t="s">
        <v>810</v>
      </c>
    </row>
    <row r="170" spans="3:4" ht="17.25">
      <c r="C170" s="46" t="s">
        <v>811</v>
      </c>
      <c r="D170" s="43" t="s">
        <v>812</v>
      </c>
    </row>
    <row r="171" spans="3:4" ht="34.5">
      <c r="C171" s="46" t="s">
        <v>813</v>
      </c>
      <c r="D171" s="43" t="s">
        <v>814</v>
      </c>
    </row>
    <row r="172" spans="3:4" ht="17.25">
      <c r="C172" s="46" t="s">
        <v>815</v>
      </c>
      <c r="D172" s="43" t="s">
        <v>816</v>
      </c>
    </row>
    <row r="173" spans="3:4">
      <c r="C173" s="46" t="s">
        <v>817</v>
      </c>
    </row>
    <row r="174" spans="3:4">
      <c r="C174" s="46" t="s">
        <v>818</v>
      </c>
    </row>
    <row r="175" spans="3:4">
      <c r="C175" s="46" t="s">
        <v>819</v>
      </c>
    </row>
    <row r="176" spans="3:4">
      <c r="C176" s="46" t="s">
        <v>820</v>
      </c>
    </row>
    <row r="177" spans="3:3">
      <c r="C177" s="46" t="s">
        <v>821</v>
      </c>
    </row>
    <row r="178" spans="3:3">
      <c r="C178" s="46" t="s">
        <v>822</v>
      </c>
    </row>
    <row r="179" spans="3:3">
      <c r="C179" s="46" t="s">
        <v>823</v>
      </c>
    </row>
    <row r="180" spans="3:3">
      <c r="C180" s="46" t="s">
        <v>824</v>
      </c>
    </row>
    <row r="181" spans="3:3">
      <c r="C181" s="46" t="s">
        <v>825</v>
      </c>
    </row>
    <row r="182" spans="3:3">
      <c r="C182" s="46" t="s">
        <v>826</v>
      </c>
    </row>
    <row r="183" spans="3:3">
      <c r="C183" s="46" t="s">
        <v>827</v>
      </c>
    </row>
    <row r="184" spans="3:3">
      <c r="C184" s="46" t="s">
        <v>828</v>
      </c>
    </row>
    <row r="185" spans="3:3">
      <c r="C185" s="46" t="s">
        <v>829</v>
      </c>
    </row>
    <row r="186" spans="3:3">
      <c r="C186" s="46" t="s">
        <v>830</v>
      </c>
    </row>
    <row r="187" spans="3:3">
      <c r="C187" s="46" t="s">
        <v>831</v>
      </c>
    </row>
    <row r="188" spans="3:3">
      <c r="C188" s="46" t="s">
        <v>832</v>
      </c>
    </row>
    <row r="189" spans="3:3">
      <c r="C189" s="46" t="s">
        <v>833</v>
      </c>
    </row>
    <row r="190" spans="3:3">
      <c r="C190" s="46" t="s">
        <v>834</v>
      </c>
    </row>
    <row r="191" spans="3:3">
      <c r="C191" s="46" t="s">
        <v>835</v>
      </c>
    </row>
    <row r="192" spans="3:3">
      <c r="C192" s="46" t="s">
        <v>836</v>
      </c>
    </row>
    <row r="193" spans="3:3">
      <c r="C193" s="46" t="s">
        <v>837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55BACE-01A3-47C6-AF4C-A8AD9BBC83B3}">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2.xml><?xml version="1.0" encoding="utf-8"?>
<ds:datastoreItem xmlns:ds="http://schemas.openxmlformats.org/officeDocument/2006/customXml" ds:itemID="{9BF83007-FDB3-4C60-A2DA-0CE0FAB0EF14}">
  <ds:schemaRefs>
    <ds:schemaRef ds:uri="http://schemas.microsoft.com/sharepoint/v3/contenttype/forms"/>
  </ds:schemaRefs>
</ds:datastoreItem>
</file>

<file path=customXml/itemProps3.xml><?xml version="1.0" encoding="utf-8"?>
<ds:datastoreItem xmlns:ds="http://schemas.openxmlformats.org/officeDocument/2006/customXml" ds:itemID="{C0AB3530-3E88-4FBA-A623-9266FE54E7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ACCION</vt:lpstr>
      <vt:lpstr>IN-PEI GES-GDO-001</vt:lpstr>
      <vt:lpstr>IN-PEI GES-GDO-002</vt:lpstr>
      <vt:lpstr>lista indicadores</vt:lpstr>
      <vt:lpstr>Hoja1</vt:lpstr>
      <vt:lpstr>'IN-PEI GES-GDO-001'!Área_de_impresión</vt:lpstr>
      <vt:lpstr>'IN-PEI GES-GDO-002'!Área_de_impresión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2022-09-23T22:06:12Z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