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PLANEACION\Downloads\"/>
    </mc:Choice>
  </mc:AlternateContent>
  <xr:revisionPtr revIDLastSave="0" documentId="8_{5768C2E6-DB83-42DA-9A5E-F1F64506DFE6}" xr6:coauthVersionLast="47" xr6:coauthVersionMax="47" xr10:uidLastSave="{00000000-0000-0000-0000-000000000000}"/>
  <bookViews>
    <workbookView xWindow="-108" yWindow="-108" windowWidth="23256" windowHeight="12576" activeTab="2" xr2:uid="{F6EF27A3-F1D6-4BEB-AA0F-B0CAFD72D22C}"/>
  </bookViews>
  <sheets>
    <sheet name="PLAN DE ACCION" sheetId="7" r:id="rId1"/>
    <sheet name="IN-GES-GCO-003" sheetId="20" r:id="rId2"/>
    <sheet name="IN-GES-GCO-001" sheetId="19" r:id="rId3"/>
    <sheet name="Hoja1" sheetId="12" state="hidden" r:id="rId4"/>
    <sheet name="lista" sheetId="16" state="hidden" r:id="rId5"/>
  </sheets>
  <externalReferences>
    <externalReference r:id="rId6"/>
    <externalReference r:id="rId7"/>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2">'IN-GES-GCO-001'!$A$1:$X$61</definedName>
    <definedName name="_xlnm.Print_Area" localSheetId="1">'IN-GES-GCO-003'!$A$1:$X$61</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20" l="1"/>
  <c r="C38" i="20"/>
  <c r="D37" i="20"/>
  <c r="C37" i="20"/>
  <c r="D36" i="20"/>
  <c r="C36" i="20"/>
  <c r="D35" i="20"/>
  <c r="C35" i="20"/>
  <c r="D34" i="20"/>
  <c r="C34" i="20"/>
  <c r="D33" i="20"/>
  <c r="C33" i="20"/>
  <c r="D32" i="20"/>
  <c r="C32" i="20"/>
  <c r="D31" i="20"/>
  <c r="C31" i="20"/>
  <c r="D38" i="19"/>
  <c r="C38" i="19"/>
  <c r="D37" i="19"/>
  <c r="C37" i="19"/>
  <c r="D36" i="19"/>
  <c r="C36" i="19"/>
  <c r="D35" i="19"/>
  <c r="C35" i="19"/>
  <c r="D34" i="19"/>
  <c r="C34" i="19"/>
  <c r="D33" i="19"/>
  <c r="C33" i="19"/>
  <c r="D32" i="19"/>
  <c r="C32" i="19"/>
  <c r="D31" i="19"/>
  <c r="C31" i="19"/>
  <c r="AN26" i="7" l="1"/>
  <c r="AN54" i="7"/>
  <c r="AP73" i="7"/>
  <c r="K77" i="7" l="1"/>
  <c r="K73" i="7"/>
  <c r="K69" i="7"/>
  <c r="O46" i="7"/>
  <c r="AR57" i="7"/>
  <c r="AR56" i="7"/>
  <c r="AR55" i="7"/>
  <c r="AR54" i="7"/>
  <c r="AS54" i="7" l="1"/>
  <c r="O38" i="7" l="1"/>
  <c r="O30" i="7"/>
  <c r="O26" i="7"/>
  <c r="AJ77" i="7" l="1"/>
  <c r="AP80" i="7" l="1"/>
  <c r="AP79" i="7"/>
  <c r="AP78" i="7"/>
  <c r="AP77" i="7"/>
  <c r="AP76" i="7"/>
  <c r="AP75" i="7"/>
  <c r="AP74" i="7"/>
  <c r="AJ73" i="7"/>
  <c r="AP72" i="7"/>
  <c r="AP71" i="7"/>
  <c r="AP70" i="7"/>
  <c r="AP69" i="7"/>
  <c r="AJ69" i="7"/>
  <c r="AR53" i="7"/>
  <c r="AR52" i="7"/>
  <c r="AR51" i="7"/>
  <c r="AR50" i="7"/>
  <c r="AN50" i="7"/>
  <c r="O50" i="7"/>
  <c r="AR37" i="7"/>
  <c r="AR36" i="7"/>
  <c r="AR35" i="7"/>
  <c r="AR34" i="7"/>
  <c r="AN34" i="7"/>
  <c r="O34" i="7"/>
  <c r="AR33" i="7"/>
  <c r="AR32" i="7"/>
  <c r="AR31" i="7"/>
  <c r="AR30" i="7"/>
  <c r="AN30" i="7"/>
  <c r="AR49" i="7"/>
  <c r="AR48" i="7"/>
  <c r="AR47" i="7"/>
  <c r="AR46" i="7"/>
  <c r="AN46" i="7"/>
  <c r="AR45" i="7"/>
  <c r="AR44" i="7"/>
  <c r="AR43" i="7"/>
  <c r="AR42" i="7"/>
  <c r="AR41" i="7"/>
  <c r="AR40" i="7"/>
  <c r="AR39" i="7"/>
  <c r="AR38" i="7"/>
  <c r="AR29" i="7"/>
  <c r="AR28" i="7"/>
  <c r="AR27" i="7"/>
  <c r="AR26" i="7"/>
  <c r="AQ69" i="7" l="1"/>
  <c r="AQ77" i="7"/>
  <c r="AQ73" i="7"/>
  <c r="AS30" i="7"/>
  <c r="AS50" i="7"/>
  <c r="AS46" i="7"/>
  <c r="AS26" i="7"/>
  <c r="AS34" i="7"/>
  <c r="AS42" i="7"/>
  <c r="AS38" i="7"/>
  <c r="AQ81" i="7" l="1"/>
  <c r="AS58" i="7"/>
  <c r="R85" i="7" l="1"/>
  <c r="AN42" i="7"/>
  <c r="AN38" i="7"/>
  <c r="O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M26" authorId="0" shapeId="0" xr:uid="{B3DDBBE1-8EFD-4479-AC80-066131900A30}">
      <text>
        <r>
          <rPr>
            <b/>
            <sz val="9"/>
            <color indexed="81"/>
            <rFont val="Tahoma"/>
            <family val="2"/>
          </rPr>
          <t>yuli peña:</t>
        </r>
        <r>
          <rPr>
            <sz val="9"/>
            <color indexed="81"/>
            <rFont val="Tahoma"/>
            <family val="2"/>
          </rPr>
          <t xml:space="preserve">
Definir área o grupo de trabajo</t>
        </r>
      </text>
    </comment>
    <comment ref="M30" authorId="0" shapeId="0" xr:uid="{F5FEF9D5-585E-4FF2-9002-221889976723}">
      <text>
        <r>
          <rPr>
            <b/>
            <sz val="9"/>
            <color indexed="81"/>
            <rFont val="Tahoma"/>
            <family val="2"/>
          </rPr>
          <t>yuli peña:</t>
        </r>
        <r>
          <rPr>
            <sz val="9"/>
            <color indexed="81"/>
            <rFont val="Tahoma"/>
            <family val="2"/>
          </rPr>
          <t xml:space="preserve">
Definir área o grupo de trabajo</t>
        </r>
      </text>
    </comment>
    <comment ref="M34" authorId="0" shapeId="0" xr:uid="{E73FFC8B-55D2-4AC5-BABA-B412A7F88BA3}">
      <text>
        <r>
          <rPr>
            <b/>
            <sz val="9"/>
            <color indexed="81"/>
            <rFont val="Tahoma"/>
            <family val="2"/>
          </rPr>
          <t>yuli peña:</t>
        </r>
        <r>
          <rPr>
            <sz val="9"/>
            <color indexed="81"/>
            <rFont val="Tahoma"/>
            <family val="2"/>
          </rPr>
          <t xml:space="preserve">
Definir área o grupo de trabajo</t>
        </r>
      </text>
    </comment>
    <comment ref="M42" authorId="0" shapeId="0" xr:uid="{78E48893-6091-4883-A4C5-E4D0CDC8D364}">
      <text>
        <r>
          <rPr>
            <b/>
            <sz val="9"/>
            <color indexed="81"/>
            <rFont val="Tahoma"/>
            <family val="2"/>
          </rPr>
          <t>yuli peña:</t>
        </r>
        <r>
          <rPr>
            <sz val="9"/>
            <color indexed="81"/>
            <rFont val="Tahoma"/>
            <family val="2"/>
          </rPr>
          <t xml:space="preserve">
Definir área o grupo de trabajo</t>
        </r>
      </text>
    </comment>
  </commentList>
</comments>
</file>

<file path=xl/sharedStrings.xml><?xml version="1.0" encoding="utf-8"?>
<sst xmlns="http://schemas.openxmlformats.org/spreadsheetml/2006/main" count="1169" uniqueCount="743">
  <si>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</si>
  <si>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</si>
  <si>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</si>
  <si>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</si>
  <si>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</si>
  <si>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</si>
  <si>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</si>
  <si>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</si>
  <si>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</si>
  <si>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</si>
  <si>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</si>
  <si>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</si>
  <si>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</si>
  <si>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Oficina asesora jurídica</t>
  </si>
  <si>
    <t>Proceso:</t>
  </si>
  <si>
    <t>Gestión contractual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</si>
  <si>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</si>
  <si>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</si>
  <si>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</si>
  <si>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</si>
  <si>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</si>
  <si>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</si>
  <si>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</si>
  <si>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</si>
  <si>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</si>
  <si>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</si>
  <si>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</si>
  <si>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</si>
  <si>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</si>
  <si>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</si>
  <si>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</si>
  <si>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</si>
  <si>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</si>
  <si>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</si>
  <si>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</si>
  <si>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</si>
  <si>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</si>
  <si>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</si>
  <si>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</si>
  <si>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</si>
  <si>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</si>
  <si>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Definición de iniciativa</t>
  </si>
  <si>
    <t>Criterios mínimos de calidad</t>
  </si>
  <si>
    <t>Código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</si>
  <si>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</si>
  <si>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</si>
  <si>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</si>
  <si>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</si>
  <si>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</si>
  <si>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</si>
  <si>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</si>
  <si>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</si>
  <si>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</si>
  <si>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</si>
  <si>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</si>
  <si>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</si>
  <si>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</si>
  <si>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</si>
  <si>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</si>
  <si>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</si>
  <si>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</si>
  <si>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</si>
  <si>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 xml:space="preserve">
Diseñar y proponer políticas y mejores practicas para fortalece la gestión contractual y cerrar las brechas en materia de gestión contractual </t>
  </si>
  <si>
    <t>Implica el diseño de lineamientos concretos y claros que permitan mejorar las practicas en el marco de la gestión contractual desde la estructuración del proceso de contratación hasta su liquidación</t>
  </si>
  <si>
    <t>*Seguimientos PAA
*Piezas comunicativas
*Actualización de lineamientos y de herramientas
*Capacitación permanente en estructuración y ejecución contractual.</t>
  </si>
  <si>
    <t>PAI-GC-2022-01</t>
  </si>
  <si>
    <t>Realizar seguimiento mensual al PAA por proyecto de inversión</t>
  </si>
  <si>
    <t>11 seguimientos por proyecto de inversión al año</t>
  </si>
  <si>
    <t>Memorando de seguimiento por proyecto de inversión</t>
  </si>
  <si>
    <t>No aplica</t>
  </si>
  <si>
    <t>Área de adquisiciones</t>
  </si>
  <si>
    <t>Se adelantaron 2 seguimientos al PAA por proyecto de inversión  en el periodo comprendido entre enero y marzo conforme a lo establecido cumpliendo en un 100%</t>
  </si>
  <si>
    <t>Memorandos de seguimiento al PAA correspondientes a los meses de febrero y marzo</t>
  </si>
  <si>
    <t>Se evidenció en el seguimiento, el retrazo en la radicación de los procesos de contratación en la oaj para adelantar su respectivo tramite.</t>
  </si>
  <si>
    <t>Se adelantaron 3 seguimientos mes vencido al PAA por proyecto de inversión  en el periodo comprendido entre ABRIL y JUNIO conforme a lo establecido cumpliendo en un 100%</t>
  </si>
  <si>
    <t>Memorandos de seguimiento al PAA correspondientes a los meses de ABRIL y JUNIO</t>
  </si>
  <si>
    <t>Tercer Trimestre</t>
  </si>
  <si>
    <t>Cuarto Trimestre</t>
  </si>
  <si>
    <t>PAI-GC-2022-02</t>
  </si>
  <si>
    <t>Desarrollar campaña de fortalecimiento a supervisores a través de envió de medios visuales (tips de supervisión) envío de 2 tips mensuales</t>
  </si>
  <si>
    <t>22 envíos de medios visuales en el año</t>
  </si>
  <si>
    <t>Correos con evidencia del envió del tip de supervisión</t>
  </si>
  <si>
    <t>Se hizo el envio de un total de 6 tips de supervisión en el periodo comprendido entre enero y marzo cumpliendo con un 100% de lo establecido.</t>
  </si>
  <si>
    <t>Correos con tips de supervisión meses de enero, febrero y marzo</t>
  </si>
  <si>
    <t>No se evidenciaron</t>
  </si>
  <si>
    <t>Se hizo el envio de un total de 6 tips de supervisión en el periodo comprendido entre abril y junio cumpliendo con un 100% de lo establecido.</t>
  </si>
  <si>
    <t>Correos con tips de supervisión meses de abril, mayo y junio</t>
  </si>
  <si>
    <t>PAI-GC-2022-03</t>
  </si>
  <si>
    <t>Desarrollar capacitaciones en materia de supervisión de contratos, estructuración de procesos y evaluación.</t>
  </si>
  <si>
    <t xml:space="preserve"> 1 capacitación semestral a comités estructuradores de procesos de contratación
2 capacitaciones al año a supervisores y apoyos a la supervisión en temas de ejecución contractual
2 capacitaciones al año a comités evaluadores de procesos de contratación</t>
  </si>
  <si>
    <t>Listados de asistencia, presentaciones y/o documentos socializados con anexos de la capacitación</t>
  </si>
  <si>
    <t>Área de adquisiciones y/o Contratación</t>
  </si>
  <si>
    <t>Se adelantaron 2 jornadas de capacitación una en estructuración de procesos de contratación y en supervisión de contratos, lo cual se programó de manera virtual utilizando la plataforma teams para los días 10 de febrero y 28 de marzo respectivamente.</t>
  </si>
  <si>
    <t>Anexos y listados de asistencia capacitaciones 10 de febrero y 28 de marzo</t>
  </si>
  <si>
    <t>Se adelantó capacitación en la selección objetiva del contratista en el marco de la socialización del manual de buenas practicas en contratación del dia 26 de abril lo cual se hizo de forma virtual en la plataforma teams con la que cuenta la entidad.</t>
  </si>
  <si>
    <t>Acta 26 de abril con soportes</t>
  </si>
  <si>
    <t>PAI-GC-2022-04</t>
  </si>
  <si>
    <t xml:space="preserve">Actualizar 2 veces al año la herramienta de preguntas frecuentes en materia de contratación que permita mitigar los hallazgos en la supervisión de los contratos suscritos por la entidad </t>
  </si>
  <si>
    <t>Herramienta actualizada 2 veces al año con su respectiva publicación en la WEB del IDIPRON</t>
  </si>
  <si>
    <t>Herramienta de preguntas frecuentes publicada en la WEB del IDIPRON</t>
  </si>
  <si>
    <t>Se adelantó actualización en la web del idipron en el mes de enero de 2022</t>
  </si>
  <si>
    <t>Pantallazo link y presentación herramientas preguntas frecuentes</t>
  </si>
  <si>
    <t>n/a</t>
  </si>
  <si>
    <t>Para este periodo no se adelantaron acciones .</t>
  </si>
  <si>
    <t>PAI-GC-2022-05</t>
  </si>
  <si>
    <t>Desarrollar capacitaciones en materia de Manual de Buenas Prácticas en Contratación, incumplimientos contractuales y manejo del expediente contractual.</t>
  </si>
  <si>
    <t>2 Socializaciones en el año del manual de buenas practicas en contratación
1 capacitación semestral en incumplimientos contractuales
1 capacitación semestral en manejo del expediente contractual dirigida a supervisores y apoyos a la supervisión</t>
  </si>
  <si>
    <t>Para este periodo se adelantó la capacitación en manual de buenas practicas en contratacion en el 24 de abril, al igual la capacitación en el procedimiento de incumplimientos de 27 de mayo, y gestion del expediente contractual el 13 de junio donde se socializaron las listas de verifcación documental por modalidad de contratación</t>
  </si>
  <si>
    <t>ACTAS CAPACITACIONES 24 DE ABRIL , 27 DE MAYO y 13 DE JUNIO</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</si>
  <si>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</si>
  <si>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</si>
  <si>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</si>
  <si>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</si>
  <si>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PAI-GC-2022-06</t>
  </si>
  <si>
    <t>Realizar actividades del proceso de gestión contractual  para el fortalecimiento de la política de conflicto de intereses mediante Invitación a los contratistas de la entidad a que participen y realicen  el curso de integridad, transparencia o lucha contra la corrupción</t>
  </si>
  <si>
    <t>100% Contratistas participen</t>
  </si>
  <si>
    <t xml:space="preserve">Certificaciones de culminación del curso de integridad, transparencia o lucha contra la corrupción </t>
  </si>
  <si>
    <t xml:space="preserve">Plan Adecuación y Sostenibilidad - Conflicto de intereses </t>
  </si>
  <si>
    <t>Área de Contratación</t>
  </si>
  <si>
    <t>PAI-GC-2022-07</t>
  </si>
  <si>
    <t xml:space="preserve">Realizar actividades del proceso de gestión contractual para el fortalecimiento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</si>
  <si>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</si>
  <si>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</si>
  <si>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</si>
  <si>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t>Oficina Asesora Jurídica</t>
  </si>
  <si>
    <t>Se adelantó el seguimiento a los indicadores estrategicos del plan de acción</t>
  </si>
  <si>
    <t>Se adelantó el seguimiento a los indicadores estrategicos del plan de acción y a los indicadores de gestión que tienen una frecuencia de medición semestral, de igual forma para se adelantó el primer seguimiento a los mapas de riesgos de gestión y corrupción del proceso de gestión Contractual en los cuales se evidenció que no se materializó ningun riesgo del proceso</t>
  </si>
  <si>
    <t>Matriz de Excel de reporte
Pantallazo de cargue en drive de las evidencias
Correo electrónico de envió del monitoreo
Hojas de vida indicadores de gestión.
Mapas de riesgos de gestión y corrupción proceso gestión contractual</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</si>
  <si>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</si>
  <si>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</si>
  <si>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</si>
  <si>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</si>
  <si>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</si>
  <si>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PAI-GC-2022-08</t>
  </si>
  <si>
    <t xml:space="preserve">Realizar monitoreo a los planes de mejoramiento del del proceso de gestión contractual </t>
  </si>
  <si>
    <t>3 monitoreos</t>
  </si>
  <si>
    <t>Se adelanta el seguimiento a los planes de mejoramieto del proceso de gestión contractual con lo que se hace el cierre de 24 acciones evaluadas por la OAP y en cabeza de la OAJ de 4 que se tienen a la fecha</t>
  </si>
  <si>
    <t>TABLERO DE CONTROL OAP/ Correo de cierre de acciones</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</si>
  <si>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</si>
  <si>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</si>
  <si>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</si>
  <si>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</si>
  <si>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</si>
  <si>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</si>
  <si>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r>
      <t xml:space="preserve">Realizar actividades del proceso de gestión contractual para el fortalecimiento de la política de la política de  Seguimiento y evaluación del desempeño institucional 
</t>
    </r>
    <r>
      <rPr>
        <b/>
        <u/>
        <sz val="14"/>
        <rFont val="Arial"/>
        <family val="2"/>
      </rPr>
      <t xml:space="preserve">
PAI-GC-2022-07</t>
    </r>
  </si>
  <si>
    <t>PAO-GC-2022-01</t>
  </si>
  <si>
    <t>Realizar monitoreo del plan de acción e indicadores estratégicos</t>
  </si>
  <si>
    <t>4 monitoreos</t>
  </si>
  <si>
    <t>Se realiza monitoreo de uno de los indicadores estrategicos que tiene una frecuencia de monitoreo trimestral</t>
  </si>
  <si>
    <t>Memorandos de seguimiento PAA con corte a 30 de marzo de 2022., base  de contratacion por prestación de servicios con corte al 30 de marzo</t>
  </si>
  <si>
    <t>Modificaciones del PAA para la radicación en la OAJ de los procesos de bienes y servicios para adelantar su tramite.</t>
  </si>
  <si>
    <t>Memorandos de seguimiento PAA con corte a 30 de JUNIOde 2022., base  de contratacion por prestación de servicios con corte al 30 de JUNIO</t>
  </si>
  <si>
    <t>PAO-GC-2022-02</t>
  </si>
  <si>
    <t>Realizar monitoreo de indicadores de gestión</t>
  </si>
  <si>
    <t xml:space="preserve">No aplica para el primer seguimiento </t>
  </si>
  <si>
    <t>No aplica para el primer seguimiento</t>
  </si>
  <si>
    <t>Se realiza el monitoreo a los indicadores de gestión mostrando un avance del 34% de los procesos contractuales adelantados, frente a las terminaciones anticipadas el indicadore asciende al 1% de los contratos suscritos lo cual es positivo para la entidad</t>
  </si>
  <si>
    <t>Memorandos de seguimiento PAA SEMESTRE /Radicador de contratos, base de liquidaciones contractuales</t>
  </si>
  <si>
    <t>Se evidencian retrasos en la radicación de los procesos de contratación según lo planeado, ante esto se hace el seguimiento del PAA por proyecto de inversión levantando las alertas respectivas a cada gerente de proyecto.</t>
  </si>
  <si>
    <t>PAO-GC-2022-03</t>
  </si>
  <si>
    <t>Realizar monitoreo de mapas de riesgos de gestión y corrupción</t>
  </si>
  <si>
    <t>Se adelanta 1er seguimiento a los mapas de riesgos de gestión y corrupción del proceso de gestión contractual en los cuales se evidencia que no se materializó ninguno de los riesgos contemplados</t>
  </si>
  <si>
    <t>matriz de seguimiento mapas de riesgos</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</si>
  <si>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</si>
  <si>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</si>
  <si>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</si>
  <si>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</si>
  <si>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</si>
  <si>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</si>
  <si>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</si>
  <si>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</si>
  <si>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</si>
  <si>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</si>
  <si>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</si>
  <si>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Diseñar y proponer políticas y mejores practicas para fortalece la gestión contractual y cerrar las brechas en materia de gestión contractual 
Implementación, desarrollo, interiorización y apropiación de las políticas de MIPG.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</si>
  <si>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</si>
  <si>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</si>
  <si>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</si>
  <si>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</si>
  <si>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</si>
  <si>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</si>
  <si>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</si>
  <si>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Carlos Duarte Rodríguez - Líder SIGID OAJ</t>
  </si>
  <si>
    <t>Luz Miriam Botero Serna - Jefe OAJ</t>
  </si>
  <si>
    <t>Yuli Cristel Pena Arboleda</t>
  </si>
  <si>
    <t>Fecha de aprobación:</t>
  </si>
  <si>
    <t>Fecha de revisión :</t>
  </si>
  <si>
    <t>Responsable de área/dependencia</t>
  </si>
  <si>
    <t>Ingrid Carolina Ardila Muñoz</t>
  </si>
  <si>
    <t>MIPG - OAJ</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</si>
  <si>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</si>
  <si>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</si>
  <si>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</si>
  <si>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</si>
  <si>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</si>
  <si>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</si>
  <si>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</si>
  <si>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</si>
  <si>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</si>
  <si>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</si>
  <si>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</si>
  <si>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</si>
  <si>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</si>
  <si>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</si>
  <si>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</si>
  <si>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</si>
  <si>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</si>
  <si>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</si>
  <si>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</si>
  <si>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</si>
  <si>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</si>
  <si>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</si>
  <si>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</si>
  <si>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</si>
  <si>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</si>
  <si>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</si>
  <si>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</si>
  <si>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</si>
  <si>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</si>
  <si>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</si>
  <si>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</si>
  <si>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</si>
  <si>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</si>
  <si>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</si>
  <si>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</si>
  <si>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</si>
  <si>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</si>
  <si>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</si>
  <si>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</si>
  <si>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</si>
  <si>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</si>
  <si>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</si>
  <si>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</si>
  <si>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</si>
  <si>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</si>
  <si>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</si>
  <si>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</si>
  <si>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</si>
  <si>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</si>
  <si>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</si>
  <si>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</si>
  <si>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</si>
  <si>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</si>
  <si>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</si>
  <si>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</si>
  <si>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</si>
  <si>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</si>
  <si>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</si>
  <si>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</si>
  <si>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</si>
  <si>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</si>
  <si>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</si>
  <si>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</si>
  <si>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</si>
  <si>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</si>
  <si>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</si>
  <si>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</si>
  <si>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</si>
  <si>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</si>
  <si>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</si>
  <si>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</si>
  <si>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</si>
  <si>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</si>
  <si>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</si>
  <si>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</si>
  <si>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</si>
  <si>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</si>
  <si>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</si>
  <si>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</si>
  <si>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</si>
  <si>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</si>
  <si>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</si>
  <si>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</si>
  <si>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</si>
  <si>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</si>
  <si>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</si>
  <si>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</si>
  <si>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</si>
  <si>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</si>
  <si>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</si>
  <si>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</si>
  <si>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</si>
  <si>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</si>
  <si>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</si>
  <si>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</si>
  <si>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</si>
  <si>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</si>
  <si>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</si>
  <si>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</si>
  <si>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</si>
  <si>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</si>
  <si>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</si>
  <si>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</si>
  <si>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</si>
  <si>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</si>
  <si>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</si>
  <si>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</si>
  <si>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</si>
  <si>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</si>
  <si>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</si>
  <si>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</si>
  <si>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</si>
  <si>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</si>
  <si>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</si>
  <si>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</si>
  <si>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</si>
  <si>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</si>
  <si>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</si>
  <si>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</si>
  <si>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</si>
  <si>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</si>
  <si>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</si>
  <si>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</si>
  <si>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</si>
  <si>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</si>
  <si>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</si>
  <si>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</si>
  <si>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</si>
  <si>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</si>
  <si>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</si>
  <si>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</si>
  <si>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</si>
  <si>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</si>
  <si>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</si>
  <si>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</si>
  <si>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</si>
  <si>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</si>
  <si>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</si>
  <si>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</si>
  <si>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</si>
  <si>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</si>
  <si>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</si>
  <si>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</si>
  <si>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</si>
  <si>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</si>
  <si>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</si>
  <si>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</si>
  <si>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</si>
  <si>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</si>
  <si>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</si>
  <si>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</si>
  <si>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</si>
  <si>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</si>
  <si>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</si>
  <si>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</si>
  <si>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</si>
  <si>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</si>
  <si>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</si>
  <si>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</si>
  <si>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</si>
  <si>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</si>
  <si>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</si>
  <si>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</si>
  <si>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</si>
  <si>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</si>
  <si>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</si>
  <si>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</si>
  <si>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</si>
  <si>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</si>
  <si>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</si>
  <si>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</si>
  <si>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</si>
  <si>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</si>
  <si>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</si>
  <si>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</si>
  <si>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</si>
  <si>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</si>
  <si>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</si>
  <si>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</si>
  <si>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</si>
  <si>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</si>
  <si>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</si>
  <si>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</si>
  <si>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</si>
  <si>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</si>
  <si>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</si>
  <si>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</si>
  <si>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</si>
  <si>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</si>
  <si>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</si>
  <si>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</si>
  <si>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</si>
  <si>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</si>
  <si>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</si>
  <si>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</si>
  <si>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</si>
  <si>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</si>
  <si>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</si>
  <si>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</si>
  <si>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</si>
  <si>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</si>
  <si>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</si>
  <si>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</si>
  <si>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</si>
  <si>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</si>
  <si>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</si>
  <si>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</si>
  <si>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</si>
  <si>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</si>
  <si>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</si>
  <si>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</si>
  <si>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</si>
  <si>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</si>
  <si>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</si>
  <si>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</si>
  <si>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</si>
  <si>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</si>
  <si>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</si>
  <si>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</si>
  <si>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</si>
  <si>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</si>
  <si>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</si>
  <si>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</si>
  <si>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</si>
  <si>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</si>
  <si>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</si>
  <si>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</si>
  <si>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</si>
  <si>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</si>
  <si>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</si>
  <si>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</si>
  <si>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</si>
  <si>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</si>
  <si>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</si>
  <si>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</si>
  <si>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</si>
  <si>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</si>
  <si>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</si>
  <si>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</si>
  <si>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</si>
  <si>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</si>
  <si>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</si>
  <si>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</si>
  <si>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</si>
  <si>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</si>
  <si>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</si>
  <si>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</si>
  <si>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</si>
  <si>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</si>
  <si>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</si>
  <si>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</si>
  <si>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</si>
  <si>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</si>
  <si>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</si>
  <si>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</si>
  <si>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</si>
  <si>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</si>
  <si>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</si>
  <si>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</si>
  <si>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</si>
  <si>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</si>
  <si>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</si>
  <si>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</si>
  <si>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</si>
  <si>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</si>
  <si>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</si>
  <si>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</si>
  <si>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</si>
  <si>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</si>
  <si>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</si>
  <si>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</si>
  <si>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</si>
  <si>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</si>
  <si>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</si>
  <si>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</si>
  <si>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</si>
  <si>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</si>
  <si>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</si>
  <si>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</si>
  <si>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</si>
  <si>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</si>
  <si>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</si>
  <si>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</si>
  <si>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</si>
  <si>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</si>
  <si>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</si>
  <si>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</si>
  <si>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</si>
  <si>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</si>
  <si>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</si>
  <si>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</si>
  <si>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</si>
  <si>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</si>
  <si>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</si>
  <si>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</si>
  <si>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</si>
  <si>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</si>
  <si>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</si>
  <si>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</si>
  <si>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</si>
  <si>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</si>
  <si>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</si>
  <si>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</si>
  <si>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</si>
  <si>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</si>
  <si>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</si>
  <si>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</si>
  <si>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</si>
  <si>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</si>
  <si>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</si>
  <si>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</si>
  <si>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</si>
  <si>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</si>
  <si>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</si>
  <si>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</si>
  <si>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</si>
  <si>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</si>
  <si>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</si>
  <si>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</si>
  <si>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</si>
  <si>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</si>
  <si>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</si>
  <si>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</si>
  <si>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</si>
  <si>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</si>
  <si>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</si>
  <si>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</si>
  <si>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</si>
  <si>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</si>
  <si>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</si>
  <si>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</si>
  <si>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</si>
  <si>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</si>
  <si>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</si>
  <si>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</si>
  <si>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</si>
  <si>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</si>
  <si>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</si>
  <si>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</si>
  <si>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</si>
  <si>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</si>
  <si>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</si>
  <si>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</si>
  <si>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</si>
  <si>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</si>
  <si>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</si>
  <si>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</si>
  <si>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</si>
  <si>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</si>
  <si>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</si>
  <si>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</si>
  <si>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</si>
  <si>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</si>
  <si>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</si>
  <si>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</si>
  <si>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</si>
  <si>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</si>
  <si>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</si>
  <si>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</si>
  <si>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</si>
  <si>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</si>
  <si>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</si>
  <si>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</si>
  <si>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</si>
  <si>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</si>
  <si>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</si>
  <si>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</si>
  <si>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</si>
  <si>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</si>
  <si>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</si>
  <si>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</si>
  <si>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</si>
  <si>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</si>
  <si>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</si>
  <si>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</si>
  <si>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</si>
  <si>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</si>
  <si>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E-PLA-FT-028</t>
  </si>
  <si>
    <t>07</t>
  </si>
  <si>
    <t>HOJA DE VIDA Y MONITOREO INDICADOR</t>
  </si>
  <si>
    <t>VIGENCIA DESDE</t>
  </si>
  <si>
    <t>INFORMACIÓN PROCESO</t>
  </si>
  <si>
    <t>TIPO DE PROCESO</t>
  </si>
  <si>
    <t>NOMBRE DEL PROCESO</t>
  </si>
  <si>
    <t>SIGLA</t>
  </si>
  <si>
    <t xml:space="preserve">Apoyo </t>
  </si>
  <si>
    <t>Gestión Contractual</t>
  </si>
  <si>
    <t>GCO</t>
  </si>
  <si>
    <t>DEFINICIÓN DEL INDICADOR</t>
  </si>
  <si>
    <t>NOMBRE DEL INDICADOR</t>
  </si>
  <si>
    <t>TIPO</t>
  </si>
  <si>
    <t>CÓDIGO DE INDICADOR</t>
  </si>
  <si>
    <t>Indicador Estratégico</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</si>
  <si>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</si>
  <si>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</si>
  <si>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</si>
  <si>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</si>
  <si>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</si>
  <si>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</si>
  <si>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</si>
  <si>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</si>
  <si>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TIPOLOGÍA DE INDICADOR</t>
  </si>
  <si>
    <t>LÍNEA BASE</t>
  </si>
  <si>
    <t>META OBJETIVO</t>
  </si>
  <si>
    <t>META</t>
  </si>
  <si>
    <t xml:space="preserve">PLAZO  DE CUMPLIMIENTO </t>
  </si>
  <si>
    <t>VIGENCIA DE CUMPLIMENTO</t>
  </si>
  <si>
    <t>Eficacia</t>
  </si>
  <si>
    <t>2021</t>
  </si>
  <si>
    <t>2022</t>
  </si>
  <si>
    <t>2023</t>
  </si>
  <si>
    <t>2024</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</si>
  <si>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</si>
  <si>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</si>
  <si>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</si>
  <si>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</si>
  <si>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</si>
  <si>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</si>
  <si>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</si>
  <si>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</si>
  <si>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</si>
  <si>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</si>
  <si>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</si>
  <si>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Semestral</t>
  </si>
  <si>
    <t>Ascendente</t>
  </si>
  <si>
    <t>FUENTE DE INFORMACIÓN</t>
  </si>
  <si>
    <t>FÓRMULA DE CÁLCULO DEL INDICADOR</t>
  </si>
  <si>
    <t>COMPORTAMIENTO INDICADOR</t>
  </si>
  <si>
    <t>Meses:</t>
  </si>
  <si>
    <t>Junio 2022</t>
  </si>
  <si>
    <t>Diciembre 2022</t>
  </si>
  <si>
    <t>Junio 2023</t>
  </si>
  <si>
    <t>Diciembre 2023</t>
  </si>
  <si>
    <t>Junio 2024</t>
  </si>
  <si>
    <t>Diciembre 2024</t>
  </si>
  <si>
    <t>Junio 2025</t>
  </si>
  <si>
    <t>Diciembre 2025</t>
  </si>
  <si>
    <t>Dato Numerador:</t>
  </si>
  <si>
    <t>Dato Denominador:</t>
  </si>
  <si>
    <t>MONITOREO INDICADOR</t>
  </si>
  <si>
    <t>Periodo</t>
  </si>
  <si>
    <t>Resultado monitoreo</t>
  </si>
  <si>
    <t>Resultado Meta Vigencia</t>
  </si>
  <si>
    <t>ANÁLISIS RESULTADO DEL INDICADOR</t>
  </si>
  <si>
    <t>LIMITANTES</t>
  </si>
  <si>
    <t>CONTROL DE CAMBIOS DEL INDICADOR</t>
  </si>
  <si>
    <t>FECHA</t>
  </si>
  <si>
    <t>CAMBIOS</t>
  </si>
  <si>
    <t>JUSTIFICACIÓN</t>
  </si>
  <si>
    <t>FECHA QUE APLICA LA MODIFICACIÓN</t>
  </si>
  <si>
    <t>APROBACIÓN</t>
  </si>
  <si>
    <t>ELABORO:</t>
  </si>
  <si>
    <t>CARLOS DUARTE RODRÍGUEZ</t>
  </si>
  <si>
    <t>CARGO:</t>
  </si>
  <si>
    <t>LIDER SIGID OAJ</t>
  </si>
  <si>
    <t>REVISO:</t>
  </si>
  <si>
    <t>DANIEL RICO VILLAMIZAR</t>
  </si>
  <si>
    <t>LIDER ADQUISICIONES</t>
  </si>
  <si>
    <t>APROBÓ:</t>
  </si>
  <si>
    <t>LUZ MIRIAM BOTERO SERNA</t>
  </si>
  <si>
    <t>JEFE OFICINA ASESORA JURÍDICA</t>
  </si>
  <si>
    <t>REVISIÓN Y SEGUIMIENTO POR LA OAP</t>
  </si>
  <si>
    <t>REVISO OAP:</t>
  </si>
  <si>
    <t>YULI CRISTEL PEÑA ARBOLEDA</t>
  </si>
  <si>
    <t>PROFESIONAL CONTRATISTA</t>
  </si>
  <si>
    <t>REVISO OAP</t>
  </si>
  <si>
    <t>INGRID CAROLINA ARDILA MUÑOZ</t>
  </si>
  <si>
    <t>Trimestral</t>
  </si>
  <si>
    <t>99%  al 90%</t>
  </si>
  <si>
    <t>Se evidencian retrasos en la radicación de los procesos de contratación según lo planeado, ante esto se hace el seguimiento del PAA por proyecto de inversión levantando las alertas respectivas a cada gerente de proyecto</t>
  </si>
  <si>
    <t>Comunicaciones</t>
  </si>
  <si>
    <t>Indicador de Proyecto de inversión</t>
  </si>
  <si>
    <t>Mensual</t>
  </si>
  <si>
    <t>1. Fortalecer el reconocimiento ciudadano del desempeño institucional del IDIPRON.</t>
  </si>
  <si>
    <t>Atención Ciudadanía</t>
  </si>
  <si>
    <t>ACI</t>
  </si>
  <si>
    <t>Estratégicos</t>
  </si>
  <si>
    <t>Numérico</t>
  </si>
  <si>
    <t>Eficiencia</t>
  </si>
  <si>
    <t>Descendente</t>
  </si>
  <si>
    <t>Bimestral</t>
  </si>
  <si>
    <t>COM</t>
  </si>
  <si>
    <t>Misional</t>
  </si>
  <si>
    <t>Indicador Estratégico / Indicador de Gestión</t>
  </si>
  <si>
    <t>Efectividad</t>
  </si>
  <si>
    <t>3. Determinar las acciones orientadas al cierre de brechas organizacionales.</t>
  </si>
  <si>
    <t>Control Interno disciplinario</t>
  </si>
  <si>
    <t>CID</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</si>
  <si>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</si>
  <si>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</si>
  <si>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</si>
  <si>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</si>
  <si>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</si>
  <si>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</si>
  <si>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</si>
  <si>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</si>
  <si>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5. Armonizar el modelo pedagógico a las realidades del siglo XXI.</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</si>
  <si>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</si>
  <si>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</si>
  <si>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</si>
  <si>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</si>
  <si>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</si>
  <si>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</si>
  <si>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</si>
  <si>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</si>
  <si>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</si>
  <si>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</si>
  <si>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</si>
  <si>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</si>
  <si>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</si>
  <si>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</si>
  <si>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</si>
  <si>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</si>
  <si>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</si>
  <si>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</si>
  <si>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</si>
  <si>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</si>
  <si>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</si>
  <si>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</si>
  <si>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</si>
  <si>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</si>
  <si>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</si>
  <si>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</si>
  <si>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</si>
  <si>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</si>
  <si>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</si>
  <si>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</si>
  <si>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</si>
  <si>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</si>
  <si>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</si>
  <si>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</si>
  <si>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Ejecución del Plan Anual de Adquisiciones bienes y servicios</t>
  </si>
  <si>
    <t>IN-GES-GCO-001</t>
  </si>
  <si>
    <t>Verificar la cantidad de procesos adelantados de Bienes y Servicios vs los procesos planeados en el PAA</t>
  </si>
  <si>
    <t>&lt; 89%</t>
  </si>
  <si>
    <t>Director General, Ordenador del Gasto, Gerentes de Proyecto, Áreas solicitantes de los procesos de contratación, entes de control,Líder  proceso de Gestión Contractual</t>
  </si>
  <si>
    <t>Secop ii, PAA, Base de seguimiento PAA, Memorandos de seguimiento PAA.</t>
  </si>
  <si>
    <t>(No.deprocesos contractuales de bienes y servicios adelantados /No.deprocesos contractuales de bienes y servicios programados en el Plan de Adquisiciones)*100.</t>
  </si>
  <si>
    <t>Con corte al 30 de junio se han adelantado un total de 41 procesos de bienes y servicios sobre un total de 119 procesos planeados, lo que equivale a un 34% de procesos adelantados.</t>
  </si>
  <si>
    <t>Se crea la hoja de vida de indicadores</t>
  </si>
  <si>
    <t>Implementación del instrumento</t>
  </si>
  <si>
    <t>Terminacion anormales del proceso contractual</t>
  </si>
  <si>
    <t>IN-GES-GCO-003</t>
  </si>
  <si>
    <t>Identificar el porcentaje de contratos que son terminados de forma anticipada por causas no administrativas</t>
  </si>
  <si>
    <t>8% al 9%</t>
  </si>
  <si>
    <t>&gt;10%</t>
  </si>
  <si>
    <t>Director General, Ordenador del Gasto, Supervisores de contratos, contratistas, entes de control</t>
  </si>
  <si>
    <t>Radicador de contratos, base de liquidaciones contractuales</t>
  </si>
  <si>
    <t>(No.decontratosterminadosanticipadamenteporcausas no administrativas / No. de contratos suscritos)*100</t>
  </si>
  <si>
    <t>Se han hecho un total de 17 terminaciones anticipadas sobre contratos de prestación de servicios profesionales y/o apoyo a la gestión en el caso de bienes y servicio no se ha hecho ninguna terminación anticipada lo que al final nos arroja un 1% de terminaciones anticipadas con corte al 30 de junio.</t>
  </si>
  <si>
    <t>El indicador es favorable para la entidad ya que la meta es del 7%</t>
  </si>
  <si>
    <t>YOHN JAIRO RESTREPO</t>
  </si>
  <si>
    <t>LIDER CONTRATACION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</si>
</sst>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41">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9"/>
      <color indexed="81"/>
      <name val="Tahoma"/>
      <family val="2"/>
    </font>
    <font>
      <b/>
      <sz val="9"/>
      <color indexed="81"/>
      <name val="Tahoma"/>
      <family val="2"/>
    </font>
    <font>
      <b/>
      <u/>
      <sz val="14"/>
      <name val="Arial"/>
      <family val="2"/>
    </font>
    <font>
      <sz val="14"/>
      <color rgb="FF000000"/>
      <name val="Arial"/>
      <family val="2"/>
    </font>
    <font>
      <sz val="11"/>
      <color indexed="8"/>
      <name val="Arial1"/>
    </font>
    <font>
      <sz val="10"/>
      <color indexed="8"/>
      <name val="Times New Roman"/>
      <family val="1"/>
    </font>
    <font>
      <sz val="10"/>
      <color theme="0"/>
      <name val="Times New Roman"/>
      <family val="1"/>
    </font>
    <font>
      <sz val="10"/>
      <name val="Times New Roman"/>
      <family val="1"/>
    </font>
    <font>
      <b/>
      <sz val="10"/>
      <color indexed="8"/>
      <name val="Times New Roman"/>
      <family val="1"/>
    </font>
    <font>
      <sz val="10"/>
      <color rgb="FFFF0000"/>
      <name val="Times New Roman"/>
      <family val="1"/>
    </font>
    <font>
      <b/>
      <sz val="10"/>
      <color indexed="12"/>
      <name val="Times New Roman"/>
      <family val="1"/>
    </font>
    <font>
      <sz val="10"/>
      <name val="Times New Roman"/>
      <family val="1"/>
      <charset val="1"/>
    </font>
    <font>
      <b/>
      <sz val="10"/>
      <color rgb="FF000000"/>
      <name val="Times New Roman"/>
      <family val="1"/>
      <charset val="1"/>
    </font>
    <font>
      <sz val="10"/>
      <color rgb="FF000000"/>
      <name val="Times New Roman"/>
      <family val="1"/>
      <charset val="1"/>
    </font>
    <font>
      <i/>
      <sz val="12"/>
      <name val="Arial"/>
      <family val="2"/>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A9D08E"/>
        <bgColor rgb="FF000000"/>
      </patternFill>
    </fill>
    <fill>
      <patternFill patternType="solid">
        <fgColor rgb="FFFFDB75"/>
        <bgColor rgb="FF000000"/>
      </patternFill>
    </fill>
    <fill>
      <patternFill patternType="solid">
        <fgColor rgb="FFFDDB75"/>
        <bgColor rgb="FF000000"/>
      </patternFill>
    </fill>
    <fill>
      <patternFill patternType="solid">
        <fgColor theme="9" tint="0.39997558519241921"/>
        <bgColor indexed="45"/>
      </patternFill>
    </fill>
    <fill>
      <patternFill patternType="solid">
        <fgColor theme="9" tint="0.39997558519241921"/>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rgb="FF333F4F"/>
      </left>
      <right style="medium">
        <color rgb="FF333F4F"/>
      </right>
      <top/>
      <bottom/>
      <diagonal/>
    </border>
    <border>
      <left style="medium">
        <color rgb="FF333F4F"/>
      </left>
      <right style="medium">
        <color rgb="FF333F4F"/>
      </right>
      <top style="medium">
        <color theme="3" tint="-0.249977111117893"/>
      </top>
      <bottom/>
      <diagonal/>
    </border>
    <border>
      <left style="medium">
        <color rgb="FF333F4F"/>
      </left>
      <right style="medium">
        <color rgb="FF333F4F"/>
      </right>
      <top/>
      <bottom style="medium">
        <color theme="3" tint="-0.249977111117893"/>
      </bottom>
      <diagonal/>
    </border>
    <border>
      <left style="medium">
        <color rgb="FF333F4F"/>
      </left>
      <right style="medium">
        <color indexed="64"/>
      </right>
      <top style="medium">
        <color theme="3" tint="-0.249977111117893"/>
      </top>
      <bottom/>
      <diagonal/>
    </border>
    <border>
      <left style="medium">
        <color rgb="FF333F4F"/>
      </left>
      <right style="medium">
        <color indexed="64"/>
      </right>
      <top/>
      <bottom style="medium">
        <color theme="3" tint="-0.249977111117893"/>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style="hair">
        <color indexed="8"/>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style="thin">
        <color indexed="64"/>
      </right>
      <top/>
      <bottom style="hair">
        <color indexed="8"/>
      </bottom>
      <diagonal/>
    </border>
    <border>
      <left/>
      <right style="hair">
        <color indexed="8"/>
      </right>
      <top/>
      <bottom style="hair">
        <color indexed="8"/>
      </bottom>
      <diagonal/>
    </border>
    <border>
      <left/>
      <right/>
      <top style="hair">
        <color indexed="8"/>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30" fillId="0" borderId="0"/>
    <xf numFmtId="0" fontId="1" fillId="0" borderId="0"/>
  </cellStyleXfs>
  <cellXfs count="402">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51"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4" xfId="0" applyFont="1" applyFill="1" applyBorder="1" applyAlignment="1" applyProtection="1">
      <alignment vertical="center" wrapText="1"/>
      <protection locked="0"/>
    </xf>
    <xf numFmtId="0" fontId="22" fillId="13" borderId="41"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8"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1"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1"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2" xfId="0" applyNumberFormat="1" applyFont="1" applyFill="1" applyBorder="1" applyAlignment="1" applyProtection="1">
      <alignment horizontal="center" vertical="center" wrapText="1"/>
      <protection locked="0"/>
    </xf>
    <xf numFmtId="0" fontId="22" fillId="13" borderId="64" xfId="0" applyFont="1" applyFill="1" applyBorder="1" applyAlignment="1" applyProtection="1">
      <alignment vertical="center" wrapText="1"/>
      <protection locked="0"/>
    </xf>
    <xf numFmtId="9" fontId="17" fillId="13" borderId="64"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15" fillId="11" borderId="8" xfId="3" applyFont="1" applyFill="1" applyBorder="1" applyAlignment="1" applyProtection="1">
      <alignment vertical="center" wrapText="1"/>
      <protection locked="0"/>
    </xf>
    <xf numFmtId="0" fontId="15" fillId="11" borderId="78"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78" xfId="3" applyFont="1" applyFill="1" applyBorder="1" applyAlignment="1" applyProtection="1">
      <alignment horizontal="center" vertical="center" wrapText="1"/>
      <protection locked="0"/>
    </xf>
    <xf numFmtId="14" fontId="5" fillId="2" borderId="78" xfId="3" applyNumberFormat="1" applyFont="1" applyFill="1" applyBorder="1" applyAlignment="1" applyProtection="1">
      <alignment horizontal="center" vertical="center" wrapText="1"/>
      <protection locked="0"/>
    </xf>
    <xf numFmtId="0" fontId="21" fillId="14" borderId="87"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31" fillId="0" borderId="0" xfId="4" applyFont="1"/>
    <xf numFmtId="0" fontId="32" fillId="0" borderId="0" xfId="4" applyFont="1"/>
    <xf numFmtId="0" fontId="31" fillId="0" borderId="0" xfId="4" applyFont="1" applyAlignment="1">
      <alignment wrapText="1"/>
    </xf>
    <xf numFmtId="0" fontId="34" fillId="0" borderId="1" xfId="4" applyFont="1" applyBorder="1" applyAlignment="1">
      <alignment horizontal="left" vertical="center"/>
    </xf>
    <xf numFmtId="10" fontId="31" fillId="0" borderId="0" xfId="4" applyNumberFormat="1" applyFont="1" applyAlignment="1">
      <alignment horizontal="center" vertical="center"/>
    </xf>
    <xf numFmtId="9" fontId="31" fillId="0" borderId="0" xfId="4" applyNumberFormat="1" applyFont="1" applyAlignment="1">
      <alignment horizontal="center" vertical="center"/>
    </xf>
    <xf numFmtId="0" fontId="31" fillId="0" borderId="0" xfId="4" applyFont="1" applyAlignment="1">
      <alignment horizontal="center" vertical="center"/>
    </xf>
    <xf numFmtId="0" fontId="33" fillId="0" borderId="1" xfId="4" applyFont="1" applyBorder="1" applyAlignment="1">
      <alignment horizontal="center" vertical="center" wrapText="1"/>
    </xf>
    <xf numFmtId="0" fontId="6" fillId="0" borderId="1" xfId="4" applyFont="1" applyBorder="1" applyAlignment="1">
      <alignment horizontal="center" vertical="center"/>
    </xf>
    <xf numFmtId="0" fontId="34" fillId="0" borderId="0" xfId="4" applyFont="1" applyAlignment="1">
      <alignment horizontal="center" vertical="center"/>
    </xf>
    <xf numFmtId="0" fontId="35" fillId="0" borderId="0" xfId="4" applyFont="1"/>
    <xf numFmtId="9" fontId="31" fillId="0" borderId="0" xfId="4" applyNumberFormat="1" applyFont="1" applyAlignment="1">
      <alignment horizontal="center" vertical="center" wrapText="1"/>
    </xf>
    <xf numFmtId="0" fontId="31" fillId="0" borderId="40" xfId="4" applyFont="1" applyBorder="1" applyAlignment="1">
      <alignment horizontal="center" vertical="center"/>
    </xf>
    <xf numFmtId="9" fontId="31" fillId="0" borderId="1" xfId="4" applyNumberFormat="1" applyFont="1" applyBorder="1" applyAlignment="1">
      <alignment horizontal="center" vertical="center" wrapText="1"/>
    </xf>
    <xf numFmtId="9" fontId="31" fillId="0" borderId="1" xfId="4" applyNumberFormat="1" applyFont="1" applyBorder="1" applyAlignment="1">
      <alignment horizontal="center" vertical="center"/>
    </xf>
    <xf numFmtId="0" fontId="34" fillId="0" borderId="0" xfId="4" applyFont="1" applyAlignment="1">
      <alignment horizontal="center"/>
    </xf>
    <xf numFmtId="0" fontId="34" fillId="0" borderId="1" xfId="4" applyFont="1" applyBorder="1" applyAlignment="1">
      <alignment horizontal="center" vertical="center" wrapText="1"/>
    </xf>
    <xf numFmtId="0" fontId="34" fillId="0" borderId="1" xfId="4" applyFont="1" applyBorder="1" applyAlignment="1">
      <alignment horizontal="center" vertical="center"/>
    </xf>
    <xf numFmtId="0" fontId="36" fillId="0" borderId="0" xfId="4" applyFont="1"/>
    <xf numFmtId="10" fontId="31" fillId="0" borderId="0" xfId="4" applyNumberFormat="1" applyFont="1"/>
    <xf numFmtId="0" fontId="33" fillId="0" borderId="93" xfId="4" applyFont="1" applyBorder="1" applyAlignment="1">
      <alignment horizontal="center" vertical="center" wrapText="1"/>
    </xf>
    <xf numFmtId="9" fontId="33" fillId="0" borderId="1" xfId="4" applyNumberFormat="1" applyFont="1" applyBorder="1" applyAlignment="1">
      <alignment horizontal="center" vertical="center" wrapText="1"/>
    </xf>
    <xf numFmtId="0" fontId="34" fillId="0" borderId="0" xfId="4" applyFont="1" applyAlignment="1">
      <alignment vertical="center" wrapText="1"/>
    </xf>
    <xf numFmtId="0" fontId="30" fillId="0" borderId="0" xfId="4"/>
    <xf numFmtId="0" fontId="30" fillId="0" borderId="0" xfId="4" applyAlignment="1">
      <alignment horizontal="left" wrapText="1"/>
    </xf>
    <xf numFmtId="49" fontId="33" fillId="0" borderId="1" xfId="4" applyNumberFormat="1" applyFont="1" applyBorder="1" applyAlignment="1">
      <alignment horizontal="center" vertical="center"/>
    </xf>
    <xf numFmtId="0" fontId="34" fillId="0" borderId="2" xfId="4" applyFont="1" applyBorder="1" applyAlignment="1">
      <alignment horizontal="center" vertical="center"/>
    </xf>
    <xf numFmtId="0" fontId="34" fillId="0" borderId="3" xfId="4" applyFont="1" applyBorder="1" applyAlignment="1">
      <alignment horizontal="center" vertical="center"/>
    </xf>
    <xf numFmtId="0" fontId="34" fillId="0" borderId="97" xfId="4" applyFont="1" applyBorder="1" applyAlignment="1">
      <alignment horizontal="center" vertical="center"/>
    </xf>
    <xf numFmtId="0" fontId="31" fillId="0" borderId="4" xfId="4" applyFont="1" applyBorder="1" applyAlignment="1">
      <alignment horizontal="center" vertical="center"/>
    </xf>
    <xf numFmtId="9" fontId="31" fillId="0" borderId="5" xfId="4" applyNumberFormat="1" applyFont="1" applyBorder="1" applyAlignment="1">
      <alignment horizontal="center" vertical="center"/>
    </xf>
    <xf numFmtId="9" fontId="31" fillId="0" borderId="5" xfId="4" applyNumberFormat="1" applyFont="1" applyBorder="1" applyAlignment="1">
      <alignment horizontal="center" vertical="center" wrapText="1"/>
    </xf>
    <xf numFmtId="0" fontId="31" fillId="0" borderId="5" xfId="4" applyFont="1" applyBorder="1"/>
    <xf numFmtId="10" fontId="31" fillId="0" borderId="5" xfId="4" applyNumberFormat="1" applyFont="1" applyBorder="1" applyAlignment="1">
      <alignment horizontal="center" vertical="center"/>
    </xf>
    <xf numFmtId="0" fontId="34" fillId="0" borderId="5" xfId="4" applyFont="1" applyBorder="1" applyAlignment="1">
      <alignment horizontal="center" vertical="center"/>
    </xf>
    <xf numFmtId="0" fontId="31" fillId="0" borderId="6" xfId="4" applyFont="1" applyBorder="1"/>
    <xf numFmtId="0" fontId="6" fillId="0" borderId="1" xfId="4" applyFont="1" applyBorder="1" applyAlignment="1">
      <alignment horizontal="left" vertical="center"/>
    </xf>
    <xf numFmtId="0" fontId="40" fillId="13" borderId="32" xfId="0" applyFont="1" applyFill="1" applyBorder="1" applyAlignment="1" applyProtection="1">
      <alignment vertical="center" wrapText="1"/>
      <protection locked="0"/>
    </xf>
    <xf numFmtId="0" fontId="40" fillId="13" borderId="48" xfId="0" applyFont="1" applyFill="1" applyBorder="1" applyAlignment="1" applyProtection="1">
      <alignment vertical="center" wrapText="1"/>
      <protection locked="0"/>
    </xf>
    <xf numFmtId="0" fontId="40" fillId="13" borderId="51" xfId="0" applyFont="1" applyFill="1" applyBorder="1" applyAlignment="1" applyProtection="1">
      <alignment vertical="center" wrapText="1"/>
      <protection locked="0"/>
    </xf>
    <xf numFmtId="0" fontId="40" fillId="13" borderId="6" xfId="0" applyFont="1" applyFill="1" applyBorder="1" applyAlignment="1" applyProtection="1">
      <alignment vertical="center" wrapText="1"/>
      <protection locked="0"/>
    </xf>
    <xf numFmtId="0" fontId="40" fillId="13" borderId="1" xfId="0" applyFont="1" applyFill="1" applyBorder="1" applyAlignment="1" applyProtection="1">
      <alignmen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1" fillId="15" borderId="74"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7" fillId="3" borderId="44"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0" fontId="17" fillId="9" borderId="67" xfId="0" applyFont="1" applyFill="1" applyBorder="1" applyAlignment="1" applyProtection="1">
      <alignment horizontal="center" vertical="center" wrapText="1"/>
      <protection locked="0"/>
    </xf>
    <xf numFmtId="0" fontId="17" fillId="9" borderId="68" xfId="0" applyFont="1" applyFill="1" applyBorder="1" applyAlignment="1" applyProtection="1">
      <alignment horizontal="center" vertical="center" wrapText="1"/>
      <protection locked="0"/>
    </xf>
    <xf numFmtId="0" fontId="17" fillId="9" borderId="69"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20" fillId="14" borderId="87" xfId="0" applyNumberFormat="1" applyFont="1" applyFill="1" applyBorder="1" applyAlignment="1" applyProtection="1">
      <alignment horizontal="center" vertical="center" wrapText="1"/>
      <protection locked="0"/>
    </xf>
    <xf numFmtId="0" fontId="10" fillId="11" borderId="87" xfId="3"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5" fillId="8" borderId="87" xfId="0" applyFont="1" applyFill="1" applyBorder="1" applyAlignment="1" applyProtection="1">
      <alignment horizontal="center" vertical="center"/>
      <protection locked="0"/>
    </xf>
    <xf numFmtId="0" fontId="15" fillId="11" borderId="78" xfId="3" applyFont="1" applyFill="1" applyBorder="1" applyAlignment="1" applyProtection="1">
      <alignment horizontal="center" vertical="center" wrapText="1"/>
      <protection locked="0"/>
    </xf>
    <xf numFmtId="0" fontId="5" fillId="2" borderId="78" xfId="3" applyFont="1" applyFill="1" applyBorder="1" applyAlignment="1" applyProtection="1">
      <alignment horizontal="center" vertical="center" wrapText="1"/>
      <protection locked="0"/>
    </xf>
    <xf numFmtId="0" fontId="11" fillId="12" borderId="44"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14" fontId="13" fillId="3" borderId="78" xfId="0" applyNumberFormat="1" applyFont="1" applyFill="1" applyBorder="1" applyAlignment="1" applyProtection="1">
      <alignment horizontal="center" vertical="center" wrapText="1"/>
      <protection locked="0"/>
    </xf>
    <xf numFmtId="0" fontId="13" fillId="3" borderId="78" xfId="0" applyFont="1" applyFill="1" applyBorder="1" applyAlignment="1" applyProtection="1">
      <alignment horizontal="center" vertical="center" wrapText="1"/>
      <protection locked="0"/>
    </xf>
    <xf numFmtId="9" fontId="13" fillId="3" borderId="67" xfId="0" applyNumberFormat="1"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14" fontId="13" fillId="3" borderId="69" xfId="0" applyNumberFormat="1"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9" fontId="17" fillId="3" borderId="78" xfId="2"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36"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17" fillId="0" borderId="45"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72"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73"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6" xfId="0" applyFont="1" applyFill="1" applyBorder="1" applyAlignment="1" applyProtection="1">
      <alignment horizontal="center" vertical="center" textRotation="90" wrapText="1"/>
      <protection locked="0"/>
    </xf>
    <xf numFmtId="9" fontId="17" fillId="9" borderId="33" xfId="0" applyNumberFormat="1" applyFont="1" applyFill="1" applyBorder="1" applyAlignment="1" applyProtection="1">
      <alignment horizontal="center" vertical="center" wrapText="1"/>
      <protection locked="0"/>
    </xf>
    <xf numFmtId="9" fontId="17" fillId="9" borderId="34" xfId="0" applyNumberFormat="1" applyFont="1" applyFill="1" applyBorder="1" applyAlignment="1" applyProtection="1">
      <alignment horizontal="center" vertical="center" wrapText="1"/>
      <protection locked="0"/>
    </xf>
    <xf numFmtId="9" fontId="17" fillId="9" borderId="35" xfId="0" applyNumberFormat="1" applyFont="1" applyFill="1" applyBorder="1" applyAlignment="1" applyProtection="1">
      <alignment horizontal="center" vertical="center" wrapText="1"/>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7" xfId="0" applyNumberFormat="1" applyFont="1" applyFill="1" applyBorder="1" applyAlignment="1" applyProtection="1">
      <alignment horizontal="center" vertical="center" wrapText="1"/>
      <protection locked="0"/>
    </xf>
    <xf numFmtId="9" fontId="17" fillId="18" borderId="33" xfId="0" applyNumberFormat="1" applyFont="1" applyFill="1" applyBorder="1" applyAlignment="1" applyProtection="1">
      <alignment horizontal="center" vertical="center" wrapText="1"/>
      <protection locked="0"/>
    </xf>
    <xf numFmtId="9" fontId="17" fillId="18" borderId="34" xfId="0" applyNumberFormat="1" applyFont="1" applyFill="1" applyBorder="1" applyAlignment="1" applyProtection="1">
      <alignment horizontal="center" vertical="center" wrapText="1"/>
      <protection locked="0"/>
    </xf>
    <xf numFmtId="9" fontId="17" fillId="18" borderId="35" xfId="0" applyNumberFormat="1" applyFont="1" applyFill="1" applyBorder="1" applyAlignment="1" applyProtection="1">
      <alignment horizontal="center" vertical="center" wrapText="1"/>
      <protection locked="0"/>
    </xf>
    <xf numFmtId="165" fontId="17" fillId="9" borderId="84" xfId="0" applyNumberFormat="1" applyFont="1" applyFill="1" applyBorder="1" applyAlignment="1" applyProtection="1">
      <alignment horizontal="center" vertical="center" wrapText="1"/>
      <protection locked="0"/>
    </xf>
    <xf numFmtId="165" fontId="17" fillId="9" borderId="85" xfId="0" applyNumberFormat="1" applyFont="1" applyFill="1" applyBorder="1" applyAlignment="1" applyProtection="1">
      <alignment horizontal="center" vertical="center" wrapText="1"/>
      <protection locked="0"/>
    </xf>
    <xf numFmtId="165" fontId="17" fillId="9" borderId="86" xfId="0" applyNumberFormat="1" applyFont="1" applyFill="1" applyBorder="1" applyAlignment="1" applyProtection="1">
      <alignment horizontal="center" vertical="center" wrapText="1"/>
      <protection locked="0"/>
    </xf>
    <xf numFmtId="14" fontId="17" fillId="9" borderId="33" xfId="0" applyNumberFormat="1" applyFont="1" applyFill="1" applyBorder="1" applyAlignment="1" applyProtection="1">
      <alignment horizontal="center" vertical="center" wrapText="1"/>
      <protection locked="0"/>
    </xf>
    <xf numFmtId="14" fontId="17" fillId="9" borderId="34" xfId="0" applyNumberFormat="1" applyFont="1" applyFill="1" applyBorder="1" applyAlignment="1" applyProtection="1">
      <alignment horizontal="center" vertical="center" wrapText="1"/>
      <protection locked="0"/>
    </xf>
    <xf numFmtId="14" fontId="17" fillId="9" borderId="35" xfId="0" applyNumberFormat="1" applyFont="1" applyFill="1" applyBorder="1" applyAlignment="1" applyProtection="1">
      <alignment horizontal="center" vertical="center" wrapText="1"/>
      <protection locked="0"/>
    </xf>
    <xf numFmtId="0" fontId="8" fillId="9" borderId="33" xfId="0" applyFont="1" applyFill="1" applyBorder="1" applyAlignment="1" applyProtection="1">
      <alignment horizontal="center" vertical="center" wrapText="1"/>
      <protection locked="0"/>
    </xf>
    <xf numFmtId="0" fontId="8" fillId="9" borderId="34" xfId="0" applyFont="1" applyFill="1" applyBorder="1" applyAlignment="1" applyProtection="1">
      <alignment horizontal="center" vertical="center" wrapText="1"/>
      <protection locked="0"/>
    </xf>
    <xf numFmtId="0" fontId="8" fillId="9" borderId="35" xfId="0"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165" fontId="13" fillId="3" borderId="43" xfId="0" applyNumberFormat="1" applyFont="1" applyFill="1" applyBorder="1" applyAlignment="1" applyProtection="1">
      <alignment horizontal="center" vertical="center" wrapText="1"/>
      <protection locked="0"/>
    </xf>
    <xf numFmtId="9" fontId="17" fillId="17" borderId="33" xfId="0" applyNumberFormat="1" applyFont="1" applyFill="1" applyBorder="1" applyAlignment="1" applyProtection="1">
      <alignment horizontal="center" vertical="center" wrapText="1"/>
      <protection locked="0"/>
    </xf>
    <xf numFmtId="9" fontId="17" fillId="17" borderId="34" xfId="0" applyNumberFormat="1" applyFont="1" applyFill="1" applyBorder="1" applyAlignment="1" applyProtection="1">
      <alignment horizontal="center" vertical="center" wrapText="1"/>
      <protection locked="0"/>
    </xf>
    <xf numFmtId="9" fontId="17" fillId="17" borderId="35" xfId="0"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9" fontId="17" fillId="19" borderId="33" xfId="0" applyNumberFormat="1" applyFont="1" applyFill="1" applyBorder="1" applyAlignment="1" applyProtection="1">
      <alignment horizontal="center" vertical="center" wrapText="1"/>
      <protection locked="0"/>
    </xf>
    <xf numFmtId="9" fontId="17" fillId="19" borderId="34" xfId="0" applyNumberFormat="1" applyFont="1" applyFill="1" applyBorder="1" applyAlignment="1" applyProtection="1">
      <alignment horizontal="center" vertical="center" wrapText="1"/>
      <protection locked="0"/>
    </xf>
    <xf numFmtId="9" fontId="17" fillId="19" borderId="35" xfId="0" applyNumberFormat="1" applyFont="1" applyFill="1" applyBorder="1" applyAlignment="1" applyProtection="1">
      <alignment horizontal="center" vertical="center" wrapText="1"/>
      <protection locked="0"/>
    </xf>
    <xf numFmtId="0" fontId="15" fillId="12" borderId="28" xfId="0" applyFont="1" applyFill="1" applyBorder="1" applyAlignment="1" applyProtection="1">
      <alignment horizontal="center" vertical="center"/>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8" xfId="0"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5" fillId="16" borderId="23"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22"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5" borderId="24"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7"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1" fillId="12" borderId="0" xfId="0" applyFont="1" applyFill="1" applyAlignment="1" applyProtection="1">
      <alignment horizontal="center" vertical="center" wrapText="1"/>
      <protection locked="0"/>
    </xf>
    <xf numFmtId="165" fontId="18" fillId="3" borderId="38" xfId="2" applyNumberFormat="1" applyFont="1" applyFill="1" applyBorder="1" applyAlignment="1" applyProtection="1">
      <alignment horizontal="center" vertical="center" wrapText="1"/>
      <protection locked="0"/>
    </xf>
    <xf numFmtId="165" fontId="18" fillId="3" borderId="40" xfId="2" applyNumberFormat="1" applyFont="1" applyFill="1" applyBorder="1" applyAlignment="1" applyProtection="1">
      <alignment horizontal="center" vertical="center" wrapText="1"/>
      <protection locked="0"/>
    </xf>
    <xf numFmtId="165" fontId="18" fillId="3" borderId="42" xfId="2" applyNumberFormat="1" applyFont="1" applyFill="1" applyBorder="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44"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31"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40" fillId="13" borderId="61" xfId="0" applyFont="1" applyFill="1" applyBorder="1" applyAlignment="1" applyProtection="1">
      <alignment horizontal="center" vertical="center" wrapText="1"/>
      <protection locked="0"/>
    </xf>
    <xf numFmtId="0" fontId="40" fillId="13" borderId="32" xfId="0" applyFont="1" applyFill="1" applyBorder="1" applyAlignment="1" applyProtection="1">
      <alignment horizontal="center" vertical="center" wrapText="1"/>
      <protection locked="0"/>
    </xf>
    <xf numFmtId="0" fontId="22" fillId="13" borderId="62"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2" fillId="13" borderId="63" xfId="0" applyFont="1" applyFill="1" applyBorder="1" applyAlignment="1" applyProtection="1">
      <alignment horizontal="center" vertical="center" wrapText="1"/>
      <protection locked="0"/>
    </xf>
    <xf numFmtId="0" fontId="22" fillId="13" borderId="64" xfId="0" applyFont="1" applyFill="1" applyBorder="1" applyAlignment="1" applyProtection="1">
      <alignment horizontal="center" vertical="center" wrapText="1"/>
      <protection locked="0"/>
    </xf>
    <xf numFmtId="0" fontId="40" fillId="13" borderId="62" xfId="0" applyFont="1" applyFill="1" applyBorder="1" applyAlignment="1" applyProtection="1">
      <alignment horizontal="center" vertical="center" wrapText="1"/>
      <protection locked="0"/>
    </xf>
    <xf numFmtId="0" fontId="40" fillId="13" borderId="1" xfId="0"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77" xfId="0" applyFont="1" applyFill="1" applyBorder="1" applyAlignment="1" applyProtection="1">
      <alignment horizontal="center" vertical="center" wrapText="1"/>
      <protection locked="0"/>
    </xf>
    <xf numFmtId="0" fontId="29" fillId="9" borderId="80" xfId="0" applyFont="1" applyFill="1" applyBorder="1" applyAlignment="1" applyProtection="1">
      <alignment horizontal="center" vertical="center" wrapText="1"/>
      <protection locked="0"/>
    </xf>
    <xf numFmtId="0" fontId="29" fillId="9" borderId="79" xfId="0" applyFont="1" applyFill="1" applyBorder="1" applyAlignment="1" applyProtection="1">
      <alignment horizontal="center" vertical="center" wrapText="1"/>
      <protection locked="0"/>
    </xf>
    <xf numFmtId="0" fontId="29" fillId="9" borderId="81" xfId="0" applyFont="1" applyFill="1" applyBorder="1" applyAlignment="1" applyProtection="1">
      <alignment horizontal="center" vertical="center" wrapText="1"/>
      <protection locked="0"/>
    </xf>
    <xf numFmtId="0" fontId="29" fillId="9" borderId="82" xfId="0" applyFont="1" applyFill="1" applyBorder="1" applyAlignment="1" applyProtection="1">
      <alignment horizontal="center" vertical="center" wrapText="1"/>
      <protection locked="0"/>
    </xf>
    <xf numFmtId="0" fontId="29" fillId="9" borderId="66" xfId="0" applyFont="1" applyFill="1" applyBorder="1" applyAlignment="1" applyProtection="1">
      <alignment horizontal="center" vertical="center" wrapText="1"/>
      <protection locked="0"/>
    </xf>
    <xf numFmtId="0" fontId="29" fillId="9" borderId="83"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1" fillId="12" borderId="58"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14" fontId="5" fillId="8" borderId="87"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protection locked="0"/>
    </xf>
    <xf numFmtId="0" fontId="5" fillId="8" borderId="88" xfId="0" applyFont="1" applyFill="1" applyBorder="1" applyAlignment="1" applyProtection="1">
      <alignment horizontal="center" vertical="center"/>
      <protection locked="0"/>
    </xf>
    <xf numFmtId="0" fontId="5" fillId="8" borderId="89" xfId="0" applyFont="1" applyFill="1" applyBorder="1" applyAlignment="1" applyProtection="1">
      <alignment horizontal="center" vertical="center"/>
      <protection locked="0"/>
    </xf>
    <xf numFmtId="0" fontId="5" fillId="8" borderId="90" xfId="0" applyFont="1" applyFill="1" applyBorder="1" applyAlignment="1" applyProtection="1">
      <alignment horizontal="center" vertical="center"/>
      <protection locked="0"/>
    </xf>
    <xf numFmtId="0" fontId="33" fillId="0" borderId="93" xfId="4" applyFont="1" applyBorder="1" applyAlignment="1">
      <alignment horizontal="center" vertical="center" wrapText="1"/>
    </xf>
    <xf numFmtId="0" fontId="33" fillId="0" borderId="92" xfId="4" applyFont="1" applyBorder="1" applyAlignment="1">
      <alignment horizontal="center" vertical="center" wrapText="1"/>
    </xf>
    <xf numFmtId="0" fontId="33" fillId="0" borderId="91" xfId="4" applyFont="1" applyBorder="1" applyAlignment="1">
      <alignment horizontal="center" vertical="center" wrapText="1"/>
    </xf>
    <xf numFmtId="0" fontId="6" fillId="0" borderId="93" xfId="4" applyFont="1" applyBorder="1" applyAlignment="1">
      <alignment horizontal="left" vertical="center"/>
    </xf>
    <xf numFmtId="0" fontId="6" fillId="0" borderId="91" xfId="4" applyFont="1" applyBorder="1" applyAlignment="1">
      <alignment horizontal="left" vertical="center"/>
    </xf>
    <xf numFmtId="0" fontId="34" fillId="0" borderId="70" xfId="4" applyFont="1" applyBorder="1" applyAlignment="1">
      <alignment horizontal="center" vertical="center" wrapText="1"/>
    </xf>
    <xf numFmtId="0" fontId="34" fillId="0" borderId="51" xfId="4" applyFont="1" applyBorder="1" applyAlignment="1">
      <alignment horizontal="center" vertical="center" wrapText="1"/>
    </xf>
    <xf numFmtId="0" fontId="34" fillId="0" borderId="2" xfId="4" applyFont="1" applyBorder="1" applyAlignment="1">
      <alignment horizontal="center" vertical="center" wrapText="1"/>
    </xf>
    <xf numFmtId="0" fontId="34" fillId="0" borderId="97" xfId="4" applyFont="1" applyBorder="1" applyAlignment="1">
      <alignment horizontal="center" vertical="center" wrapText="1"/>
    </xf>
    <xf numFmtId="0" fontId="34" fillId="0" borderId="4" xfId="4" applyFont="1" applyBorder="1" applyAlignment="1">
      <alignment horizontal="center" vertical="center" wrapText="1"/>
    </xf>
    <xf numFmtId="0" fontId="34" fillId="0" borderId="6" xfId="4" applyFont="1" applyBorder="1" applyAlignment="1">
      <alignment horizontal="center" vertical="center" wrapText="1"/>
    </xf>
    <xf numFmtId="9" fontId="33" fillId="0" borderId="93" xfId="4" applyNumberFormat="1" applyFont="1" applyBorder="1" applyAlignment="1">
      <alignment horizontal="center" vertical="center" wrapText="1"/>
    </xf>
    <xf numFmtId="9" fontId="33" fillId="0" borderId="91" xfId="4" applyNumberFormat="1" applyFont="1" applyBorder="1" applyAlignment="1">
      <alignment horizontal="center" vertical="center" wrapText="1"/>
    </xf>
    <xf numFmtId="0" fontId="34" fillId="0" borderId="3" xfId="4" applyFont="1" applyBorder="1" applyAlignment="1">
      <alignment horizontal="center" vertical="center" wrapText="1"/>
    </xf>
    <xf numFmtId="0" fontId="34" fillId="0" borderId="5" xfId="4" applyFont="1" applyBorder="1" applyAlignment="1">
      <alignment horizontal="center" vertical="center" wrapText="1"/>
    </xf>
    <xf numFmtId="49" fontId="6" fillId="0" borderId="1" xfId="4" applyNumberFormat="1" applyFont="1" applyBorder="1" applyAlignment="1">
      <alignment horizontal="center" vertical="center"/>
    </xf>
    <xf numFmtId="49" fontId="6" fillId="0" borderId="93" xfId="4" applyNumberFormat="1" applyFont="1" applyBorder="1" applyAlignment="1">
      <alignment horizontal="center" vertical="center" wrapText="1"/>
    </xf>
    <xf numFmtId="49" fontId="6" fillId="0" borderId="91" xfId="4" applyNumberFormat="1" applyFont="1" applyBorder="1" applyAlignment="1">
      <alignment horizontal="center" vertical="center" wrapText="1"/>
    </xf>
    <xf numFmtId="0" fontId="31" fillId="0" borderId="93" xfId="4" applyFont="1" applyBorder="1" applyAlignment="1">
      <alignment horizontal="center" vertical="center"/>
    </xf>
    <xf numFmtId="0" fontId="31" fillId="0" borderId="92" xfId="4" applyFont="1" applyBorder="1" applyAlignment="1">
      <alignment horizontal="center" vertical="center"/>
    </xf>
    <xf numFmtId="0" fontId="31" fillId="0" borderId="91" xfId="4" applyFont="1" applyBorder="1" applyAlignment="1">
      <alignment horizontal="center" vertical="center"/>
    </xf>
    <xf numFmtId="0" fontId="34" fillId="0" borderId="1" xfId="4" applyFont="1" applyBorder="1" applyAlignment="1">
      <alignment horizontal="center" vertical="center"/>
    </xf>
    <xf numFmtId="0" fontId="33" fillId="0" borderId="1" xfId="4" applyFont="1" applyBorder="1" applyAlignment="1">
      <alignment horizontal="center" vertical="center" wrapText="1"/>
    </xf>
    <xf numFmtId="49" fontId="6" fillId="0" borderId="92" xfId="4" applyNumberFormat="1" applyFont="1" applyBorder="1" applyAlignment="1">
      <alignment horizontal="center" vertical="center"/>
    </xf>
    <xf numFmtId="49" fontId="6" fillId="0" borderId="91" xfId="4" applyNumberFormat="1" applyFont="1" applyBorder="1" applyAlignment="1">
      <alignment horizontal="center" vertical="center"/>
    </xf>
    <xf numFmtId="9" fontId="33" fillId="0" borderId="1" xfId="4" applyNumberFormat="1" applyFont="1" applyBorder="1" applyAlignment="1">
      <alignment horizontal="center" vertical="center" wrapText="1"/>
    </xf>
    <xf numFmtId="0" fontId="34" fillId="3" borderId="93" xfId="4" applyFont="1" applyFill="1" applyBorder="1" applyAlignment="1">
      <alignment horizontal="center" vertical="center"/>
    </xf>
    <xf numFmtId="0" fontId="34" fillId="3" borderId="92" xfId="4" applyFont="1" applyFill="1" applyBorder="1" applyAlignment="1">
      <alignment horizontal="center" vertical="center"/>
    </xf>
    <xf numFmtId="0" fontId="34" fillId="3" borderId="91" xfId="4" applyFont="1" applyFill="1" applyBorder="1" applyAlignment="1">
      <alignment horizontal="center" vertical="center"/>
    </xf>
    <xf numFmtId="0" fontId="34" fillId="0" borderId="93" xfId="4" applyFont="1" applyBorder="1" applyAlignment="1">
      <alignment horizontal="center" vertical="center"/>
    </xf>
    <xf numFmtId="0" fontId="34" fillId="0" borderId="92" xfId="4" applyFont="1" applyBorder="1" applyAlignment="1">
      <alignment horizontal="center" vertical="center"/>
    </xf>
    <xf numFmtId="0" fontId="34" fillId="0" borderId="91" xfId="4" applyFont="1" applyBorder="1" applyAlignment="1">
      <alignment horizontal="center" vertical="center"/>
    </xf>
    <xf numFmtId="0" fontId="34" fillId="0" borderId="93" xfId="4" applyFont="1" applyBorder="1" applyAlignment="1">
      <alignment horizontal="center" vertical="center" wrapText="1"/>
    </xf>
    <xf numFmtId="0" fontId="34" fillId="0" borderId="92" xfId="4" applyFont="1" applyBorder="1" applyAlignment="1">
      <alignment horizontal="center" vertical="center" wrapText="1"/>
    </xf>
    <xf numFmtId="0" fontId="34" fillId="0" borderId="91" xfId="4" applyFont="1" applyBorder="1" applyAlignment="1">
      <alignment horizontal="center" vertical="center" wrapText="1"/>
    </xf>
    <xf numFmtId="0" fontId="34" fillId="0" borderId="2" xfId="4" applyFont="1" applyBorder="1" applyAlignment="1">
      <alignment horizontal="center" vertical="center"/>
    </xf>
    <xf numFmtId="0" fontId="34" fillId="0" borderId="3" xfId="4" applyFont="1" applyBorder="1" applyAlignment="1">
      <alignment horizontal="center" vertical="center"/>
    </xf>
    <xf numFmtId="0" fontId="34" fillId="0" borderId="97" xfId="4" applyFont="1" applyBorder="1" applyAlignment="1">
      <alignment horizontal="center" vertical="center"/>
    </xf>
    <xf numFmtId="0" fontId="34" fillId="0" borderId="4" xfId="4" applyFont="1" applyBorder="1" applyAlignment="1">
      <alignment horizontal="center" vertical="center"/>
    </xf>
    <xf numFmtId="0" fontId="34" fillId="0" borderId="5" xfId="4" applyFont="1" applyBorder="1" applyAlignment="1">
      <alignment horizontal="center" vertical="center"/>
    </xf>
    <xf numFmtId="0" fontId="34" fillId="0" borderId="6" xfId="4" applyFont="1" applyBorder="1" applyAlignment="1">
      <alignment horizontal="center" vertical="center"/>
    </xf>
    <xf numFmtId="0" fontId="34" fillId="0" borderId="1" xfId="4" applyFont="1" applyBorder="1" applyAlignment="1">
      <alignment horizontal="center" vertical="center" wrapText="1"/>
    </xf>
    <xf numFmtId="0" fontId="34" fillId="0" borderId="1" xfId="4" applyFont="1" applyBorder="1" applyAlignment="1">
      <alignment horizontal="center"/>
    </xf>
    <xf numFmtId="49" fontId="34" fillId="0" borderId="1" xfId="4" applyNumberFormat="1" applyFont="1" applyBorder="1" applyAlignment="1">
      <alignment horizontal="center"/>
    </xf>
    <xf numFmtId="14" fontId="34" fillId="0" borderId="1" xfId="4" applyNumberFormat="1" applyFont="1" applyBorder="1" applyAlignment="1">
      <alignment horizontal="center" vertical="center"/>
    </xf>
    <xf numFmtId="49" fontId="33" fillId="0" borderId="93" xfId="4" applyNumberFormat="1" applyFont="1" applyBorder="1" applyAlignment="1">
      <alignment horizontal="center" vertical="center" wrapText="1"/>
    </xf>
    <xf numFmtId="49" fontId="33" fillId="0" borderId="92" xfId="4" applyNumberFormat="1" applyFont="1" applyBorder="1" applyAlignment="1">
      <alignment horizontal="center" vertical="center" wrapText="1"/>
    </xf>
    <xf numFmtId="49" fontId="33" fillId="0" borderId="91" xfId="4" applyNumberFormat="1" applyFont="1" applyBorder="1" applyAlignment="1">
      <alignment horizontal="center" vertical="center" wrapText="1"/>
    </xf>
    <xf numFmtId="14" fontId="33" fillId="0" borderId="1" xfId="4" applyNumberFormat="1" applyFont="1" applyBorder="1" applyAlignment="1">
      <alignment horizontal="center" vertical="center" wrapText="1"/>
    </xf>
    <xf numFmtId="49" fontId="33" fillId="0" borderId="1" xfId="4" applyNumberFormat="1" applyFont="1" applyBorder="1" applyAlignment="1">
      <alignment horizontal="center" vertical="center" wrapText="1"/>
    </xf>
    <xf numFmtId="49" fontId="6" fillId="0" borderId="93" xfId="4" applyNumberFormat="1" applyFont="1" applyBorder="1" applyAlignment="1">
      <alignment horizontal="center" vertical="center"/>
    </xf>
    <xf numFmtId="0" fontId="33" fillId="0" borderId="96" xfId="4" applyFont="1" applyBorder="1" applyAlignment="1">
      <alignment horizontal="left" vertical="center"/>
    </xf>
    <xf numFmtId="0" fontId="33" fillId="0" borderId="95" xfId="4" applyFont="1" applyBorder="1" applyAlignment="1">
      <alignment horizontal="left" vertical="center"/>
    </xf>
    <xf numFmtId="0" fontId="33" fillId="0" borderId="94" xfId="4" applyFont="1" applyBorder="1" applyAlignment="1">
      <alignment horizontal="left" vertical="center"/>
    </xf>
    <xf numFmtId="0" fontId="6" fillId="0" borderId="93" xfId="4" applyFont="1" applyBorder="1" applyAlignment="1">
      <alignment horizontal="center" vertical="center"/>
    </xf>
    <xf numFmtId="0" fontId="6" fillId="0" borderId="92" xfId="4" applyFont="1" applyBorder="1" applyAlignment="1">
      <alignment horizontal="center" vertical="center"/>
    </xf>
    <xf numFmtId="0" fontId="6" fillId="0" borderId="91" xfId="4" applyFont="1" applyBorder="1" applyAlignment="1">
      <alignment horizontal="center" vertical="center"/>
    </xf>
    <xf numFmtId="0" fontId="33" fillId="0" borderId="2" xfId="4" applyFont="1" applyBorder="1" applyAlignment="1">
      <alignment horizontal="left" vertical="center" wrapText="1"/>
    </xf>
    <xf numFmtId="0" fontId="33" fillId="0" borderId="3" xfId="4" applyFont="1" applyBorder="1" applyAlignment="1">
      <alignment horizontal="left" vertical="center" wrapText="1"/>
    </xf>
    <xf numFmtId="0" fontId="33" fillId="0" borderId="97" xfId="4" applyFont="1" applyBorder="1" applyAlignment="1">
      <alignment horizontal="left" vertical="center" wrapText="1"/>
    </xf>
    <xf numFmtId="0" fontId="31" fillId="0" borderId="0" xfId="4" applyFont="1"/>
    <xf numFmtId="0" fontId="31" fillId="0" borderId="100" xfId="4" applyFont="1" applyBorder="1"/>
    <xf numFmtId="0" fontId="31" fillId="0" borderId="99" xfId="4" applyFont="1" applyBorder="1"/>
    <xf numFmtId="0" fontId="31" fillId="0" borderId="98" xfId="4" applyFont="1" applyBorder="1"/>
    <xf numFmtId="0" fontId="31" fillId="0" borderId="41" xfId="4" applyFont="1" applyBorder="1"/>
    <xf numFmtId="0" fontId="31" fillId="0" borderId="101" xfId="4" applyFont="1" applyBorder="1"/>
    <xf numFmtId="0" fontId="34" fillId="0" borderId="93" xfId="4" applyFont="1" applyBorder="1" applyAlignment="1">
      <alignment horizontal="left" vertical="center" wrapText="1"/>
    </xf>
    <xf numFmtId="0" fontId="34" fillId="0" borderId="91" xfId="4" applyFont="1" applyBorder="1" applyAlignment="1">
      <alignment horizontal="left" vertical="center" wrapText="1"/>
    </xf>
    <xf numFmtId="0" fontId="34" fillId="20" borderId="93" xfId="4" applyFont="1" applyFill="1" applyBorder="1" applyAlignment="1">
      <alignment horizontal="center" vertical="center"/>
    </xf>
    <xf numFmtId="0" fontId="34" fillId="20" borderId="92" xfId="4" applyFont="1" applyFill="1" applyBorder="1" applyAlignment="1">
      <alignment horizontal="center" vertical="center"/>
    </xf>
    <xf numFmtId="0" fontId="34" fillId="20" borderId="91" xfId="4" applyFont="1" applyFill="1" applyBorder="1" applyAlignment="1">
      <alignment horizontal="center" vertical="center"/>
    </xf>
    <xf numFmtId="49" fontId="33" fillId="21" borderId="1" xfId="4" applyNumberFormat="1" applyFont="1" applyFill="1" applyBorder="1" applyAlignment="1">
      <alignment horizontal="center" vertical="center" wrapText="1"/>
    </xf>
    <xf numFmtId="0" fontId="33" fillId="0" borderId="2" xfId="4" applyFont="1" applyBorder="1" applyAlignment="1">
      <alignment horizontal="center" vertical="center" wrapText="1"/>
    </xf>
    <xf numFmtId="0" fontId="33" fillId="0" borderId="3" xfId="4" applyFont="1" applyBorder="1" applyAlignment="1">
      <alignment horizontal="center" vertical="center" wrapText="1"/>
    </xf>
    <xf numFmtId="0" fontId="33" fillId="0" borderId="97" xfId="4" applyFont="1" applyBorder="1" applyAlignment="1">
      <alignment horizontal="center" vertical="center" wrapText="1"/>
    </xf>
    <xf numFmtId="49" fontId="33" fillId="0" borderId="2" xfId="4" applyNumberFormat="1" applyFont="1" applyBorder="1" applyAlignment="1">
      <alignment horizontal="center" vertical="center" wrapText="1"/>
    </xf>
    <xf numFmtId="49" fontId="33" fillId="0" borderId="3" xfId="4" applyNumberFormat="1" applyFont="1" applyBorder="1" applyAlignment="1">
      <alignment horizontal="center" vertical="center" wrapText="1"/>
    </xf>
    <xf numFmtId="49" fontId="33" fillId="0" borderId="97" xfId="4" applyNumberFormat="1" applyFont="1" applyBorder="1" applyAlignment="1">
      <alignment horizontal="center" vertical="center" wrapText="1"/>
    </xf>
    <xf numFmtId="0" fontId="33" fillId="0" borderId="4" xfId="4" applyFont="1" applyBorder="1" applyAlignment="1">
      <alignment horizontal="center" vertical="center" wrapText="1"/>
    </xf>
    <xf numFmtId="0" fontId="33" fillId="0" borderId="5" xfId="4" applyFont="1" applyBorder="1" applyAlignment="1">
      <alignment horizontal="center" vertical="center" wrapText="1"/>
    </xf>
    <xf numFmtId="0" fontId="33" fillId="0" borderId="6" xfId="4" applyFont="1" applyBorder="1" applyAlignment="1">
      <alignment horizontal="center" vertical="center" wrapText="1"/>
    </xf>
    <xf numFmtId="49" fontId="33" fillId="0" borderId="4" xfId="4" applyNumberFormat="1" applyFont="1" applyBorder="1" applyAlignment="1">
      <alignment horizontal="center" vertical="center" wrapText="1"/>
    </xf>
    <xf numFmtId="49" fontId="33" fillId="0" borderId="5" xfId="4" applyNumberFormat="1" applyFont="1" applyBorder="1" applyAlignment="1">
      <alignment horizontal="center" vertical="center" wrapText="1"/>
    </xf>
    <xf numFmtId="49" fontId="33" fillId="0" borderId="6" xfId="4" applyNumberFormat="1" applyFont="1" applyBorder="1" applyAlignment="1">
      <alignment horizontal="center" vertical="center" wrapText="1"/>
    </xf>
    <xf numFmtId="9" fontId="37" fillId="0" borderId="93" xfId="4" applyNumberFormat="1" applyFont="1" applyBorder="1" applyAlignment="1">
      <alignment horizontal="center" vertical="center" wrapText="1"/>
    </xf>
    <xf numFmtId="9" fontId="37" fillId="0" borderId="92" xfId="4" applyNumberFormat="1" applyFont="1" applyBorder="1" applyAlignment="1">
      <alignment horizontal="center" vertical="center" wrapText="1"/>
    </xf>
    <xf numFmtId="9" fontId="37" fillId="0" borderId="91" xfId="4" applyNumberFormat="1" applyFont="1" applyBorder="1" applyAlignment="1">
      <alignment horizontal="center" vertical="center" wrapText="1"/>
    </xf>
    <xf numFmtId="9" fontId="33" fillId="0" borderId="92" xfId="4" applyNumberFormat="1" applyFont="1" applyBorder="1" applyAlignment="1">
      <alignment horizontal="center" vertical="center" wrapText="1"/>
    </xf>
    <xf numFmtId="0" fontId="38" fillId="0" borderId="1" xfId="4" applyFont="1" applyBorder="1" applyAlignment="1">
      <alignment horizontal="left" vertical="center" wrapText="1"/>
    </xf>
    <xf numFmtId="0" fontId="39" fillId="0" borderId="93" xfId="4" applyFont="1" applyBorder="1" applyAlignment="1">
      <alignment horizontal="center" vertical="center" wrapText="1"/>
    </xf>
    <xf numFmtId="0" fontId="39" fillId="0" borderId="91" xfId="4" applyFont="1" applyBorder="1" applyAlignment="1">
      <alignment horizontal="center" vertical="center" wrapText="1"/>
    </xf>
    <xf numFmtId="0" fontId="39" fillId="0" borderId="92" xfId="4" applyFont="1" applyBorder="1" applyAlignment="1">
      <alignment horizontal="center" vertical="center" wrapText="1"/>
    </xf>
    <xf numFmtId="0" fontId="39" fillId="0" borderId="93" xfId="4" applyFont="1" applyBorder="1" applyAlignment="1">
      <alignment horizontal="center" vertical="center"/>
    </xf>
    <xf numFmtId="0" fontId="39" fillId="0" borderId="92" xfId="4" applyFont="1" applyBorder="1" applyAlignment="1">
      <alignment horizontal="center" vertical="center"/>
    </xf>
    <xf numFmtId="0" fontId="39" fillId="0" borderId="91" xfId="4" applyFont="1" applyBorder="1" applyAlignment="1">
      <alignment horizontal="center" vertical="center"/>
    </xf>
    <xf numFmtId="0" fontId="34" fillId="20" borderId="1" xfId="4" applyFont="1" applyFill="1" applyBorder="1" applyAlignment="1">
      <alignment horizontal="center" vertical="center"/>
    </xf>
    <xf numFmtId="0" fontId="34" fillId="0" borderId="0" xfId="4" applyFont="1" applyAlignment="1">
      <alignment horizontal="center" wrapText="1"/>
    </xf>
    <xf numFmtId="0" fontId="34" fillId="21" borderId="1" xfId="4" applyFont="1" applyFill="1" applyBorder="1" applyAlignment="1">
      <alignment horizontal="center" vertical="center"/>
    </xf>
    <xf numFmtId="0" fontId="6" fillId="21" borderId="1" xfId="4" applyFont="1" applyFill="1" applyBorder="1" applyAlignment="1">
      <alignment horizontal="center" vertical="center"/>
    </xf>
    <xf numFmtId="0" fontId="34" fillId="21" borderId="93" xfId="4" applyFont="1" applyFill="1" applyBorder="1" applyAlignment="1">
      <alignment horizontal="center" vertical="center" wrapText="1"/>
    </xf>
    <xf numFmtId="0" fontId="34" fillId="21" borderId="92" xfId="4" applyFont="1" applyFill="1" applyBorder="1" applyAlignment="1">
      <alignment horizontal="center" vertical="center" wrapText="1"/>
    </xf>
    <xf numFmtId="0" fontId="34" fillId="21" borderId="91" xfId="4" applyFont="1" applyFill="1" applyBorder="1" applyAlignment="1">
      <alignment horizontal="center" vertical="center" wrapText="1"/>
    </xf>
    <xf numFmtId="0" fontId="33" fillId="0" borderId="93" xfId="5" applyFont="1" applyBorder="1" applyAlignment="1">
      <alignment horizontal="center" vertical="center" wrapText="1"/>
    </xf>
    <xf numFmtId="0" fontId="33" fillId="0" borderId="92" xfId="5" applyFont="1" applyBorder="1" applyAlignment="1">
      <alignment horizontal="center" vertical="center" wrapText="1"/>
    </xf>
    <xf numFmtId="0" fontId="33" fillId="0" borderId="91" xfId="5" applyFont="1" applyBorder="1" applyAlignment="1">
      <alignment horizontal="center" vertical="center" wrapText="1"/>
    </xf>
    <xf numFmtId="0" fontId="33" fillId="0" borderId="1" xfId="5" applyFont="1" applyBorder="1" applyAlignment="1">
      <alignment horizontal="center" vertical="center" wrapText="1"/>
    </xf>
    <xf numFmtId="0" fontId="34" fillId="0" borderId="1" xfId="4" applyFont="1" applyBorder="1" applyAlignment="1">
      <alignment horizontal="left" vertical="center" wrapText="1"/>
    </xf>
  </cellXfs>
  <cellStyles count="6">
    <cellStyle name="Moneda" xfId="1" builtinId="4"/>
    <cellStyle name="Normal" xfId="0" builtinId="0"/>
    <cellStyle name="Normal 2" xfId="3" xr:uid="{A3B91B24-86BD-421F-AD2C-89D8CA9AC621}"/>
    <cellStyle name="Normal 3" xfId="4" xr:uid="{47AF5ABD-20AB-4A1C-9730-F7536CFFFB03}"/>
    <cellStyle name="Normal 4" xfId="5" xr:uid="{243059D7-9D55-49DD-AAAE-F01518DCBA42}"/>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'IN-GES-GCO-003'!$C$30</c:f>
              <c:strCache>
                <c:ptCount val="1"/>
                <c:pt idx="0">
                  <c:v>Resultado monitoreo</c:v>
                </c:pt>
              </c:strCache>
            </c:strRef>
          </c:tx>
          <c:spPr>
            <a:solidFill>
              <a:srgbClr val="004586"/>
            </a:solidFill>
            <a:ln w="25400">
              <a:noFill/>
            </a:ln>
          </c:spPr>
          <c:invertIfNegative val="0"/>
          <c:cat>
            <c:strRef>
              <c:f>'IN-GES-GCO-003'!$B$31:$B$42</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'IN-GES-GCO-003'!$C$31:$C$38</c:f>
              <c:numCache>
                <c:formatCode>0%</c:formatCode>
                <c:ptCount val="8"/>
                <c:pt idx="0">
                  <c:v>1.1724137931034483E-2</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744-4503-B75F-E93E3DBF326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'IN-GES-GCO-003'!$D$30</c:f>
              <c:strCache>
                <c:ptCount val="1"/>
                <c:pt idx="0">
                  <c:v>Resultado Meta Vigencia</c:v>
                </c:pt>
              </c:strCache>
            </c:strRef>
          </c:tx>
          <c:marker>
            <c:symbol val="none"/>
          </c:marker>
          <c:cat>
            <c:strRef>
              <c:f>'IN-GES-GCO-003'!$B$31:$B$42</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'IN-GES-GCO-003'!$D$31:$D$38</c:f>
              <c:numCache>
                <c:formatCode>0%</c:formatCode>
                <c:ptCount val="8"/>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numCache>
            </c:numRef>
          </c:val>
          <c:smooth val="0"/>
          <c:extLst>
            <c:ext xmlns:c16="http://schemas.microsoft.com/office/drawing/2014/chart" uri="{C3380CC4-5D6E-409C-BE32-E72D297353CC}">
              <c16:uniqueId val="{00000001-4744-4503-B75F-E93E3DBF326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'IN-GES-GCO-001'!$C$30</c:f>
              <c:strCache>
                <c:ptCount val="1"/>
                <c:pt idx="0">
                  <c:v>Resultado monitoreo</c:v>
                </c:pt>
              </c:strCache>
            </c:strRef>
          </c:tx>
          <c:spPr>
            <a:solidFill>
              <a:srgbClr val="004586"/>
            </a:solidFill>
            <a:ln w="25400">
              <a:noFill/>
            </a:ln>
          </c:spPr>
          <c:invertIfNegative val="0"/>
          <c:cat>
            <c:strRef>
              <c:f>'IN-GES-GCO-001'!$B$31:$B$42</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'IN-GES-GCO-001'!$C$31:$C$38</c:f>
              <c:numCache>
                <c:formatCode>0%</c:formatCode>
                <c:ptCount val="8"/>
                <c:pt idx="0">
                  <c:v>0.34453781512605042</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7AF-4241-9296-A1001263F353}"/>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'IN-GES-GCO-001'!$D$30</c:f>
              <c:strCache>
                <c:ptCount val="1"/>
                <c:pt idx="0">
                  <c:v>Resultado Meta Vigencia</c:v>
                </c:pt>
              </c:strCache>
            </c:strRef>
          </c:tx>
          <c:marker>
            <c:symbol val="none"/>
          </c:marker>
          <c:cat>
            <c:strRef>
              <c:f>'IN-GES-GCO-001'!$B$31:$B$42</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'IN-GES-GCO-001'!$D$31:$D$38</c:f>
              <c:numCache>
                <c:formatCode>0%</c:formatCode>
                <c:ptCount val="8"/>
                <c:pt idx="0">
                  <c:v>1</c:v>
                </c:pt>
                <c:pt idx="1">
                  <c:v>1</c:v>
                </c:pt>
                <c:pt idx="2">
                  <c:v>1</c:v>
                </c:pt>
                <c:pt idx="3">
                  <c:v>1</c:v>
                </c:pt>
                <c:pt idx="4">
                  <c:v>1</c:v>
                </c:pt>
                <c:pt idx="5">
                  <c:v>1</c:v>
                </c:pt>
                <c:pt idx="6">
                  <c:v>1</c:v>
                </c:pt>
                <c:pt idx="7">
                  <c:v>1</c:v>
                </c:pt>
              </c:numCache>
            </c:numRef>
          </c:val>
          <c:smooth val="0"/>
          <c:extLst>
            <c:ext xmlns:c16="http://schemas.microsoft.com/office/drawing/2014/chart" uri="{C3380CC4-5D6E-409C-BE32-E72D297353CC}">
              <c16:uniqueId val="{00000001-E7AF-4241-9296-A1001263F353}"/>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920740" y="10989945"/>
    <xdr:ext cx="6046470" cy="2592705"/>
    <xdr:graphicFrame macro="">
      <xdr:nvGraphicFramePr>
        <xdr:cNvPr id="2" name="Gráfico 3">
          <a:extLst>
            <a:ext uri="{FF2B5EF4-FFF2-40B4-BE49-F238E27FC236}">
              <a16:creationId xmlns:a16="http://schemas.microsoft.com/office/drawing/2014/main" id="{0B9B3615-0461-4F6C-9D40-435C6AA9D9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291F5939-563C-474B-8D99-63D90D20E3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09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44540" y="11081385"/>
    <xdr:ext cx="7002780" cy="2665095"/>
    <xdr:graphicFrame macro="">
      <xdr:nvGraphicFramePr>
        <xdr:cNvPr id="2" name="Gráfico 3">
          <a:extLst>
            <a:ext uri="{FF2B5EF4-FFF2-40B4-BE49-F238E27FC236}">
              <a16:creationId xmlns:a16="http://schemas.microsoft.com/office/drawing/2014/main" id="{15640F9C-B3B3-48E6-B38D-AFC61699D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9CCDAB87-6F05-4252-B181-6426E196F0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09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8%20HOJA%20DE%20VIDA%20Y%20MONITOREO%20DE%20INDICADORES%20GESTI&#211;N%20VERSI&#211;N%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ES-GCO-001"/>
      <sheetName val="IN-GES-GCO-002"/>
      <sheetName val="IN-GES-GCO-003"/>
      <sheetName val="INSTRUCTIVO FORMATO"/>
      <sheetName val="lista"/>
    </sheetNames>
    <sheetDataSet>
      <sheetData sheetId="0">
        <row r="30">
          <cell r="C30" t="str">
            <v>Resultado monitoreo</v>
          </cell>
          <cell r="D30" t="str">
            <v>Resultado Meta Vigencia</v>
          </cell>
        </row>
        <row r="31">
          <cell r="B31" t="str">
            <v>Junio 2022</v>
          </cell>
          <cell r="C31">
            <v>0.34453781512605042</v>
          </cell>
          <cell r="D31">
            <v>1</v>
          </cell>
        </row>
        <row r="32">
          <cell r="B32" t="str">
            <v>Diciembre 2022</v>
          </cell>
          <cell r="C32">
            <v>0</v>
          </cell>
          <cell r="D32">
            <v>1</v>
          </cell>
        </row>
        <row r="33">
          <cell r="B33" t="str">
            <v>Junio 2023</v>
          </cell>
          <cell r="C33">
            <v>0</v>
          </cell>
          <cell r="D33">
            <v>1</v>
          </cell>
        </row>
        <row r="34">
          <cell r="B34" t="str">
            <v>Diciembre 2023</v>
          </cell>
          <cell r="C34">
            <v>0</v>
          </cell>
          <cell r="D34">
            <v>1</v>
          </cell>
        </row>
        <row r="35">
          <cell r="B35" t="str">
            <v>Junio 2024</v>
          </cell>
          <cell r="C35">
            <v>0</v>
          </cell>
          <cell r="D35">
            <v>1</v>
          </cell>
        </row>
        <row r="36">
          <cell r="B36" t="str">
            <v>Diciembre 2024</v>
          </cell>
          <cell r="C36">
            <v>0</v>
          </cell>
          <cell r="D36">
            <v>1</v>
          </cell>
        </row>
        <row r="37">
          <cell r="B37" t="str">
            <v>Junio 2025</v>
          </cell>
          <cell r="C37">
            <v>0</v>
          </cell>
          <cell r="D37">
            <v>1</v>
          </cell>
        </row>
        <row r="38">
          <cell r="B38" t="str">
            <v>Diciembre 2025</v>
          </cell>
          <cell r="C38">
            <v>0</v>
          </cell>
          <cell r="D38">
            <v>1</v>
          </cell>
        </row>
      </sheetData>
      <sheetData sheetId="1"/>
      <sheetData sheetId="2">
        <row r="30">
          <cell r="C30" t="str">
            <v>Resultado monitoreo</v>
          </cell>
          <cell r="D30" t="str">
            <v>Resultado Meta Vigencia</v>
          </cell>
        </row>
        <row r="31">
          <cell r="B31" t="str">
            <v>Junio 2022</v>
          </cell>
          <cell r="C31">
            <v>1.1724137931034483E-2</v>
          </cell>
          <cell r="D31">
            <v>7.0000000000000007E-2</v>
          </cell>
        </row>
        <row r="32">
          <cell r="B32" t="str">
            <v>Diciembre 2022</v>
          </cell>
          <cell r="C32">
            <v>0</v>
          </cell>
          <cell r="D32">
            <v>7.0000000000000007E-2</v>
          </cell>
        </row>
        <row r="33">
          <cell r="B33" t="str">
            <v>Junio 2023</v>
          </cell>
          <cell r="C33">
            <v>0</v>
          </cell>
          <cell r="D33">
            <v>7.0000000000000007E-2</v>
          </cell>
        </row>
        <row r="34">
          <cell r="B34" t="str">
            <v>Diciembre 2023</v>
          </cell>
          <cell r="C34">
            <v>0</v>
          </cell>
          <cell r="D34">
            <v>7.0000000000000007E-2</v>
          </cell>
        </row>
        <row r="35">
          <cell r="B35" t="str">
            <v>Junio 2024</v>
          </cell>
          <cell r="C35">
            <v>0</v>
          </cell>
          <cell r="D35">
            <v>7.0000000000000007E-2</v>
          </cell>
        </row>
        <row r="36">
          <cell r="B36" t="str">
            <v>Diciembre 2024</v>
          </cell>
          <cell r="C36">
            <v>0</v>
          </cell>
          <cell r="D36">
            <v>7.0000000000000007E-2</v>
          </cell>
        </row>
        <row r="37">
          <cell r="B37" t="str">
            <v>Junio 2025</v>
          </cell>
          <cell r="C37">
            <v>0</v>
          </cell>
          <cell r="D37">
            <v>7.0000000000000007E-2</v>
          </cell>
        </row>
        <row r="38">
          <cell r="B38" t="str">
            <v>Diciembre 2025</v>
          </cell>
          <cell r="C38">
            <v>0</v>
          </cell>
          <cell r="D38">
            <v>7.0000000000000007E-2</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119"/>
  <sheetViews>
    <sheetView topLeftCell="A69" zoomScale="60" zoomScaleNormal="60" workbookViewId="0">
      <selection activeCell="A69" sqref="A69:A80"/>
    </sheetView>
  </sheetViews>
  <sheetFormatPr baseColWidth="10" defaultColWidth="11.44140625" defaultRowHeight="14.4"/>
  <cols>
    <col min="1" max="1" width="34" style="1" customWidth="1"/>
    <col min="2" max="2" width="22.109375" style="1" customWidth="1"/>
    <col min="3" max="3" width="38.33203125" style="1" customWidth="1"/>
    <col min="4" max="4" width="46.33203125" style="1" customWidth="1"/>
    <col min="5" max="9" width="53.33203125" style="1" customWidth="1"/>
    <col min="10" max="10" width="43.6640625" style="1" customWidth="1"/>
    <col min="11" max="11" width="39.33203125" style="1" customWidth="1"/>
    <col min="12" max="12" width="35.44140625" style="1" customWidth="1"/>
    <col min="13" max="13" width="25" style="1" customWidth="1"/>
    <col min="14" max="39" width="11.44140625" style="1"/>
    <col min="40" max="40" width="33.33203125" style="1" customWidth="1"/>
    <col min="41" max="41" width="37" style="1" customWidth="1"/>
    <col min="42" max="42" width="46.88671875" style="1" customWidth="1"/>
    <col min="43" max="43" width="44.88671875" style="1" customWidth="1"/>
    <col min="44" max="44" width="22.5546875" style="1" customWidth="1"/>
    <col min="45" max="45" width="27.6640625" style="1" customWidth="1"/>
    <col min="46" max="16384" width="11.44140625" style="1"/>
  </cols>
  <sheetData>
    <row r="1" spans="1:49" ht="24" customHeight="1">
      <c r="A1" s="118"/>
      <c r="B1" s="110" t="s">
        <v>0</v>
      </c>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2" t="s">
        <v>1</v>
      </c>
      <c r="AS1" s="37" t="s">
        <v>2</v>
      </c>
      <c r="AT1" s="13"/>
      <c r="AU1" s="13"/>
      <c r="AV1" s="13"/>
      <c r="AW1" s="13"/>
    </row>
    <row r="2" spans="1:49" ht="24" customHeight="1">
      <c r="A2" s="119"/>
      <c r="B2" s="112"/>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2" t="s">
        <v>3</v>
      </c>
      <c r="AS2" s="37">
        <v>14</v>
      </c>
      <c r="AT2" s="13"/>
      <c r="AU2" s="13"/>
      <c r="AV2" s="13"/>
      <c r="AW2" s="13"/>
    </row>
    <row r="3" spans="1:49" ht="24" customHeight="1">
      <c r="A3" s="119"/>
      <c r="B3" s="114" t="s">
        <v>4</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2" t="s">
        <v>5</v>
      </c>
      <c r="AS3" s="37" t="s">
        <v>6</v>
      </c>
      <c r="AT3" s="13"/>
      <c r="AU3" s="13"/>
      <c r="AV3" s="13"/>
      <c r="AW3" s="13"/>
    </row>
    <row r="4" spans="1:49" ht="24" customHeight="1">
      <c r="A4" s="120"/>
      <c r="B4" s="116"/>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4" t="s">
        <v>7</v>
      </c>
      <c r="AS4" s="38">
        <v>44728</v>
      </c>
      <c r="AT4" s="13"/>
      <c r="AU4" s="13"/>
      <c r="AV4" s="13"/>
      <c r="AW4" s="13"/>
    </row>
    <row r="5" spans="1:49">
      <c r="A5" s="15"/>
      <c r="B5" s="1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7"/>
      <c r="AS5" s="17"/>
      <c r="AT5" s="13"/>
      <c r="AU5" s="13"/>
      <c r="AV5" s="13"/>
      <c r="AW5" s="13"/>
    </row>
    <row r="6" spans="1:49" ht="15" thickBot="1">
      <c r="A6" s="18"/>
      <c r="B6" s="18"/>
      <c r="C6" s="18"/>
      <c r="D6" s="18"/>
      <c r="E6" s="18"/>
      <c r="F6" s="18"/>
      <c r="G6" s="18"/>
      <c r="H6" s="18"/>
      <c r="I6" s="18"/>
      <c r="J6" s="18"/>
      <c r="K6" s="18"/>
      <c r="L6" s="18"/>
      <c r="M6" s="18"/>
      <c r="N6" s="18"/>
      <c r="O6" s="18"/>
      <c r="P6" s="18"/>
      <c r="Q6" s="18"/>
      <c r="R6" s="18"/>
      <c r="S6" s="13"/>
      <c r="T6" s="13"/>
      <c r="U6" s="13"/>
      <c r="V6" s="13"/>
      <c r="W6" s="13"/>
      <c r="X6" s="13"/>
      <c r="Y6" s="13"/>
      <c r="Z6" s="13"/>
      <c r="AA6" s="13"/>
      <c r="AB6" s="13"/>
      <c r="AC6" s="13"/>
      <c r="AD6" s="13"/>
      <c r="AE6" s="13"/>
      <c r="AF6" s="13"/>
      <c r="AG6" s="13"/>
      <c r="AH6" s="13"/>
      <c r="AI6" s="13"/>
      <c r="AJ6" s="13"/>
      <c r="AK6" s="13"/>
      <c r="AL6" s="19"/>
      <c r="AM6" s="19"/>
      <c r="AN6" s="19"/>
      <c r="AO6" s="19"/>
      <c r="AP6" s="19"/>
      <c r="AQ6" s="19"/>
      <c r="AR6" s="19"/>
      <c r="AS6" s="13"/>
      <c r="AT6" s="13"/>
      <c r="AU6" s="13"/>
      <c r="AV6" s="13"/>
      <c r="AW6" s="13"/>
    </row>
    <row r="7" spans="1:49" ht="15.6" thickBot="1">
      <c r="A7" s="20" t="s">
        <v>8</v>
      </c>
      <c r="B7" s="21"/>
      <c r="C7" s="9"/>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row>
    <row r="8" spans="1:49" ht="15" thickBot="1">
      <c r="A8" s="22"/>
      <c r="B8" s="18"/>
      <c r="C8" s="18"/>
      <c r="D8" s="23"/>
      <c r="E8" s="23"/>
      <c r="F8" s="23"/>
      <c r="G8" s="23"/>
      <c r="H8" s="23"/>
      <c r="I8" s="2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row>
    <row r="9" spans="1:49" ht="15" thickBot="1">
      <c r="A9" s="24" t="s">
        <v>9</v>
      </c>
      <c r="B9" s="18"/>
      <c r="C9" s="59">
        <v>2022</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row>
    <row r="10" spans="1:49" ht="15" thickBot="1">
      <c r="A10" s="22"/>
      <c r="B10" s="18"/>
      <c r="C10" s="18"/>
      <c r="D10" s="23"/>
      <c r="E10" s="23"/>
      <c r="F10" s="23"/>
      <c r="G10" s="23"/>
      <c r="H10" s="23"/>
      <c r="I10" s="2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row>
    <row r="11" spans="1:49" ht="15" thickBot="1">
      <c r="A11" s="24" t="s">
        <v>10</v>
      </c>
      <c r="B11" s="21"/>
      <c r="C11" s="10" t="s">
        <v>11</v>
      </c>
      <c r="D11" s="23"/>
      <c r="E11" s="23"/>
      <c r="F11" s="23"/>
      <c r="G11" s="23"/>
      <c r="H11" s="23"/>
      <c r="I11" s="2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row>
    <row r="12" spans="1:49" ht="15" thickBot="1">
      <c r="A12" s="22"/>
      <c r="B12" s="18"/>
      <c r="C12" s="18"/>
      <c r="D12" s="23"/>
      <c r="E12" s="23"/>
      <c r="F12" s="23"/>
      <c r="G12" s="23"/>
      <c r="H12" s="23"/>
      <c r="I12" s="2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row>
    <row r="13" spans="1:49" ht="15" thickBot="1">
      <c r="A13" s="20" t="s">
        <v>12</v>
      </c>
      <c r="B13" s="18"/>
      <c r="C13" s="10" t="s">
        <v>13</v>
      </c>
      <c r="D13" s="23"/>
      <c r="E13" s="23"/>
      <c r="F13" s="23"/>
      <c r="G13" s="23"/>
      <c r="H13" s="23"/>
      <c r="I13" s="2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row>
    <row r="14" spans="1:49" ht="15" thickBot="1">
      <c r="A14" s="22"/>
      <c r="B14" s="18"/>
      <c r="C14" s="18"/>
      <c r="D14" s="23"/>
      <c r="E14" s="23"/>
      <c r="F14" s="23"/>
      <c r="G14" s="23"/>
      <c r="H14" s="23"/>
      <c r="I14" s="2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row>
    <row r="15" spans="1:49" ht="15" thickBot="1">
      <c r="A15" s="20" t="s">
        <v>14</v>
      </c>
      <c r="B15" s="21"/>
      <c r="C15" s="10" t="s">
        <v>15</v>
      </c>
      <c r="D15" s="23"/>
      <c r="E15" s="23"/>
      <c r="F15" s="23"/>
      <c r="G15" s="23"/>
      <c r="H15" s="23"/>
      <c r="I15" s="2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row>
    <row r="16" spans="1:49" ht="15" thickBo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row>
    <row r="17" spans="1:49" ht="28.2" thickBot="1">
      <c r="A17" s="36" t="s">
        <v>16</v>
      </c>
      <c r="B17"/>
      <c r="C17" s="10" t="s">
        <v>17</v>
      </c>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row>
    <row r="18" spans="1:49" ht="16.8">
      <c r="A18" s="23"/>
      <c r="B18" s="23"/>
      <c r="C18" s="23"/>
      <c r="D18" s="23"/>
      <c r="E18" s="23"/>
      <c r="F18" s="23"/>
      <c r="G18" s="23"/>
      <c r="H18" s="23"/>
      <c r="I18" s="23"/>
      <c r="J18" s="23"/>
      <c r="K18" s="23"/>
      <c r="L18" s="25"/>
      <c r="M18" s="23"/>
      <c r="N18" s="23"/>
      <c r="O18" s="23"/>
      <c r="P18" s="23"/>
      <c r="Q18" s="23"/>
      <c r="R18" s="23"/>
      <c r="S18" s="23"/>
      <c r="T18" s="23"/>
      <c r="U18" s="25"/>
      <c r="V18" s="26"/>
      <c r="W18" s="27"/>
      <c r="X18" s="26"/>
      <c r="Y18" s="26"/>
      <c r="Z18" s="26"/>
      <c r="AA18" s="26"/>
      <c r="AB18" s="26"/>
      <c r="AC18" s="28"/>
      <c r="AD18" s="26"/>
      <c r="AE18" s="26"/>
      <c r="AF18" s="26"/>
      <c r="AG18" s="3"/>
      <c r="AH18" s="3"/>
      <c r="AI18" s="3"/>
      <c r="AJ18" s="3"/>
      <c r="AK18" s="3"/>
      <c r="AL18" s="26"/>
      <c r="AM18" s="26"/>
      <c r="AN18" s="26"/>
      <c r="AO18" s="26"/>
      <c r="AP18" s="26"/>
      <c r="AQ18" s="26"/>
      <c r="AR18" s="26"/>
      <c r="AS18" s="26"/>
      <c r="AT18" s="13"/>
      <c r="AU18" s="13"/>
      <c r="AV18" s="13"/>
      <c r="AW18" s="13"/>
    </row>
    <row r="19" spans="1:49" ht="64.5" customHeight="1">
      <c r="A19" s="140" t="s">
        <v>18</v>
      </c>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3"/>
      <c r="AU19" s="13"/>
      <c r="AV19" s="13"/>
      <c r="AW19" s="13"/>
    </row>
    <row r="20" spans="1:49">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row>
    <row r="21" spans="1:49" ht="15" thickBo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row>
    <row r="22" spans="1:49" ht="18" thickBot="1">
      <c r="A22" s="229" t="s">
        <v>19</v>
      </c>
      <c r="B22" s="230"/>
      <c r="C22" s="230"/>
      <c r="D22" s="230"/>
      <c r="E22" s="230"/>
      <c r="F22" s="230"/>
      <c r="G22" s="230"/>
      <c r="H22" s="230"/>
      <c r="I22" s="230"/>
      <c r="J22" s="230"/>
      <c r="K22" s="230"/>
      <c r="L22" s="230"/>
      <c r="M22" s="230"/>
      <c r="N22" s="231" t="s">
        <v>20</v>
      </c>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3"/>
      <c r="AO22" s="234" t="s">
        <v>21</v>
      </c>
      <c r="AP22" s="234"/>
      <c r="AQ22" s="234"/>
      <c r="AR22" s="234"/>
      <c r="AS22" s="235"/>
      <c r="AT22" s="13"/>
      <c r="AU22" s="13"/>
      <c r="AV22" s="13"/>
      <c r="AW22" s="13"/>
    </row>
    <row r="23" spans="1:49" ht="27.75" customHeight="1" thickBot="1">
      <c r="A23" s="226" t="s">
        <v>22</v>
      </c>
      <c r="B23" s="227"/>
      <c r="C23" s="227"/>
      <c r="D23" s="227"/>
      <c r="E23" s="228"/>
      <c r="F23" s="226" t="s">
        <v>23</v>
      </c>
      <c r="G23" s="227"/>
      <c r="H23" s="227"/>
      <c r="I23" s="227"/>
      <c r="J23" s="227"/>
      <c r="K23" s="227"/>
      <c r="L23" s="227"/>
      <c r="M23" s="228"/>
      <c r="N23" s="250" t="s">
        <v>24</v>
      </c>
      <c r="O23" s="186"/>
      <c r="P23" s="173" t="s">
        <v>25</v>
      </c>
      <c r="Q23" s="186"/>
      <c r="R23" s="173" t="s">
        <v>26</v>
      </c>
      <c r="S23" s="186"/>
      <c r="T23" s="173" t="s">
        <v>27</v>
      </c>
      <c r="U23" s="186"/>
      <c r="V23" s="173" t="s">
        <v>28</v>
      </c>
      <c r="W23" s="186"/>
      <c r="X23" s="173" t="s">
        <v>29</v>
      </c>
      <c r="Y23" s="186"/>
      <c r="Z23" s="173" t="s">
        <v>30</v>
      </c>
      <c r="AA23" s="186"/>
      <c r="AB23" s="173" t="s">
        <v>31</v>
      </c>
      <c r="AC23" s="186"/>
      <c r="AD23" s="173" t="s">
        <v>32</v>
      </c>
      <c r="AE23" s="186"/>
      <c r="AF23" s="173" t="s">
        <v>33</v>
      </c>
      <c r="AG23" s="186"/>
      <c r="AH23" s="173" t="s">
        <v>34</v>
      </c>
      <c r="AI23" s="186"/>
      <c r="AJ23" s="173" t="s">
        <v>35</v>
      </c>
      <c r="AK23" s="186"/>
      <c r="AL23" s="173" t="s">
        <v>36</v>
      </c>
      <c r="AM23" s="186"/>
      <c r="AN23" s="248" t="s">
        <v>37</v>
      </c>
      <c r="AO23" s="236"/>
      <c r="AP23" s="236"/>
      <c r="AQ23" s="237"/>
      <c r="AR23" s="236"/>
      <c r="AS23" s="238"/>
      <c r="AT23" s="13"/>
      <c r="AU23" s="13"/>
      <c r="AV23" s="13"/>
      <c r="AW23" s="13"/>
    </row>
    <row r="24" spans="1:49" ht="48.75" customHeight="1" thickBot="1">
      <c r="A24" s="173" t="s">
        <v>38</v>
      </c>
      <c r="B24" s="173" t="s">
        <v>39</v>
      </c>
      <c r="C24" s="173" t="s">
        <v>40</v>
      </c>
      <c r="D24" s="173" t="s">
        <v>41</v>
      </c>
      <c r="E24" s="173" t="s">
        <v>42</v>
      </c>
      <c r="F24" s="173" t="s">
        <v>43</v>
      </c>
      <c r="G24" s="173" t="s">
        <v>44</v>
      </c>
      <c r="H24" s="123" t="s">
        <v>45</v>
      </c>
      <c r="I24" s="123" t="s">
        <v>46</v>
      </c>
      <c r="J24" s="141" t="s">
        <v>47</v>
      </c>
      <c r="K24" s="141" t="s">
        <v>48</v>
      </c>
      <c r="L24" s="141" t="s">
        <v>49</v>
      </c>
      <c r="M24" s="141" t="s">
        <v>50</v>
      </c>
      <c r="N24" s="174"/>
      <c r="O24" s="188"/>
      <c r="P24" s="174"/>
      <c r="Q24" s="188"/>
      <c r="R24" s="174"/>
      <c r="S24" s="188"/>
      <c r="T24" s="174"/>
      <c r="U24" s="188"/>
      <c r="V24" s="174"/>
      <c r="W24" s="188"/>
      <c r="X24" s="174"/>
      <c r="Y24" s="188"/>
      <c r="Z24" s="174"/>
      <c r="AA24" s="188"/>
      <c r="AB24" s="174"/>
      <c r="AC24" s="188"/>
      <c r="AD24" s="174"/>
      <c r="AE24" s="188"/>
      <c r="AF24" s="174"/>
      <c r="AG24" s="188"/>
      <c r="AH24" s="174" t="s">
        <v>26</v>
      </c>
      <c r="AI24" s="188"/>
      <c r="AJ24" s="174"/>
      <c r="AK24" s="188"/>
      <c r="AL24" s="174" t="s">
        <v>26</v>
      </c>
      <c r="AM24" s="188"/>
      <c r="AN24" s="248"/>
      <c r="AO24" s="239" t="s">
        <v>51</v>
      </c>
      <c r="AP24" s="241" t="s">
        <v>52</v>
      </c>
      <c r="AQ24" s="176" t="s">
        <v>53</v>
      </c>
      <c r="AR24" s="243" t="s">
        <v>54</v>
      </c>
      <c r="AS24" s="245" t="s">
        <v>55</v>
      </c>
      <c r="AT24" s="13"/>
      <c r="AU24" s="13"/>
      <c r="AV24" s="13"/>
      <c r="AW24" s="13"/>
    </row>
    <row r="25" spans="1:49" ht="36.75" customHeight="1" thickBot="1">
      <c r="A25" s="174"/>
      <c r="B25" s="174"/>
      <c r="C25" s="174"/>
      <c r="D25" s="175"/>
      <c r="E25" s="175"/>
      <c r="F25" s="175"/>
      <c r="G25" s="175"/>
      <c r="H25" s="124"/>
      <c r="I25" s="124"/>
      <c r="J25" s="124"/>
      <c r="K25" s="124"/>
      <c r="L25" s="124"/>
      <c r="M25" s="124"/>
      <c r="N25" s="29" t="s">
        <v>56</v>
      </c>
      <c r="O25" s="29" t="s">
        <v>57</v>
      </c>
      <c r="P25" s="29" t="s">
        <v>58</v>
      </c>
      <c r="Q25" s="29" t="s">
        <v>59</v>
      </c>
      <c r="R25" s="29" t="s">
        <v>58</v>
      </c>
      <c r="S25" s="29" t="s">
        <v>59</v>
      </c>
      <c r="T25" s="29" t="s">
        <v>58</v>
      </c>
      <c r="U25" s="29" t="s">
        <v>59</v>
      </c>
      <c r="V25" s="29" t="s">
        <v>58</v>
      </c>
      <c r="W25" s="29" t="s">
        <v>59</v>
      </c>
      <c r="X25" s="29" t="s">
        <v>58</v>
      </c>
      <c r="Y25" s="29" t="s">
        <v>59</v>
      </c>
      <c r="Z25" s="29" t="s">
        <v>58</v>
      </c>
      <c r="AA25" s="29" t="s">
        <v>59</v>
      </c>
      <c r="AB25" s="29" t="s">
        <v>58</v>
      </c>
      <c r="AC25" s="29" t="s">
        <v>59</v>
      </c>
      <c r="AD25" s="29" t="s">
        <v>58</v>
      </c>
      <c r="AE25" s="29" t="s">
        <v>59</v>
      </c>
      <c r="AF25" s="29" t="s">
        <v>58</v>
      </c>
      <c r="AG25" s="29" t="s">
        <v>59</v>
      </c>
      <c r="AH25" s="29" t="s">
        <v>58</v>
      </c>
      <c r="AI25" s="29" t="s">
        <v>59</v>
      </c>
      <c r="AJ25" s="29" t="s">
        <v>58</v>
      </c>
      <c r="AK25" s="29" t="s">
        <v>59</v>
      </c>
      <c r="AL25" s="29" t="s">
        <v>58</v>
      </c>
      <c r="AM25" s="29" t="s">
        <v>59</v>
      </c>
      <c r="AN25" s="249"/>
      <c r="AO25" s="240"/>
      <c r="AP25" s="242"/>
      <c r="AQ25" s="177"/>
      <c r="AR25" s="244"/>
      <c r="AS25" s="246"/>
      <c r="AT25" s="13"/>
      <c r="AU25" s="13"/>
      <c r="AV25" s="13"/>
      <c r="AW25" s="13"/>
    </row>
    <row r="26" spans="1:49" ht="148.5" customHeight="1" thickBot="1">
      <c r="A26" s="247" t="s">
        <v>60</v>
      </c>
      <c r="B26" s="247" t="s">
        <v>61</v>
      </c>
      <c r="C26" s="247" t="s">
        <v>62</v>
      </c>
      <c r="D26" s="134" t="s">
        <v>63</v>
      </c>
      <c r="E26" s="134" t="s">
        <v>64</v>
      </c>
      <c r="F26" s="134" t="s">
        <v>65</v>
      </c>
      <c r="G26" s="178" t="s">
        <v>66</v>
      </c>
      <c r="H26" s="125" t="s">
        <v>67</v>
      </c>
      <c r="I26" s="125" t="s">
        <v>68</v>
      </c>
      <c r="J26" s="125" t="s">
        <v>69</v>
      </c>
      <c r="K26" s="213">
        <v>44593</v>
      </c>
      <c r="L26" s="213">
        <v>44926</v>
      </c>
      <c r="M26" s="163" t="s">
        <v>70</v>
      </c>
      <c r="N26" s="167">
        <v>0.2</v>
      </c>
      <c r="O26" s="167">
        <f>N26*(P26+R26+T26+V26+X26+Z26+AB26+AD26+AF26+AH26+AJ26+AL26)</f>
        <v>0.19999999999999996</v>
      </c>
      <c r="P26" s="167"/>
      <c r="Q26" s="167"/>
      <c r="R26" s="167">
        <v>0.09</v>
      </c>
      <c r="S26" s="167">
        <v>0.09</v>
      </c>
      <c r="T26" s="167">
        <v>0.09</v>
      </c>
      <c r="U26" s="167">
        <v>0.09</v>
      </c>
      <c r="V26" s="167">
        <v>0.09</v>
      </c>
      <c r="W26" s="167">
        <v>0.09</v>
      </c>
      <c r="X26" s="167">
        <v>0.09</v>
      </c>
      <c r="Y26" s="167">
        <v>0.09</v>
      </c>
      <c r="Z26" s="167">
        <v>0.09</v>
      </c>
      <c r="AA26" s="167">
        <v>0.09</v>
      </c>
      <c r="AB26" s="167">
        <v>0.09</v>
      </c>
      <c r="AC26" s="167"/>
      <c r="AD26" s="167">
        <v>0.09</v>
      </c>
      <c r="AE26" s="167"/>
      <c r="AF26" s="167">
        <v>0.09</v>
      </c>
      <c r="AG26" s="167"/>
      <c r="AH26" s="167">
        <v>0.09</v>
      </c>
      <c r="AI26" s="167"/>
      <c r="AJ26" s="167">
        <v>0.09</v>
      </c>
      <c r="AK26" s="167"/>
      <c r="AL26" s="167">
        <v>0.1</v>
      </c>
      <c r="AM26" s="167"/>
      <c r="AN26" s="195">
        <f>N26*(Q26+S26+U26+W26+Y26+AA26+AC26+AE26+AG26+AI26+AK26+AM26)</f>
        <v>0.09</v>
      </c>
      <c r="AO26" s="105" t="s">
        <v>71</v>
      </c>
      <c r="AP26" s="106" t="s">
        <v>72</v>
      </c>
      <c r="AQ26" s="106" t="s">
        <v>73</v>
      </c>
      <c r="AR26" s="30">
        <f>Q26+S26+U26</f>
        <v>0.18</v>
      </c>
      <c r="AS26" s="198">
        <f>SUM(AR26:AR29)</f>
        <v>0.45</v>
      </c>
      <c r="AT26" s="13"/>
      <c r="AU26" s="13"/>
      <c r="AV26" s="13"/>
      <c r="AW26" s="13"/>
    </row>
    <row r="27" spans="1:49" ht="93.75" customHeight="1" thickBot="1">
      <c r="A27" s="247"/>
      <c r="B27" s="247"/>
      <c r="C27" s="247"/>
      <c r="D27" s="135"/>
      <c r="E27" s="135"/>
      <c r="F27" s="135"/>
      <c r="G27" s="179"/>
      <c r="H27" s="126"/>
      <c r="I27" s="126"/>
      <c r="J27" s="126"/>
      <c r="K27" s="214"/>
      <c r="L27" s="214"/>
      <c r="M27" s="164"/>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96"/>
      <c r="AO27" s="105" t="s">
        <v>74</v>
      </c>
      <c r="AP27" s="106" t="s">
        <v>75</v>
      </c>
      <c r="AQ27" s="106" t="s">
        <v>73</v>
      </c>
      <c r="AR27" s="31">
        <f>W26+Y26+AA26</f>
        <v>0.27</v>
      </c>
      <c r="AS27" s="199"/>
      <c r="AT27" s="13"/>
      <c r="AU27" s="13"/>
      <c r="AV27" s="13"/>
      <c r="AW27" s="13"/>
    </row>
    <row r="28" spans="1:49" ht="16.5" customHeight="1" thickBot="1">
      <c r="A28" s="247"/>
      <c r="B28" s="247"/>
      <c r="C28" s="247"/>
      <c r="D28" s="135"/>
      <c r="E28" s="135"/>
      <c r="F28" s="135"/>
      <c r="G28" s="179"/>
      <c r="H28" s="126"/>
      <c r="I28" s="126"/>
      <c r="J28" s="126"/>
      <c r="K28" s="214"/>
      <c r="L28" s="214"/>
      <c r="M28" s="164"/>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96"/>
      <c r="AO28" s="5" t="s">
        <v>76</v>
      </c>
      <c r="AP28" s="6" t="s">
        <v>76</v>
      </c>
      <c r="AQ28" s="6" t="s">
        <v>76</v>
      </c>
      <c r="AR28" s="31">
        <f>AC26+AE26+AG26</f>
        <v>0</v>
      </c>
      <c r="AS28" s="199"/>
      <c r="AT28" s="13"/>
      <c r="AU28" s="13"/>
      <c r="AV28" s="13"/>
      <c r="AW28" s="13"/>
    </row>
    <row r="29" spans="1:49" ht="16.5" customHeight="1" thickBot="1">
      <c r="A29" s="247"/>
      <c r="B29" s="247"/>
      <c r="C29" s="247"/>
      <c r="D29" s="135"/>
      <c r="E29" s="135"/>
      <c r="F29" s="136"/>
      <c r="G29" s="180"/>
      <c r="H29" s="127"/>
      <c r="I29" s="127"/>
      <c r="J29" s="127"/>
      <c r="K29" s="215"/>
      <c r="L29" s="215"/>
      <c r="M29" s="165"/>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97"/>
      <c r="AO29" s="7" t="s">
        <v>77</v>
      </c>
      <c r="AP29" s="8" t="s">
        <v>77</v>
      </c>
      <c r="AQ29" s="8" t="s">
        <v>77</v>
      </c>
      <c r="AR29" s="32">
        <f>AI26+AK26+AM26</f>
        <v>0</v>
      </c>
      <c r="AS29" s="200"/>
      <c r="AT29" s="13"/>
      <c r="AU29" s="13"/>
      <c r="AV29" s="13"/>
      <c r="AW29" s="13"/>
    </row>
    <row r="30" spans="1:49" ht="115.5" customHeight="1" thickBot="1">
      <c r="A30" s="247"/>
      <c r="B30" s="247"/>
      <c r="C30" s="247"/>
      <c r="D30" s="135"/>
      <c r="E30" s="135"/>
      <c r="F30" s="134" t="s">
        <v>78</v>
      </c>
      <c r="G30" s="181" t="s">
        <v>79</v>
      </c>
      <c r="H30" s="128" t="s">
        <v>80</v>
      </c>
      <c r="I30" s="128" t="s">
        <v>81</v>
      </c>
      <c r="J30" s="125" t="s">
        <v>69</v>
      </c>
      <c r="K30" s="207">
        <v>44564</v>
      </c>
      <c r="L30" s="207">
        <v>44895</v>
      </c>
      <c r="M30" s="163" t="s">
        <v>70</v>
      </c>
      <c r="N30" s="167">
        <v>0.2</v>
      </c>
      <c r="O30" s="167">
        <f>N30*(P30+R30+T30+V30+X30+Z30+AB30+AD30+AF30+AH30+AJ30+AL30)</f>
        <v>0.19999999999999996</v>
      </c>
      <c r="P30" s="219">
        <v>0.09</v>
      </c>
      <c r="Q30" s="192">
        <v>0.09</v>
      </c>
      <c r="R30" s="201">
        <v>0.09</v>
      </c>
      <c r="S30" s="192">
        <v>0.09</v>
      </c>
      <c r="T30" s="201">
        <v>0.09</v>
      </c>
      <c r="U30" s="192">
        <v>0.09</v>
      </c>
      <c r="V30" s="201">
        <v>0.09</v>
      </c>
      <c r="W30" s="192">
        <v>0.09</v>
      </c>
      <c r="X30" s="201">
        <v>0.09</v>
      </c>
      <c r="Y30" s="192">
        <v>0.09</v>
      </c>
      <c r="Z30" s="201">
        <v>0.09</v>
      </c>
      <c r="AA30" s="192">
        <v>0.09</v>
      </c>
      <c r="AB30" s="201">
        <v>0.09</v>
      </c>
      <c r="AC30" s="192"/>
      <c r="AD30" s="201">
        <v>0.09</v>
      </c>
      <c r="AE30" s="192"/>
      <c r="AF30" s="201">
        <v>0.09</v>
      </c>
      <c r="AG30" s="192"/>
      <c r="AH30" s="201">
        <v>0.09</v>
      </c>
      <c r="AI30" s="192"/>
      <c r="AJ30" s="223">
        <v>0.1</v>
      </c>
      <c r="AK30" s="192"/>
      <c r="AL30" s="192"/>
      <c r="AM30" s="192"/>
      <c r="AN30" s="195">
        <f>N30*(Q30+S30+U30+W30+Y30+AA30+AC30+AE30+AG30+AI30+AK30+AM30)</f>
        <v>0.10799999999999998</v>
      </c>
      <c r="AO30" s="105" t="s">
        <v>82</v>
      </c>
      <c r="AP30" s="106" t="s">
        <v>83</v>
      </c>
      <c r="AQ30" s="106" t="s">
        <v>84</v>
      </c>
      <c r="AR30" s="30">
        <f>Q30+S30+U30</f>
        <v>0.27</v>
      </c>
      <c r="AS30" s="198">
        <f t="shared" ref="AS30" si="0">SUM(AR30:AR33)</f>
        <v>0.54</v>
      </c>
      <c r="AT30" s="13"/>
      <c r="AU30" s="13"/>
      <c r="AV30" s="13"/>
      <c r="AW30" s="13"/>
    </row>
    <row r="31" spans="1:49" ht="74.25" customHeight="1" thickBot="1">
      <c r="A31" s="247"/>
      <c r="B31" s="247"/>
      <c r="C31" s="247"/>
      <c r="D31" s="135"/>
      <c r="E31" s="135"/>
      <c r="F31" s="135"/>
      <c r="G31" s="182"/>
      <c r="H31" s="129"/>
      <c r="I31" s="129"/>
      <c r="J31" s="126"/>
      <c r="K31" s="208"/>
      <c r="L31" s="208"/>
      <c r="M31" s="164"/>
      <c r="N31" s="168"/>
      <c r="O31" s="168"/>
      <c r="P31" s="220"/>
      <c r="Q31" s="193"/>
      <c r="R31" s="202"/>
      <c r="S31" s="193"/>
      <c r="T31" s="202"/>
      <c r="U31" s="193"/>
      <c r="V31" s="202"/>
      <c r="W31" s="193"/>
      <c r="X31" s="202"/>
      <c r="Y31" s="193"/>
      <c r="Z31" s="202"/>
      <c r="AA31" s="193"/>
      <c r="AB31" s="202"/>
      <c r="AC31" s="193"/>
      <c r="AD31" s="202"/>
      <c r="AE31" s="193"/>
      <c r="AF31" s="202"/>
      <c r="AG31" s="193"/>
      <c r="AH31" s="202"/>
      <c r="AI31" s="193"/>
      <c r="AJ31" s="224"/>
      <c r="AK31" s="193"/>
      <c r="AL31" s="193"/>
      <c r="AM31" s="193"/>
      <c r="AN31" s="196"/>
      <c r="AO31" s="105" t="s">
        <v>85</v>
      </c>
      <c r="AP31" s="106" t="s">
        <v>86</v>
      </c>
      <c r="AQ31" s="106" t="s">
        <v>84</v>
      </c>
      <c r="AR31" s="31">
        <f>W30+Y30+AA30</f>
        <v>0.27</v>
      </c>
      <c r="AS31" s="199"/>
      <c r="AT31" s="13"/>
      <c r="AU31" s="13"/>
      <c r="AV31" s="13"/>
      <c r="AW31" s="13"/>
    </row>
    <row r="32" spans="1:49" ht="16.5" customHeight="1" thickBot="1">
      <c r="A32" s="247"/>
      <c r="B32" s="247"/>
      <c r="C32" s="247"/>
      <c r="D32" s="135"/>
      <c r="E32" s="135"/>
      <c r="F32" s="135"/>
      <c r="G32" s="182"/>
      <c r="H32" s="129"/>
      <c r="I32" s="129"/>
      <c r="J32" s="126"/>
      <c r="K32" s="208"/>
      <c r="L32" s="208"/>
      <c r="M32" s="164"/>
      <c r="N32" s="168"/>
      <c r="O32" s="168"/>
      <c r="P32" s="220"/>
      <c r="Q32" s="193"/>
      <c r="R32" s="202"/>
      <c r="S32" s="193"/>
      <c r="T32" s="202"/>
      <c r="U32" s="193"/>
      <c r="V32" s="202"/>
      <c r="W32" s="193"/>
      <c r="X32" s="202"/>
      <c r="Y32" s="193"/>
      <c r="Z32" s="202"/>
      <c r="AA32" s="193"/>
      <c r="AB32" s="202"/>
      <c r="AC32" s="193"/>
      <c r="AD32" s="202"/>
      <c r="AE32" s="193"/>
      <c r="AF32" s="202"/>
      <c r="AG32" s="193"/>
      <c r="AH32" s="202"/>
      <c r="AI32" s="193"/>
      <c r="AJ32" s="224"/>
      <c r="AK32" s="193"/>
      <c r="AL32" s="193"/>
      <c r="AM32" s="193"/>
      <c r="AN32" s="196"/>
      <c r="AO32" s="5" t="s">
        <v>76</v>
      </c>
      <c r="AP32" s="6" t="s">
        <v>76</v>
      </c>
      <c r="AQ32" s="6" t="s">
        <v>76</v>
      </c>
      <c r="AR32" s="31">
        <f>AC30+AE30+AG30</f>
        <v>0</v>
      </c>
      <c r="AS32" s="199"/>
      <c r="AT32" s="13"/>
      <c r="AU32" s="13"/>
      <c r="AV32" s="13"/>
      <c r="AW32" s="13"/>
    </row>
    <row r="33" spans="1:49" ht="16.5" customHeight="1" thickBot="1">
      <c r="A33" s="247"/>
      <c r="B33" s="247"/>
      <c r="C33" s="247"/>
      <c r="D33" s="135"/>
      <c r="E33" s="135"/>
      <c r="F33" s="136"/>
      <c r="G33" s="183"/>
      <c r="H33" s="130"/>
      <c r="I33" s="130"/>
      <c r="J33" s="126"/>
      <c r="K33" s="208"/>
      <c r="L33" s="208"/>
      <c r="M33" s="165"/>
      <c r="N33" s="169"/>
      <c r="O33" s="169"/>
      <c r="P33" s="221"/>
      <c r="Q33" s="194"/>
      <c r="R33" s="203"/>
      <c r="S33" s="194"/>
      <c r="T33" s="203"/>
      <c r="U33" s="194"/>
      <c r="V33" s="203"/>
      <c r="W33" s="194"/>
      <c r="X33" s="203"/>
      <c r="Y33" s="194"/>
      <c r="Z33" s="203"/>
      <c r="AA33" s="194"/>
      <c r="AB33" s="203"/>
      <c r="AC33" s="194"/>
      <c r="AD33" s="203"/>
      <c r="AE33" s="194"/>
      <c r="AF33" s="203"/>
      <c r="AG33" s="194"/>
      <c r="AH33" s="203"/>
      <c r="AI33" s="194"/>
      <c r="AJ33" s="225"/>
      <c r="AK33" s="194"/>
      <c r="AL33" s="194"/>
      <c r="AM33" s="194"/>
      <c r="AN33" s="197"/>
      <c r="AO33" s="7" t="s">
        <v>77</v>
      </c>
      <c r="AP33" s="8" t="s">
        <v>77</v>
      </c>
      <c r="AQ33" s="8" t="s">
        <v>77</v>
      </c>
      <c r="AR33" s="32">
        <f>AI30+AK30+AM30</f>
        <v>0</v>
      </c>
      <c r="AS33" s="200"/>
      <c r="AT33" s="13"/>
      <c r="AU33" s="13"/>
      <c r="AV33" s="13"/>
      <c r="AW33" s="13"/>
    </row>
    <row r="34" spans="1:49" ht="144" customHeight="1" thickBot="1">
      <c r="A34" s="247"/>
      <c r="B34" s="247"/>
      <c r="C34" s="247"/>
      <c r="D34" s="135"/>
      <c r="E34" s="135"/>
      <c r="F34" s="134" t="s">
        <v>87</v>
      </c>
      <c r="G34" s="181" t="s">
        <v>88</v>
      </c>
      <c r="H34" s="128" t="s">
        <v>89</v>
      </c>
      <c r="I34" s="128" t="s">
        <v>90</v>
      </c>
      <c r="J34" s="125" t="s">
        <v>69</v>
      </c>
      <c r="K34" s="222">
        <v>44564</v>
      </c>
      <c r="L34" s="222">
        <v>44895</v>
      </c>
      <c r="M34" s="163" t="s">
        <v>91</v>
      </c>
      <c r="N34" s="167">
        <v>0.2</v>
      </c>
      <c r="O34" s="167">
        <f t="shared" ref="O34" si="1">N34*(P34+R34+T34+V34+X34+Z34+AB34+AD34+AF34+AH34+AJ34+AL34)</f>
        <v>0.2</v>
      </c>
      <c r="P34" s="167"/>
      <c r="Q34" s="167"/>
      <c r="R34" s="167">
        <v>0.16</v>
      </c>
      <c r="S34" s="167">
        <v>0.16</v>
      </c>
      <c r="T34" s="167">
        <v>0.16</v>
      </c>
      <c r="U34" s="167">
        <v>0.16</v>
      </c>
      <c r="V34" s="167"/>
      <c r="W34" s="167">
        <v>0.17</v>
      </c>
      <c r="X34" s="167"/>
      <c r="Y34" s="167"/>
      <c r="Z34" s="167"/>
      <c r="AA34" s="167"/>
      <c r="AB34" s="167">
        <v>0.17</v>
      </c>
      <c r="AC34" s="167"/>
      <c r="AD34" s="167">
        <v>0.17</v>
      </c>
      <c r="AE34" s="167"/>
      <c r="AF34" s="167">
        <v>0.17</v>
      </c>
      <c r="AG34" s="167"/>
      <c r="AH34" s="167"/>
      <c r="AI34" s="167"/>
      <c r="AJ34" s="167">
        <v>0.17</v>
      </c>
      <c r="AK34" s="167"/>
      <c r="AL34" s="167"/>
      <c r="AM34" s="167"/>
      <c r="AN34" s="195">
        <f>N34*(Q34+S34+U34+W34+Y34+AA34+AC34+AE34+AG34+AI34+AK34+AM34)</f>
        <v>9.8000000000000004E-2</v>
      </c>
      <c r="AO34" s="105" t="s">
        <v>92</v>
      </c>
      <c r="AP34" s="106" t="s">
        <v>93</v>
      </c>
      <c r="AQ34" s="106" t="s">
        <v>84</v>
      </c>
      <c r="AR34" s="30">
        <f>Q34+S34+U34</f>
        <v>0.32</v>
      </c>
      <c r="AS34" s="198">
        <f t="shared" ref="AS34" si="2">SUM(AR34:AR37)</f>
        <v>0.49</v>
      </c>
      <c r="AT34" s="13"/>
      <c r="AU34" s="13"/>
      <c r="AV34" s="13"/>
      <c r="AW34" s="13"/>
    </row>
    <row r="35" spans="1:49" ht="159" customHeight="1" thickBot="1">
      <c r="A35" s="247"/>
      <c r="B35" s="247"/>
      <c r="C35" s="247"/>
      <c r="D35" s="135"/>
      <c r="E35" s="135"/>
      <c r="F35" s="135"/>
      <c r="G35" s="182"/>
      <c r="H35" s="129"/>
      <c r="I35" s="129"/>
      <c r="J35" s="126"/>
      <c r="K35" s="222"/>
      <c r="L35" s="222"/>
      <c r="M35" s="164"/>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96"/>
      <c r="AO35" s="107" t="s">
        <v>94</v>
      </c>
      <c r="AP35" s="108" t="s">
        <v>95</v>
      </c>
      <c r="AQ35" s="108" t="s">
        <v>84</v>
      </c>
      <c r="AR35" s="31">
        <f>W34+Y34+AA34</f>
        <v>0.17</v>
      </c>
      <c r="AS35" s="199"/>
      <c r="AT35" s="13"/>
      <c r="AU35" s="13"/>
      <c r="AV35" s="13"/>
      <c r="AW35" s="13"/>
    </row>
    <row r="36" spans="1:49" ht="41.25" customHeight="1" thickBot="1">
      <c r="A36" s="247"/>
      <c r="B36" s="247"/>
      <c r="C36" s="247"/>
      <c r="D36" s="135"/>
      <c r="E36" s="135"/>
      <c r="F36" s="135"/>
      <c r="G36" s="182"/>
      <c r="H36" s="129"/>
      <c r="I36" s="129"/>
      <c r="J36" s="126"/>
      <c r="K36" s="222"/>
      <c r="L36" s="222"/>
      <c r="M36" s="164"/>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96"/>
      <c r="AO36" s="5" t="s">
        <v>76</v>
      </c>
      <c r="AP36" s="6" t="s">
        <v>76</v>
      </c>
      <c r="AQ36" s="6" t="s">
        <v>76</v>
      </c>
      <c r="AR36" s="31">
        <f>AC34+AE34+AG34</f>
        <v>0</v>
      </c>
      <c r="AS36" s="199"/>
      <c r="AT36" s="13"/>
      <c r="AU36" s="13"/>
      <c r="AV36" s="13"/>
      <c r="AW36" s="13"/>
    </row>
    <row r="37" spans="1:49" ht="41.25" customHeight="1" thickBot="1">
      <c r="A37" s="247"/>
      <c r="B37" s="247"/>
      <c r="C37" s="247"/>
      <c r="D37" s="135"/>
      <c r="E37" s="135"/>
      <c r="F37" s="136"/>
      <c r="G37" s="183"/>
      <c r="H37" s="130"/>
      <c r="I37" s="130"/>
      <c r="J37" s="126"/>
      <c r="K37" s="222"/>
      <c r="L37" s="222"/>
      <c r="M37" s="165"/>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97"/>
      <c r="AO37" s="7" t="s">
        <v>77</v>
      </c>
      <c r="AP37" s="8" t="s">
        <v>77</v>
      </c>
      <c r="AQ37" s="8" t="s">
        <v>77</v>
      </c>
      <c r="AR37" s="32">
        <f>AI34+AK34+AM34</f>
        <v>0</v>
      </c>
      <c r="AS37" s="200"/>
      <c r="AT37" s="13"/>
      <c r="AU37" s="13"/>
      <c r="AV37" s="13"/>
      <c r="AW37" s="13"/>
    </row>
    <row r="38" spans="1:49" ht="82.5" customHeight="1" thickBot="1">
      <c r="A38" s="247"/>
      <c r="B38" s="247"/>
      <c r="C38" s="247"/>
      <c r="D38" s="135"/>
      <c r="E38" s="135"/>
      <c r="F38" s="134" t="s">
        <v>96</v>
      </c>
      <c r="G38" s="181" t="s">
        <v>97</v>
      </c>
      <c r="H38" s="128" t="s">
        <v>98</v>
      </c>
      <c r="I38" s="128" t="s">
        <v>99</v>
      </c>
      <c r="J38" s="125" t="s">
        <v>69</v>
      </c>
      <c r="K38" s="213">
        <v>44564</v>
      </c>
      <c r="L38" s="213">
        <v>44895</v>
      </c>
      <c r="M38" s="163" t="s">
        <v>70</v>
      </c>
      <c r="N38" s="167">
        <v>0.2</v>
      </c>
      <c r="O38" s="167">
        <f t="shared" ref="O38" si="3">N38*(P38+R38+T38+V38+X38+Z38+AB38+AD38+AF38+AH38+AJ38+AL38)</f>
        <v>0.2</v>
      </c>
      <c r="P38" s="167"/>
      <c r="Q38" s="167">
        <v>0.5</v>
      </c>
      <c r="R38" s="167"/>
      <c r="S38" s="167"/>
      <c r="T38" s="167"/>
      <c r="U38" s="167"/>
      <c r="V38" s="167"/>
      <c r="W38" s="167"/>
      <c r="X38" s="167">
        <v>0.5</v>
      </c>
      <c r="Y38" s="167"/>
      <c r="Z38" s="167"/>
      <c r="AA38" s="167"/>
      <c r="AB38" s="167"/>
      <c r="AC38" s="167"/>
      <c r="AD38" s="167"/>
      <c r="AE38" s="167"/>
      <c r="AF38" s="167"/>
      <c r="AG38" s="167"/>
      <c r="AH38" s="167"/>
      <c r="AI38" s="167"/>
      <c r="AJ38" s="167">
        <v>0.5</v>
      </c>
      <c r="AK38" s="167"/>
      <c r="AL38" s="167"/>
      <c r="AM38" s="167"/>
      <c r="AN38" s="195">
        <f>N38*(Q38+S38+U38+W38+Y38+AA38+AC38+AE38+AG38+AI38+AK38+AM38)</f>
        <v>0.1</v>
      </c>
      <c r="AO38" s="105" t="s">
        <v>100</v>
      </c>
      <c r="AP38" s="106" t="s">
        <v>101</v>
      </c>
      <c r="AQ38" s="106" t="s">
        <v>102</v>
      </c>
      <c r="AR38" s="30">
        <f>Q38+S38+U38</f>
        <v>0.5</v>
      </c>
      <c r="AS38" s="198">
        <f t="shared" ref="AS38" si="4">SUM(AR38:AR41)</f>
        <v>0.5</v>
      </c>
      <c r="AT38" s="13"/>
      <c r="AU38" s="13"/>
      <c r="AV38" s="13"/>
      <c r="AW38" s="13"/>
    </row>
    <row r="39" spans="1:49" ht="74.25" customHeight="1" thickBot="1">
      <c r="A39" s="247"/>
      <c r="B39" s="247"/>
      <c r="C39" s="247"/>
      <c r="D39" s="135"/>
      <c r="E39" s="135"/>
      <c r="F39" s="135"/>
      <c r="G39" s="182"/>
      <c r="H39" s="129"/>
      <c r="I39" s="129"/>
      <c r="J39" s="126"/>
      <c r="K39" s="214"/>
      <c r="L39" s="214"/>
      <c r="M39" s="164"/>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96"/>
      <c r="AO39" s="105" t="s">
        <v>103</v>
      </c>
      <c r="AP39" s="106" t="s">
        <v>102</v>
      </c>
      <c r="AQ39" s="106" t="s">
        <v>102</v>
      </c>
      <c r="AR39" s="31">
        <f>W38+Y38+AA38</f>
        <v>0</v>
      </c>
      <c r="AS39" s="199"/>
      <c r="AT39" s="13"/>
      <c r="AU39" s="13"/>
      <c r="AV39" s="13"/>
      <c r="AW39" s="13"/>
    </row>
    <row r="40" spans="1:49" ht="16.5" customHeight="1" thickBot="1">
      <c r="A40" s="247"/>
      <c r="B40" s="247"/>
      <c r="C40" s="247"/>
      <c r="D40" s="135"/>
      <c r="E40" s="135"/>
      <c r="F40" s="135"/>
      <c r="G40" s="182"/>
      <c r="H40" s="129"/>
      <c r="I40" s="129"/>
      <c r="J40" s="126"/>
      <c r="K40" s="214"/>
      <c r="L40" s="214"/>
      <c r="M40" s="164"/>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96"/>
      <c r="AO40" s="5" t="s">
        <v>76</v>
      </c>
      <c r="AP40" s="6" t="s">
        <v>76</v>
      </c>
      <c r="AQ40" s="6" t="s">
        <v>76</v>
      </c>
      <c r="AR40" s="31">
        <f>AC38+AE38+AG38</f>
        <v>0</v>
      </c>
      <c r="AS40" s="199"/>
      <c r="AT40" s="13"/>
      <c r="AU40" s="13"/>
      <c r="AV40" s="13"/>
      <c r="AW40" s="13"/>
    </row>
    <row r="41" spans="1:49" ht="59.25" customHeight="1" thickBot="1">
      <c r="A41" s="247"/>
      <c r="B41" s="247"/>
      <c r="C41" s="247"/>
      <c r="D41" s="135"/>
      <c r="E41" s="135"/>
      <c r="F41" s="136"/>
      <c r="G41" s="183"/>
      <c r="H41" s="130"/>
      <c r="I41" s="130"/>
      <c r="J41" s="127"/>
      <c r="K41" s="214"/>
      <c r="L41" s="214"/>
      <c r="M41" s="165"/>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97"/>
      <c r="AO41" s="7" t="s">
        <v>77</v>
      </c>
      <c r="AP41" s="8" t="s">
        <v>77</v>
      </c>
      <c r="AQ41" s="8" t="s">
        <v>77</v>
      </c>
      <c r="AR41" s="32">
        <f>AI38+AK38+AM38</f>
        <v>0</v>
      </c>
      <c r="AS41" s="200"/>
      <c r="AT41" s="13"/>
      <c r="AU41" s="13"/>
      <c r="AV41" s="13"/>
      <c r="AW41" s="13"/>
    </row>
    <row r="42" spans="1:49" ht="82.5" customHeight="1" thickBot="1">
      <c r="A42" s="247"/>
      <c r="B42" s="247"/>
      <c r="C42" s="247"/>
      <c r="D42" s="135"/>
      <c r="E42" s="135"/>
      <c r="F42" s="134" t="s">
        <v>104</v>
      </c>
      <c r="G42" s="181" t="s">
        <v>105</v>
      </c>
      <c r="H42" s="128" t="s">
        <v>106</v>
      </c>
      <c r="I42" s="128" t="s">
        <v>90</v>
      </c>
      <c r="J42" s="125" t="s">
        <v>69</v>
      </c>
      <c r="K42" s="222">
        <v>44564</v>
      </c>
      <c r="L42" s="222">
        <v>44895</v>
      </c>
      <c r="M42" s="163" t="s">
        <v>70</v>
      </c>
      <c r="N42" s="167">
        <v>0.2</v>
      </c>
      <c r="O42" s="167">
        <f t="shared" ref="O42" si="5">N42*(P42+R42+T42+V42+X42+Z42+AB42+AD42+AF42+AH42+AJ42+AL42)</f>
        <v>0.2</v>
      </c>
      <c r="P42" s="167"/>
      <c r="Q42" s="167"/>
      <c r="R42" s="167">
        <v>0.14000000000000001</v>
      </c>
      <c r="S42" s="167"/>
      <c r="T42" s="167"/>
      <c r="U42" s="167"/>
      <c r="V42" s="167">
        <v>0.14000000000000001</v>
      </c>
      <c r="W42" s="167">
        <v>0.14000000000000001</v>
      </c>
      <c r="X42" s="167">
        <v>0.14000000000000001</v>
      </c>
      <c r="Y42" s="167">
        <v>0.42</v>
      </c>
      <c r="Z42" s="167"/>
      <c r="AA42" s="167"/>
      <c r="AB42" s="167">
        <v>0.14000000000000001</v>
      </c>
      <c r="AC42" s="167"/>
      <c r="AD42" s="167">
        <v>0.14000000000000001</v>
      </c>
      <c r="AE42" s="167"/>
      <c r="AF42" s="167"/>
      <c r="AG42" s="167"/>
      <c r="AH42" s="167">
        <v>0.15</v>
      </c>
      <c r="AI42" s="167"/>
      <c r="AJ42" s="167">
        <v>0.15</v>
      </c>
      <c r="AK42" s="167"/>
      <c r="AL42" s="167"/>
      <c r="AM42" s="167"/>
      <c r="AN42" s="195">
        <f>N42*(Q42+S42+U42+W42+Y42+AA42+AC42+AE42+AG42+AI42+AK42+AM42)</f>
        <v>0.11200000000000002</v>
      </c>
      <c r="AO42" s="105" t="s">
        <v>103</v>
      </c>
      <c r="AP42" s="106" t="s">
        <v>102</v>
      </c>
      <c r="AQ42" s="106" t="s">
        <v>102</v>
      </c>
      <c r="AR42" s="30">
        <f>Q42+S42+U42</f>
        <v>0</v>
      </c>
      <c r="AS42" s="198">
        <f t="shared" ref="AS42" si="6">SUM(AR42:AR45)</f>
        <v>0.56000000000000005</v>
      </c>
      <c r="AT42" s="13"/>
      <c r="AU42" s="13"/>
      <c r="AV42" s="13"/>
      <c r="AW42" s="13"/>
    </row>
    <row r="43" spans="1:49" ht="206.25" customHeight="1" thickBot="1">
      <c r="A43" s="247"/>
      <c r="B43" s="247"/>
      <c r="C43" s="247"/>
      <c r="D43" s="135"/>
      <c r="E43" s="135"/>
      <c r="F43" s="135"/>
      <c r="G43" s="182"/>
      <c r="H43" s="129"/>
      <c r="I43" s="129"/>
      <c r="J43" s="126"/>
      <c r="K43" s="222"/>
      <c r="L43" s="222"/>
      <c r="M43" s="164"/>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96"/>
      <c r="AO43" s="107" t="s">
        <v>107</v>
      </c>
      <c r="AP43" s="108" t="s">
        <v>108</v>
      </c>
      <c r="AQ43" s="108" t="s">
        <v>84</v>
      </c>
      <c r="AR43" s="31">
        <f>W42+Y42+AA42</f>
        <v>0.56000000000000005</v>
      </c>
      <c r="AS43" s="199"/>
      <c r="AT43" s="13"/>
      <c r="AU43" s="13"/>
      <c r="AV43" s="13"/>
      <c r="AW43" s="13"/>
    </row>
    <row r="44" spans="1:49" ht="35.25" customHeight="1" thickBot="1">
      <c r="A44" s="247"/>
      <c r="B44" s="247"/>
      <c r="C44" s="247"/>
      <c r="D44" s="135"/>
      <c r="E44" s="135"/>
      <c r="F44" s="135"/>
      <c r="G44" s="182"/>
      <c r="H44" s="129"/>
      <c r="I44" s="129"/>
      <c r="J44" s="126"/>
      <c r="K44" s="222"/>
      <c r="L44" s="222"/>
      <c r="M44" s="164"/>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96"/>
      <c r="AO44" s="5" t="s">
        <v>76</v>
      </c>
      <c r="AP44" s="6" t="s">
        <v>76</v>
      </c>
      <c r="AQ44" s="6" t="s">
        <v>76</v>
      </c>
      <c r="AR44" s="31">
        <f>AC42+AE42+AG42</f>
        <v>0</v>
      </c>
      <c r="AS44" s="199"/>
      <c r="AT44" s="13"/>
      <c r="AU44" s="13"/>
      <c r="AV44" s="13"/>
      <c r="AW44" s="13"/>
    </row>
    <row r="45" spans="1:49" ht="35.25" customHeight="1" thickBot="1">
      <c r="A45" s="247"/>
      <c r="B45" s="247"/>
      <c r="C45" s="247"/>
      <c r="D45" s="135"/>
      <c r="E45" s="135"/>
      <c r="F45" s="136"/>
      <c r="G45" s="183"/>
      <c r="H45" s="130"/>
      <c r="I45" s="130"/>
      <c r="J45" s="127"/>
      <c r="K45" s="222"/>
      <c r="L45" s="222"/>
      <c r="M45" s="165"/>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97"/>
      <c r="AO45" s="7" t="s">
        <v>77</v>
      </c>
      <c r="AP45" s="8" t="s">
        <v>77</v>
      </c>
      <c r="AQ45" s="8" t="s">
        <v>77</v>
      </c>
      <c r="AR45" s="32">
        <f>AI42+AK42+AM42</f>
        <v>0</v>
      </c>
      <c r="AS45" s="200"/>
      <c r="AT45" s="13"/>
      <c r="AU45" s="13"/>
      <c r="AV45" s="13"/>
      <c r="AW45" s="13"/>
    </row>
    <row r="46" spans="1:49" ht="36" customHeight="1" thickBot="1">
      <c r="A46" s="247" t="s">
        <v>60</v>
      </c>
      <c r="B46" s="247" t="s">
        <v>109</v>
      </c>
      <c r="C46" s="247" t="s">
        <v>110</v>
      </c>
      <c r="D46" s="247" t="s">
        <v>111</v>
      </c>
      <c r="E46" s="247" t="s">
        <v>112</v>
      </c>
      <c r="F46" s="134" t="s">
        <v>113</v>
      </c>
      <c r="G46" s="125" t="s">
        <v>114</v>
      </c>
      <c r="H46" s="131" t="s">
        <v>115</v>
      </c>
      <c r="I46" s="134" t="s">
        <v>116</v>
      </c>
      <c r="J46" s="216" t="s">
        <v>117</v>
      </c>
      <c r="K46" s="213">
        <v>44621</v>
      </c>
      <c r="L46" s="213">
        <v>44895</v>
      </c>
      <c r="M46" s="163" t="s">
        <v>118</v>
      </c>
      <c r="N46" s="167">
        <v>0.5</v>
      </c>
      <c r="O46" s="167">
        <f t="shared" ref="O46" si="7">N46*(P46+R46+T46+V46+X46+Z46+AB46+AD46+AF46+AH46+AJ46+AL46)</f>
        <v>0.5</v>
      </c>
      <c r="P46" s="167"/>
      <c r="Q46" s="167"/>
      <c r="R46" s="167"/>
      <c r="S46" s="167"/>
      <c r="T46" s="167"/>
      <c r="U46" s="167"/>
      <c r="V46" s="167"/>
      <c r="W46" s="167"/>
      <c r="X46" s="167"/>
      <c r="Y46" s="167"/>
      <c r="Z46" s="167"/>
      <c r="AA46" s="167"/>
      <c r="AB46" s="167"/>
      <c r="AC46" s="167"/>
      <c r="AD46" s="167"/>
      <c r="AE46" s="167"/>
      <c r="AF46" s="167"/>
      <c r="AG46" s="167"/>
      <c r="AH46" s="167"/>
      <c r="AI46" s="167"/>
      <c r="AJ46" s="167">
        <v>1</v>
      </c>
      <c r="AK46" s="167"/>
      <c r="AL46" s="167"/>
      <c r="AM46" s="167"/>
      <c r="AN46" s="195">
        <f>N46*(Q46+S46+U46+W46+Y46+AA46+AC46+AE46+AG46+AI46+AK46+AM46)</f>
        <v>0</v>
      </c>
      <c r="AO46" s="105" t="s">
        <v>103</v>
      </c>
      <c r="AP46" s="106" t="s">
        <v>102</v>
      </c>
      <c r="AQ46" s="106" t="s">
        <v>102</v>
      </c>
      <c r="AR46" s="30">
        <f>Q46+S46+U46</f>
        <v>0</v>
      </c>
      <c r="AS46" s="198">
        <f>SUM(AR46:AR49)</f>
        <v>0</v>
      </c>
      <c r="AT46" s="13"/>
      <c r="AU46" s="13"/>
      <c r="AV46" s="13"/>
      <c r="AW46" s="13"/>
    </row>
    <row r="47" spans="1:49" ht="36" customHeight="1" thickBot="1">
      <c r="A47" s="247"/>
      <c r="B47" s="247"/>
      <c r="C47" s="247"/>
      <c r="D47" s="247"/>
      <c r="E47" s="247"/>
      <c r="F47" s="135"/>
      <c r="G47" s="126"/>
      <c r="H47" s="132"/>
      <c r="I47" s="135"/>
      <c r="J47" s="217"/>
      <c r="K47" s="214"/>
      <c r="L47" s="214"/>
      <c r="M47" s="164"/>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96"/>
      <c r="AO47" s="105" t="s">
        <v>103</v>
      </c>
      <c r="AP47" s="106" t="s">
        <v>102</v>
      </c>
      <c r="AQ47" s="106" t="s">
        <v>102</v>
      </c>
      <c r="AR47" s="31">
        <f>W46+Y46+AA46</f>
        <v>0</v>
      </c>
      <c r="AS47" s="199"/>
      <c r="AT47" s="13"/>
      <c r="AU47" s="13"/>
      <c r="AV47" s="13"/>
      <c r="AW47" s="13"/>
    </row>
    <row r="48" spans="1:49" ht="36" customHeight="1" thickBot="1">
      <c r="A48" s="247"/>
      <c r="B48" s="247"/>
      <c r="C48" s="247"/>
      <c r="D48" s="247"/>
      <c r="E48" s="247"/>
      <c r="F48" s="135"/>
      <c r="G48" s="126"/>
      <c r="H48" s="132"/>
      <c r="I48" s="135"/>
      <c r="J48" s="217"/>
      <c r="K48" s="214"/>
      <c r="L48" s="214"/>
      <c r="M48" s="164"/>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96"/>
      <c r="AO48" s="5" t="s">
        <v>76</v>
      </c>
      <c r="AP48" s="6" t="s">
        <v>76</v>
      </c>
      <c r="AQ48" s="6" t="s">
        <v>76</v>
      </c>
      <c r="AR48" s="31">
        <f>AC46+AE46+AG46</f>
        <v>0</v>
      </c>
      <c r="AS48" s="199"/>
      <c r="AT48" s="13"/>
      <c r="AU48" s="13"/>
      <c r="AV48" s="13"/>
      <c r="AW48" s="13"/>
    </row>
    <row r="49" spans="1:49" ht="36" customHeight="1" thickBot="1">
      <c r="A49" s="247"/>
      <c r="B49" s="247"/>
      <c r="C49" s="247"/>
      <c r="D49" s="247"/>
      <c r="E49" s="247"/>
      <c r="F49" s="136"/>
      <c r="G49" s="127"/>
      <c r="H49" s="133"/>
      <c r="I49" s="136"/>
      <c r="J49" s="218"/>
      <c r="K49" s="215"/>
      <c r="L49" s="215"/>
      <c r="M49" s="165"/>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97"/>
      <c r="AO49" s="7" t="s">
        <v>77</v>
      </c>
      <c r="AP49" s="8" t="s">
        <v>77</v>
      </c>
      <c r="AQ49" s="8" t="s">
        <v>77</v>
      </c>
      <c r="AR49" s="32">
        <f>AI46+AK46+AM46</f>
        <v>0</v>
      </c>
      <c r="AS49" s="200"/>
      <c r="AT49" s="13"/>
      <c r="AU49" s="13"/>
      <c r="AV49" s="13"/>
      <c r="AW49" s="13"/>
    </row>
    <row r="50" spans="1:49" ht="87" customHeight="1" thickBot="1">
      <c r="A50" s="247"/>
      <c r="B50" s="247"/>
      <c r="C50" s="247"/>
      <c r="D50" s="247"/>
      <c r="E50" s="247"/>
      <c r="F50" s="134" t="s">
        <v>119</v>
      </c>
      <c r="G50" s="125" t="s">
        <v>120</v>
      </c>
      <c r="H50" s="125" t="s">
        <v>121</v>
      </c>
      <c r="I50" s="134" t="s">
        <v>122</v>
      </c>
      <c r="J50" s="216" t="s">
        <v>123</v>
      </c>
      <c r="K50" s="213">
        <v>44563</v>
      </c>
      <c r="L50" s="213">
        <v>44915</v>
      </c>
      <c r="M50" s="210" t="s">
        <v>124</v>
      </c>
      <c r="N50" s="167">
        <v>0.5</v>
      </c>
      <c r="O50" s="167">
        <f t="shared" ref="O50" si="8">N50*(P50+R50+T50+V50+X50+Z50+AB50+AD50+AF50+AH50+AJ50+AL50)</f>
        <v>0.5</v>
      </c>
      <c r="P50" s="167"/>
      <c r="Q50" s="167"/>
      <c r="R50" s="167"/>
      <c r="S50" s="167"/>
      <c r="T50" s="167">
        <v>0.1</v>
      </c>
      <c r="U50" s="167">
        <v>0.1</v>
      </c>
      <c r="V50" s="167"/>
      <c r="W50" s="167"/>
      <c r="X50" s="167">
        <v>0.1</v>
      </c>
      <c r="Y50" s="167">
        <v>0.1</v>
      </c>
      <c r="Z50" s="167"/>
      <c r="AA50" s="167"/>
      <c r="AB50" s="167">
        <v>0.22</v>
      </c>
      <c r="AC50" s="167"/>
      <c r="AD50" s="167">
        <v>0.1</v>
      </c>
      <c r="AE50" s="167"/>
      <c r="AF50" s="167">
        <v>0.1</v>
      </c>
      <c r="AG50" s="167"/>
      <c r="AH50" s="167">
        <v>0.16</v>
      </c>
      <c r="AI50" s="167"/>
      <c r="AJ50" s="167"/>
      <c r="AK50" s="167"/>
      <c r="AL50" s="167">
        <v>0.22</v>
      </c>
      <c r="AM50" s="167"/>
      <c r="AN50" s="195">
        <f>N50*(Q50+S50+U50+W50+Y50+AA50+AC50+AE50+AG50+AI50+AK50+AM50)</f>
        <v>0.1</v>
      </c>
      <c r="AO50" s="105" t="s">
        <v>125</v>
      </c>
      <c r="AP50" s="106" t="s">
        <v>122</v>
      </c>
      <c r="AQ50" s="106" t="s">
        <v>84</v>
      </c>
      <c r="AR50" s="30">
        <f>Q50+S50+U50</f>
        <v>0.1</v>
      </c>
      <c r="AS50" s="198">
        <f t="shared" ref="AS50" si="9">SUM(AR50:AR53)</f>
        <v>0.2</v>
      </c>
      <c r="AT50" s="13"/>
      <c r="AU50" s="13"/>
      <c r="AV50" s="13"/>
      <c r="AW50" s="13"/>
    </row>
    <row r="51" spans="1:49" ht="216" customHeight="1" thickBot="1">
      <c r="A51" s="247"/>
      <c r="B51" s="247"/>
      <c r="C51" s="247"/>
      <c r="D51" s="247"/>
      <c r="E51" s="247"/>
      <c r="F51" s="135"/>
      <c r="G51" s="126"/>
      <c r="H51" s="126"/>
      <c r="I51" s="135"/>
      <c r="J51" s="217"/>
      <c r="K51" s="214"/>
      <c r="L51" s="214"/>
      <c r="M51" s="211"/>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96"/>
      <c r="AO51" s="107" t="s">
        <v>126</v>
      </c>
      <c r="AP51" s="106" t="s">
        <v>127</v>
      </c>
      <c r="AQ51" s="108" t="s">
        <v>84</v>
      </c>
      <c r="AR51" s="31">
        <f>W50+Y50+AA50</f>
        <v>0.1</v>
      </c>
      <c r="AS51" s="199"/>
      <c r="AT51" s="13"/>
      <c r="AU51" s="13"/>
      <c r="AV51" s="13"/>
      <c r="AW51" s="13"/>
    </row>
    <row r="52" spans="1:49" ht="16.5" customHeight="1" thickBot="1">
      <c r="A52" s="247"/>
      <c r="B52" s="247"/>
      <c r="C52" s="247"/>
      <c r="D52" s="247"/>
      <c r="E52" s="247"/>
      <c r="F52" s="135"/>
      <c r="G52" s="126"/>
      <c r="H52" s="126"/>
      <c r="I52" s="135"/>
      <c r="J52" s="217"/>
      <c r="K52" s="214"/>
      <c r="L52" s="214"/>
      <c r="M52" s="211"/>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96"/>
      <c r="AO52" s="5" t="s">
        <v>76</v>
      </c>
      <c r="AP52" s="6" t="s">
        <v>76</v>
      </c>
      <c r="AQ52" s="6" t="s">
        <v>76</v>
      </c>
      <c r="AR52" s="31">
        <f>AC50+AE50+AG50</f>
        <v>0</v>
      </c>
      <c r="AS52" s="199"/>
      <c r="AT52" s="13"/>
      <c r="AU52" s="13"/>
      <c r="AV52" s="13"/>
      <c r="AW52" s="13"/>
    </row>
    <row r="53" spans="1:49" ht="16.5" customHeight="1" thickBot="1">
      <c r="A53" s="247"/>
      <c r="B53" s="247"/>
      <c r="C53" s="247"/>
      <c r="D53" s="247"/>
      <c r="E53" s="247"/>
      <c r="F53" s="136"/>
      <c r="G53" s="127"/>
      <c r="H53" s="127"/>
      <c r="I53" s="136"/>
      <c r="J53" s="218"/>
      <c r="K53" s="215"/>
      <c r="L53" s="215"/>
      <c r="M53" s="212"/>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97"/>
      <c r="AO53" s="7" t="s">
        <v>77</v>
      </c>
      <c r="AP53" s="8" t="s">
        <v>77</v>
      </c>
      <c r="AQ53" s="8" t="s">
        <v>77</v>
      </c>
      <c r="AR53" s="32">
        <f>AI50+AK50+AM50</f>
        <v>0</v>
      </c>
      <c r="AS53" s="200"/>
      <c r="AT53" s="13"/>
      <c r="AU53" s="13"/>
      <c r="AV53" s="13"/>
      <c r="AW53" s="13"/>
    </row>
    <row r="54" spans="1:49" ht="76.5" customHeight="1">
      <c r="A54" s="277" t="s">
        <v>128</v>
      </c>
      <c r="B54" s="277" t="s">
        <v>129</v>
      </c>
      <c r="C54" s="277" t="s">
        <v>130</v>
      </c>
      <c r="D54" s="277" t="s">
        <v>131</v>
      </c>
      <c r="E54" s="280" t="s">
        <v>132</v>
      </c>
      <c r="F54" s="134" t="s">
        <v>133</v>
      </c>
      <c r="G54" s="131" t="s">
        <v>134</v>
      </c>
      <c r="H54" s="131" t="s">
        <v>135</v>
      </c>
      <c r="I54" s="131" t="s">
        <v>122</v>
      </c>
      <c r="J54" s="204" t="s">
        <v>69</v>
      </c>
      <c r="K54" s="207">
        <v>44682</v>
      </c>
      <c r="L54" s="207">
        <v>44926</v>
      </c>
      <c r="M54" s="210" t="s">
        <v>124</v>
      </c>
      <c r="N54" s="192">
        <v>1</v>
      </c>
      <c r="O54" s="192">
        <v>1</v>
      </c>
      <c r="P54" s="192"/>
      <c r="Q54" s="192"/>
      <c r="R54" s="192"/>
      <c r="S54" s="192"/>
      <c r="T54" s="192"/>
      <c r="U54" s="192"/>
      <c r="V54" s="192"/>
      <c r="W54" s="192"/>
      <c r="X54" s="201">
        <v>0.33</v>
      </c>
      <c r="Y54" s="192">
        <v>0.33</v>
      </c>
      <c r="Z54" s="192"/>
      <c r="AA54" s="192"/>
      <c r="AB54" s="192"/>
      <c r="AC54" s="192"/>
      <c r="AD54" s="201">
        <v>0.33</v>
      </c>
      <c r="AE54" s="192"/>
      <c r="AF54" s="192"/>
      <c r="AG54" s="192"/>
      <c r="AH54" s="192"/>
      <c r="AI54" s="192"/>
      <c r="AJ54" s="192"/>
      <c r="AK54" s="192"/>
      <c r="AL54" s="219">
        <v>0.34</v>
      </c>
      <c r="AM54" s="192"/>
      <c r="AN54" s="195">
        <f>N54*(Q54+S54+U54+W54+Y54+AA54+AC54+AE54+AG54+AI54+AK54+AM54)</f>
        <v>0.33</v>
      </c>
      <c r="AO54" s="105" t="s">
        <v>103</v>
      </c>
      <c r="AP54" s="106" t="s">
        <v>102</v>
      </c>
      <c r="AQ54" s="106" t="s">
        <v>102</v>
      </c>
      <c r="AR54" s="30">
        <f t="shared" ref="AR54" si="10">Q54+S54+U54</f>
        <v>0</v>
      </c>
      <c r="AS54" s="198">
        <f t="shared" ref="AS54" si="11">SUM(AR54:AR57)</f>
        <v>0.33</v>
      </c>
      <c r="AT54" s="13"/>
      <c r="AU54" s="13"/>
      <c r="AV54" s="13"/>
      <c r="AW54" s="13"/>
    </row>
    <row r="55" spans="1:49" ht="135.75" customHeight="1">
      <c r="A55" s="278"/>
      <c r="B55" s="278"/>
      <c r="C55" s="278"/>
      <c r="D55" s="278"/>
      <c r="E55" s="281"/>
      <c r="F55" s="135"/>
      <c r="G55" s="132"/>
      <c r="H55" s="132"/>
      <c r="I55" s="132"/>
      <c r="J55" s="205"/>
      <c r="K55" s="208"/>
      <c r="L55" s="208"/>
      <c r="M55" s="211"/>
      <c r="N55" s="193"/>
      <c r="O55" s="193"/>
      <c r="P55" s="193"/>
      <c r="Q55" s="193"/>
      <c r="R55" s="193"/>
      <c r="S55" s="193"/>
      <c r="T55" s="193"/>
      <c r="U55" s="193"/>
      <c r="V55" s="193"/>
      <c r="W55" s="193"/>
      <c r="X55" s="202"/>
      <c r="Y55" s="193"/>
      <c r="Z55" s="193"/>
      <c r="AA55" s="193"/>
      <c r="AB55" s="193"/>
      <c r="AC55" s="193"/>
      <c r="AD55" s="202"/>
      <c r="AE55" s="193"/>
      <c r="AF55" s="193"/>
      <c r="AG55" s="193"/>
      <c r="AH55" s="193"/>
      <c r="AI55" s="193"/>
      <c r="AJ55" s="193"/>
      <c r="AK55" s="193"/>
      <c r="AL55" s="220"/>
      <c r="AM55" s="193"/>
      <c r="AN55" s="196"/>
      <c r="AO55" s="107" t="s">
        <v>136</v>
      </c>
      <c r="AP55" s="108" t="s">
        <v>137</v>
      </c>
      <c r="AQ55" s="108" t="s">
        <v>84</v>
      </c>
      <c r="AR55" s="31">
        <f t="shared" ref="AR55" si="12">W54+Y54+AA54</f>
        <v>0.33</v>
      </c>
      <c r="AS55" s="199"/>
      <c r="AT55" s="13"/>
      <c r="AU55" s="13"/>
      <c r="AV55" s="13"/>
      <c r="AW55" s="13"/>
    </row>
    <row r="56" spans="1:49" ht="16.5" customHeight="1">
      <c r="A56" s="278"/>
      <c r="B56" s="278"/>
      <c r="C56" s="278"/>
      <c r="D56" s="278"/>
      <c r="E56" s="281"/>
      <c r="F56" s="135"/>
      <c r="G56" s="132"/>
      <c r="H56" s="132"/>
      <c r="I56" s="132"/>
      <c r="J56" s="205"/>
      <c r="K56" s="208"/>
      <c r="L56" s="208"/>
      <c r="M56" s="211"/>
      <c r="N56" s="193"/>
      <c r="O56" s="193"/>
      <c r="P56" s="193"/>
      <c r="Q56" s="193"/>
      <c r="R56" s="193"/>
      <c r="S56" s="193"/>
      <c r="T56" s="193"/>
      <c r="U56" s="193"/>
      <c r="V56" s="193"/>
      <c r="W56" s="193"/>
      <c r="X56" s="202"/>
      <c r="Y56" s="193"/>
      <c r="Z56" s="193"/>
      <c r="AA56" s="193"/>
      <c r="AB56" s="193"/>
      <c r="AC56" s="193"/>
      <c r="AD56" s="202"/>
      <c r="AE56" s="193"/>
      <c r="AF56" s="193"/>
      <c r="AG56" s="193"/>
      <c r="AH56" s="193"/>
      <c r="AI56" s="193"/>
      <c r="AJ56" s="193"/>
      <c r="AK56" s="193"/>
      <c r="AL56" s="220"/>
      <c r="AM56" s="193"/>
      <c r="AN56" s="196"/>
      <c r="AO56" s="5" t="s">
        <v>76</v>
      </c>
      <c r="AP56" s="6" t="s">
        <v>76</v>
      </c>
      <c r="AQ56" s="6" t="s">
        <v>76</v>
      </c>
      <c r="AR56" s="31">
        <f t="shared" ref="AR56" si="13">AC54+AE54+AG54</f>
        <v>0</v>
      </c>
      <c r="AS56" s="199"/>
      <c r="AT56" s="13"/>
      <c r="AU56" s="13"/>
      <c r="AV56" s="13"/>
      <c r="AW56" s="13"/>
    </row>
    <row r="57" spans="1:49" ht="16.5" customHeight="1" thickBot="1">
      <c r="A57" s="279"/>
      <c r="B57" s="279"/>
      <c r="C57" s="279"/>
      <c r="D57" s="279"/>
      <c r="E57" s="282"/>
      <c r="F57" s="136"/>
      <c r="G57" s="133"/>
      <c r="H57" s="133"/>
      <c r="I57" s="133"/>
      <c r="J57" s="206"/>
      <c r="K57" s="209"/>
      <c r="L57" s="209"/>
      <c r="M57" s="212"/>
      <c r="N57" s="194"/>
      <c r="O57" s="194"/>
      <c r="P57" s="194"/>
      <c r="Q57" s="194"/>
      <c r="R57" s="194"/>
      <c r="S57" s="194"/>
      <c r="T57" s="194"/>
      <c r="U57" s="194"/>
      <c r="V57" s="194"/>
      <c r="W57" s="194"/>
      <c r="X57" s="203"/>
      <c r="Y57" s="194"/>
      <c r="Z57" s="194"/>
      <c r="AA57" s="194"/>
      <c r="AB57" s="194"/>
      <c r="AC57" s="194"/>
      <c r="AD57" s="203"/>
      <c r="AE57" s="194"/>
      <c r="AF57" s="194"/>
      <c r="AG57" s="194"/>
      <c r="AH57" s="194"/>
      <c r="AI57" s="194"/>
      <c r="AJ57" s="194"/>
      <c r="AK57" s="194"/>
      <c r="AL57" s="221"/>
      <c r="AM57" s="194"/>
      <c r="AN57" s="197"/>
      <c r="AO57" s="7" t="s">
        <v>77</v>
      </c>
      <c r="AP57" s="8" t="s">
        <v>77</v>
      </c>
      <c r="AQ57" s="8" t="s">
        <v>77</v>
      </c>
      <c r="AR57" s="32">
        <f t="shared" ref="AR57" si="14">AI54+AK54+AM54</f>
        <v>0</v>
      </c>
      <c r="AS57" s="200"/>
      <c r="AT57" s="13"/>
      <c r="AU57" s="13"/>
      <c r="AV57" s="13"/>
      <c r="AW57" s="13"/>
    </row>
    <row r="58" spans="1:49" ht="15.75" customHeight="1" thickBo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70" t="s">
        <v>138</v>
      </c>
      <c r="AQ58" s="171"/>
      <c r="AR58" s="172"/>
      <c r="AS58" s="11">
        <f>AVERAGE(AS26:AS57)</f>
        <v>0.38375000000000004</v>
      </c>
      <c r="AT58" s="13"/>
      <c r="AU58" s="13"/>
      <c r="AV58" s="13"/>
      <c r="AW58" s="13"/>
    </row>
    <row r="59" spans="1:49">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row>
    <row r="60" spans="1:49">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row>
    <row r="61" spans="1:49" s="2" customFormat="1" ht="43.5" customHeight="1">
      <c r="A61" s="137" t="s">
        <v>139</v>
      </c>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23"/>
      <c r="AU61" s="23"/>
      <c r="AV61" s="23"/>
      <c r="AW61" s="23"/>
    </row>
    <row r="62" spans="1:49">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row>
    <row r="63" spans="1:49">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row>
    <row r="64" spans="1:49" ht="15" thickBo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row>
    <row r="65" spans="1:49" ht="18.75" customHeight="1">
      <c r="A65" s="138" t="s">
        <v>140</v>
      </c>
      <c r="B65" s="138" t="s">
        <v>43</v>
      </c>
      <c r="C65" s="149" t="s">
        <v>141</v>
      </c>
      <c r="D65" s="286"/>
      <c r="E65" s="138" t="s">
        <v>45</v>
      </c>
      <c r="F65" s="138" t="s">
        <v>46</v>
      </c>
      <c r="G65" s="138" t="s">
        <v>48</v>
      </c>
      <c r="H65" s="138" t="s">
        <v>49</v>
      </c>
      <c r="I65" s="149" t="s">
        <v>50</v>
      </c>
      <c r="J65" s="184" t="s">
        <v>20</v>
      </c>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254" t="s">
        <v>142</v>
      </c>
      <c r="AL65" s="255"/>
      <c r="AM65" s="255"/>
      <c r="AN65" s="255"/>
      <c r="AO65" s="255"/>
      <c r="AP65" s="255"/>
      <c r="AQ65" s="256"/>
      <c r="AT65" s="13"/>
      <c r="AU65" s="13"/>
      <c r="AV65" s="13"/>
      <c r="AW65" s="13"/>
    </row>
    <row r="66" spans="1:49" ht="48" customHeight="1" thickBot="1">
      <c r="A66" s="139"/>
      <c r="B66" s="139"/>
      <c r="C66" s="185"/>
      <c r="D66" s="287"/>
      <c r="E66" s="139"/>
      <c r="F66" s="139"/>
      <c r="G66" s="139"/>
      <c r="H66" s="139"/>
      <c r="I66" s="139"/>
      <c r="J66" s="185" t="s">
        <v>24</v>
      </c>
      <c r="K66" s="186"/>
      <c r="L66" s="173" t="s">
        <v>25</v>
      </c>
      <c r="M66" s="186"/>
      <c r="N66" s="173" t="s">
        <v>26</v>
      </c>
      <c r="O66" s="186"/>
      <c r="P66" s="173" t="s">
        <v>27</v>
      </c>
      <c r="Q66" s="186"/>
      <c r="R66" s="173" t="s">
        <v>28</v>
      </c>
      <c r="S66" s="186"/>
      <c r="T66" s="173" t="s">
        <v>29</v>
      </c>
      <c r="U66" s="186"/>
      <c r="V66" s="173" t="s">
        <v>30</v>
      </c>
      <c r="W66" s="186"/>
      <c r="X66" s="173" t="s">
        <v>31</v>
      </c>
      <c r="Y66" s="186"/>
      <c r="Z66" s="173" t="s">
        <v>32</v>
      </c>
      <c r="AA66" s="186"/>
      <c r="AB66" s="173" t="s">
        <v>33</v>
      </c>
      <c r="AC66" s="186"/>
      <c r="AD66" s="173" t="s">
        <v>34</v>
      </c>
      <c r="AE66" s="186"/>
      <c r="AF66" s="173" t="s">
        <v>35</v>
      </c>
      <c r="AG66" s="186"/>
      <c r="AH66" s="173" t="s">
        <v>36</v>
      </c>
      <c r="AI66" s="186"/>
      <c r="AJ66" s="189" t="s">
        <v>37</v>
      </c>
      <c r="AK66" s="257"/>
      <c r="AL66" s="258"/>
      <c r="AM66" s="258"/>
      <c r="AN66" s="258"/>
      <c r="AO66" s="258"/>
      <c r="AP66" s="258"/>
      <c r="AQ66" s="259"/>
      <c r="AT66" s="13"/>
      <c r="AU66" s="13"/>
      <c r="AV66" s="13"/>
      <c r="AW66" s="13"/>
    </row>
    <row r="67" spans="1:49" ht="44.25" customHeight="1" thickBot="1">
      <c r="A67" s="139"/>
      <c r="B67" s="139"/>
      <c r="C67" s="185"/>
      <c r="D67" s="287"/>
      <c r="E67" s="139"/>
      <c r="F67" s="139"/>
      <c r="G67" s="139"/>
      <c r="H67" s="139"/>
      <c r="I67" s="139"/>
      <c r="J67" s="187"/>
      <c r="K67" s="188"/>
      <c r="L67" s="174"/>
      <c r="M67" s="188"/>
      <c r="N67" s="174"/>
      <c r="O67" s="188"/>
      <c r="P67" s="174"/>
      <c r="Q67" s="188"/>
      <c r="R67" s="174"/>
      <c r="S67" s="188"/>
      <c r="T67" s="174"/>
      <c r="U67" s="188"/>
      <c r="V67" s="174"/>
      <c r="W67" s="188"/>
      <c r="X67" s="174"/>
      <c r="Y67" s="188"/>
      <c r="Z67" s="174"/>
      <c r="AA67" s="188"/>
      <c r="AB67" s="174"/>
      <c r="AC67" s="188"/>
      <c r="AD67" s="174"/>
      <c r="AE67" s="188"/>
      <c r="AF67" s="174"/>
      <c r="AG67" s="188"/>
      <c r="AH67" s="174"/>
      <c r="AI67" s="188"/>
      <c r="AJ67" s="190"/>
      <c r="AK67" s="260" t="s">
        <v>51</v>
      </c>
      <c r="AL67" s="261"/>
      <c r="AM67" s="262"/>
      <c r="AN67" s="121" t="s">
        <v>143</v>
      </c>
      <c r="AO67" s="176" t="s">
        <v>53</v>
      </c>
      <c r="AP67" s="275" t="s">
        <v>54</v>
      </c>
      <c r="AQ67" s="121" t="s">
        <v>55</v>
      </c>
      <c r="AT67" s="13"/>
      <c r="AU67" s="13"/>
      <c r="AV67" s="13"/>
      <c r="AW67" s="13"/>
    </row>
    <row r="68" spans="1:49" ht="48" customHeight="1" thickBot="1">
      <c r="A68" s="139"/>
      <c r="B68" s="150"/>
      <c r="C68" s="288"/>
      <c r="D68" s="289"/>
      <c r="E68" s="150"/>
      <c r="F68" s="150"/>
      <c r="G68" s="150"/>
      <c r="H68" s="150"/>
      <c r="I68" s="150"/>
      <c r="J68" s="33" t="s">
        <v>56</v>
      </c>
      <c r="K68" s="29" t="s">
        <v>57</v>
      </c>
      <c r="L68" s="29" t="s">
        <v>58</v>
      </c>
      <c r="M68" s="29" t="s">
        <v>59</v>
      </c>
      <c r="N68" s="29" t="s">
        <v>58</v>
      </c>
      <c r="O68" s="29" t="s">
        <v>59</v>
      </c>
      <c r="P68" s="29" t="s">
        <v>58</v>
      </c>
      <c r="Q68" s="29" t="s">
        <v>59</v>
      </c>
      <c r="R68" s="29" t="s">
        <v>58</v>
      </c>
      <c r="S68" s="29" t="s">
        <v>59</v>
      </c>
      <c r="T68" s="29" t="s">
        <v>58</v>
      </c>
      <c r="U68" s="29" t="s">
        <v>59</v>
      </c>
      <c r="V68" s="29" t="s">
        <v>58</v>
      </c>
      <c r="W68" s="29" t="s">
        <v>59</v>
      </c>
      <c r="X68" s="29" t="s">
        <v>58</v>
      </c>
      <c r="Y68" s="29" t="s">
        <v>59</v>
      </c>
      <c r="Z68" s="29" t="s">
        <v>58</v>
      </c>
      <c r="AA68" s="29" t="s">
        <v>59</v>
      </c>
      <c r="AB68" s="29" t="s">
        <v>58</v>
      </c>
      <c r="AC68" s="29" t="s">
        <v>59</v>
      </c>
      <c r="AD68" s="29" t="s">
        <v>58</v>
      </c>
      <c r="AE68" s="29" t="s">
        <v>59</v>
      </c>
      <c r="AF68" s="29" t="s">
        <v>58</v>
      </c>
      <c r="AG68" s="29" t="s">
        <v>59</v>
      </c>
      <c r="AH68" s="29" t="s">
        <v>58</v>
      </c>
      <c r="AI68" s="29" t="s">
        <v>59</v>
      </c>
      <c r="AJ68" s="191"/>
      <c r="AK68" s="263"/>
      <c r="AL68" s="264"/>
      <c r="AM68" s="265"/>
      <c r="AN68" s="122"/>
      <c r="AO68" s="266"/>
      <c r="AP68" s="276"/>
      <c r="AQ68" s="122"/>
      <c r="AT68" s="13"/>
      <c r="AU68" s="13"/>
      <c r="AV68" s="13"/>
      <c r="AW68" s="13"/>
    </row>
    <row r="69" spans="1:49" ht="117" customHeight="1">
      <c r="A69" s="291" t="s">
        <v>144</v>
      </c>
      <c r="B69" s="283" t="s">
        <v>145</v>
      </c>
      <c r="C69" s="125" t="s">
        <v>146</v>
      </c>
      <c r="D69" s="283"/>
      <c r="E69" s="159" t="s">
        <v>147</v>
      </c>
      <c r="F69" s="134" t="s">
        <v>122</v>
      </c>
      <c r="G69" s="157">
        <v>44621</v>
      </c>
      <c r="H69" s="157">
        <v>44915</v>
      </c>
      <c r="I69" s="163" t="s">
        <v>124</v>
      </c>
      <c r="J69" s="166">
        <v>0.33</v>
      </c>
      <c r="K69" s="166">
        <f>J69*(L69+N69+P69+R69+T69+V69+X69+Z69+AB69+AD69+AF69+AH69)</f>
        <v>0.33</v>
      </c>
      <c r="L69" s="166"/>
      <c r="M69" s="166"/>
      <c r="N69" s="166"/>
      <c r="O69" s="166"/>
      <c r="P69" s="166">
        <v>0.25</v>
      </c>
      <c r="Q69" s="166">
        <v>0.25</v>
      </c>
      <c r="R69" s="166"/>
      <c r="S69" s="166"/>
      <c r="T69" s="166"/>
      <c r="U69" s="166"/>
      <c r="V69" s="166">
        <v>0.25</v>
      </c>
      <c r="W69" s="166">
        <v>0.25</v>
      </c>
      <c r="X69" s="166"/>
      <c r="Y69" s="166"/>
      <c r="Z69" s="166"/>
      <c r="AA69" s="166"/>
      <c r="AB69" s="166">
        <v>0.25</v>
      </c>
      <c r="AC69" s="166"/>
      <c r="AD69" s="166"/>
      <c r="AE69" s="166"/>
      <c r="AF69" s="166"/>
      <c r="AG69" s="166"/>
      <c r="AH69" s="166">
        <v>0.25</v>
      </c>
      <c r="AI69" s="166"/>
      <c r="AJ69" s="251">
        <f>J69*(M69+O69+Q69+S69+U69+W69+Y69+AA69+AC69+AE69+AG69+AI69)</f>
        <v>0.16500000000000001</v>
      </c>
      <c r="AK69" s="267" t="s">
        <v>148</v>
      </c>
      <c r="AL69" s="268"/>
      <c r="AM69" s="268"/>
      <c r="AN69" s="105" t="s">
        <v>149</v>
      </c>
      <c r="AO69" s="105" t="s">
        <v>150</v>
      </c>
      <c r="AP69" s="52">
        <f>M69+O69+Q69</f>
        <v>0.25</v>
      </c>
      <c r="AQ69" s="198">
        <f>SUM(AP69:AP72)</f>
        <v>0.5</v>
      </c>
      <c r="AT69" s="13"/>
      <c r="AU69" s="13"/>
      <c r="AV69" s="13"/>
      <c r="AW69" s="13"/>
    </row>
    <row r="70" spans="1:49" ht="105" customHeight="1">
      <c r="A70" s="291"/>
      <c r="B70" s="284"/>
      <c r="C70" s="126"/>
      <c r="D70" s="284"/>
      <c r="E70" s="135"/>
      <c r="F70" s="135"/>
      <c r="G70" s="158"/>
      <c r="H70" s="158"/>
      <c r="I70" s="164"/>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252"/>
      <c r="AK70" s="267" t="s">
        <v>148</v>
      </c>
      <c r="AL70" s="268"/>
      <c r="AM70" s="268"/>
      <c r="AN70" s="105" t="s">
        <v>151</v>
      </c>
      <c r="AO70" s="105" t="s">
        <v>150</v>
      </c>
      <c r="AP70" s="51">
        <f>S69+U69+W69</f>
        <v>0.25</v>
      </c>
      <c r="AQ70" s="199"/>
      <c r="AT70" s="13"/>
      <c r="AU70" s="13"/>
      <c r="AV70" s="13"/>
      <c r="AW70" s="13"/>
    </row>
    <row r="71" spans="1:49" ht="15.75" customHeight="1">
      <c r="A71" s="291"/>
      <c r="B71" s="284"/>
      <c r="C71" s="126"/>
      <c r="D71" s="284"/>
      <c r="E71" s="135"/>
      <c r="F71" s="135"/>
      <c r="G71" s="158"/>
      <c r="H71" s="158"/>
      <c r="I71" s="164"/>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252"/>
      <c r="AK71" s="269" t="s">
        <v>76</v>
      </c>
      <c r="AL71" s="270"/>
      <c r="AM71" s="270"/>
      <c r="AN71" s="50" t="s">
        <v>76</v>
      </c>
      <c r="AO71" s="50" t="s">
        <v>76</v>
      </c>
      <c r="AP71" s="51">
        <f>Y69+AA69+AC69</f>
        <v>0</v>
      </c>
      <c r="AQ71" s="199"/>
      <c r="AT71" s="13"/>
      <c r="AU71" s="13"/>
      <c r="AV71" s="13"/>
      <c r="AW71" s="13"/>
    </row>
    <row r="72" spans="1:49" ht="15.75" customHeight="1" thickBot="1">
      <c r="A72" s="291"/>
      <c r="B72" s="285"/>
      <c r="C72" s="127"/>
      <c r="D72" s="285"/>
      <c r="E72" s="136"/>
      <c r="F72" s="136"/>
      <c r="G72" s="158"/>
      <c r="H72" s="158"/>
      <c r="I72" s="165"/>
      <c r="J72" s="166"/>
      <c r="K72" s="166"/>
      <c r="L72" s="166"/>
      <c r="M72" s="166"/>
      <c r="N72" s="166"/>
      <c r="O72" s="166"/>
      <c r="P72" s="166"/>
      <c r="Q72" s="166"/>
      <c r="R72" s="166"/>
      <c r="S72" s="166"/>
      <c r="T72" s="166"/>
      <c r="U72" s="166"/>
      <c r="V72" s="166"/>
      <c r="W72" s="166"/>
      <c r="X72" s="166"/>
      <c r="Y72" s="166"/>
      <c r="Z72" s="166"/>
      <c r="AA72" s="166"/>
      <c r="AB72" s="166"/>
      <c r="AC72" s="166"/>
      <c r="AD72" s="166"/>
      <c r="AE72" s="166"/>
      <c r="AF72" s="166"/>
      <c r="AG72" s="166"/>
      <c r="AH72" s="166"/>
      <c r="AI72" s="166"/>
      <c r="AJ72" s="253"/>
      <c r="AK72" s="271" t="s">
        <v>77</v>
      </c>
      <c r="AL72" s="272"/>
      <c r="AM72" s="272"/>
      <c r="AN72" s="53" t="s">
        <v>77</v>
      </c>
      <c r="AO72" s="53" t="s">
        <v>77</v>
      </c>
      <c r="AP72" s="54">
        <f>AE69+AG69+AI69</f>
        <v>0</v>
      </c>
      <c r="AQ72" s="200"/>
      <c r="AT72" s="13"/>
      <c r="AU72" s="13"/>
      <c r="AV72" s="13"/>
      <c r="AW72" s="13"/>
    </row>
    <row r="73" spans="1:49" ht="51.75" customHeight="1" thickBot="1">
      <c r="A73" s="291"/>
      <c r="B73" s="283" t="s">
        <v>152</v>
      </c>
      <c r="C73" s="125" t="s">
        <v>153</v>
      </c>
      <c r="D73" s="283"/>
      <c r="E73" s="134" t="s">
        <v>135</v>
      </c>
      <c r="F73" s="134" t="s">
        <v>122</v>
      </c>
      <c r="G73" s="160">
        <v>44713</v>
      </c>
      <c r="H73" s="157">
        <v>44915</v>
      </c>
      <c r="I73" s="163" t="s">
        <v>124</v>
      </c>
      <c r="J73" s="167">
        <v>0.33</v>
      </c>
      <c r="K73" s="167">
        <f t="shared" ref="K73" si="15">J73*(L73+N73+P73+R73+T73+V73+X73+Z73+AB73+AD73+AF73+AH73)</f>
        <v>0.328878</v>
      </c>
      <c r="L73" s="166"/>
      <c r="M73" s="166"/>
      <c r="N73" s="166"/>
      <c r="O73" s="166"/>
      <c r="P73" s="166"/>
      <c r="Q73" s="166"/>
      <c r="R73" s="166"/>
      <c r="S73" s="166"/>
      <c r="T73" s="166"/>
      <c r="U73" s="166"/>
      <c r="V73" s="166">
        <v>0.33329999999999999</v>
      </c>
      <c r="W73" s="166">
        <v>0.33</v>
      </c>
      <c r="X73" s="166"/>
      <c r="Y73" s="166"/>
      <c r="Z73" s="166"/>
      <c r="AA73" s="166"/>
      <c r="AB73" s="166">
        <v>0.33329999999999999</v>
      </c>
      <c r="AC73" s="166"/>
      <c r="AD73" s="166"/>
      <c r="AE73" s="166"/>
      <c r="AF73" s="166"/>
      <c r="AG73" s="166"/>
      <c r="AH73" s="166">
        <v>0.33</v>
      </c>
      <c r="AI73" s="166"/>
      <c r="AJ73" s="251">
        <f>J73*(M73+O73+Q73+S73+U73+W73+Y73+AA73+AC73+AE73+AG73+AI73)</f>
        <v>0.10890000000000001</v>
      </c>
      <c r="AK73" s="267" t="s">
        <v>154</v>
      </c>
      <c r="AL73" s="268"/>
      <c r="AM73" s="268"/>
      <c r="AN73" s="105" t="s">
        <v>155</v>
      </c>
      <c r="AO73" s="105" t="s">
        <v>155</v>
      </c>
      <c r="AP73" s="52">
        <f>M73+O73+Q73</f>
        <v>0</v>
      </c>
      <c r="AQ73" s="198">
        <f t="shared" ref="AQ73" si="16">SUM(AP73:AP76)</f>
        <v>0.33</v>
      </c>
      <c r="AT73" s="13"/>
      <c r="AU73" s="13"/>
      <c r="AV73" s="13"/>
      <c r="AW73" s="13"/>
    </row>
    <row r="74" spans="1:49" ht="173.25" customHeight="1" thickBot="1">
      <c r="A74" s="291"/>
      <c r="B74" s="284"/>
      <c r="C74" s="126"/>
      <c r="D74" s="284"/>
      <c r="E74" s="135"/>
      <c r="F74" s="135"/>
      <c r="G74" s="161"/>
      <c r="H74" s="158"/>
      <c r="I74" s="164"/>
      <c r="J74" s="168"/>
      <c r="K74" s="168"/>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252"/>
      <c r="AK74" s="273" t="s">
        <v>156</v>
      </c>
      <c r="AL74" s="274"/>
      <c r="AM74" s="274"/>
      <c r="AN74" s="109" t="s">
        <v>157</v>
      </c>
      <c r="AO74" s="109" t="s">
        <v>158</v>
      </c>
      <c r="AP74" s="51">
        <f>S73+U73+W73</f>
        <v>0.33</v>
      </c>
      <c r="AQ74" s="199"/>
      <c r="AT74" s="13"/>
      <c r="AU74" s="13"/>
      <c r="AV74" s="13"/>
      <c r="AW74" s="13"/>
    </row>
    <row r="75" spans="1:49" ht="15.75" customHeight="1" thickBot="1">
      <c r="A75" s="291"/>
      <c r="B75" s="284"/>
      <c r="C75" s="126"/>
      <c r="D75" s="284"/>
      <c r="E75" s="135"/>
      <c r="F75" s="135"/>
      <c r="G75" s="161"/>
      <c r="H75" s="158"/>
      <c r="I75" s="164"/>
      <c r="J75" s="168"/>
      <c r="K75" s="168"/>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252"/>
      <c r="AK75" s="269" t="s">
        <v>76</v>
      </c>
      <c r="AL75" s="270"/>
      <c r="AM75" s="270"/>
      <c r="AN75" s="50" t="s">
        <v>76</v>
      </c>
      <c r="AO75" s="50" t="s">
        <v>76</v>
      </c>
      <c r="AP75" s="51">
        <f>Y73+AA73+AC73</f>
        <v>0</v>
      </c>
      <c r="AQ75" s="199"/>
      <c r="AT75" s="13"/>
      <c r="AU75" s="13"/>
      <c r="AV75" s="13"/>
      <c r="AW75" s="13"/>
    </row>
    <row r="76" spans="1:49" ht="15.75" customHeight="1" thickBot="1">
      <c r="A76" s="291"/>
      <c r="B76" s="285"/>
      <c r="C76" s="127"/>
      <c r="D76" s="285"/>
      <c r="E76" s="136"/>
      <c r="F76" s="136"/>
      <c r="G76" s="162"/>
      <c r="H76" s="158"/>
      <c r="I76" s="165"/>
      <c r="J76" s="169"/>
      <c r="K76" s="169"/>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253"/>
      <c r="AK76" s="271" t="s">
        <v>77</v>
      </c>
      <c r="AL76" s="272"/>
      <c r="AM76" s="272"/>
      <c r="AN76" s="53" t="s">
        <v>77</v>
      </c>
      <c r="AO76" s="53" t="s">
        <v>77</v>
      </c>
      <c r="AP76" s="54">
        <f>AE73+AG73+AI73</f>
        <v>0</v>
      </c>
      <c r="AQ76" s="200"/>
      <c r="AT76" s="13"/>
      <c r="AU76" s="13"/>
      <c r="AV76" s="13"/>
      <c r="AW76" s="13"/>
    </row>
    <row r="77" spans="1:49" ht="36.75" customHeight="1" thickBot="1">
      <c r="A77" s="291"/>
      <c r="B77" s="283" t="s">
        <v>159</v>
      </c>
      <c r="C77" s="125" t="s">
        <v>160</v>
      </c>
      <c r="D77" s="283"/>
      <c r="E77" s="134" t="s">
        <v>135</v>
      </c>
      <c r="F77" s="134" t="s">
        <v>122</v>
      </c>
      <c r="G77" s="157">
        <v>44682</v>
      </c>
      <c r="H77" s="157">
        <v>44915</v>
      </c>
      <c r="I77" s="163" t="s">
        <v>124</v>
      </c>
      <c r="J77" s="167">
        <v>0.34</v>
      </c>
      <c r="K77" s="167">
        <f t="shared" ref="K77" si="17">J77*(L77+N77+P77+R77+T77+V77+X77+Z77+AB77+AD77+AF77+AH77)</f>
        <v>0.34</v>
      </c>
      <c r="L77" s="166"/>
      <c r="M77" s="166"/>
      <c r="N77" s="166"/>
      <c r="O77" s="166"/>
      <c r="P77" s="166"/>
      <c r="Q77" s="166"/>
      <c r="R77" s="166"/>
      <c r="S77" s="166"/>
      <c r="T77" s="166">
        <v>0.33</v>
      </c>
      <c r="U77" s="166">
        <v>0.33</v>
      </c>
      <c r="V77" s="166"/>
      <c r="W77" s="166"/>
      <c r="X77" s="166"/>
      <c r="Y77" s="166"/>
      <c r="Z77" s="166"/>
      <c r="AA77" s="166"/>
      <c r="AB77" s="166">
        <v>0.33</v>
      </c>
      <c r="AC77" s="166"/>
      <c r="AD77" s="166"/>
      <c r="AE77" s="166"/>
      <c r="AF77" s="166"/>
      <c r="AG77" s="166"/>
      <c r="AH77" s="166">
        <v>0.34</v>
      </c>
      <c r="AI77" s="166"/>
      <c r="AJ77" s="251">
        <f>J77*(M77+O77+Q77+S77+U77+W77+Y77+AA77+AC77+AE77+AG77+AI77)</f>
        <v>0.11220000000000001</v>
      </c>
      <c r="AK77" s="267" t="s">
        <v>155</v>
      </c>
      <c r="AL77" s="268"/>
      <c r="AM77" s="268"/>
      <c r="AN77" s="105" t="s">
        <v>155</v>
      </c>
      <c r="AO77" s="105" t="s">
        <v>155</v>
      </c>
      <c r="AP77" s="52">
        <f>M77+O77+Q77</f>
        <v>0</v>
      </c>
      <c r="AQ77" s="198">
        <f t="shared" ref="AQ77" si="18">SUM(AP77:AP80)</f>
        <v>0.33</v>
      </c>
      <c r="AT77" s="13"/>
      <c r="AU77" s="13"/>
      <c r="AV77" s="13"/>
      <c r="AW77" s="13"/>
    </row>
    <row r="78" spans="1:49" ht="71.25" customHeight="1" thickBot="1">
      <c r="A78" s="291"/>
      <c r="B78" s="284"/>
      <c r="C78" s="126"/>
      <c r="D78" s="284"/>
      <c r="E78" s="135"/>
      <c r="F78" s="135"/>
      <c r="G78" s="158"/>
      <c r="H78" s="158"/>
      <c r="I78" s="164"/>
      <c r="J78" s="168"/>
      <c r="K78" s="168"/>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252"/>
      <c r="AK78" s="273" t="s">
        <v>161</v>
      </c>
      <c r="AL78" s="274"/>
      <c r="AM78" s="274"/>
      <c r="AN78" s="109" t="s">
        <v>162</v>
      </c>
      <c r="AO78" s="109" t="s">
        <v>84</v>
      </c>
      <c r="AP78" s="51">
        <f>S77+U77+W77</f>
        <v>0.33</v>
      </c>
      <c r="AQ78" s="199"/>
      <c r="AT78" s="13"/>
      <c r="AU78" s="13"/>
      <c r="AV78" s="13"/>
      <c r="AW78" s="13"/>
    </row>
    <row r="79" spans="1:49" ht="15" customHeight="1" thickBot="1">
      <c r="A79" s="291"/>
      <c r="B79" s="284"/>
      <c r="C79" s="126"/>
      <c r="D79" s="284"/>
      <c r="E79" s="135"/>
      <c r="F79" s="135"/>
      <c r="G79" s="158"/>
      <c r="H79" s="158"/>
      <c r="I79" s="164"/>
      <c r="J79" s="168"/>
      <c r="K79" s="168"/>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252"/>
      <c r="AK79" s="269" t="s">
        <v>76</v>
      </c>
      <c r="AL79" s="270"/>
      <c r="AM79" s="270"/>
      <c r="AN79" s="50" t="s">
        <v>76</v>
      </c>
      <c r="AO79" s="50" t="s">
        <v>76</v>
      </c>
      <c r="AP79" s="51">
        <f>Y77+AA77+AC77</f>
        <v>0</v>
      </c>
      <c r="AQ79" s="199"/>
      <c r="AT79" s="13"/>
      <c r="AU79" s="13"/>
      <c r="AV79" s="13"/>
      <c r="AW79" s="13"/>
    </row>
    <row r="80" spans="1:49" ht="15.75" customHeight="1" thickBot="1">
      <c r="A80" s="291"/>
      <c r="B80" s="285"/>
      <c r="C80" s="127"/>
      <c r="D80" s="285"/>
      <c r="E80" s="136"/>
      <c r="F80" s="136"/>
      <c r="G80" s="158"/>
      <c r="H80" s="158"/>
      <c r="I80" s="165"/>
      <c r="J80" s="169"/>
      <c r="K80" s="169"/>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253"/>
      <c r="AK80" s="271" t="s">
        <v>77</v>
      </c>
      <c r="AL80" s="272"/>
      <c r="AM80" s="272"/>
      <c r="AN80" s="53" t="s">
        <v>77</v>
      </c>
      <c r="AO80" s="53" t="s">
        <v>77</v>
      </c>
      <c r="AP80" s="54">
        <f>AE77+AG77+AI77</f>
        <v>0</v>
      </c>
      <c r="AQ80" s="200"/>
      <c r="AT80" s="13"/>
      <c r="AU80" s="13"/>
      <c r="AV80" s="13"/>
      <c r="AW80" s="13"/>
    </row>
    <row r="81" spans="1:49" ht="15" customHeight="1" thickBo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47" t="s">
        <v>138</v>
      </c>
      <c r="AO81" s="48"/>
      <c r="AP81" s="49"/>
      <c r="AQ81" s="11">
        <f>AVERAGE(AQ69:AQ80)</f>
        <v>0.38666666666666671</v>
      </c>
      <c r="AT81" s="13"/>
      <c r="AU81" s="13"/>
      <c r="AV81" s="13"/>
      <c r="AW81" s="13"/>
    </row>
    <row r="82" spans="1:49">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row>
    <row r="83" spans="1:49">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row>
    <row r="84" spans="1:49" ht="15" thickBo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row>
    <row r="85" spans="1:49" ht="18" thickBot="1">
      <c r="A85" s="151" t="s">
        <v>163</v>
      </c>
      <c r="B85" s="152"/>
      <c r="C85" s="152"/>
      <c r="D85" s="152"/>
      <c r="E85" s="152"/>
      <c r="F85" s="152"/>
      <c r="G85" s="152"/>
      <c r="H85" s="152"/>
      <c r="I85" s="152"/>
      <c r="J85" s="152"/>
      <c r="K85" s="152"/>
      <c r="L85" s="152"/>
      <c r="M85" s="152"/>
      <c r="N85" s="152"/>
      <c r="O85" s="152"/>
      <c r="P85" s="152"/>
      <c r="Q85" s="34"/>
      <c r="R85" s="153">
        <f>AVERAGE(AQ81+AS58)</f>
        <v>0.77041666666666675</v>
      </c>
      <c r="S85" s="153"/>
      <c r="T85" s="153"/>
      <c r="U85" s="153"/>
      <c r="V85" s="153"/>
      <c r="W85" s="153"/>
      <c r="X85" s="153"/>
      <c r="Y85" s="153"/>
      <c r="Z85" s="153"/>
      <c r="AA85" s="153"/>
      <c r="AB85" s="153"/>
      <c r="AC85" s="153"/>
      <c r="AD85" s="153"/>
      <c r="AE85" s="153"/>
      <c r="AF85" s="153"/>
      <c r="AG85" s="153"/>
      <c r="AH85" s="153"/>
      <c r="AI85" s="154"/>
      <c r="AJ85" s="21"/>
      <c r="AK85" s="18"/>
      <c r="AL85" s="19"/>
      <c r="AM85" s="19"/>
      <c r="AN85" s="19"/>
      <c r="AO85" s="19"/>
      <c r="AP85" s="19"/>
      <c r="AQ85" s="19"/>
      <c r="AR85" s="19"/>
      <c r="AS85" s="26"/>
      <c r="AT85" s="13"/>
      <c r="AU85" s="13"/>
      <c r="AV85" s="13"/>
      <c r="AW85" s="13"/>
    </row>
    <row r="86" spans="1:49">
      <c r="A86" s="18"/>
      <c r="B86" s="155"/>
      <c r="C86" s="155"/>
      <c r="D86" s="155"/>
      <c r="E86" s="19"/>
      <c r="F86" s="19"/>
      <c r="G86" s="19"/>
      <c r="H86" s="19"/>
      <c r="I86" s="19"/>
      <c r="J86" s="155"/>
      <c r="K86" s="155"/>
      <c r="L86" s="155"/>
      <c r="M86" s="155"/>
      <c r="N86" s="155"/>
      <c r="O86" s="155"/>
      <c r="P86" s="155"/>
      <c r="Q86" s="155"/>
      <c r="R86" s="155"/>
      <c r="S86" s="155"/>
      <c r="T86" s="155"/>
      <c r="U86" s="155"/>
      <c r="V86" s="155"/>
      <c r="W86" s="156"/>
      <c r="X86" s="156"/>
      <c r="Y86" s="156"/>
      <c r="Z86" s="156"/>
      <c r="AA86" s="156"/>
      <c r="AB86" s="156"/>
      <c r="AC86" s="156"/>
      <c r="AD86" s="156"/>
      <c r="AE86" s="156"/>
      <c r="AF86" s="156"/>
      <c r="AG86" s="13"/>
      <c r="AH86" s="13"/>
      <c r="AI86" s="13"/>
      <c r="AJ86" s="13"/>
      <c r="AK86" s="25"/>
      <c r="AL86" s="19"/>
      <c r="AM86" s="19"/>
      <c r="AN86" s="19"/>
      <c r="AO86" s="19"/>
      <c r="AP86" s="19"/>
      <c r="AQ86" s="19"/>
      <c r="AR86" s="19"/>
      <c r="AS86" s="26"/>
      <c r="AT86" s="13"/>
      <c r="AU86" s="13"/>
      <c r="AV86" s="13"/>
      <c r="AW86" s="13"/>
    </row>
    <row r="87" spans="1:49">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9"/>
      <c r="AM87" s="19"/>
      <c r="AN87" s="19"/>
      <c r="AO87" s="19"/>
      <c r="AP87" s="19"/>
      <c r="AQ87" s="19"/>
      <c r="AR87" s="19"/>
      <c r="AS87" s="18"/>
      <c r="AT87" s="13"/>
      <c r="AU87" s="13"/>
      <c r="AV87" s="13"/>
      <c r="AW87" s="13"/>
    </row>
    <row r="88" spans="1:49" ht="17.399999999999999">
      <c r="A88" s="144" t="s">
        <v>164</v>
      </c>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8"/>
      <c r="AM88" s="18"/>
      <c r="AN88" s="18"/>
      <c r="AO88" s="18"/>
      <c r="AP88" s="18"/>
      <c r="AQ88" s="18"/>
      <c r="AR88" s="18"/>
      <c r="AS88" s="18"/>
      <c r="AT88" s="13"/>
      <c r="AU88" s="13"/>
      <c r="AV88" s="13"/>
      <c r="AW88" s="13"/>
    </row>
    <row r="89" spans="1:49">
      <c r="A89" s="145"/>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8"/>
      <c r="AM89" s="18"/>
      <c r="AN89" s="18"/>
      <c r="AO89" s="18"/>
      <c r="AP89" s="18"/>
      <c r="AQ89" s="18"/>
      <c r="AR89" s="18"/>
      <c r="AS89" s="19"/>
      <c r="AT89" s="13"/>
      <c r="AU89" s="13"/>
      <c r="AV89" s="13"/>
      <c r="AW89" s="13"/>
    </row>
    <row r="90" spans="1:49" ht="15" thickBot="1"/>
    <row r="91" spans="1:49" ht="35.4" thickBot="1">
      <c r="A91" s="56" t="s">
        <v>165</v>
      </c>
      <c r="B91" s="56" t="s">
        <v>166</v>
      </c>
      <c r="C91" s="60" t="s">
        <v>167</v>
      </c>
      <c r="D91" s="147" t="s">
        <v>168</v>
      </c>
      <c r="E91" s="147"/>
      <c r="F91" s="57" t="s">
        <v>169</v>
      </c>
      <c r="G91" s="61" t="s">
        <v>170</v>
      </c>
      <c r="Q91" s="18"/>
      <c r="R91" s="18"/>
      <c r="S91" s="18"/>
      <c r="T91" s="18"/>
      <c r="U91" s="18"/>
      <c r="V91" s="18"/>
      <c r="W91" s="18"/>
      <c r="X91" s="18"/>
      <c r="Y91" s="18"/>
    </row>
    <row r="92" spans="1:49" ht="15" thickBot="1">
      <c r="A92" s="55">
        <v>1</v>
      </c>
      <c r="B92" s="62">
        <v>44592</v>
      </c>
      <c r="C92" s="63" t="s">
        <v>171</v>
      </c>
      <c r="D92" s="148" t="s">
        <v>69</v>
      </c>
      <c r="E92" s="148"/>
      <c r="F92" s="58" t="s">
        <v>69</v>
      </c>
      <c r="G92" s="64" t="s">
        <v>69</v>
      </c>
      <c r="Q92" s="18"/>
      <c r="R92" s="18"/>
      <c r="S92" s="18"/>
      <c r="T92" s="18"/>
      <c r="U92" s="18"/>
      <c r="V92" s="18"/>
      <c r="W92" s="18"/>
      <c r="X92" s="18"/>
      <c r="Y92" s="18"/>
    </row>
    <row r="93" spans="1:49" ht="207.6" thickBot="1">
      <c r="A93" s="55">
        <v>2</v>
      </c>
      <c r="B93" s="62">
        <v>44764</v>
      </c>
      <c r="C93" s="63" t="s">
        <v>172</v>
      </c>
      <c r="D93" s="148" t="s">
        <v>173</v>
      </c>
      <c r="E93" s="148"/>
      <c r="F93" s="58" t="s">
        <v>174</v>
      </c>
      <c r="G93" s="65">
        <v>44592</v>
      </c>
      <c r="Q93" s="18"/>
      <c r="R93" s="18"/>
      <c r="S93" s="18"/>
      <c r="T93" s="18"/>
      <c r="U93" s="18"/>
      <c r="V93" s="18"/>
      <c r="W93" s="18"/>
      <c r="X93" s="18"/>
      <c r="Y93" s="18"/>
    </row>
    <row r="94" spans="1:49" ht="15" thickBot="1">
      <c r="A94" s="35"/>
      <c r="B94" s="55"/>
      <c r="C94" s="63"/>
      <c r="D94" s="148" t="s">
        <v>175</v>
      </c>
      <c r="E94" s="148"/>
      <c r="F94" s="58"/>
      <c r="G94" s="64"/>
      <c r="Q94" s="18"/>
      <c r="R94" s="18"/>
      <c r="S94" s="18"/>
      <c r="T94" s="18"/>
      <c r="U94" s="18"/>
      <c r="V94" s="18"/>
      <c r="W94" s="18"/>
      <c r="X94" s="18"/>
      <c r="Y94" s="18"/>
    </row>
    <row r="95" spans="1:49" ht="15" thickBot="1">
      <c r="A95" s="35"/>
      <c r="B95" s="55"/>
      <c r="C95" s="63"/>
      <c r="D95" s="148"/>
      <c r="E95" s="148"/>
      <c r="F95" s="58"/>
      <c r="G95" s="64"/>
      <c r="Q95" s="18"/>
      <c r="R95" s="18"/>
      <c r="S95" s="18"/>
      <c r="T95" s="18"/>
      <c r="U95" s="18"/>
      <c r="V95" s="18"/>
      <c r="W95" s="18"/>
      <c r="X95" s="18"/>
      <c r="Y95" s="18"/>
    </row>
    <row r="96" spans="1:49" ht="15" thickBot="1">
      <c r="A96" s="35"/>
      <c r="B96" s="55"/>
      <c r="C96" s="63"/>
      <c r="D96" s="148"/>
      <c r="E96" s="148"/>
      <c r="F96" s="58"/>
      <c r="G96" s="64"/>
      <c r="Q96" s="18"/>
      <c r="R96" s="18"/>
      <c r="S96" s="18"/>
      <c r="T96" s="18"/>
      <c r="U96" s="18"/>
      <c r="V96" s="18"/>
      <c r="W96" s="18"/>
      <c r="X96" s="18"/>
      <c r="Y96" s="18"/>
    </row>
    <row r="97" spans="1:25" ht="15" thickBot="1">
      <c r="A97" s="35"/>
      <c r="B97" s="55"/>
      <c r="C97" s="63"/>
      <c r="D97" s="148"/>
      <c r="E97" s="148"/>
      <c r="F97" s="58"/>
      <c r="G97" s="64"/>
      <c r="Q97" s="18"/>
      <c r="R97" s="18"/>
      <c r="S97" s="18"/>
      <c r="T97" s="18"/>
      <c r="U97" s="18"/>
      <c r="V97" s="18"/>
      <c r="W97" s="18"/>
      <c r="X97" s="18"/>
      <c r="Y97" s="18"/>
    </row>
    <row r="98" spans="1:25" ht="15" thickBot="1">
      <c r="A98" s="35"/>
      <c r="B98" s="55"/>
      <c r="C98" s="63"/>
      <c r="D98" s="148"/>
      <c r="E98" s="148"/>
      <c r="F98" s="58"/>
      <c r="G98" s="64"/>
      <c r="Q98" s="18"/>
      <c r="R98" s="18"/>
      <c r="S98" s="18"/>
      <c r="T98" s="18"/>
      <c r="U98" s="18"/>
      <c r="V98" s="18"/>
      <c r="W98" s="18"/>
      <c r="X98" s="18"/>
      <c r="Y98" s="18"/>
    </row>
    <row r="99" spans="1:25" ht="15" thickBot="1">
      <c r="A99" s="35"/>
      <c r="B99" s="55"/>
      <c r="C99" s="63"/>
      <c r="D99" s="148"/>
      <c r="E99" s="148"/>
      <c r="F99" s="58"/>
      <c r="G99" s="64"/>
      <c r="Q99" s="18"/>
      <c r="R99" s="18"/>
      <c r="S99" s="18"/>
      <c r="T99" s="18"/>
      <c r="U99" s="18"/>
      <c r="V99" s="18"/>
      <c r="W99" s="18"/>
      <c r="X99" s="18"/>
      <c r="Y99" s="18"/>
    </row>
    <row r="100" spans="1:25" ht="15" thickBot="1">
      <c r="A100" s="35"/>
      <c r="B100" s="35"/>
      <c r="C100" s="63"/>
      <c r="D100" s="148"/>
      <c r="E100" s="148"/>
      <c r="F100" s="58"/>
      <c r="G100" s="64"/>
      <c r="Q100" s="18"/>
      <c r="R100" s="18"/>
      <c r="S100" s="18"/>
      <c r="T100" s="18"/>
      <c r="U100" s="18"/>
      <c r="V100" s="18"/>
      <c r="W100" s="18"/>
      <c r="X100" s="18"/>
      <c r="Y100" s="18"/>
    </row>
    <row r="101" spans="1:25">
      <c r="A101" s="18"/>
      <c r="B101" s="155"/>
      <c r="C101" s="155"/>
      <c r="D101" s="155"/>
      <c r="E101" s="19"/>
      <c r="F101" s="19"/>
      <c r="G101"/>
      <c r="Q101" s="18"/>
      <c r="R101" s="18"/>
      <c r="S101" s="18"/>
      <c r="T101" s="18"/>
      <c r="U101" s="18"/>
      <c r="V101" s="18"/>
      <c r="W101" s="18"/>
      <c r="X101" s="18"/>
      <c r="Y101" s="18"/>
    </row>
    <row r="102" spans="1:25" ht="15" thickBot="1">
      <c r="A102" s="18"/>
      <c r="B102" s="18"/>
      <c r="C102" s="18"/>
      <c r="D102" s="18"/>
      <c r="F102" s="18"/>
      <c r="G102" s="18"/>
      <c r="I102"/>
      <c r="Q102" s="18"/>
      <c r="R102" s="18"/>
      <c r="S102" s="18"/>
      <c r="T102" s="18"/>
      <c r="U102" s="18"/>
      <c r="V102" s="18"/>
      <c r="W102" s="18"/>
      <c r="X102" s="18"/>
      <c r="Y102" s="18"/>
    </row>
    <row r="103" spans="1:25" ht="15.6" thickTop="1" thickBot="1">
      <c r="A103" s="142" t="s">
        <v>176</v>
      </c>
      <c r="B103" s="142"/>
      <c r="C103" s="142"/>
      <c r="D103" s="142"/>
      <c r="E103" s="142" t="s">
        <v>177</v>
      </c>
      <c r="F103" s="142"/>
      <c r="G103" s="142"/>
      <c r="H103" s="142"/>
      <c r="I103" s="142" t="s">
        <v>178</v>
      </c>
      <c r="J103" s="142"/>
      <c r="K103" s="142"/>
      <c r="L103" s="142"/>
      <c r="Q103" s="18"/>
      <c r="R103" s="18"/>
      <c r="S103" s="18"/>
      <c r="T103" s="18"/>
      <c r="U103" s="18"/>
      <c r="V103" s="18"/>
      <c r="W103" s="18"/>
      <c r="X103" s="18"/>
      <c r="Y103" s="18"/>
    </row>
    <row r="104" spans="1:25" ht="15.6" thickTop="1" thickBot="1">
      <c r="A104" s="142"/>
      <c r="B104" s="142"/>
      <c r="C104" s="142"/>
      <c r="D104" s="142"/>
      <c r="E104" s="142"/>
      <c r="F104" s="142"/>
      <c r="G104" s="142"/>
      <c r="H104" s="142"/>
      <c r="I104" s="142"/>
      <c r="J104" s="142"/>
      <c r="K104" s="142"/>
      <c r="L104" s="142"/>
      <c r="Q104" s="13"/>
      <c r="R104" s="13"/>
      <c r="S104" s="13"/>
      <c r="T104" s="13"/>
      <c r="U104" s="13"/>
      <c r="V104" s="13"/>
      <c r="W104" s="13"/>
      <c r="X104" s="13"/>
      <c r="Y104" s="13"/>
    </row>
    <row r="105" spans="1:25" ht="15.6" thickTop="1" thickBot="1">
      <c r="A105" s="142"/>
      <c r="B105" s="142"/>
      <c r="C105" s="142"/>
      <c r="D105" s="142"/>
      <c r="E105" s="142"/>
      <c r="F105" s="142"/>
      <c r="G105" s="142"/>
      <c r="H105" s="142"/>
      <c r="I105" s="142"/>
      <c r="J105" s="142"/>
      <c r="K105" s="142"/>
      <c r="L105" s="142"/>
      <c r="Q105" s="13"/>
      <c r="R105" s="13"/>
      <c r="S105" s="13"/>
      <c r="T105" s="13"/>
      <c r="U105" s="13"/>
      <c r="V105" s="13"/>
      <c r="W105" s="13"/>
      <c r="X105" s="13"/>
      <c r="Y105" s="13"/>
    </row>
    <row r="106" spans="1:25" ht="15.6" thickTop="1" thickBot="1">
      <c r="A106" s="143" t="s">
        <v>179</v>
      </c>
      <c r="B106" s="143"/>
      <c r="C106" s="143"/>
      <c r="D106" s="143"/>
      <c r="E106" s="143" t="s">
        <v>180</v>
      </c>
      <c r="F106" s="143"/>
      <c r="G106" s="143"/>
      <c r="H106" s="143"/>
      <c r="I106" s="66" t="s">
        <v>181</v>
      </c>
      <c r="J106" s="146" t="s">
        <v>182</v>
      </c>
      <c r="K106" s="146"/>
      <c r="L106" s="146"/>
      <c r="M106" s="67"/>
      <c r="N106" s="67"/>
      <c r="O106" s="67"/>
      <c r="P106" s="67"/>
      <c r="Q106" s="13"/>
      <c r="R106" s="13"/>
      <c r="S106" s="13"/>
      <c r="T106" s="13"/>
      <c r="U106" s="13"/>
      <c r="V106" s="13"/>
      <c r="W106" s="13"/>
      <c r="X106" s="13"/>
      <c r="Y106" s="13"/>
    </row>
    <row r="107" spans="1:25" ht="15.6" thickTop="1" thickBot="1">
      <c r="A107" s="66" t="s">
        <v>181</v>
      </c>
      <c r="B107" s="146" t="s">
        <v>183</v>
      </c>
      <c r="C107" s="146"/>
      <c r="D107" s="146"/>
      <c r="E107" s="66" t="s">
        <v>181</v>
      </c>
      <c r="F107" s="146" t="s">
        <v>184</v>
      </c>
      <c r="G107" s="146"/>
      <c r="H107" s="146"/>
      <c r="I107" s="66" t="s">
        <v>181</v>
      </c>
      <c r="J107" s="146"/>
      <c r="K107" s="146"/>
      <c r="L107" s="146"/>
      <c r="M107" s="67"/>
      <c r="N107" s="67"/>
      <c r="O107" s="67"/>
      <c r="P107" s="67"/>
      <c r="Q107" s="13"/>
      <c r="R107" s="13"/>
      <c r="S107" s="13"/>
      <c r="T107" s="13"/>
      <c r="U107" s="13"/>
      <c r="V107" s="13"/>
      <c r="W107" s="13"/>
      <c r="X107" s="13"/>
      <c r="Y107" s="13"/>
    </row>
    <row r="108" spans="1:25" ht="15.6" thickTop="1" thickBot="1">
      <c r="A108" s="66" t="s">
        <v>185</v>
      </c>
      <c r="B108" s="290">
        <v>44763</v>
      </c>
      <c r="C108" s="290"/>
      <c r="D108" s="290"/>
      <c r="E108" s="66" t="s">
        <v>186</v>
      </c>
      <c r="F108" s="290">
        <v>44764</v>
      </c>
      <c r="G108" s="290"/>
      <c r="H108" s="290"/>
      <c r="I108" s="66" t="s">
        <v>181</v>
      </c>
      <c r="J108" s="292"/>
      <c r="K108" s="293"/>
      <c r="L108" s="294"/>
      <c r="Q108" s="13"/>
      <c r="R108" s="13"/>
      <c r="S108" s="13"/>
      <c r="T108" s="13"/>
      <c r="U108" s="13"/>
      <c r="V108" s="13"/>
      <c r="W108" s="13"/>
      <c r="X108" s="13"/>
      <c r="Y108" s="13"/>
    </row>
    <row r="109" spans="1:25" ht="15.6" thickTop="1" thickBot="1">
      <c r="A109" s="143" t="s">
        <v>187</v>
      </c>
      <c r="B109" s="143"/>
      <c r="C109" s="143"/>
      <c r="D109" s="143"/>
      <c r="E109" s="143" t="s">
        <v>180</v>
      </c>
      <c r="F109" s="143"/>
      <c r="G109" s="143"/>
      <c r="H109" s="143"/>
      <c r="I109" s="66" t="s">
        <v>181</v>
      </c>
      <c r="J109" s="292"/>
      <c r="K109" s="293"/>
      <c r="L109" s="294"/>
      <c r="Q109" s="13"/>
      <c r="R109" s="13"/>
      <c r="S109" s="13"/>
      <c r="T109" s="13"/>
      <c r="U109" s="13"/>
      <c r="V109" s="13"/>
      <c r="W109" s="13"/>
      <c r="X109" s="13"/>
      <c r="Y109" s="13"/>
    </row>
    <row r="110" spans="1:25" ht="15.6" thickTop="1" thickBot="1">
      <c r="A110" s="66" t="s">
        <v>181</v>
      </c>
      <c r="B110" s="146" t="s">
        <v>183</v>
      </c>
      <c r="C110" s="146"/>
      <c r="D110" s="146"/>
      <c r="E110" s="66" t="s">
        <v>181</v>
      </c>
      <c r="F110" s="146" t="s">
        <v>188</v>
      </c>
      <c r="G110" s="146"/>
      <c r="H110" s="146"/>
      <c r="I110" s="66" t="s">
        <v>181</v>
      </c>
      <c r="J110" s="292"/>
      <c r="K110" s="293"/>
      <c r="L110" s="294"/>
      <c r="Q110" s="13"/>
      <c r="R110" s="13"/>
      <c r="S110" s="13"/>
      <c r="T110" s="13"/>
      <c r="U110" s="13"/>
      <c r="V110" s="13"/>
      <c r="W110" s="13"/>
      <c r="X110" s="13"/>
      <c r="Y110" s="13"/>
    </row>
    <row r="111" spans="1:25" ht="15.6" thickTop="1" thickBot="1">
      <c r="A111" s="66" t="s">
        <v>185</v>
      </c>
      <c r="B111" s="290">
        <v>44763</v>
      </c>
      <c r="C111" s="290"/>
      <c r="D111" s="290"/>
      <c r="E111" s="66" t="s">
        <v>186</v>
      </c>
      <c r="F111" s="290">
        <v>44764</v>
      </c>
      <c r="G111" s="290"/>
      <c r="H111" s="290"/>
      <c r="I111" s="66" t="s">
        <v>181</v>
      </c>
      <c r="J111" s="292"/>
      <c r="K111" s="293"/>
      <c r="L111" s="294"/>
      <c r="Q111" s="13"/>
      <c r="R111" s="13"/>
      <c r="S111" s="13"/>
      <c r="T111" s="13"/>
      <c r="U111" s="13"/>
      <c r="V111" s="13"/>
      <c r="W111" s="13"/>
      <c r="X111" s="13"/>
      <c r="Y111" s="13"/>
    </row>
    <row r="112" spans="1:25" ht="15.6" thickTop="1" thickBot="1">
      <c r="A112" s="143"/>
      <c r="B112" s="143"/>
      <c r="C112" s="143"/>
      <c r="D112" s="143"/>
      <c r="E112" s="143" t="s">
        <v>189</v>
      </c>
      <c r="F112" s="143"/>
      <c r="G112" s="143"/>
      <c r="H112" s="143"/>
      <c r="I112" s="66" t="s">
        <v>181</v>
      </c>
      <c r="J112" s="292"/>
      <c r="K112" s="293"/>
      <c r="L112" s="294"/>
      <c r="Q112" s="13"/>
      <c r="R112" s="13"/>
      <c r="S112" s="13"/>
      <c r="T112" s="13"/>
      <c r="U112" s="13"/>
      <c r="V112" s="13"/>
      <c r="W112" s="13"/>
      <c r="X112" s="13"/>
      <c r="Y112" s="13"/>
    </row>
    <row r="113" spans="1:16" ht="15.6" thickTop="1" thickBot="1">
      <c r="A113" s="66" t="s">
        <v>181</v>
      </c>
      <c r="B113" s="146"/>
      <c r="C113" s="146"/>
      <c r="D113" s="146"/>
      <c r="E113" s="66" t="s">
        <v>181</v>
      </c>
      <c r="F113" s="146"/>
      <c r="G113" s="146"/>
      <c r="H113" s="146"/>
      <c r="I113" s="66" t="s">
        <v>181</v>
      </c>
      <c r="J113" s="292"/>
      <c r="K113" s="293"/>
      <c r="L113" s="294"/>
    </row>
    <row r="114" spans="1:16" ht="15.6" thickTop="1" thickBot="1">
      <c r="A114" s="66" t="s">
        <v>185</v>
      </c>
      <c r="B114" s="290"/>
      <c r="C114" s="290"/>
      <c r="D114" s="290"/>
      <c r="E114" s="66" t="s">
        <v>186</v>
      </c>
      <c r="F114" s="290"/>
      <c r="G114" s="290"/>
      <c r="H114" s="290"/>
      <c r="I114" s="66" t="s">
        <v>181</v>
      </c>
      <c r="J114" s="292"/>
      <c r="K114" s="293"/>
      <c r="L114" s="294"/>
    </row>
    <row r="115" spans="1:16" ht="15" thickTop="1">
      <c r="A115" s="18"/>
      <c r="B115" s="18"/>
      <c r="C115" s="18"/>
      <c r="D115" s="18"/>
      <c r="E115" s="18"/>
      <c r="F115" s="18"/>
      <c r="G115" s="18"/>
      <c r="H115" s="18"/>
      <c r="I115" s="18"/>
      <c r="J115" s="18"/>
      <c r="K115" s="18"/>
      <c r="L115" s="18"/>
      <c r="M115" s="23"/>
      <c r="N115" s="23"/>
      <c r="O115" s="23"/>
      <c r="P115" s="23"/>
    </row>
    <row r="116" spans="1:16">
      <c r="A116" s="18"/>
      <c r="B116" s="18"/>
      <c r="C116" s="18"/>
      <c r="D116" s="18"/>
      <c r="E116" s="18"/>
      <c r="F116" s="18"/>
      <c r="G116" s="18"/>
      <c r="H116" s="18"/>
      <c r="I116" s="18"/>
      <c r="J116" s="18"/>
      <c r="K116" s="18"/>
      <c r="L116" s="18"/>
      <c r="M116" s="23"/>
      <c r="N116" s="23"/>
      <c r="O116" s="23"/>
      <c r="P116" s="23"/>
    </row>
    <row r="117" spans="1:16">
      <c r="A117" s="18"/>
      <c r="B117" s="18"/>
      <c r="C117" s="18"/>
      <c r="D117" s="18"/>
      <c r="E117" s="18"/>
      <c r="F117" s="18"/>
      <c r="G117" s="18"/>
      <c r="H117" s="18"/>
      <c r="I117" s="18"/>
      <c r="J117" s="18"/>
      <c r="K117" s="18"/>
      <c r="L117" s="18"/>
      <c r="M117" s="23"/>
      <c r="N117" s="23"/>
      <c r="O117" s="23"/>
      <c r="P117" s="23"/>
    </row>
    <row r="118" spans="1:16">
      <c r="A118" s="18"/>
      <c r="B118" s="18"/>
      <c r="C118" s="18"/>
      <c r="D118" s="18"/>
      <c r="E118" s="18"/>
      <c r="F118" s="18"/>
      <c r="G118" s="18"/>
      <c r="H118" s="18"/>
      <c r="I118" s="18"/>
      <c r="J118" s="18"/>
      <c r="K118" s="18"/>
      <c r="L118" s="18"/>
      <c r="M118" s="23"/>
      <c r="N118" s="23"/>
      <c r="O118" s="23"/>
      <c r="P118" s="23"/>
    </row>
    <row r="119" spans="1:16">
      <c r="A119" s="18"/>
      <c r="B119" s="18"/>
      <c r="C119" s="18"/>
      <c r="D119" s="18"/>
      <c r="E119" s="18"/>
      <c r="F119" s="18"/>
      <c r="G119" s="18"/>
      <c r="H119" s="18"/>
      <c r="I119" s="18"/>
      <c r="J119" s="18"/>
      <c r="K119" s="18"/>
      <c r="L119" s="18"/>
      <c r="M119" s="23"/>
      <c r="N119" s="23"/>
      <c r="O119" s="23"/>
      <c r="P119" s="23"/>
    </row>
  </sheetData>
  <sheetProtection formatCells="0" formatColumns="0" formatRows="0" insertColumns="0" insertHyperlinks="0" deleteColumns="0" deleteRows="0" sort="0" autoFilter="0" pivotTables="0"/>
  <mergeCells count="542">
    <mergeCell ref="J114:L114"/>
    <mergeCell ref="B108:D108"/>
    <mergeCell ref="F108:H108"/>
    <mergeCell ref="J108:L108"/>
    <mergeCell ref="A109:D109"/>
    <mergeCell ref="E109:H109"/>
    <mergeCell ref="J109:L109"/>
    <mergeCell ref="B110:D110"/>
    <mergeCell ref="F110:H110"/>
    <mergeCell ref="J110:L110"/>
    <mergeCell ref="B111:D111"/>
    <mergeCell ref="F111:H111"/>
    <mergeCell ref="J111:L111"/>
    <mergeCell ref="A112:D112"/>
    <mergeCell ref="E112:H112"/>
    <mergeCell ref="J112:L112"/>
    <mergeCell ref="B113:D113"/>
    <mergeCell ref="F113:H113"/>
    <mergeCell ref="J113:L113"/>
    <mergeCell ref="B65:B68"/>
    <mergeCell ref="B69:B72"/>
    <mergeCell ref="B73:B76"/>
    <mergeCell ref="B77:B80"/>
    <mergeCell ref="C65:D68"/>
    <mergeCell ref="C69:D72"/>
    <mergeCell ref="C73:D76"/>
    <mergeCell ref="B114:D114"/>
    <mergeCell ref="F114:H114"/>
    <mergeCell ref="C77:D80"/>
    <mergeCell ref="D98:E98"/>
    <mergeCell ref="D99:E99"/>
    <mergeCell ref="D100:E100"/>
    <mergeCell ref="B101:D101"/>
    <mergeCell ref="A103:D105"/>
    <mergeCell ref="E103:H105"/>
    <mergeCell ref="B107:D107"/>
    <mergeCell ref="F107:H107"/>
    <mergeCell ref="H69:H72"/>
    <mergeCell ref="A69:A80"/>
    <mergeCell ref="A46:A53"/>
    <mergeCell ref="B46:B53"/>
    <mergeCell ref="C46:C53"/>
    <mergeCell ref="D46:D53"/>
    <mergeCell ref="E46:E53"/>
    <mergeCell ref="A54:A57"/>
    <mergeCell ref="B54:B57"/>
    <mergeCell ref="C54:C57"/>
    <mergeCell ref="D54:D57"/>
    <mergeCell ref="E54:E57"/>
    <mergeCell ref="AH66:AI67"/>
    <mergeCell ref="J38:J41"/>
    <mergeCell ref="K38:K41"/>
    <mergeCell ref="L38:L41"/>
    <mergeCell ref="V38:V41"/>
    <mergeCell ref="W38:W41"/>
    <mergeCell ref="X38:X41"/>
    <mergeCell ref="M38:M41"/>
    <mergeCell ref="N38:N41"/>
    <mergeCell ref="O38:O41"/>
    <mergeCell ref="P38:P41"/>
    <mergeCell ref="Q38:Q41"/>
    <mergeCell ref="R38:R41"/>
    <mergeCell ref="U38:U41"/>
    <mergeCell ref="S38:S41"/>
    <mergeCell ref="AE38:AE41"/>
    <mergeCell ref="Y38:Y41"/>
    <mergeCell ref="Z38:Z41"/>
    <mergeCell ref="AA38:AA41"/>
    <mergeCell ref="AB38:AB41"/>
    <mergeCell ref="AC38:AC41"/>
    <mergeCell ref="AD38:AD41"/>
    <mergeCell ref="O46:O49"/>
    <mergeCell ref="X42:X45"/>
    <mergeCell ref="AH69:AH72"/>
    <mergeCell ref="AI73:AI76"/>
    <mergeCell ref="P77:P80"/>
    <mergeCell ref="Q77:Q80"/>
    <mergeCell ref="R77:R80"/>
    <mergeCell ref="S77:S80"/>
    <mergeCell ref="T77:T80"/>
    <mergeCell ref="U77:U80"/>
    <mergeCell ref="AG77:AG80"/>
    <mergeCell ref="AH77:AH80"/>
    <mergeCell ref="AI77:AI80"/>
    <mergeCell ref="AI69:AI72"/>
    <mergeCell ref="V69:V72"/>
    <mergeCell ref="W69:W72"/>
    <mergeCell ref="AB69:AB72"/>
    <mergeCell ref="AC69:AC72"/>
    <mergeCell ref="V73:V76"/>
    <mergeCell ref="W73:W76"/>
    <mergeCell ref="AC73:AC76"/>
    <mergeCell ref="AD73:AD76"/>
    <mergeCell ref="AE73:AE76"/>
    <mergeCell ref="AF73:AF76"/>
    <mergeCell ref="AG73:AG76"/>
    <mergeCell ref="AH73:AH76"/>
    <mergeCell ref="AJ73:AJ76"/>
    <mergeCell ref="AJ77:AJ80"/>
    <mergeCell ref="AK65:AQ66"/>
    <mergeCell ref="AK67:AM68"/>
    <mergeCell ref="AN67:AN68"/>
    <mergeCell ref="AO67:AO68"/>
    <mergeCell ref="AK69:AM69"/>
    <mergeCell ref="AK70:AM70"/>
    <mergeCell ref="AK71:AM71"/>
    <mergeCell ref="AK72:AM72"/>
    <mergeCell ref="AK73:AM73"/>
    <mergeCell ref="AK74:AM74"/>
    <mergeCell ref="AK75:AM75"/>
    <mergeCell ref="AK76:AM76"/>
    <mergeCell ref="AK77:AM77"/>
    <mergeCell ref="AK78:AM78"/>
    <mergeCell ref="AK79:AM79"/>
    <mergeCell ref="AK80:AM80"/>
    <mergeCell ref="AJ69:AJ72"/>
    <mergeCell ref="AP67:AP68"/>
    <mergeCell ref="AQ69:AQ72"/>
    <mergeCell ref="AQ73:AQ76"/>
    <mergeCell ref="AQ77:AQ80"/>
    <mergeCell ref="A22:M22"/>
    <mergeCell ref="N22:AN22"/>
    <mergeCell ref="AO22:AS23"/>
    <mergeCell ref="AO24:AO25"/>
    <mergeCell ref="AP24:AP25"/>
    <mergeCell ref="AR24:AR25"/>
    <mergeCell ref="AS24:AS25"/>
    <mergeCell ref="A26:A45"/>
    <mergeCell ref="B26:B45"/>
    <mergeCell ref="C26:C45"/>
    <mergeCell ref="AD23:AE24"/>
    <mergeCell ref="AF23:AG24"/>
    <mergeCell ref="AH23:AI24"/>
    <mergeCell ref="AJ23:AK24"/>
    <mergeCell ref="AL23:AM24"/>
    <mergeCell ref="AN23:AN25"/>
    <mergeCell ref="R23:S24"/>
    <mergeCell ref="T23:U24"/>
    <mergeCell ref="V23:W24"/>
    <mergeCell ref="X23:Y24"/>
    <mergeCell ref="Z23:AA24"/>
    <mergeCell ref="AB23:AC24"/>
    <mergeCell ref="AN30:AN33"/>
    <mergeCell ref="N23:O24"/>
    <mergeCell ref="P23:Q24"/>
    <mergeCell ref="W26:W29"/>
    <mergeCell ref="D24:D25"/>
    <mergeCell ref="A23:E23"/>
    <mergeCell ref="F23:M23"/>
    <mergeCell ref="N26:N29"/>
    <mergeCell ref="O26:O29"/>
    <mergeCell ref="P26:P29"/>
    <mergeCell ref="Q26:Q29"/>
    <mergeCell ref="J26:J29"/>
    <mergeCell ref="K26:K29"/>
    <mergeCell ref="L26:L29"/>
    <mergeCell ref="M26:M29"/>
    <mergeCell ref="T26:T29"/>
    <mergeCell ref="U26:U29"/>
    <mergeCell ref="V26:V29"/>
    <mergeCell ref="R26:R29"/>
    <mergeCell ref="S26:S29"/>
    <mergeCell ref="E26:E45"/>
    <mergeCell ref="T38:T41"/>
    <mergeCell ref="W42:W45"/>
    <mergeCell ref="O42:O45"/>
    <mergeCell ref="D26:D45"/>
    <mergeCell ref="J30:J33"/>
    <mergeCell ref="AS26:AS29"/>
    <mergeCell ref="AF26:AF29"/>
    <mergeCell ref="AG26:AG29"/>
    <mergeCell ref="AH26:AH29"/>
    <mergeCell ref="AI26:AI29"/>
    <mergeCell ref="AJ26:AJ29"/>
    <mergeCell ref="AK26:AK29"/>
    <mergeCell ref="AS38:AS41"/>
    <mergeCell ref="AF38:AF41"/>
    <mergeCell ref="AG38:AG41"/>
    <mergeCell ref="AH38:AH41"/>
    <mergeCell ref="AI38:AI41"/>
    <mergeCell ref="AJ38:AJ41"/>
    <mergeCell ref="AI30:AI33"/>
    <mergeCell ref="AJ30:AJ33"/>
    <mergeCell ref="AK30:AK33"/>
    <mergeCell ref="AL30:AL33"/>
    <mergeCell ref="AF30:AF33"/>
    <mergeCell ref="AS30:AS33"/>
    <mergeCell ref="AM30:AM33"/>
    <mergeCell ref="AL26:AL29"/>
    <mergeCell ref="AM26:AM29"/>
    <mergeCell ref="AG30:AG33"/>
    <mergeCell ref="AH30:AH33"/>
    <mergeCell ref="AM42:AM45"/>
    <mergeCell ref="AB42:AB45"/>
    <mergeCell ref="AC42:AC45"/>
    <mergeCell ref="AD42:AD45"/>
    <mergeCell ref="AE42:AE45"/>
    <mergeCell ref="AF42:AF45"/>
    <mergeCell ref="AG42:AG45"/>
    <mergeCell ref="V42:V45"/>
    <mergeCell ref="AN26:AN29"/>
    <mergeCell ref="AB26:AB29"/>
    <mergeCell ref="AC26:AC29"/>
    <mergeCell ref="AD26:AD29"/>
    <mergeCell ref="AE26:AE29"/>
    <mergeCell ref="X26:X29"/>
    <mergeCell ref="Y26:Y29"/>
    <mergeCell ref="AA30:AA33"/>
    <mergeCell ref="AB30:AB33"/>
    <mergeCell ref="AC30:AC33"/>
    <mergeCell ref="AD30:AD33"/>
    <mergeCell ref="AE30:AE33"/>
    <mergeCell ref="Z26:Z29"/>
    <mergeCell ref="AA26:AA29"/>
    <mergeCell ref="AN42:AN45"/>
    <mergeCell ref="AS42:AS45"/>
    <mergeCell ref="Y42:Y45"/>
    <mergeCell ref="Z42:Z45"/>
    <mergeCell ref="K30:K33"/>
    <mergeCell ref="L30:L33"/>
    <mergeCell ref="M30:M33"/>
    <mergeCell ref="N30:N33"/>
    <mergeCell ref="P42:P45"/>
    <mergeCell ref="O30:O33"/>
    <mergeCell ref="P30:P33"/>
    <mergeCell ref="K34:K37"/>
    <mergeCell ref="L34:L37"/>
    <mergeCell ref="M34:M37"/>
    <mergeCell ref="N34:N37"/>
    <mergeCell ref="AN38:AN41"/>
    <mergeCell ref="AK38:AK41"/>
    <mergeCell ref="AL38:AL41"/>
    <mergeCell ref="AM38:AM41"/>
    <mergeCell ref="AH42:AH45"/>
    <mergeCell ref="AI42:AI45"/>
    <mergeCell ref="AJ42:AJ45"/>
    <mergeCell ref="AK42:AK45"/>
    <mergeCell ref="AL42:AL45"/>
    <mergeCell ref="Q30:Q33"/>
    <mergeCell ref="AS46:AS49"/>
    <mergeCell ref="AI46:AI49"/>
    <mergeCell ref="AJ46:AJ49"/>
    <mergeCell ref="AK46:AK49"/>
    <mergeCell ref="AL46:AL49"/>
    <mergeCell ref="AM46:AM49"/>
    <mergeCell ref="AN46:AN49"/>
    <mergeCell ref="AC46:AC49"/>
    <mergeCell ref="AD46:AD49"/>
    <mergeCell ref="AE46:AE49"/>
    <mergeCell ref="AF46:AF49"/>
    <mergeCell ref="AG46:AG49"/>
    <mergeCell ref="AH46:AH49"/>
    <mergeCell ref="F34:F37"/>
    <mergeCell ref="G38:G41"/>
    <mergeCell ref="J42:J45"/>
    <mergeCell ref="K42:K45"/>
    <mergeCell ref="L42:L45"/>
    <mergeCell ref="M42:M45"/>
    <mergeCell ref="N42:N45"/>
    <mergeCell ref="J34:J37"/>
    <mergeCell ref="AA50:AA53"/>
    <mergeCell ref="X34:X37"/>
    <mergeCell ref="Y34:Y37"/>
    <mergeCell ref="Z34:Z37"/>
    <mergeCell ref="J50:J53"/>
    <mergeCell ref="K50:K53"/>
    <mergeCell ref="L50:L53"/>
    <mergeCell ref="M50:M53"/>
    <mergeCell ref="N50:N53"/>
    <mergeCell ref="O50:O53"/>
    <mergeCell ref="P50:P53"/>
    <mergeCell ref="T50:T53"/>
    <mergeCell ref="X50:X53"/>
    <mergeCell ref="Y50:Y53"/>
    <mergeCell ref="Z50:Z53"/>
    <mergeCell ref="R50:R53"/>
    <mergeCell ref="S50:S53"/>
    <mergeCell ref="U54:U57"/>
    <mergeCell ref="V54:V57"/>
    <mergeCell ref="W54:W57"/>
    <mergeCell ref="AA42:AA45"/>
    <mergeCell ref="S42:S45"/>
    <mergeCell ref="Q46:Q49"/>
    <mergeCell ref="X46:X49"/>
    <mergeCell ref="AA46:AA49"/>
    <mergeCell ref="AB46:AB49"/>
    <mergeCell ref="R46:R49"/>
    <mergeCell ref="S46:S49"/>
    <mergeCell ref="T46:T49"/>
    <mergeCell ref="U46:U49"/>
    <mergeCell ref="V46:V49"/>
    <mergeCell ref="W46:W49"/>
    <mergeCell ref="Y46:Y49"/>
    <mergeCell ref="Z46:Z49"/>
    <mergeCell ref="R30:R33"/>
    <mergeCell ref="S30:S33"/>
    <mergeCell ref="O34:O37"/>
    <mergeCell ref="P34:P37"/>
    <mergeCell ref="Q34:Q37"/>
    <mergeCell ref="R34:R37"/>
    <mergeCell ref="S34:S37"/>
    <mergeCell ref="T34:T37"/>
    <mergeCell ref="T30:T33"/>
    <mergeCell ref="U30:U33"/>
    <mergeCell ref="V30:V33"/>
    <mergeCell ref="W30:W33"/>
    <mergeCell ref="X30:X33"/>
    <mergeCell ref="Y30:Y33"/>
    <mergeCell ref="Z30:Z33"/>
    <mergeCell ref="AM34:AM37"/>
    <mergeCell ref="AN34:AN37"/>
    <mergeCell ref="AS34:AS37"/>
    <mergeCell ref="AG34:AG37"/>
    <mergeCell ref="AH34:AH37"/>
    <mergeCell ref="AI34:AI37"/>
    <mergeCell ref="AJ34:AJ37"/>
    <mergeCell ref="AK34:AK37"/>
    <mergeCell ref="AL34:AL37"/>
    <mergeCell ref="AA34:AA37"/>
    <mergeCell ref="AB34:AB37"/>
    <mergeCell ref="AC34:AC37"/>
    <mergeCell ref="AD34:AD37"/>
    <mergeCell ref="AE34:AE37"/>
    <mergeCell ref="AF34:AF37"/>
    <mergeCell ref="U34:U37"/>
    <mergeCell ref="V34:V37"/>
    <mergeCell ref="W34:W37"/>
    <mergeCell ref="P46:P49"/>
    <mergeCell ref="J46:J49"/>
    <mergeCell ref="T42:T45"/>
    <mergeCell ref="U42:U45"/>
    <mergeCell ref="W50:W53"/>
    <mergeCell ref="Q50:Q53"/>
    <mergeCell ref="AK54:AK57"/>
    <mergeCell ref="AL54:AL57"/>
    <mergeCell ref="AA54:AA57"/>
    <mergeCell ref="O54:O57"/>
    <mergeCell ref="P54:P57"/>
    <mergeCell ref="Q54:Q57"/>
    <mergeCell ref="R54:R57"/>
    <mergeCell ref="S54:S57"/>
    <mergeCell ref="T54:T57"/>
    <mergeCell ref="X54:X57"/>
    <mergeCell ref="Y54:Y57"/>
    <mergeCell ref="Z54:Z57"/>
    <mergeCell ref="AB50:AB53"/>
    <mergeCell ref="AC50:AC53"/>
    <mergeCell ref="AD50:AD53"/>
    <mergeCell ref="AE50:AE53"/>
    <mergeCell ref="Q42:Q45"/>
    <mergeCell ref="R42:R45"/>
    <mergeCell ref="F50:F53"/>
    <mergeCell ref="G46:G49"/>
    <mergeCell ref="F54:F57"/>
    <mergeCell ref="J54:J57"/>
    <mergeCell ref="K54:K57"/>
    <mergeCell ref="L54:L57"/>
    <mergeCell ref="M54:M57"/>
    <mergeCell ref="N54:N57"/>
    <mergeCell ref="H54:H57"/>
    <mergeCell ref="I54:I57"/>
    <mergeCell ref="K46:K49"/>
    <mergeCell ref="L46:L49"/>
    <mergeCell ref="M46:M49"/>
    <mergeCell ref="N46:N49"/>
    <mergeCell ref="F46:F49"/>
    <mergeCell ref="AM50:AM53"/>
    <mergeCell ref="AN50:AN53"/>
    <mergeCell ref="AS50:AS53"/>
    <mergeCell ref="AG50:AG53"/>
    <mergeCell ref="AH50:AH53"/>
    <mergeCell ref="AI50:AI53"/>
    <mergeCell ref="AJ50:AJ53"/>
    <mergeCell ref="AK50:AK53"/>
    <mergeCell ref="AL50:AL53"/>
    <mergeCell ref="AM54:AM57"/>
    <mergeCell ref="AN54:AN57"/>
    <mergeCell ref="AS54:AS57"/>
    <mergeCell ref="AG54:AG57"/>
    <mergeCell ref="AH54:AH57"/>
    <mergeCell ref="AI54:AI57"/>
    <mergeCell ref="AB54:AB57"/>
    <mergeCell ref="AC54:AC57"/>
    <mergeCell ref="AD54:AD57"/>
    <mergeCell ref="AE54:AE57"/>
    <mergeCell ref="AF54:AF57"/>
    <mergeCell ref="AJ54:AJ57"/>
    <mergeCell ref="J107:L107"/>
    <mergeCell ref="I73:I76"/>
    <mergeCell ref="H73:H76"/>
    <mergeCell ref="J65:AJ65"/>
    <mergeCell ref="J66:K67"/>
    <mergeCell ref="L66:M67"/>
    <mergeCell ref="N66:O67"/>
    <mergeCell ref="P66:Q67"/>
    <mergeCell ref="R66:S67"/>
    <mergeCell ref="T66:U67"/>
    <mergeCell ref="V66:W67"/>
    <mergeCell ref="X66:Y67"/>
    <mergeCell ref="Z66:AA67"/>
    <mergeCell ref="AB66:AC67"/>
    <mergeCell ref="AD66:AE67"/>
    <mergeCell ref="AF66:AG67"/>
    <mergeCell ref="AD69:AD72"/>
    <mergeCell ref="AE69:AE72"/>
    <mergeCell ref="AF69:AF72"/>
    <mergeCell ref="AG69:AG72"/>
    <mergeCell ref="X69:X72"/>
    <mergeCell ref="Y69:Y72"/>
    <mergeCell ref="Z69:Z72"/>
    <mergeCell ref="AJ66:AJ68"/>
    <mergeCell ref="L24:L25"/>
    <mergeCell ref="M24:M25"/>
    <mergeCell ref="AP58:AR58"/>
    <mergeCell ref="A24:A25"/>
    <mergeCell ref="B24:B25"/>
    <mergeCell ref="C24:C25"/>
    <mergeCell ref="E24:E25"/>
    <mergeCell ref="AQ24:AQ25"/>
    <mergeCell ref="G24:G25"/>
    <mergeCell ref="H24:H25"/>
    <mergeCell ref="F26:F29"/>
    <mergeCell ref="G26:G29"/>
    <mergeCell ref="F30:F33"/>
    <mergeCell ref="G30:G33"/>
    <mergeCell ref="G34:G37"/>
    <mergeCell ref="F38:F41"/>
    <mergeCell ref="F42:F45"/>
    <mergeCell ref="G42:G45"/>
    <mergeCell ref="G54:G57"/>
    <mergeCell ref="F24:F25"/>
    <mergeCell ref="G50:G53"/>
    <mergeCell ref="AF50:AF53"/>
    <mergeCell ref="U50:U53"/>
    <mergeCell ref="V50:V53"/>
    <mergeCell ref="R73:R76"/>
    <mergeCell ref="S73:S76"/>
    <mergeCell ref="U73:U76"/>
    <mergeCell ref="O77:O80"/>
    <mergeCell ref="AA69:AA72"/>
    <mergeCell ref="R69:R72"/>
    <mergeCell ref="S69:S72"/>
    <mergeCell ref="T69:T72"/>
    <mergeCell ref="U69:U72"/>
    <mergeCell ref="V77:V80"/>
    <mergeCell ref="K69:K72"/>
    <mergeCell ref="K73:K76"/>
    <mergeCell ref="K77:K80"/>
    <mergeCell ref="J69:J72"/>
    <mergeCell ref="J77:J80"/>
    <mergeCell ref="J73:J76"/>
    <mergeCell ref="P69:P72"/>
    <mergeCell ref="Q69:Q72"/>
    <mergeCell ref="P73:P76"/>
    <mergeCell ref="Q73:Q76"/>
    <mergeCell ref="L69:L72"/>
    <mergeCell ref="M69:M72"/>
    <mergeCell ref="L73:L76"/>
    <mergeCell ref="M73:M76"/>
    <mergeCell ref="L77:L80"/>
    <mergeCell ref="M77:M80"/>
    <mergeCell ref="N69:N72"/>
    <mergeCell ref="O69:O72"/>
    <mergeCell ref="N73:N76"/>
    <mergeCell ref="O73:O76"/>
    <mergeCell ref="N77:N80"/>
    <mergeCell ref="AD77:AD80"/>
    <mergeCell ref="AE77:AE80"/>
    <mergeCell ref="AF77:AF80"/>
    <mergeCell ref="AA77:AA80"/>
    <mergeCell ref="AB77:AB80"/>
    <mergeCell ref="T73:T76"/>
    <mergeCell ref="W77:W80"/>
    <mergeCell ref="X77:X80"/>
    <mergeCell ref="Y77:Y80"/>
    <mergeCell ref="Z77:Z80"/>
    <mergeCell ref="X73:X76"/>
    <mergeCell ref="Y73:Y76"/>
    <mergeCell ref="Z73:Z76"/>
    <mergeCell ref="AA73:AA76"/>
    <mergeCell ref="AB73:AB76"/>
    <mergeCell ref="I65:I68"/>
    <mergeCell ref="H65:H68"/>
    <mergeCell ref="G65:G68"/>
    <mergeCell ref="A85:P85"/>
    <mergeCell ref="R85:AI85"/>
    <mergeCell ref="B86:D86"/>
    <mergeCell ref="J86:O86"/>
    <mergeCell ref="P86:V86"/>
    <mergeCell ref="W86:AF86"/>
    <mergeCell ref="H77:H80"/>
    <mergeCell ref="E65:E68"/>
    <mergeCell ref="E69:E72"/>
    <mergeCell ref="E73:E76"/>
    <mergeCell ref="E77:E80"/>
    <mergeCell ref="F65:F68"/>
    <mergeCell ref="F69:F72"/>
    <mergeCell ref="F73:F76"/>
    <mergeCell ref="F77:F80"/>
    <mergeCell ref="G69:G72"/>
    <mergeCell ref="G73:G76"/>
    <mergeCell ref="G77:G80"/>
    <mergeCell ref="I77:I80"/>
    <mergeCell ref="I69:I72"/>
    <mergeCell ref="AC77:AC80"/>
    <mergeCell ref="I103:L105"/>
    <mergeCell ref="A106:D106"/>
    <mergeCell ref="A88:AK88"/>
    <mergeCell ref="A89:AK89"/>
    <mergeCell ref="E106:H106"/>
    <mergeCell ref="J106:L106"/>
    <mergeCell ref="D91:E91"/>
    <mergeCell ref="D92:E92"/>
    <mergeCell ref="D93:E93"/>
    <mergeCell ref="D94:E94"/>
    <mergeCell ref="D95:E95"/>
    <mergeCell ref="D96:E96"/>
    <mergeCell ref="D97:E97"/>
    <mergeCell ref="B1:AQ2"/>
    <mergeCell ref="B3:AQ4"/>
    <mergeCell ref="A1:A4"/>
    <mergeCell ref="AQ67:AQ68"/>
    <mergeCell ref="I24:I25"/>
    <mergeCell ref="H26:H29"/>
    <mergeCell ref="I26:I29"/>
    <mergeCell ref="H30:H33"/>
    <mergeCell ref="I30:I33"/>
    <mergeCell ref="H34:H37"/>
    <mergeCell ref="I34:I37"/>
    <mergeCell ref="H38:H41"/>
    <mergeCell ref="I38:I41"/>
    <mergeCell ref="H42:H45"/>
    <mergeCell ref="I42:I45"/>
    <mergeCell ref="H46:H49"/>
    <mergeCell ref="I46:I49"/>
    <mergeCell ref="H50:H53"/>
    <mergeCell ref="I50:I53"/>
    <mergeCell ref="A61:AS61"/>
    <mergeCell ref="A65:A68"/>
    <mergeCell ref="A19:AS19"/>
    <mergeCell ref="J24:J25"/>
    <mergeCell ref="K24:K25"/>
  </mergeCells>
  <phoneticPr fontId="25" type="noConversion"/>
  <conditionalFormatting sqref="P34:Q34">
    <cfRule type="colorScale" priority="85">
      <colorScale>
        <cfvo type="min"/>
        <cfvo type="max"/>
        <color rgb="FFFFDB75"/>
        <color theme="9" tint="0.39997558519241921"/>
      </colorScale>
    </cfRule>
  </conditionalFormatting>
  <conditionalFormatting sqref="R34:AM34">
    <cfRule type="colorScale" priority="84">
      <colorScale>
        <cfvo type="min"/>
        <cfvo type="max"/>
        <color rgb="FFFFDB75"/>
        <color theme="9" tint="0.39997558519241921"/>
      </colorScale>
    </cfRule>
  </conditionalFormatting>
  <conditionalFormatting sqref="AM50">
    <cfRule type="colorScale" priority="76">
      <colorScale>
        <cfvo type="min"/>
        <cfvo type="max"/>
        <color rgb="FFFFDB75"/>
        <color theme="9" tint="0.39997558519241921"/>
      </colorScale>
    </cfRule>
  </conditionalFormatting>
  <conditionalFormatting sqref="P26:Q26">
    <cfRule type="colorScale" priority="13">
      <colorScale>
        <cfvo type="min"/>
        <cfvo type="max"/>
        <color rgb="FFFFDB75"/>
        <color theme="9" tint="0.39997558519241921"/>
      </colorScale>
    </cfRule>
  </conditionalFormatting>
  <conditionalFormatting sqref="R26:AM26">
    <cfRule type="colorScale" priority="12">
      <colorScale>
        <cfvo type="min"/>
        <cfvo type="max"/>
        <color rgb="FFFFDB75"/>
        <color theme="9" tint="0.39997558519241921"/>
      </colorScale>
    </cfRule>
  </conditionalFormatting>
  <conditionalFormatting sqref="P38:Q38">
    <cfRule type="colorScale" priority="11">
      <colorScale>
        <cfvo type="min"/>
        <cfvo type="max"/>
        <color rgb="FFFFDB75"/>
        <color theme="9" tint="0.39997558519241921"/>
      </colorScale>
    </cfRule>
  </conditionalFormatting>
  <conditionalFormatting sqref="R38:AL38">
    <cfRule type="colorScale" priority="10">
      <colorScale>
        <cfvo type="min"/>
        <cfvo type="max"/>
        <color rgb="FFFFDB75"/>
        <color theme="9" tint="0.39997558519241921"/>
      </colorScale>
    </cfRule>
  </conditionalFormatting>
  <conditionalFormatting sqref="AM38">
    <cfRule type="colorScale" priority="9">
      <colorScale>
        <cfvo type="min"/>
        <cfvo type="max"/>
        <color rgb="FFFFDB75"/>
        <color theme="9" tint="0.39997558519241921"/>
      </colorScale>
    </cfRule>
  </conditionalFormatting>
  <conditionalFormatting sqref="P42:Q42">
    <cfRule type="colorScale" priority="113">
      <colorScale>
        <cfvo type="min"/>
        <cfvo type="max"/>
        <color rgb="FFFFDB75"/>
        <color theme="9" tint="0.39997558519241921"/>
      </colorScale>
    </cfRule>
  </conditionalFormatting>
  <conditionalFormatting sqref="R42:AM42">
    <cfRule type="colorScale" priority="114">
      <colorScale>
        <cfvo type="min"/>
        <cfvo type="max"/>
        <color rgb="FFFFDB75"/>
        <color theme="9" tint="0.39997558519241921"/>
      </colorScale>
    </cfRule>
  </conditionalFormatting>
  <conditionalFormatting sqref="P46:Q46">
    <cfRule type="colorScale" priority="8">
      <colorScale>
        <cfvo type="min"/>
        <cfvo type="max"/>
        <color rgb="FFFFDB75"/>
        <color theme="9" tint="0.39997558519241921"/>
      </colorScale>
    </cfRule>
  </conditionalFormatting>
  <conditionalFormatting sqref="R46:AM46">
    <cfRule type="colorScale" priority="7">
      <colorScale>
        <cfvo type="min"/>
        <cfvo type="max"/>
        <color rgb="FFFFDB75"/>
        <color theme="9" tint="0.39997558519241921"/>
      </colorScale>
    </cfRule>
  </conditionalFormatting>
  <conditionalFormatting sqref="P50:AL50">
    <cfRule type="colorScale" priority="6">
      <colorScale>
        <cfvo type="min"/>
        <cfvo type="max"/>
        <color rgb="FFFFDB75"/>
        <color theme="9" tint="0.39997558519241921"/>
      </colorScale>
    </cfRule>
  </conditionalFormatting>
  <conditionalFormatting sqref="L69:M69 L73:M73 L77:M77">
    <cfRule type="colorScale" priority="4">
      <colorScale>
        <cfvo type="min"/>
        <cfvo type="max"/>
        <color rgb="FFFFDB75"/>
        <color theme="9" tint="0.39997558519241921"/>
      </colorScale>
    </cfRule>
  </conditionalFormatting>
  <conditionalFormatting sqref="N69:AI69 N73:AI73 N77:Y77 AA77 AC77:AG77 AI77">
    <cfRule type="colorScale" priority="5">
      <colorScale>
        <cfvo type="min"/>
        <cfvo type="max"/>
        <color rgb="FFFFDB75"/>
        <color theme="9" tint="0.39997558519241921"/>
      </colorScale>
    </cfRule>
  </conditionalFormatting>
  <conditionalFormatting sqref="Z77">
    <cfRule type="colorScale" priority="3">
      <colorScale>
        <cfvo type="min"/>
        <cfvo type="max"/>
        <color rgb="FFFFDB75"/>
        <color theme="9" tint="0.39997558519241921"/>
      </colorScale>
    </cfRule>
  </conditionalFormatting>
  <conditionalFormatting sqref="AB77">
    <cfRule type="colorScale" priority="2">
      <colorScale>
        <cfvo type="min"/>
        <cfvo type="max"/>
        <color rgb="FFFFDB75"/>
        <color theme="9" tint="0.39997558519241921"/>
      </colorScale>
    </cfRule>
  </conditionalFormatting>
  <conditionalFormatting sqref="AH77">
    <cfRule type="colorScale" priority="1">
      <colorScale>
        <cfvo type="min"/>
        <cfvo type="max"/>
        <color rgb="FFFFDB75"/>
        <color theme="9" tint="0.39997558519241921"/>
      </colorScale>
    </cfRule>
  </conditionalFormatting>
  <pageMargins left="0.7" right="0.7" top="0.75" bottom="0.75" header="0.3" footer="0.3"/>
  <pageSetup orientation="portrait" horizontalDpi="0" verticalDpi="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F82F73DB-7698-4EA5-9C33-E980F68CF36A}">
          <x14:formula1>
            <xm:f>Hoja1!$C$22:$C$24</xm:f>
          </x14:formula1>
          <xm:sqref>C11</xm:sqref>
        </x14:dataValidation>
        <x14:dataValidation type="list" allowBlank="1" showInputMessage="1" showErrorMessage="1" xr:uid="{43ADEB06-AEAC-4B37-997C-1DA91843A4AA}">
          <x14:formula1>
            <xm:f>Hoja1!$G$3:$G$20</xm:f>
          </x14:formula1>
          <xm:sqref>C13</xm:sqref>
        </x14:dataValidation>
        <x14:dataValidation type="list" allowBlank="1" showInputMessage="1" showErrorMessage="1" xr:uid="{86D14C1D-323B-4D85-B3CE-07D53F87E65F}">
          <x14:formula1>
            <xm:f>Hoja1!$K$3:$K$20</xm:f>
          </x14:formula1>
          <xm:sqref>C15</xm:sqref>
        </x14:dataValidation>
        <x14:dataValidation type="list" allowBlank="1" showInputMessage="1" showErrorMessage="1" xr:uid="{0D19AAF9-43C4-47D2-982E-9D472237597B}">
          <x14:formula1>
            <xm:f>Hoja1!$C$27:$C$35</xm:f>
          </x14:formula1>
          <xm:sqref>A26:A45</xm:sqref>
        </x14:dataValidation>
        <x14:dataValidation type="list" allowBlank="1" showInputMessage="1" showErrorMessage="1" xr:uid="{3571F767-D58D-4644-AC89-DC43340777FE}">
          <x14:formula1>
            <xm:f>Hoja1!$C$39:$C$56</xm:f>
          </x14:formula1>
          <xm:sqref>B26:B45</xm:sqref>
        </x14:dataValidation>
        <x14:dataValidation type="list" allowBlank="1" showInputMessage="1" showErrorMessage="1" xr:uid="{E45418D2-C9E8-4E1F-B99C-DBF422DE6A9C}">
          <x14:formula1>
            <xm:f>Hoja1!$C$58:$C$95</xm:f>
          </x14:formula1>
          <xm:sqref>C26:C45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0208-8105-415E-B613-DCCC5327264D}">
  <sheetPr>
    <pageSetUpPr fitToPage="1"/>
  </sheetPr>
  <dimension ref="B1:AC61"/>
  <sheetViews>
    <sheetView showGridLines="0" view="pageBreakPreview" topLeftCell="B18" zoomScaleNormal="100" zoomScaleSheetLayoutView="100" workbookViewId="0">
      <selection activeCell="B21" sqref="B21"/>
    </sheetView>
  </sheetViews>
  <sheetFormatPr baseColWidth="10" defaultColWidth="5.109375" defaultRowHeight="13.5" customHeight="1"/>
  <cols>
    <col min="1" max="1" width="5.109375" style="68"/>
    <col min="2" max="2" width="14.44140625" style="68" customWidth="1"/>
    <col min="3" max="3" width="11.77734375" style="68" customWidth="1"/>
    <col min="4" max="4" width="12.77734375" style="70" customWidth="1"/>
    <col min="5" max="5" width="9.109375" style="70" customWidth="1"/>
    <col min="6" max="12" width="7.44140625" style="68" customWidth="1"/>
    <col min="13" max="13" width="11.88671875" style="68" customWidth="1"/>
    <col min="14" max="23" width="7.44140625" style="68" customWidth="1"/>
    <col min="24" max="24" width="10.5546875" style="68" customWidth="1"/>
    <col min="25" max="25" width="41.109375" style="68" customWidth="1"/>
    <col min="26" max="26" width="11.77734375" style="68" customWidth="1"/>
    <col min="27" max="27" width="29.6640625" style="68" customWidth="1"/>
    <col min="28" max="28" width="16.33203125" style="69" customWidth="1"/>
    <col min="29" max="29" width="5.109375" style="69"/>
    <col min="30" max="16384" width="5.109375" style="68"/>
  </cols>
  <sheetData>
    <row r="1" spans="2:27" ht="15.6" customHeight="1">
      <c r="B1" s="316"/>
      <c r="C1" s="316"/>
      <c r="D1" s="316" t="s">
        <v>0</v>
      </c>
      <c r="E1" s="316"/>
      <c r="F1" s="316"/>
      <c r="G1" s="316"/>
      <c r="H1" s="316"/>
      <c r="I1" s="316"/>
      <c r="J1" s="316"/>
      <c r="K1" s="316"/>
      <c r="L1" s="316"/>
      <c r="M1" s="316"/>
      <c r="N1" s="316"/>
      <c r="O1" s="316"/>
      <c r="P1" s="316"/>
      <c r="Q1" s="316"/>
      <c r="R1" s="316"/>
      <c r="S1" s="337" t="s">
        <v>1</v>
      </c>
      <c r="T1" s="337"/>
      <c r="U1" s="337"/>
      <c r="V1" s="337" t="s">
        <v>567</v>
      </c>
      <c r="W1" s="337"/>
      <c r="X1" s="337"/>
    </row>
    <row r="2" spans="2:27" ht="13.2">
      <c r="B2" s="316"/>
      <c r="C2" s="316"/>
      <c r="D2" s="316"/>
      <c r="E2" s="316"/>
      <c r="F2" s="316"/>
      <c r="G2" s="316"/>
      <c r="H2" s="316"/>
      <c r="I2" s="316"/>
      <c r="J2" s="316"/>
      <c r="K2" s="316"/>
      <c r="L2" s="316"/>
      <c r="M2" s="316"/>
      <c r="N2" s="316"/>
      <c r="O2" s="316"/>
      <c r="P2" s="316"/>
      <c r="Q2" s="316"/>
      <c r="R2" s="316"/>
      <c r="S2" s="337" t="s">
        <v>3</v>
      </c>
      <c r="T2" s="337"/>
      <c r="U2" s="337"/>
      <c r="V2" s="338" t="s">
        <v>568</v>
      </c>
      <c r="W2" s="338"/>
      <c r="X2" s="338"/>
    </row>
    <row r="3" spans="2:27" ht="13.2">
      <c r="B3" s="316"/>
      <c r="C3" s="316"/>
      <c r="D3" s="316" t="s">
        <v>569</v>
      </c>
      <c r="E3" s="316"/>
      <c r="F3" s="316"/>
      <c r="G3" s="316"/>
      <c r="H3" s="316"/>
      <c r="I3" s="316"/>
      <c r="J3" s="316"/>
      <c r="K3" s="316"/>
      <c r="L3" s="316"/>
      <c r="M3" s="316"/>
      <c r="N3" s="316"/>
      <c r="O3" s="316"/>
      <c r="P3" s="316"/>
      <c r="Q3" s="316"/>
      <c r="R3" s="316"/>
      <c r="S3" s="337" t="s">
        <v>5</v>
      </c>
      <c r="T3" s="337"/>
      <c r="U3" s="337"/>
      <c r="V3" s="337" t="s">
        <v>6</v>
      </c>
      <c r="W3" s="337"/>
      <c r="X3" s="337"/>
    </row>
    <row r="4" spans="2:27" ht="15.6" customHeight="1">
      <c r="B4" s="316"/>
      <c r="C4" s="316"/>
      <c r="D4" s="316"/>
      <c r="E4" s="316"/>
      <c r="F4" s="316"/>
      <c r="G4" s="316"/>
      <c r="H4" s="316"/>
      <c r="I4" s="316"/>
      <c r="J4" s="316"/>
      <c r="K4" s="316"/>
      <c r="L4" s="316"/>
      <c r="M4" s="316"/>
      <c r="N4" s="316"/>
      <c r="O4" s="316"/>
      <c r="P4" s="316"/>
      <c r="Q4" s="316"/>
      <c r="R4" s="316"/>
      <c r="S4" s="337" t="s">
        <v>570</v>
      </c>
      <c r="T4" s="337"/>
      <c r="U4" s="337"/>
      <c r="V4" s="339">
        <v>44725</v>
      </c>
      <c r="W4" s="316"/>
      <c r="X4" s="316"/>
    </row>
    <row r="5" spans="2:27" ht="9" customHeight="1">
      <c r="B5" s="324"/>
      <c r="C5" s="325"/>
      <c r="D5" s="325"/>
      <c r="E5" s="325"/>
      <c r="F5" s="325"/>
      <c r="G5" s="325"/>
      <c r="H5" s="325"/>
      <c r="I5" s="325"/>
      <c r="J5" s="325"/>
      <c r="K5" s="325"/>
      <c r="L5" s="325"/>
      <c r="M5" s="325"/>
      <c r="N5" s="325"/>
      <c r="O5" s="325"/>
      <c r="P5" s="325"/>
      <c r="Q5" s="325"/>
      <c r="R5" s="325"/>
      <c r="S5" s="325"/>
      <c r="T5" s="325"/>
      <c r="U5" s="325"/>
      <c r="V5" s="325"/>
      <c r="W5" s="325"/>
      <c r="X5" s="326"/>
    </row>
    <row r="6" spans="2:27" ht="18.600000000000001" customHeight="1">
      <c r="B6" s="363" t="s">
        <v>571</v>
      </c>
      <c r="C6" s="364"/>
      <c r="D6" s="364"/>
      <c r="E6" s="364"/>
      <c r="F6" s="364"/>
      <c r="G6" s="364"/>
      <c r="H6" s="364"/>
      <c r="I6" s="364"/>
      <c r="J6" s="364"/>
      <c r="K6" s="364"/>
      <c r="L6" s="364"/>
      <c r="M6" s="364"/>
      <c r="N6" s="364"/>
      <c r="O6" s="364"/>
      <c r="P6" s="364"/>
      <c r="Q6" s="364"/>
      <c r="R6" s="364"/>
      <c r="S6" s="364"/>
      <c r="T6" s="364"/>
      <c r="U6" s="364"/>
      <c r="V6" s="364"/>
      <c r="W6" s="364"/>
      <c r="X6" s="365"/>
    </row>
    <row r="7" spans="2:27" ht="16.95" customHeight="1">
      <c r="B7" s="324" t="s">
        <v>572</v>
      </c>
      <c r="C7" s="325"/>
      <c r="D7" s="325"/>
      <c r="E7" s="325"/>
      <c r="F7" s="325"/>
      <c r="G7" s="325"/>
      <c r="H7" s="326"/>
      <c r="I7" s="324" t="s">
        <v>573</v>
      </c>
      <c r="J7" s="325"/>
      <c r="K7" s="325"/>
      <c r="L7" s="325"/>
      <c r="M7" s="325"/>
      <c r="N7" s="325"/>
      <c r="O7" s="325"/>
      <c r="P7" s="325"/>
      <c r="Q7" s="325"/>
      <c r="R7" s="325"/>
      <c r="S7" s="325"/>
      <c r="T7" s="326"/>
      <c r="U7" s="324" t="s">
        <v>574</v>
      </c>
      <c r="V7" s="325"/>
      <c r="W7" s="325"/>
      <c r="X7" s="326"/>
    </row>
    <row r="8" spans="2:27" ht="26.7" customHeight="1">
      <c r="B8" s="313" t="s">
        <v>575</v>
      </c>
      <c r="C8" s="314"/>
      <c r="D8" s="314"/>
      <c r="E8" s="314"/>
      <c r="F8" s="314"/>
      <c r="G8" s="314"/>
      <c r="H8" s="315"/>
      <c r="I8" s="313" t="s">
        <v>576</v>
      </c>
      <c r="J8" s="314"/>
      <c r="K8" s="314"/>
      <c r="L8" s="314"/>
      <c r="M8" s="314"/>
      <c r="N8" s="314"/>
      <c r="O8" s="314"/>
      <c r="P8" s="314"/>
      <c r="Q8" s="314"/>
      <c r="R8" s="314"/>
      <c r="S8" s="314"/>
      <c r="T8" s="315"/>
      <c r="U8" s="313" t="s">
        <v>577</v>
      </c>
      <c r="V8" s="314"/>
      <c r="W8" s="314"/>
      <c r="X8" s="315"/>
    </row>
    <row r="9" spans="2:27" ht="19.2" customHeight="1">
      <c r="B9" s="363" t="s">
        <v>578</v>
      </c>
      <c r="C9" s="364"/>
      <c r="D9" s="364"/>
      <c r="E9" s="364"/>
      <c r="F9" s="364"/>
      <c r="G9" s="364"/>
      <c r="H9" s="364"/>
      <c r="I9" s="364"/>
      <c r="J9" s="364"/>
      <c r="K9" s="364"/>
      <c r="L9" s="364"/>
      <c r="M9" s="364"/>
      <c r="N9" s="364"/>
      <c r="O9" s="364"/>
      <c r="P9" s="364"/>
      <c r="Q9" s="364"/>
      <c r="R9" s="364"/>
      <c r="S9" s="364"/>
      <c r="T9" s="364"/>
      <c r="U9" s="364"/>
      <c r="V9" s="364"/>
      <c r="W9" s="364"/>
      <c r="X9" s="365"/>
    </row>
    <row r="10" spans="2:27" ht="15" customHeight="1">
      <c r="B10" s="316" t="s">
        <v>579</v>
      </c>
      <c r="C10" s="316"/>
      <c r="D10" s="316"/>
      <c r="E10" s="316"/>
      <c r="F10" s="316"/>
      <c r="G10" s="324" t="s">
        <v>580</v>
      </c>
      <c r="H10" s="325"/>
      <c r="I10" s="325"/>
      <c r="J10" s="325"/>
      <c r="K10" s="325"/>
      <c r="L10" s="325"/>
      <c r="M10" s="325"/>
      <c r="N10" s="325"/>
      <c r="O10" s="326"/>
      <c r="P10" s="324" t="s">
        <v>581</v>
      </c>
      <c r="Q10" s="325"/>
      <c r="R10" s="325"/>
      <c r="S10" s="325"/>
      <c r="T10" s="325"/>
      <c r="U10" s="326"/>
      <c r="V10" s="324" t="s">
        <v>3</v>
      </c>
      <c r="W10" s="325"/>
      <c r="X10" s="326"/>
    </row>
    <row r="11" spans="2:27" ht="34.950000000000003" customHeight="1">
      <c r="B11" s="317" t="s">
        <v>731</v>
      </c>
      <c r="C11" s="317"/>
      <c r="D11" s="317"/>
      <c r="E11" s="317"/>
      <c r="F11" s="317"/>
      <c r="G11" s="295" t="s">
        <v>687</v>
      </c>
      <c r="H11" s="296"/>
      <c r="I11" s="296"/>
      <c r="J11" s="296"/>
      <c r="K11" s="296"/>
      <c r="L11" s="296"/>
      <c r="M11" s="296"/>
      <c r="N11" s="296"/>
      <c r="O11" s="297"/>
      <c r="P11" s="313" t="s">
        <v>732</v>
      </c>
      <c r="Q11" s="314"/>
      <c r="R11" s="314"/>
      <c r="S11" s="314"/>
      <c r="T11" s="314"/>
      <c r="U11" s="315"/>
      <c r="V11" s="340" t="s">
        <v>583</v>
      </c>
      <c r="W11" s="341"/>
      <c r="X11" s="342"/>
    </row>
    <row r="12" spans="2:27" ht="49.95" customHeight="1">
      <c r="B12" s="316" t="s">
        <v>584</v>
      </c>
      <c r="C12" s="316"/>
      <c r="D12" s="316"/>
      <c r="E12" s="316"/>
      <c r="F12" s="316" t="s">
        <v>585</v>
      </c>
      <c r="G12" s="316"/>
      <c r="H12" s="316"/>
      <c r="I12" s="316"/>
      <c r="J12" s="316"/>
      <c r="K12" s="316"/>
      <c r="L12" s="316"/>
      <c r="M12" s="316"/>
      <c r="N12" s="336" t="s">
        <v>586</v>
      </c>
      <c r="O12" s="336"/>
      <c r="P12" s="336"/>
      <c r="Q12" s="336"/>
      <c r="R12" s="336"/>
      <c r="S12" s="316" t="s">
        <v>587</v>
      </c>
      <c r="T12" s="316"/>
      <c r="U12" s="316"/>
      <c r="V12" s="316"/>
      <c r="W12" s="316"/>
      <c r="X12" s="316"/>
    </row>
    <row r="13" spans="2:27" ht="81.599999999999994" customHeight="1">
      <c r="B13" s="317" t="s">
        <v>589</v>
      </c>
      <c r="C13" s="317"/>
      <c r="D13" s="317"/>
      <c r="E13" s="317"/>
      <c r="F13" s="317" t="s">
        <v>589</v>
      </c>
      <c r="G13" s="317"/>
      <c r="H13" s="317"/>
      <c r="I13" s="317"/>
      <c r="J13" s="317"/>
      <c r="K13" s="317"/>
      <c r="L13" s="317"/>
      <c r="M13" s="317"/>
      <c r="N13" s="317" t="s">
        <v>589</v>
      </c>
      <c r="O13" s="317"/>
      <c r="P13" s="317"/>
      <c r="Q13" s="317"/>
      <c r="R13" s="317"/>
      <c r="S13" s="317" t="s">
        <v>589</v>
      </c>
      <c r="T13" s="317"/>
      <c r="U13" s="317"/>
      <c r="V13" s="317"/>
      <c r="W13" s="317"/>
      <c r="X13" s="317"/>
    </row>
    <row r="14" spans="2:27" ht="16.2" customHeight="1">
      <c r="B14" s="330" t="s">
        <v>590</v>
      </c>
      <c r="C14" s="331"/>
      <c r="D14" s="331"/>
      <c r="E14" s="331"/>
      <c r="F14" s="332"/>
      <c r="G14" s="302" t="s">
        <v>591</v>
      </c>
      <c r="H14" s="308"/>
      <c r="I14" s="308"/>
      <c r="J14" s="303"/>
      <c r="K14" s="330" t="s">
        <v>592</v>
      </c>
      <c r="L14" s="331"/>
      <c r="M14" s="331"/>
      <c r="N14" s="332"/>
      <c r="O14" s="324" t="s">
        <v>593</v>
      </c>
      <c r="P14" s="325"/>
      <c r="Q14" s="325"/>
      <c r="R14" s="325"/>
      <c r="S14" s="325"/>
      <c r="T14" s="325"/>
      <c r="U14" s="325"/>
      <c r="V14" s="325"/>
      <c r="W14" s="325"/>
      <c r="X14" s="326"/>
      <c r="Y14" s="90"/>
      <c r="Z14" s="90"/>
      <c r="AA14" s="90"/>
    </row>
    <row r="15" spans="2:27" ht="64.95" customHeight="1">
      <c r="B15" s="333"/>
      <c r="C15" s="334"/>
      <c r="D15" s="334"/>
      <c r="E15" s="334"/>
      <c r="F15" s="335"/>
      <c r="G15" s="304"/>
      <c r="H15" s="309"/>
      <c r="I15" s="309"/>
      <c r="J15" s="305"/>
      <c r="K15" s="333"/>
      <c r="L15" s="334"/>
      <c r="M15" s="334"/>
      <c r="N15" s="335"/>
      <c r="O15" s="324" t="s">
        <v>594</v>
      </c>
      <c r="P15" s="325"/>
      <c r="Q15" s="325"/>
      <c r="R15" s="326"/>
      <c r="S15" s="327" t="s">
        <v>595</v>
      </c>
      <c r="T15" s="328"/>
      <c r="U15" s="329"/>
      <c r="V15" s="327" t="s">
        <v>596</v>
      </c>
      <c r="W15" s="328"/>
      <c r="X15" s="329"/>
      <c r="Y15" s="90"/>
      <c r="Z15" s="90"/>
      <c r="AA15" s="90"/>
    </row>
    <row r="16" spans="2:27" ht="25.95" customHeight="1">
      <c r="B16" s="317" t="s">
        <v>733</v>
      </c>
      <c r="C16" s="317"/>
      <c r="D16" s="317"/>
      <c r="E16" s="317"/>
      <c r="F16" s="317"/>
      <c r="G16" s="320" t="s">
        <v>597</v>
      </c>
      <c r="H16" s="320"/>
      <c r="I16" s="320"/>
      <c r="J16" s="320"/>
      <c r="K16" s="320">
        <v>7.0000000000000007E-2</v>
      </c>
      <c r="L16" s="320"/>
      <c r="M16" s="320"/>
      <c r="N16" s="320"/>
      <c r="O16" s="366" t="s">
        <v>598</v>
      </c>
      <c r="P16" s="366" t="s">
        <v>599</v>
      </c>
      <c r="Q16" s="366" t="s">
        <v>600</v>
      </c>
      <c r="R16" s="366" t="s">
        <v>601</v>
      </c>
      <c r="S16" s="317" t="s">
        <v>589</v>
      </c>
      <c r="T16" s="317"/>
      <c r="U16" s="317"/>
      <c r="V16" s="344" t="s">
        <v>589</v>
      </c>
      <c r="W16" s="344"/>
      <c r="X16" s="344"/>
    </row>
    <row r="17" spans="2:27" ht="104.25" customHeight="1">
      <c r="B17" s="317"/>
      <c r="C17" s="317"/>
      <c r="D17" s="317"/>
      <c r="E17" s="317"/>
      <c r="F17" s="317"/>
      <c r="G17" s="320"/>
      <c r="H17" s="320"/>
      <c r="I17" s="320"/>
      <c r="J17" s="320"/>
      <c r="K17" s="320"/>
      <c r="L17" s="320"/>
      <c r="M17" s="320"/>
      <c r="N17" s="320"/>
      <c r="O17" s="89" t="s">
        <v>589</v>
      </c>
      <c r="P17" s="89" t="s">
        <v>589</v>
      </c>
      <c r="Q17" s="89" t="s">
        <v>589</v>
      </c>
      <c r="R17" s="89" t="s">
        <v>589</v>
      </c>
      <c r="S17" s="317"/>
      <c r="T17" s="317"/>
      <c r="U17" s="317"/>
      <c r="V17" s="344"/>
      <c r="W17" s="344"/>
      <c r="X17" s="344"/>
    </row>
    <row r="18" spans="2:27" ht="18" customHeight="1">
      <c r="B18" s="363" t="s">
        <v>602</v>
      </c>
      <c r="C18" s="364"/>
      <c r="D18" s="364"/>
      <c r="E18" s="364"/>
      <c r="F18" s="364"/>
      <c r="G18" s="364"/>
      <c r="H18" s="364"/>
      <c r="I18" s="364"/>
      <c r="J18" s="364"/>
      <c r="K18" s="364"/>
      <c r="L18" s="364"/>
      <c r="M18" s="364"/>
      <c r="N18" s="364"/>
      <c r="O18" s="364"/>
      <c r="P18" s="364"/>
      <c r="Q18" s="364"/>
      <c r="R18" s="364"/>
      <c r="S18" s="364"/>
      <c r="T18" s="364"/>
      <c r="U18" s="364"/>
      <c r="V18" s="364"/>
      <c r="W18" s="364"/>
      <c r="X18" s="365"/>
      <c r="Z18" s="68" t="s">
        <v>175</v>
      </c>
    </row>
    <row r="19" spans="2:27" ht="34.950000000000003" customHeight="1">
      <c r="B19" s="300" t="s">
        <v>603</v>
      </c>
      <c r="C19" s="302" t="s">
        <v>604</v>
      </c>
      <c r="D19" s="303"/>
      <c r="E19" s="302" t="s">
        <v>605</v>
      </c>
      <c r="F19" s="303"/>
      <c r="G19" s="321" t="s">
        <v>606</v>
      </c>
      <c r="H19" s="322"/>
      <c r="I19" s="322"/>
      <c r="J19" s="322"/>
      <c r="K19" s="322"/>
      <c r="L19" s="322"/>
      <c r="M19" s="322"/>
      <c r="N19" s="322"/>
      <c r="O19" s="322"/>
      <c r="P19" s="322"/>
      <c r="Q19" s="322"/>
      <c r="R19" s="323"/>
      <c r="S19" s="302" t="s">
        <v>607</v>
      </c>
      <c r="T19" s="308"/>
      <c r="U19" s="308"/>
      <c r="V19" s="308"/>
      <c r="W19" s="308"/>
      <c r="X19" s="303"/>
    </row>
    <row r="20" spans="2:27" ht="28.5" customHeight="1">
      <c r="B20" s="301"/>
      <c r="C20" s="304"/>
      <c r="D20" s="305"/>
      <c r="E20" s="304"/>
      <c r="F20" s="305"/>
      <c r="G20" s="324" t="s">
        <v>608</v>
      </c>
      <c r="H20" s="325"/>
      <c r="I20" s="326"/>
      <c r="J20" s="324" t="s">
        <v>609</v>
      </c>
      <c r="K20" s="325"/>
      <c r="L20" s="326"/>
      <c r="M20" s="327" t="s">
        <v>610</v>
      </c>
      <c r="N20" s="328"/>
      <c r="O20" s="329"/>
      <c r="P20" s="327" t="s">
        <v>611</v>
      </c>
      <c r="Q20" s="328"/>
      <c r="R20" s="329"/>
      <c r="S20" s="304"/>
      <c r="T20" s="309"/>
      <c r="U20" s="309"/>
      <c r="V20" s="309"/>
      <c r="W20" s="309"/>
      <c r="X20" s="305"/>
    </row>
    <row r="21" spans="2:27" ht="43.95" customHeight="1">
      <c r="B21" s="88" t="s">
        <v>612</v>
      </c>
      <c r="C21" s="295" t="s">
        <v>613</v>
      </c>
      <c r="D21" s="297"/>
      <c r="E21" s="306">
        <v>7.0000000000000007E-2</v>
      </c>
      <c r="F21" s="307"/>
      <c r="G21" s="306">
        <v>7.0000000000000007E-2</v>
      </c>
      <c r="H21" s="296"/>
      <c r="I21" s="297"/>
      <c r="J21" s="306" t="s">
        <v>734</v>
      </c>
      <c r="K21" s="296"/>
      <c r="L21" s="297"/>
      <c r="M21" s="306" t="s">
        <v>735</v>
      </c>
      <c r="N21" s="296"/>
      <c r="O21" s="297"/>
      <c r="P21" s="295" t="s">
        <v>669</v>
      </c>
      <c r="Q21" s="296"/>
      <c r="R21" s="297"/>
      <c r="S21" s="295" t="s">
        <v>736</v>
      </c>
      <c r="T21" s="296"/>
      <c r="U21" s="296"/>
      <c r="V21" s="296"/>
      <c r="W21" s="296"/>
      <c r="X21" s="297"/>
    </row>
    <row r="22" spans="2:27" ht="25.2" customHeight="1">
      <c r="B22" s="316" t="s">
        <v>615</v>
      </c>
      <c r="C22" s="316"/>
      <c r="D22" s="316"/>
      <c r="E22" s="316"/>
      <c r="F22" s="316"/>
      <c r="G22" s="316"/>
      <c r="H22" s="316"/>
      <c r="I22" s="316"/>
      <c r="J22" s="316"/>
      <c r="K22" s="316"/>
      <c r="L22" s="316"/>
      <c r="M22" s="316"/>
      <c r="N22" s="316" t="s">
        <v>616</v>
      </c>
      <c r="O22" s="316"/>
      <c r="P22" s="316"/>
      <c r="Q22" s="316"/>
      <c r="R22" s="316"/>
      <c r="S22" s="316"/>
      <c r="T22" s="316"/>
      <c r="U22" s="316"/>
      <c r="V22" s="316"/>
      <c r="W22" s="316"/>
      <c r="X22" s="316"/>
    </row>
    <row r="23" spans="2:27" ht="45.45" customHeight="1">
      <c r="B23" s="317" t="s">
        <v>737</v>
      </c>
      <c r="C23" s="317"/>
      <c r="D23" s="317"/>
      <c r="E23" s="317"/>
      <c r="F23" s="317"/>
      <c r="G23" s="317"/>
      <c r="H23" s="317"/>
      <c r="I23" s="317"/>
      <c r="J23" s="317"/>
      <c r="K23" s="317"/>
      <c r="L23" s="317"/>
      <c r="M23" s="317"/>
      <c r="N23" s="317" t="s">
        <v>738</v>
      </c>
      <c r="O23" s="317"/>
      <c r="P23" s="317"/>
      <c r="Q23" s="317"/>
      <c r="R23" s="317"/>
      <c r="S23" s="317"/>
      <c r="T23" s="317"/>
      <c r="U23" s="317"/>
      <c r="V23" s="317"/>
      <c r="W23" s="317"/>
      <c r="X23" s="317"/>
      <c r="AA23" s="86"/>
    </row>
    <row r="24" spans="2:27" ht="19.2" customHeight="1">
      <c r="B24" s="363" t="s">
        <v>617</v>
      </c>
      <c r="C24" s="364"/>
      <c r="D24" s="364"/>
      <c r="E24" s="364"/>
      <c r="F24" s="364"/>
      <c r="G24" s="364"/>
      <c r="H24" s="364"/>
      <c r="I24" s="364"/>
      <c r="J24" s="364"/>
      <c r="K24" s="364"/>
      <c r="L24" s="364"/>
      <c r="M24" s="364"/>
      <c r="N24" s="364"/>
      <c r="O24" s="364"/>
      <c r="P24" s="364"/>
      <c r="Q24" s="364"/>
      <c r="R24" s="364"/>
      <c r="S24" s="364"/>
      <c r="T24" s="364"/>
      <c r="U24" s="364"/>
      <c r="V24" s="364"/>
      <c r="W24" s="364"/>
      <c r="X24" s="365"/>
    </row>
    <row r="25" spans="2:27" ht="19.2" customHeight="1">
      <c r="B25" s="361" t="s">
        <v>618</v>
      </c>
      <c r="C25" s="362"/>
      <c r="D25" s="310" t="s">
        <v>619</v>
      </c>
      <c r="E25" s="310"/>
      <c r="F25" s="318" t="s">
        <v>620</v>
      </c>
      <c r="G25" s="318"/>
      <c r="H25" s="319"/>
      <c r="I25" s="310" t="s">
        <v>621</v>
      </c>
      <c r="J25" s="310"/>
      <c r="K25" s="310"/>
      <c r="L25" s="345" t="s">
        <v>622</v>
      </c>
      <c r="M25" s="319"/>
      <c r="N25" s="310" t="s">
        <v>623</v>
      </c>
      <c r="O25" s="310"/>
      <c r="P25" s="310"/>
      <c r="Q25" s="345" t="s">
        <v>624</v>
      </c>
      <c r="R25" s="318"/>
      <c r="S25" s="319"/>
      <c r="T25" s="310" t="s">
        <v>625</v>
      </c>
      <c r="U25" s="310"/>
      <c r="V25" s="310"/>
      <c r="W25" s="311" t="s">
        <v>626</v>
      </c>
      <c r="X25" s="312"/>
    </row>
    <row r="26" spans="2:27" ht="19.2" customHeight="1">
      <c r="B26" s="401" t="s">
        <v>627</v>
      </c>
      <c r="C26" s="401"/>
      <c r="D26" s="384">
        <v>17</v>
      </c>
      <c r="E26" s="385"/>
      <c r="F26" s="384"/>
      <c r="G26" s="386"/>
      <c r="H26" s="385"/>
      <c r="I26" s="387"/>
      <c r="J26" s="388"/>
      <c r="K26" s="389"/>
      <c r="L26" s="387"/>
      <c r="M26" s="389"/>
      <c r="N26" s="387"/>
      <c r="O26" s="388"/>
      <c r="P26" s="389"/>
      <c r="Q26" s="387"/>
      <c r="R26" s="388"/>
      <c r="S26" s="389"/>
      <c r="T26" s="387"/>
      <c r="U26" s="388"/>
      <c r="V26" s="389"/>
      <c r="W26" s="387"/>
      <c r="X26" s="389"/>
      <c r="Z26" s="87"/>
      <c r="AA26" s="87"/>
    </row>
    <row r="27" spans="2:27" ht="19.2" customHeight="1">
      <c r="B27" s="401" t="s">
        <v>628</v>
      </c>
      <c r="C27" s="401"/>
      <c r="D27" s="384">
        <v>1450</v>
      </c>
      <c r="E27" s="385"/>
      <c r="F27" s="384"/>
      <c r="G27" s="386"/>
      <c r="H27" s="385"/>
      <c r="I27" s="387"/>
      <c r="J27" s="388"/>
      <c r="K27" s="389"/>
      <c r="L27" s="387"/>
      <c r="M27" s="389"/>
      <c r="N27" s="387"/>
      <c r="O27" s="388"/>
      <c r="P27" s="389"/>
      <c r="Q27" s="387"/>
      <c r="R27" s="388"/>
      <c r="S27" s="389"/>
      <c r="T27" s="387"/>
      <c r="U27" s="388"/>
      <c r="V27" s="389"/>
      <c r="W27" s="387"/>
      <c r="X27" s="389"/>
      <c r="Y27" s="86"/>
    </row>
    <row r="28" spans="2:27" ht="19.95" customHeight="1">
      <c r="B28" s="390" t="s">
        <v>629</v>
      </c>
      <c r="C28" s="390"/>
      <c r="D28" s="390"/>
      <c r="E28" s="390"/>
      <c r="F28" s="390"/>
      <c r="G28" s="390"/>
      <c r="H28" s="390"/>
      <c r="I28" s="390"/>
      <c r="J28" s="390"/>
      <c r="K28" s="390"/>
      <c r="L28" s="390"/>
      <c r="M28" s="390"/>
      <c r="N28" s="390"/>
      <c r="O28" s="390"/>
      <c r="P28" s="390"/>
      <c r="Q28" s="390"/>
      <c r="R28" s="390"/>
      <c r="S28" s="390"/>
      <c r="T28" s="390"/>
      <c r="U28" s="390"/>
      <c r="V28" s="390"/>
      <c r="W28" s="390"/>
      <c r="X28" s="390"/>
    </row>
    <row r="29" spans="2:27" ht="19.95" customHeight="1">
      <c r="B29" s="94"/>
      <c r="C29" s="95"/>
      <c r="D29" s="95"/>
      <c r="E29" s="95"/>
      <c r="F29" s="95"/>
      <c r="G29" s="95"/>
      <c r="H29" s="95"/>
      <c r="I29" s="95"/>
      <c r="J29" s="95"/>
      <c r="K29" s="95"/>
      <c r="L29" s="95"/>
      <c r="M29" s="95"/>
      <c r="N29" s="95"/>
      <c r="O29" s="95"/>
      <c r="P29" s="95"/>
      <c r="Q29" s="95"/>
      <c r="R29" s="95"/>
      <c r="S29" s="95"/>
      <c r="T29" s="95"/>
      <c r="U29" s="95"/>
      <c r="V29" s="95"/>
      <c r="W29" s="95"/>
      <c r="X29" s="96"/>
    </row>
    <row r="30" spans="2:27" ht="39.6">
      <c r="B30" s="85" t="s">
        <v>630</v>
      </c>
      <c r="C30" s="84" t="s">
        <v>631</v>
      </c>
      <c r="D30" s="84" t="s">
        <v>632</v>
      </c>
      <c r="E30" s="391"/>
      <c r="H30" s="355"/>
      <c r="I30" s="355"/>
      <c r="J30" s="355"/>
      <c r="K30" s="355"/>
      <c r="L30" s="355"/>
      <c r="M30" s="355"/>
      <c r="N30" s="355"/>
      <c r="O30" s="355"/>
      <c r="P30" s="355"/>
      <c r="Q30" s="355"/>
      <c r="R30" s="355"/>
      <c r="S30" s="358"/>
      <c r="T30" s="358"/>
      <c r="U30" s="358"/>
      <c r="V30" s="358"/>
      <c r="W30" s="358"/>
      <c r="X30" s="359"/>
    </row>
    <row r="31" spans="2:27" ht="17.7" customHeight="1">
      <c r="B31" s="93" t="s">
        <v>619</v>
      </c>
      <c r="C31" s="82">
        <f>IF(ISERROR($D$26/$D$27),0,$D$26/$D$27)</f>
        <v>1.1724137931034483E-2</v>
      </c>
      <c r="D31" s="81">
        <f t="shared" ref="D31:D38" si="0">$E$21</f>
        <v>7.0000000000000007E-2</v>
      </c>
      <c r="E31" s="79"/>
      <c r="H31" s="360"/>
      <c r="I31" s="360"/>
      <c r="J31" s="355"/>
      <c r="K31" s="355"/>
      <c r="L31" s="77"/>
      <c r="M31" s="83"/>
      <c r="N31" s="360"/>
      <c r="O31" s="360"/>
      <c r="P31" s="360"/>
      <c r="Q31" s="360"/>
      <c r="R31" s="360"/>
      <c r="S31" s="356"/>
      <c r="T31" s="356"/>
      <c r="U31" s="356"/>
      <c r="V31" s="356"/>
      <c r="W31" s="356"/>
      <c r="X31" s="357"/>
    </row>
    <row r="32" spans="2:27" ht="17.7" customHeight="1">
      <c r="B32" s="93" t="s">
        <v>620</v>
      </c>
      <c r="C32" s="82">
        <f>IF(ISERROR($F$26/$F$27),0,$F$26/$F$27)</f>
        <v>0</v>
      </c>
      <c r="D32" s="81">
        <f t="shared" si="0"/>
        <v>7.0000000000000007E-2</v>
      </c>
      <c r="E32" s="79"/>
      <c r="H32" s="355"/>
      <c r="I32" s="355"/>
      <c r="J32" s="355"/>
      <c r="K32" s="355"/>
      <c r="L32" s="72"/>
      <c r="M32" s="77"/>
      <c r="N32" s="355"/>
      <c r="O32" s="355"/>
      <c r="P32" s="355"/>
      <c r="Q32" s="355"/>
      <c r="R32" s="355"/>
      <c r="S32" s="356"/>
      <c r="T32" s="356"/>
      <c r="U32" s="356"/>
      <c r="V32" s="356"/>
      <c r="W32" s="356"/>
      <c r="X32" s="357"/>
    </row>
    <row r="33" spans="2:27" ht="17.7" customHeight="1">
      <c r="B33" s="93" t="s">
        <v>621</v>
      </c>
      <c r="C33" s="82">
        <f>IF(ISERROR($I$26/$I$27),0,$I$26/$I$27)</f>
        <v>0</v>
      </c>
      <c r="D33" s="81">
        <f t="shared" si="0"/>
        <v>7.0000000000000007E-2</v>
      </c>
      <c r="E33" s="79"/>
      <c r="H33" s="355"/>
      <c r="I33" s="355"/>
      <c r="J33" s="355"/>
      <c r="K33" s="355"/>
      <c r="L33" s="72"/>
      <c r="M33" s="77"/>
      <c r="N33" s="355"/>
      <c r="O33" s="355"/>
      <c r="P33" s="355"/>
      <c r="Q33" s="355"/>
      <c r="R33" s="355"/>
      <c r="S33" s="356"/>
      <c r="T33" s="356"/>
      <c r="U33" s="356"/>
      <c r="V33" s="356"/>
      <c r="W33" s="356"/>
      <c r="X33" s="357"/>
    </row>
    <row r="34" spans="2:27" ht="17.7" customHeight="1">
      <c r="B34" s="93" t="s">
        <v>622</v>
      </c>
      <c r="C34" s="82">
        <f>IF(ISERROR($L$26/$L$27),0,$L$26/$L$27)</f>
        <v>0</v>
      </c>
      <c r="D34" s="81">
        <f t="shared" si="0"/>
        <v>7.0000000000000007E-2</v>
      </c>
      <c r="E34" s="79"/>
      <c r="H34" s="355"/>
      <c r="I34" s="355"/>
      <c r="J34" s="355"/>
      <c r="K34" s="355"/>
      <c r="L34" s="72"/>
      <c r="M34" s="77"/>
      <c r="N34" s="355"/>
      <c r="O34" s="355"/>
      <c r="P34" s="355"/>
      <c r="Q34" s="355"/>
      <c r="R34" s="355"/>
      <c r="S34" s="356"/>
      <c r="T34" s="356"/>
      <c r="U34" s="356"/>
      <c r="V34" s="356"/>
      <c r="W34" s="356"/>
      <c r="X34" s="357"/>
    </row>
    <row r="35" spans="2:27" ht="17.7" customHeight="1">
      <c r="B35" s="93" t="s">
        <v>623</v>
      </c>
      <c r="C35" s="82">
        <f>IF(ISERROR($N$26/$N$27),0,$N$26/$N$27)</f>
        <v>0</v>
      </c>
      <c r="D35" s="81">
        <f t="shared" si="0"/>
        <v>7.0000000000000007E-2</v>
      </c>
      <c r="E35" s="79"/>
      <c r="H35" s="355"/>
      <c r="I35" s="355"/>
      <c r="J35" s="355"/>
      <c r="K35" s="355"/>
      <c r="L35" s="72"/>
      <c r="M35" s="77"/>
      <c r="N35" s="355"/>
      <c r="O35" s="355"/>
      <c r="P35" s="355"/>
      <c r="Q35" s="355"/>
      <c r="R35" s="355"/>
      <c r="S35" s="356"/>
      <c r="T35" s="356"/>
      <c r="U35" s="356"/>
      <c r="V35" s="356"/>
      <c r="W35" s="356"/>
      <c r="X35" s="357"/>
    </row>
    <row r="36" spans="2:27" ht="17.7" customHeight="1">
      <c r="B36" s="93" t="s">
        <v>624</v>
      </c>
      <c r="C36" s="82">
        <f>IF(ISERROR($Q$26/$Q$27),0,$Q$26/$Q$27)</f>
        <v>0</v>
      </c>
      <c r="D36" s="81">
        <f t="shared" si="0"/>
        <v>7.0000000000000007E-2</v>
      </c>
      <c r="E36" s="79"/>
      <c r="H36" s="355"/>
      <c r="I36" s="355"/>
      <c r="J36" s="355"/>
      <c r="K36" s="355"/>
      <c r="L36" s="72"/>
      <c r="M36" s="77"/>
      <c r="N36" s="355"/>
      <c r="O36" s="355"/>
      <c r="P36" s="355"/>
      <c r="Q36" s="355"/>
      <c r="R36" s="355"/>
      <c r="S36" s="356"/>
      <c r="T36" s="356"/>
      <c r="U36" s="356"/>
      <c r="V36" s="356"/>
      <c r="W36" s="356"/>
      <c r="X36" s="357"/>
    </row>
    <row r="37" spans="2:27" ht="17.7" customHeight="1">
      <c r="B37" s="93" t="s">
        <v>625</v>
      </c>
      <c r="C37" s="82">
        <f>IF(ISERROR($T$26/$T$27),0,$T$26/$T$27)</f>
        <v>0</v>
      </c>
      <c r="D37" s="81">
        <f t="shared" si="0"/>
        <v>7.0000000000000007E-2</v>
      </c>
      <c r="E37" s="79"/>
      <c r="H37" s="355"/>
      <c r="I37" s="355"/>
      <c r="J37" s="355"/>
      <c r="K37" s="355"/>
      <c r="L37" s="72"/>
      <c r="M37" s="77"/>
      <c r="N37" s="355"/>
      <c r="O37" s="355"/>
      <c r="P37" s="355"/>
      <c r="Q37" s="355"/>
      <c r="R37" s="355"/>
      <c r="S37" s="356"/>
      <c r="T37" s="356"/>
      <c r="U37" s="356"/>
      <c r="V37" s="356"/>
      <c r="W37" s="356"/>
      <c r="X37" s="357"/>
    </row>
    <row r="38" spans="2:27" ht="17.7" customHeight="1">
      <c r="B38" s="93" t="s">
        <v>626</v>
      </c>
      <c r="C38" s="82">
        <f>IF(ISERROR($W$26/$W$27),0,$W$26/$W$27)</f>
        <v>0</v>
      </c>
      <c r="D38" s="81">
        <f t="shared" si="0"/>
        <v>7.0000000000000007E-2</v>
      </c>
      <c r="E38" s="79"/>
      <c r="H38" s="355"/>
      <c r="I38" s="355"/>
      <c r="J38" s="355"/>
      <c r="K38" s="355"/>
      <c r="L38" s="72"/>
      <c r="M38" s="77"/>
      <c r="N38" s="355"/>
      <c r="O38" s="355"/>
      <c r="P38" s="355"/>
      <c r="Q38" s="355"/>
      <c r="R38" s="355"/>
      <c r="S38" s="356"/>
      <c r="T38" s="356"/>
      <c r="U38" s="356"/>
      <c r="V38" s="356"/>
      <c r="W38" s="356"/>
      <c r="X38" s="357"/>
    </row>
    <row r="39" spans="2:27" ht="17.7" customHeight="1">
      <c r="B39" s="80"/>
      <c r="C39" s="73"/>
      <c r="D39" s="79"/>
      <c r="E39" s="79"/>
      <c r="H39" s="355"/>
      <c r="I39" s="355"/>
      <c r="J39" s="355"/>
      <c r="K39" s="355"/>
      <c r="L39" s="72"/>
      <c r="M39" s="77"/>
      <c r="N39" s="355"/>
      <c r="O39" s="355"/>
      <c r="P39" s="355"/>
      <c r="Q39" s="355"/>
      <c r="R39" s="355"/>
      <c r="S39" s="356"/>
      <c r="T39" s="356"/>
      <c r="U39" s="356"/>
      <c r="V39" s="356"/>
      <c r="W39" s="356"/>
      <c r="X39" s="357"/>
    </row>
    <row r="40" spans="2:27" ht="17.7" customHeight="1">
      <c r="B40" s="80"/>
      <c r="C40" s="73"/>
      <c r="D40" s="79"/>
      <c r="E40" s="79"/>
      <c r="H40" s="355"/>
      <c r="I40" s="355"/>
      <c r="J40" s="355"/>
      <c r="K40" s="355"/>
      <c r="L40" s="72"/>
      <c r="M40" s="77"/>
      <c r="N40" s="355"/>
      <c r="O40" s="355"/>
      <c r="P40" s="355"/>
      <c r="Q40" s="355"/>
      <c r="R40" s="355"/>
      <c r="S40" s="356"/>
      <c r="T40" s="356"/>
      <c r="U40" s="356"/>
      <c r="V40" s="356"/>
      <c r="W40" s="356"/>
      <c r="X40" s="357"/>
    </row>
    <row r="41" spans="2:27" ht="17.7" customHeight="1">
      <c r="B41" s="80"/>
      <c r="C41" s="73"/>
      <c r="D41" s="79"/>
      <c r="E41" s="79"/>
      <c r="H41" s="355"/>
      <c r="I41" s="355"/>
      <c r="J41" s="355"/>
      <c r="K41" s="355"/>
      <c r="L41" s="72"/>
      <c r="M41" s="77"/>
      <c r="N41" s="355"/>
      <c r="O41" s="355"/>
      <c r="P41" s="355"/>
      <c r="Q41" s="355"/>
      <c r="R41" s="355"/>
      <c r="S41" s="356"/>
      <c r="T41" s="356"/>
      <c r="U41" s="356"/>
      <c r="V41" s="356"/>
      <c r="W41" s="356"/>
      <c r="X41" s="357"/>
    </row>
    <row r="42" spans="2:27" ht="17.25" customHeight="1">
      <c r="B42" s="80"/>
      <c r="C42" s="73"/>
      <c r="D42" s="79"/>
      <c r="E42" s="79"/>
      <c r="H42" s="355"/>
      <c r="I42" s="355"/>
      <c r="J42" s="355"/>
      <c r="K42" s="355"/>
      <c r="L42" s="72"/>
      <c r="M42" s="77"/>
      <c r="N42" s="355"/>
      <c r="O42" s="355"/>
      <c r="P42" s="355"/>
      <c r="Q42" s="355"/>
      <c r="R42" s="355"/>
      <c r="S42" s="358"/>
      <c r="T42" s="358"/>
      <c r="U42" s="358"/>
      <c r="V42" s="358"/>
      <c r="W42" s="358"/>
      <c r="X42" s="359"/>
    </row>
    <row r="43" spans="2:27" ht="17.25" customHeight="1">
      <c r="B43" s="97"/>
      <c r="C43" s="98"/>
      <c r="D43" s="99"/>
      <c r="E43" s="99"/>
      <c r="F43" s="100"/>
      <c r="G43" s="100"/>
      <c r="H43" s="100"/>
      <c r="I43" s="100"/>
      <c r="J43" s="100"/>
      <c r="K43" s="100"/>
      <c r="L43" s="101"/>
      <c r="M43" s="102"/>
      <c r="N43" s="100"/>
      <c r="O43" s="100"/>
      <c r="P43" s="100"/>
      <c r="Q43" s="100"/>
      <c r="R43" s="100"/>
      <c r="S43" s="100"/>
      <c r="T43" s="100"/>
      <c r="U43" s="100"/>
      <c r="V43" s="100"/>
      <c r="W43" s="100"/>
      <c r="X43" s="103"/>
    </row>
    <row r="44" spans="2:27" ht="15.75" customHeight="1">
      <c r="B44" s="392" t="s">
        <v>633</v>
      </c>
      <c r="C44" s="392"/>
      <c r="D44" s="392"/>
      <c r="E44" s="392"/>
      <c r="F44" s="392"/>
      <c r="G44" s="392"/>
      <c r="H44" s="392"/>
      <c r="I44" s="392"/>
      <c r="J44" s="392"/>
      <c r="K44" s="392"/>
      <c r="L44" s="392"/>
      <c r="M44" s="392"/>
      <c r="N44" s="392"/>
      <c r="O44" s="392"/>
      <c r="P44" s="392"/>
      <c r="Q44" s="392"/>
      <c r="R44" s="392"/>
      <c r="S44" s="392"/>
      <c r="T44" s="392"/>
      <c r="U44" s="392"/>
      <c r="V44" s="392"/>
      <c r="W44" s="392"/>
      <c r="X44" s="392"/>
      <c r="Z44" s="78"/>
    </row>
    <row r="45" spans="2:27" ht="33" customHeight="1">
      <c r="B45" s="352" t="s">
        <v>739</v>
      </c>
      <c r="C45" s="353"/>
      <c r="D45" s="353"/>
      <c r="E45" s="353"/>
      <c r="F45" s="353"/>
      <c r="G45" s="353"/>
      <c r="H45" s="353"/>
      <c r="I45" s="353"/>
      <c r="J45" s="353"/>
      <c r="K45" s="353"/>
      <c r="L45" s="353"/>
      <c r="M45" s="353"/>
      <c r="N45" s="353"/>
      <c r="O45" s="353"/>
      <c r="P45" s="353"/>
      <c r="Q45" s="353"/>
      <c r="R45" s="353"/>
      <c r="S45" s="353"/>
      <c r="T45" s="353"/>
      <c r="U45" s="353"/>
      <c r="V45" s="353"/>
      <c r="W45" s="353"/>
      <c r="X45" s="354"/>
      <c r="Y45" s="77"/>
      <c r="Z45" s="77"/>
      <c r="AA45" s="77"/>
    </row>
    <row r="46" spans="2:27" ht="18" customHeight="1">
      <c r="B46" s="393" t="s">
        <v>634</v>
      </c>
      <c r="C46" s="393"/>
      <c r="D46" s="393"/>
      <c r="E46" s="393"/>
      <c r="F46" s="393"/>
      <c r="G46" s="393"/>
      <c r="H46" s="393"/>
      <c r="I46" s="393"/>
      <c r="J46" s="393"/>
      <c r="K46" s="393"/>
      <c r="L46" s="393"/>
      <c r="M46" s="393"/>
      <c r="N46" s="393"/>
      <c r="O46" s="393"/>
      <c r="P46" s="393"/>
      <c r="Q46" s="393"/>
      <c r="R46" s="393"/>
      <c r="S46" s="393"/>
      <c r="T46" s="393"/>
      <c r="U46" s="393"/>
      <c r="V46" s="393"/>
      <c r="W46" s="393"/>
      <c r="X46" s="393"/>
      <c r="Y46" s="74"/>
      <c r="Z46" s="73"/>
      <c r="AA46" s="72"/>
    </row>
    <row r="47" spans="2:27" ht="32.25" customHeight="1">
      <c r="B47" s="346" t="s">
        <v>740</v>
      </c>
      <c r="C47" s="347"/>
      <c r="D47" s="347"/>
      <c r="E47" s="347"/>
      <c r="F47" s="347"/>
      <c r="G47" s="347"/>
      <c r="H47" s="347"/>
      <c r="I47" s="347"/>
      <c r="J47" s="347"/>
      <c r="K47" s="347"/>
      <c r="L47" s="347"/>
      <c r="M47" s="347"/>
      <c r="N47" s="347"/>
      <c r="O47" s="347"/>
      <c r="P47" s="347"/>
      <c r="Q47" s="347"/>
      <c r="R47" s="347"/>
      <c r="S47" s="347"/>
      <c r="T47" s="347"/>
      <c r="U47" s="347"/>
      <c r="V47" s="347"/>
      <c r="W47" s="347"/>
      <c r="X47" s="348"/>
      <c r="Y47" s="74"/>
      <c r="Z47" s="73"/>
      <c r="AA47" s="72"/>
    </row>
    <row r="48" spans="2:27" ht="16.2" customHeight="1">
      <c r="B48" s="393" t="s">
        <v>635</v>
      </c>
      <c r="C48" s="393"/>
      <c r="D48" s="393"/>
      <c r="E48" s="393"/>
      <c r="F48" s="393"/>
      <c r="G48" s="393"/>
      <c r="H48" s="393"/>
      <c r="I48" s="393"/>
      <c r="J48" s="393"/>
      <c r="K48" s="393"/>
      <c r="L48" s="393"/>
      <c r="M48" s="393"/>
      <c r="N48" s="393"/>
      <c r="O48" s="393"/>
      <c r="P48" s="393"/>
      <c r="Q48" s="393"/>
      <c r="R48" s="393"/>
      <c r="S48" s="393"/>
      <c r="T48" s="393"/>
      <c r="U48" s="393"/>
      <c r="V48" s="393"/>
      <c r="W48" s="393"/>
      <c r="X48" s="393"/>
      <c r="Y48" s="74"/>
      <c r="Z48" s="73"/>
      <c r="AA48" s="72"/>
    </row>
    <row r="49" spans="2:27" ht="15.6" customHeight="1">
      <c r="B49" s="76" t="s">
        <v>3</v>
      </c>
      <c r="C49" s="350" t="s">
        <v>636</v>
      </c>
      <c r="D49" s="351"/>
      <c r="E49" s="349" t="s">
        <v>637</v>
      </c>
      <c r="F49" s="350"/>
      <c r="G49" s="350"/>
      <c r="H49" s="350"/>
      <c r="I49" s="350"/>
      <c r="J49" s="350"/>
      <c r="K49" s="351"/>
      <c r="L49" s="349" t="s">
        <v>638</v>
      </c>
      <c r="M49" s="350"/>
      <c r="N49" s="350"/>
      <c r="O49" s="350"/>
      <c r="P49" s="350"/>
      <c r="Q49" s="350"/>
      <c r="R49" s="350"/>
      <c r="S49" s="351"/>
      <c r="T49" s="349" t="s">
        <v>639</v>
      </c>
      <c r="U49" s="350"/>
      <c r="V49" s="350"/>
      <c r="W49" s="350"/>
      <c r="X49" s="351"/>
      <c r="Y49" s="74"/>
      <c r="Z49" s="73"/>
      <c r="AA49" s="72"/>
    </row>
    <row r="50" spans="2:27" ht="15" customHeight="1">
      <c r="B50" s="75">
        <v>1</v>
      </c>
      <c r="C50" s="343">
        <v>44770</v>
      </c>
      <c r="D50" s="317"/>
      <c r="E50" s="317" t="s">
        <v>729</v>
      </c>
      <c r="F50" s="317"/>
      <c r="G50" s="317"/>
      <c r="H50" s="317"/>
      <c r="I50" s="317"/>
      <c r="J50" s="317"/>
      <c r="K50" s="317"/>
      <c r="L50" s="317" t="s">
        <v>730</v>
      </c>
      <c r="M50" s="317"/>
      <c r="N50" s="317"/>
      <c r="O50" s="317"/>
      <c r="P50" s="317"/>
      <c r="Q50" s="317"/>
      <c r="R50" s="317"/>
      <c r="S50" s="317"/>
      <c r="T50" s="343">
        <v>44784</v>
      </c>
      <c r="U50" s="317"/>
      <c r="V50" s="317"/>
      <c r="W50" s="317"/>
      <c r="X50" s="317"/>
      <c r="Y50" s="74"/>
      <c r="Z50" s="73"/>
      <c r="AA50" s="72"/>
    </row>
    <row r="51" spans="2:27" ht="15" customHeight="1">
      <c r="B51" s="75"/>
      <c r="C51" s="317"/>
      <c r="D51" s="317"/>
      <c r="E51" s="317"/>
      <c r="F51" s="317"/>
      <c r="G51" s="317"/>
      <c r="H51" s="317"/>
      <c r="I51" s="317"/>
      <c r="J51" s="317"/>
      <c r="K51" s="317"/>
      <c r="L51" s="317"/>
      <c r="M51" s="317"/>
      <c r="N51" s="317"/>
      <c r="O51" s="317"/>
      <c r="P51" s="317"/>
      <c r="Q51" s="317"/>
      <c r="R51" s="317"/>
      <c r="S51" s="317"/>
      <c r="T51" s="317"/>
      <c r="U51" s="317"/>
      <c r="V51" s="317"/>
      <c r="W51" s="317"/>
      <c r="X51" s="317"/>
      <c r="Y51" s="74"/>
      <c r="Z51" s="73"/>
      <c r="AA51" s="72"/>
    </row>
    <row r="52" spans="2:27" ht="15" customHeight="1">
      <c r="B52" s="75"/>
      <c r="C52" s="317"/>
      <c r="D52" s="317"/>
      <c r="E52" s="317"/>
      <c r="F52" s="317"/>
      <c r="G52" s="317"/>
      <c r="H52" s="317"/>
      <c r="I52" s="317"/>
      <c r="J52" s="317"/>
      <c r="K52" s="317"/>
      <c r="L52" s="317"/>
      <c r="M52" s="317"/>
      <c r="N52" s="317"/>
      <c r="O52" s="317"/>
      <c r="P52" s="317"/>
      <c r="Q52" s="317"/>
      <c r="R52" s="317"/>
      <c r="S52" s="317"/>
      <c r="T52" s="317"/>
      <c r="U52" s="317"/>
      <c r="V52" s="317"/>
      <c r="W52" s="317"/>
      <c r="X52" s="317"/>
      <c r="Y52" s="74"/>
      <c r="Z52" s="73"/>
      <c r="AA52" s="72"/>
    </row>
    <row r="53" spans="2:27" ht="15" customHeight="1">
      <c r="B53" s="75"/>
      <c r="C53" s="317"/>
      <c r="D53" s="317"/>
      <c r="E53" s="317"/>
      <c r="F53" s="317"/>
      <c r="G53" s="317"/>
      <c r="H53" s="317"/>
      <c r="I53" s="317"/>
      <c r="J53" s="317"/>
      <c r="K53" s="317"/>
      <c r="L53" s="317"/>
      <c r="M53" s="317"/>
      <c r="N53" s="317"/>
      <c r="O53" s="317"/>
      <c r="P53" s="317"/>
      <c r="Q53" s="317"/>
      <c r="R53" s="317"/>
      <c r="S53" s="317"/>
      <c r="T53" s="317"/>
      <c r="U53" s="317"/>
      <c r="V53" s="317"/>
      <c r="W53" s="317"/>
      <c r="X53" s="317"/>
      <c r="Y53" s="74"/>
      <c r="Z53" s="73"/>
      <c r="AA53" s="72"/>
    </row>
    <row r="54" spans="2:27" ht="15" customHeight="1">
      <c r="B54" s="75"/>
      <c r="C54" s="317"/>
      <c r="D54" s="317"/>
      <c r="E54" s="317"/>
      <c r="F54" s="317"/>
      <c r="G54" s="317"/>
      <c r="H54" s="317"/>
      <c r="I54" s="317"/>
      <c r="J54" s="317"/>
      <c r="K54" s="317"/>
      <c r="L54" s="317"/>
      <c r="M54" s="317"/>
      <c r="N54" s="317"/>
      <c r="O54" s="317"/>
      <c r="P54" s="317"/>
      <c r="Q54" s="317"/>
      <c r="R54" s="317"/>
      <c r="S54" s="317"/>
      <c r="T54" s="317"/>
      <c r="U54" s="317"/>
      <c r="V54" s="317"/>
      <c r="W54" s="317"/>
      <c r="X54" s="317"/>
      <c r="Y54" s="74"/>
      <c r="Z54" s="73"/>
      <c r="AA54" s="72"/>
    </row>
    <row r="55" spans="2:27" ht="15.6" customHeight="1">
      <c r="B55" s="394" t="s">
        <v>640</v>
      </c>
      <c r="C55" s="395"/>
      <c r="D55" s="395"/>
      <c r="E55" s="395"/>
      <c r="F55" s="395"/>
      <c r="G55" s="395"/>
      <c r="H55" s="395"/>
      <c r="I55" s="395"/>
      <c r="J55" s="395"/>
      <c r="K55" s="395"/>
      <c r="L55" s="395"/>
      <c r="M55" s="395"/>
      <c r="N55" s="395"/>
      <c r="O55" s="395"/>
      <c r="P55" s="395"/>
      <c r="Q55" s="395"/>
      <c r="R55" s="395"/>
      <c r="S55" s="395"/>
      <c r="T55" s="395"/>
      <c r="U55" s="395"/>
      <c r="V55" s="395"/>
      <c r="W55" s="395"/>
      <c r="X55" s="396"/>
      <c r="Y55" s="74"/>
      <c r="Z55" s="73"/>
      <c r="AA55" s="72"/>
    </row>
    <row r="56" spans="2:27" ht="26.7" customHeight="1">
      <c r="B56" s="71" t="s">
        <v>641</v>
      </c>
      <c r="C56" s="295" t="s">
        <v>642</v>
      </c>
      <c r="D56" s="296"/>
      <c r="E56" s="296"/>
      <c r="F56" s="296"/>
      <c r="G56" s="296"/>
      <c r="H56" s="296"/>
      <c r="I56" s="296"/>
      <c r="J56" s="296"/>
      <c r="K56" s="296"/>
      <c r="L56" s="296"/>
      <c r="M56" s="297"/>
      <c r="N56" s="298" t="s">
        <v>643</v>
      </c>
      <c r="O56" s="299"/>
      <c r="P56" s="317" t="s">
        <v>644</v>
      </c>
      <c r="Q56" s="317"/>
      <c r="R56" s="317"/>
      <c r="S56" s="317"/>
      <c r="T56" s="317"/>
      <c r="U56" s="317"/>
      <c r="V56" s="317"/>
      <c r="W56" s="317"/>
      <c r="X56" s="317"/>
    </row>
    <row r="57" spans="2:27" ht="24.6" customHeight="1">
      <c r="B57" s="71" t="s">
        <v>645</v>
      </c>
      <c r="C57" s="295" t="s">
        <v>741</v>
      </c>
      <c r="D57" s="296"/>
      <c r="E57" s="296"/>
      <c r="F57" s="296"/>
      <c r="G57" s="296"/>
      <c r="H57" s="296"/>
      <c r="I57" s="296"/>
      <c r="J57" s="296"/>
      <c r="K57" s="296"/>
      <c r="L57" s="296"/>
      <c r="M57" s="297"/>
      <c r="N57" s="298" t="s">
        <v>643</v>
      </c>
      <c r="O57" s="299"/>
      <c r="P57" s="317" t="s">
        <v>742</v>
      </c>
      <c r="Q57" s="317"/>
      <c r="R57" s="317"/>
      <c r="S57" s="317"/>
      <c r="T57" s="317"/>
      <c r="U57" s="317"/>
      <c r="V57" s="317"/>
      <c r="W57" s="317"/>
      <c r="X57" s="317"/>
    </row>
    <row r="58" spans="2:27" ht="27.6" customHeight="1">
      <c r="B58" s="71" t="s">
        <v>648</v>
      </c>
      <c r="C58" s="295" t="s">
        <v>649</v>
      </c>
      <c r="D58" s="296"/>
      <c r="E58" s="296"/>
      <c r="F58" s="296"/>
      <c r="G58" s="296"/>
      <c r="H58" s="296"/>
      <c r="I58" s="296"/>
      <c r="J58" s="296"/>
      <c r="K58" s="296"/>
      <c r="L58" s="296"/>
      <c r="M58" s="297"/>
      <c r="N58" s="298" t="s">
        <v>643</v>
      </c>
      <c r="O58" s="299"/>
      <c r="P58" s="317" t="s">
        <v>650</v>
      </c>
      <c r="Q58" s="317"/>
      <c r="R58" s="317"/>
      <c r="S58" s="317"/>
      <c r="T58" s="317"/>
      <c r="U58" s="317"/>
      <c r="V58" s="317"/>
      <c r="W58" s="317"/>
      <c r="X58" s="317"/>
    </row>
    <row r="59" spans="2:27" ht="13.5" customHeight="1">
      <c r="B59" s="394" t="s">
        <v>651</v>
      </c>
      <c r="C59" s="395"/>
      <c r="D59" s="395"/>
      <c r="E59" s="395"/>
      <c r="F59" s="395"/>
      <c r="G59" s="395"/>
      <c r="H59" s="395"/>
      <c r="I59" s="395"/>
      <c r="J59" s="395"/>
      <c r="K59" s="395"/>
      <c r="L59" s="395"/>
      <c r="M59" s="395"/>
      <c r="N59" s="395"/>
      <c r="O59" s="395"/>
      <c r="P59" s="395"/>
      <c r="Q59" s="395"/>
      <c r="R59" s="395"/>
      <c r="S59" s="395"/>
      <c r="T59" s="395"/>
      <c r="U59" s="395"/>
      <c r="V59" s="395"/>
      <c r="W59" s="395"/>
      <c r="X59" s="396"/>
    </row>
    <row r="60" spans="2:27" ht="23.4" customHeight="1">
      <c r="B60" s="104" t="s">
        <v>652</v>
      </c>
      <c r="C60" s="295" t="s">
        <v>653</v>
      </c>
      <c r="D60" s="296"/>
      <c r="E60" s="296"/>
      <c r="F60" s="296"/>
      <c r="G60" s="296"/>
      <c r="H60" s="296"/>
      <c r="I60" s="296"/>
      <c r="J60" s="296"/>
      <c r="K60" s="296"/>
      <c r="L60" s="296"/>
      <c r="M60" s="297"/>
      <c r="N60" s="298" t="s">
        <v>643</v>
      </c>
      <c r="O60" s="299"/>
      <c r="P60" s="295" t="s">
        <v>654</v>
      </c>
      <c r="Q60" s="296"/>
      <c r="R60" s="296"/>
      <c r="S60" s="296"/>
      <c r="T60" s="296"/>
      <c r="U60" s="296"/>
      <c r="V60" s="296"/>
      <c r="W60" s="296"/>
      <c r="X60" s="297"/>
    </row>
    <row r="61" spans="2:27" ht="23.4" customHeight="1">
      <c r="B61" s="104" t="s">
        <v>655</v>
      </c>
      <c r="C61" s="295" t="s">
        <v>656</v>
      </c>
      <c r="D61" s="296"/>
      <c r="E61" s="296"/>
      <c r="F61" s="296"/>
      <c r="G61" s="296"/>
      <c r="H61" s="296"/>
      <c r="I61" s="296"/>
      <c r="J61" s="296"/>
      <c r="K61" s="296"/>
      <c r="L61" s="296"/>
      <c r="M61" s="297"/>
      <c r="N61" s="298" t="s">
        <v>643</v>
      </c>
      <c r="O61" s="299"/>
      <c r="P61" s="295" t="s">
        <v>654</v>
      </c>
      <c r="Q61" s="296"/>
      <c r="R61" s="296"/>
      <c r="S61" s="296"/>
      <c r="T61" s="296"/>
      <c r="U61" s="296"/>
      <c r="V61" s="296"/>
      <c r="W61" s="296"/>
      <c r="X61" s="297"/>
    </row>
  </sheetData>
  <sheetProtection selectLockedCells="1" selectUnlockedCells="1"/>
  <mergeCells count="19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H35:I35"/>
    <mergeCell ref="J35:K35"/>
    <mergeCell ref="N35:O35"/>
    <mergeCell ref="P35:R35"/>
    <mergeCell ref="J32:K32"/>
    <mergeCell ref="N32:O32"/>
    <mergeCell ref="P32:R32"/>
    <mergeCell ref="H33:I33"/>
    <mergeCell ref="J33:K33"/>
    <mergeCell ref="N33:O33"/>
    <mergeCell ref="P33:R33"/>
    <mergeCell ref="W27:X27"/>
    <mergeCell ref="B28:X28"/>
    <mergeCell ref="H30:I31"/>
    <mergeCell ref="J30:M30"/>
    <mergeCell ref="N30:O31"/>
    <mergeCell ref="P30:R31"/>
    <mergeCell ref="S30:X30"/>
    <mergeCell ref="J31:K31"/>
    <mergeCell ref="S31:X42"/>
    <mergeCell ref="H32:I32"/>
    <mergeCell ref="T26:V26"/>
    <mergeCell ref="W26:X26"/>
    <mergeCell ref="B27:C27"/>
    <mergeCell ref="D27:E27"/>
    <mergeCell ref="F27:H27"/>
    <mergeCell ref="I27:K27"/>
    <mergeCell ref="L27:M27"/>
    <mergeCell ref="N27:P27"/>
    <mergeCell ref="Q27:S27"/>
    <mergeCell ref="T27:V27"/>
    <mergeCell ref="Q25:S25"/>
    <mergeCell ref="T25:V25"/>
    <mergeCell ref="W25:X25"/>
    <mergeCell ref="B26:C26"/>
    <mergeCell ref="D26:E26"/>
    <mergeCell ref="F26:H26"/>
    <mergeCell ref="I26:K26"/>
    <mergeCell ref="L26:M26"/>
    <mergeCell ref="N26:P26"/>
    <mergeCell ref="Q26:S26"/>
    <mergeCell ref="B25:C25"/>
    <mergeCell ref="D25:E25"/>
    <mergeCell ref="F25:H25"/>
    <mergeCell ref="I25:K25"/>
    <mergeCell ref="L25:M25"/>
    <mergeCell ref="N25:P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59E0-8D22-4B57-B627-5C03E6E1177D}">
  <sheetPr>
    <pageSetUpPr fitToPage="1"/>
  </sheetPr>
  <dimension ref="B1:AC61"/>
  <sheetViews>
    <sheetView showGridLines="0" tabSelected="1" view="pageBreakPreview" topLeftCell="B1" zoomScaleNormal="100" zoomScaleSheetLayoutView="100" workbookViewId="0">
      <selection activeCell="B1" sqref="B1:C4"/>
    </sheetView>
  </sheetViews>
  <sheetFormatPr baseColWidth="10" defaultColWidth="5.109375" defaultRowHeight="13.5" customHeight="1"/>
  <cols>
    <col min="1" max="1" width="5.109375" style="68"/>
    <col min="2" max="2" width="16.33203125" style="68" customWidth="1"/>
    <col min="3" max="3" width="11.77734375" style="68" customWidth="1"/>
    <col min="4" max="4" width="12.77734375" style="70" customWidth="1"/>
    <col min="5" max="5" width="9.109375" style="70" customWidth="1"/>
    <col min="6" max="12" width="7.44140625" style="68" customWidth="1"/>
    <col min="13" max="13" width="11.88671875" style="68" customWidth="1"/>
    <col min="14" max="23" width="7.44140625" style="68" customWidth="1"/>
    <col min="24" max="24" width="10.5546875" style="68" customWidth="1"/>
    <col min="25" max="25" width="41.109375" style="68" customWidth="1"/>
    <col min="26" max="26" width="11.77734375" style="68" customWidth="1"/>
    <col min="27" max="27" width="29.6640625" style="68" customWidth="1"/>
    <col min="28" max="28" width="16.33203125" style="69" customWidth="1"/>
    <col min="29" max="29" width="5.109375" style="69"/>
    <col min="30" max="16384" width="5.109375" style="68"/>
  </cols>
  <sheetData>
    <row r="1" spans="2:27" ht="15.6" customHeight="1">
      <c r="B1" s="316"/>
      <c r="C1" s="316"/>
      <c r="D1" s="316" t="s">
        <v>0</v>
      </c>
      <c r="E1" s="316"/>
      <c r="F1" s="316"/>
      <c r="G1" s="316"/>
      <c r="H1" s="316"/>
      <c r="I1" s="316"/>
      <c r="J1" s="316"/>
      <c r="K1" s="316"/>
      <c r="L1" s="316"/>
      <c r="M1" s="316"/>
      <c r="N1" s="316"/>
      <c r="O1" s="316"/>
      <c r="P1" s="316"/>
      <c r="Q1" s="316"/>
      <c r="R1" s="316"/>
      <c r="S1" s="337" t="s">
        <v>1</v>
      </c>
      <c r="T1" s="337"/>
      <c r="U1" s="337"/>
      <c r="V1" s="337" t="s">
        <v>567</v>
      </c>
      <c r="W1" s="337"/>
      <c r="X1" s="337"/>
    </row>
    <row r="2" spans="2:27" ht="13.2">
      <c r="B2" s="316"/>
      <c r="C2" s="316"/>
      <c r="D2" s="316"/>
      <c r="E2" s="316"/>
      <c r="F2" s="316"/>
      <c r="G2" s="316"/>
      <c r="H2" s="316"/>
      <c r="I2" s="316"/>
      <c r="J2" s="316"/>
      <c r="K2" s="316"/>
      <c r="L2" s="316"/>
      <c r="M2" s="316"/>
      <c r="N2" s="316"/>
      <c r="O2" s="316"/>
      <c r="P2" s="316"/>
      <c r="Q2" s="316"/>
      <c r="R2" s="316"/>
      <c r="S2" s="337" t="s">
        <v>3</v>
      </c>
      <c r="T2" s="337"/>
      <c r="U2" s="337"/>
      <c r="V2" s="338" t="s">
        <v>568</v>
      </c>
      <c r="W2" s="338"/>
      <c r="X2" s="338"/>
    </row>
    <row r="3" spans="2:27" ht="13.2">
      <c r="B3" s="316"/>
      <c r="C3" s="316"/>
      <c r="D3" s="316" t="s">
        <v>569</v>
      </c>
      <c r="E3" s="316"/>
      <c r="F3" s="316"/>
      <c r="G3" s="316"/>
      <c r="H3" s="316"/>
      <c r="I3" s="316"/>
      <c r="J3" s="316"/>
      <c r="K3" s="316"/>
      <c r="L3" s="316"/>
      <c r="M3" s="316"/>
      <c r="N3" s="316"/>
      <c r="O3" s="316"/>
      <c r="P3" s="316"/>
      <c r="Q3" s="316"/>
      <c r="R3" s="316"/>
      <c r="S3" s="337" t="s">
        <v>5</v>
      </c>
      <c r="T3" s="337"/>
      <c r="U3" s="337"/>
      <c r="V3" s="337" t="s">
        <v>6</v>
      </c>
      <c r="W3" s="337"/>
      <c r="X3" s="337"/>
    </row>
    <row r="4" spans="2:27" ht="15.6" customHeight="1">
      <c r="B4" s="316"/>
      <c r="C4" s="316"/>
      <c r="D4" s="316"/>
      <c r="E4" s="316"/>
      <c r="F4" s="316"/>
      <c r="G4" s="316"/>
      <c r="H4" s="316"/>
      <c r="I4" s="316"/>
      <c r="J4" s="316"/>
      <c r="K4" s="316"/>
      <c r="L4" s="316"/>
      <c r="M4" s="316"/>
      <c r="N4" s="316"/>
      <c r="O4" s="316"/>
      <c r="P4" s="316"/>
      <c r="Q4" s="316"/>
      <c r="R4" s="316"/>
      <c r="S4" s="337" t="s">
        <v>570</v>
      </c>
      <c r="T4" s="337"/>
      <c r="U4" s="337"/>
      <c r="V4" s="339">
        <v>44725</v>
      </c>
      <c r="W4" s="316"/>
      <c r="X4" s="316"/>
    </row>
    <row r="5" spans="2:27" ht="9" customHeight="1">
      <c r="B5" s="324"/>
      <c r="C5" s="325"/>
      <c r="D5" s="325"/>
      <c r="E5" s="325"/>
      <c r="F5" s="325"/>
      <c r="G5" s="325"/>
      <c r="H5" s="325"/>
      <c r="I5" s="325"/>
      <c r="J5" s="325"/>
      <c r="K5" s="325"/>
      <c r="L5" s="325"/>
      <c r="M5" s="325"/>
      <c r="N5" s="325"/>
      <c r="O5" s="325"/>
      <c r="P5" s="325"/>
      <c r="Q5" s="325"/>
      <c r="R5" s="325"/>
      <c r="S5" s="325"/>
      <c r="T5" s="325"/>
      <c r="U5" s="325"/>
      <c r="V5" s="325"/>
      <c r="W5" s="325"/>
      <c r="X5" s="326"/>
    </row>
    <row r="6" spans="2:27" ht="18.600000000000001" customHeight="1">
      <c r="B6" s="363" t="s">
        <v>571</v>
      </c>
      <c r="C6" s="364"/>
      <c r="D6" s="364"/>
      <c r="E6" s="364"/>
      <c r="F6" s="364"/>
      <c r="G6" s="364"/>
      <c r="H6" s="364"/>
      <c r="I6" s="364"/>
      <c r="J6" s="364"/>
      <c r="K6" s="364"/>
      <c r="L6" s="364"/>
      <c r="M6" s="364"/>
      <c r="N6" s="364"/>
      <c r="O6" s="364"/>
      <c r="P6" s="364"/>
      <c r="Q6" s="364"/>
      <c r="R6" s="364"/>
      <c r="S6" s="364"/>
      <c r="T6" s="364"/>
      <c r="U6" s="364"/>
      <c r="V6" s="364"/>
      <c r="W6" s="364"/>
      <c r="X6" s="365"/>
    </row>
    <row r="7" spans="2:27" ht="16.95" customHeight="1">
      <c r="B7" s="324" t="s">
        <v>572</v>
      </c>
      <c r="C7" s="325"/>
      <c r="D7" s="325"/>
      <c r="E7" s="325"/>
      <c r="F7" s="325"/>
      <c r="G7" s="325"/>
      <c r="H7" s="326"/>
      <c r="I7" s="324" t="s">
        <v>573</v>
      </c>
      <c r="J7" s="325"/>
      <c r="K7" s="325"/>
      <c r="L7" s="325"/>
      <c r="M7" s="325"/>
      <c r="N7" s="325"/>
      <c r="O7" s="325"/>
      <c r="P7" s="325"/>
      <c r="Q7" s="325"/>
      <c r="R7" s="325"/>
      <c r="S7" s="325"/>
      <c r="T7" s="326"/>
      <c r="U7" s="324" t="s">
        <v>574</v>
      </c>
      <c r="V7" s="325"/>
      <c r="W7" s="325"/>
      <c r="X7" s="326"/>
    </row>
    <row r="8" spans="2:27" ht="26.7" customHeight="1">
      <c r="B8" s="313" t="s">
        <v>575</v>
      </c>
      <c r="C8" s="314"/>
      <c r="D8" s="314"/>
      <c r="E8" s="314"/>
      <c r="F8" s="314"/>
      <c r="G8" s="314"/>
      <c r="H8" s="315"/>
      <c r="I8" s="313" t="s">
        <v>576</v>
      </c>
      <c r="J8" s="314"/>
      <c r="K8" s="314"/>
      <c r="L8" s="314"/>
      <c r="M8" s="314"/>
      <c r="N8" s="314"/>
      <c r="O8" s="314"/>
      <c r="P8" s="314"/>
      <c r="Q8" s="314"/>
      <c r="R8" s="314"/>
      <c r="S8" s="314"/>
      <c r="T8" s="315"/>
      <c r="U8" s="313" t="s">
        <v>577</v>
      </c>
      <c r="V8" s="314"/>
      <c r="W8" s="314"/>
      <c r="X8" s="315"/>
    </row>
    <row r="9" spans="2:27" ht="19.2" customHeight="1">
      <c r="B9" s="363" t="s">
        <v>578</v>
      </c>
      <c r="C9" s="364"/>
      <c r="D9" s="364"/>
      <c r="E9" s="364"/>
      <c r="F9" s="364"/>
      <c r="G9" s="364"/>
      <c r="H9" s="364"/>
      <c r="I9" s="364"/>
      <c r="J9" s="364"/>
      <c r="K9" s="364"/>
      <c r="L9" s="364"/>
      <c r="M9" s="364"/>
      <c r="N9" s="364"/>
      <c r="O9" s="364"/>
      <c r="P9" s="364"/>
      <c r="Q9" s="364"/>
      <c r="R9" s="364"/>
      <c r="S9" s="364"/>
      <c r="T9" s="364"/>
      <c r="U9" s="364"/>
      <c r="V9" s="364"/>
      <c r="W9" s="364"/>
      <c r="X9" s="365"/>
    </row>
    <row r="10" spans="2:27" ht="15" customHeight="1">
      <c r="B10" s="316" t="s">
        <v>579</v>
      </c>
      <c r="C10" s="316"/>
      <c r="D10" s="316"/>
      <c r="E10" s="316"/>
      <c r="F10" s="316"/>
      <c r="G10" s="324" t="s">
        <v>580</v>
      </c>
      <c r="H10" s="325"/>
      <c r="I10" s="325"/>
      <c r="J10" s="325"/>
      <c r="K10" s="325"/>
      <c r="L10" s="325"/>
      <c r="M10" s="325"/>
      <c r="N10" s="325"/>
      <c r="O10" s="326"/>
      <c r="P10" s="324" t="s">
        <v>581</v>
      </c>
      <c r="Q10" s="325"/>
      <c r="R10" s="325"/>
      <c r="S10" s="325"/>
      <c r="T10" s="325"/>
      <c r="U10" s="326"/>
      <c r="V10" s="324" t="s">
        <v>3</v>
      </c>
      <c r="W10" s="325"/>
      <c r="X10" s="326"/>
    </row>
    <row r="11" spans="2:27" ht="34.950000000000003" customHeight="1">
      <c r="B11" s="317" t="s">
        <v>721</v>
      </c>
      <c r="C11" s="317"/>
      <c r="D11" s="317"/>
      <c r="E11" s="317"/>
      <c r="F11" s="317"/>
      <c r="G11" s="295" t="s">
        <v>687</v>
      </c>
      <c r="H11" s="296"/>
      <c r="I11" s="296"/>
      <c r="J11" s="296"/>
      <c r="K11" s="296"/>
      <c r="L11" s="296"/>
      <c r="M11" s="296"/>
      <c r="N11" s="296"/>
      <c r="O11" s="297"/>
      <c r="P11" s="313" t="s">
        <v>722</v>
      </c>
      <c r="Q11" s="314"/>
      <c r="R11" s="314"/>
      <c r="S11" s="314"/>
      <c r="T11" s="314"/>
      <c r="U11" s="315"/>
      <c r="V11" s="340" t="s">
        <v>583</v>
      </c>
      <c r="W11" s="341"/>
      <c r="X11" s="342"/>
    </row>
    <row r="12" spans="2:27" ht="49.95" customHeight="1">
      <c r="B12" s="316" t="s">
        <v>584</v>
      </c>
      <c r="C12" s="316"/>
      <c r="D12" s="316"/>
      <c r="E12" s="316"/>
      <c r="F12" s="316" t="s">
        <v>585</v>
      </c>
      <c r="G12" s="316"/>
      <c r="H12" s="316"/>
      <c r="I12" s="316"/>
      <c r="J12" s="316"/>
      <c r="K12" s="316"/>
      <c r="L12" s="316"/>
      <c r="M12" s="316"/>
      <c r="N12" s="336" t="s">
        <v>586</v>
      </c>
      <c r="O12" s="336"/>
      <c r="P12" s="336"/>
      <c r="Q12" s="336"/>
      <c r="R12" s="336"/>
      <c r="S12" s="316" t="s">
        <v>587</v>
      </c>
      <c r="T12" s="316"/>
      <c r="U12" s="316"/>
      <c r="V12" s="316"/>
      <c r="W12" s="316"/>
      <c r="X12" s="316"/>
    </row>
    <row r="13" spans="2:27" ht="81.599999999999994" customHeight="1">
      <c r="B13" s="317" t="s">
        <v>589</v>
      </c>
      <c r="C13" s="317"/>
      <c r="D13" s="317"/>
      <c r="E13" s="317"/>
      <c r="F13" s="317" t="s">
        <v>589</v>
      </c>
      <c r="G13" s="317"/>
      <c r="H13" s="317"/>
      <c r="I13" s="317"/>
      <c r="J13" s="317"/>
      <c r="K13" s="317"/>
      <c r="L13" s="317"/>
      <c r="M13" s="317"/>
      <c r="N13" s="317" t="s">
        <v>589</v>
      </c>
      <c r="O13" s="317"/>
      <c r="P13" s="317"/>
      <c r="Q13" s="317"/>
      <c r="R13" s="317"/>
      <c r="S13" s="317" t="s">
        <v>589</v>
      </c>
      <c r="T13" s="317"/>
      <c r="U13" s="317"/>
      <c r="V13" s="317"/>
      <c r="W13" s="317"/>
      <c r="X13" s="317"/>
    </row>
    <row r="14" spans="2:27" ht="16.2" customHeight="1">
      <c r="B14" s="330" t="s">
        <v>590</v>
      </c>
      <c r="C14" s="331"/>
      <c r="D14" s="331"/>
      <c r="E14" s="331"/>
      <c r="F14" s="332"/>
      <c r="G14" s="302" t="s">
        <v>591</v>
      </c>
      <c r="H14" s="308"/>
      <c r="I14" s="308"/>
      <c r="J14" s="303"/>
      <c r="K14" s="330" t="s">
        <v>592</v>
      </c>
      <c r="L14" s="331"/>
      <c r="M14" s="331"/>
      <c r="N14" s="332"/>
      <c r="O14" s="324" t="s">
        <v>593</v>
      </c>
      <c r="P14" s="325"/>
      <c r="Q14" s="325"/>
      <c r="R14" s="325"/>
      <c r="S14" s="325"/>
      <c r="T14" s="325"/>
      <c r="U14" s="325"/>
      <c r="V14" s="325"/>
      <c r="W14" s="325"/>
      <c r="X14" s="326"/>
      <c r="Y14" s="90"/>
      <c r="Z14" s="90"/>
      <c r="AA14" s="90"/>
    </row>
    <row r="15" spans="2:27" ht="64.95" customHeight="1">
      <c r="B15" s="333"/>
      <c r="C15" s="334"/>
      <c r="D15" s="334"/>
      <c r="E15" s="334"/>
      <c r="F15" s="335"/>
      <c r="G15" s="304"/>
      <c r="H15" s="309"/>
      <c r="I15" s="309"/>
      <c r="J15" s="305"/>
      <c r="K15" s="333"/>
      <c r="L15" s="334"/>
      <c r="M15" s="334"/>
      <c r="N15" s="335"/>
      <c r="O15" s="324" t="s">
        <v>594</v>
      </c>
      <c r="P15" s="325"/>
      <c r="Q15" s="325"/>
      <c r="R15" s="326"/>
      <c r="S15" s="327" t="s">
        <v>595</v>
      </c>
      <c r="T15" s="328"/>
      <c r="U15" s="329"/>
      <c r="V15" s="327" t="s">
        <v>596</v>
      </c>
      <c r="W15" s="328"/>
      <c r="X15" s="329"/>
      <c r="Y15" s="90"/>
      <c r="Z15" s="90"/>
      <c r="AA15" s="90"/>
    </row>
    <row r="16" spans="2:27" ht="25.95" customHeight="1">
      <c r="B16" s="317" t="s">
        <v>723</v>
      </c>
      <c r="C16" s="317"/>
      <c r="D16" s="317"/>
      <c r="E16" s="317"/>
      <c r="F16" s="317"/>
      <c r="G16" s="320" t="s">
        <v>597</v>
      </c>
      <c r="H16" s="320"/>
      <c r="I16" s="320"/>
      <c r="J16" s="320"/>
      <c r="K16" s="320">
        <v>1</v>
      </c>
      <c r="L16" s="320"/>
      <c r="M16" s="320"/>
      <c r="N16" s="320"/>
      <c r="O16" s="366" t="s">
        <v>598</v>
      </c>
      <c r="P16" s="366" t="s">
        <v>599</v>
      </c>
      <c r="Q16" s="366" t="s">
        <v>600</v>
      </c>
      <c r="R16" s="366" t="s">
        <v>601</v>
      </c>
      <c r="S16" s="367" t="s">
        <v>589</v>
      </c>
      <c r="T16" s="368"/>
      <c r="U16" s="369"/>
      <c r="V16" s="370" t="s">
        <v>589</v>
      </c>
      <c r="W16" s="371"/>
      <c r="X16" s="372"/>
    </row>
    <row r="17" spans="2:27" ht="104.25" customHeight="1">
      <c r="B17" s="317"/>
      <c r="C17" s="317"/>
      <c r="D17" s="317"/>
      <c r="E17" s="317"/>
      <c r="F17" s="317"/>
      <c r="G17" s="320"/>
      <c r="H17" s="320"/>
      <c r="I17" s="320"/>
      <c r="J17" s="320"/>
      <c r="K17" s="320"/>
      <c r="L17" s="320"/>
      <c r="M17" s="320"/>
      <c r="N17" s="320"/>
      <c r="O17" s="89" t="s">
        <v>589</v>
      </c>
      <c r="P17" s="89" t="s">
        <v>589</v>
      </c>
      <c r="Q17" s="89" t="s">
        <v>589</v>
      </c>
      <c r="R17" s="89" t="s">
        <v>589</v>
      </c>
      <c r="S17" s="373"/>
      <c r="T17" s="374"/>
      <c r="U17" s="375"/>
      <c r="V17" s="376"/>
      <c r="W17" s="377"/>
      <c r="X17" s="378"/>
    </row>
    <row r="18" spans="2:27" ht="18" customHeight="1">
      <c r="B18" s="363" t="s">
        <v>602</v>
      </c>
      <c r="C18" s="364"/>
      <c r="D18" s="364"/>
      <c r="E18" s="364"/>
      <c r="F18" s="364"/>
      <c r="G18" s="364"/>
      <c r="H18" s="364"/>
      <c r="I18" s="364"/>
      <c r="J18" s="364"/>
      <c r="K18" s="364"/>
      <c r="L18" s="364"/>
      <c r="M18" s="364"/>
      <c r="N18" s="364"/>
      <c r="O18" s="364"/>
      <c r="P18" s="364"/>
      <c r="Q18" s="364"/>
      <c r="R18" s="364"/>
      <c r="S18" s="364"/>
      <c r="T18" s="364"/>
      <c r="U18" s="364"/>
      <c r="V18" s="364"/>
      <c r="W18" s="364"/>
      <c r="X18" s="365"/>
      <c r="Z18" s="68" t="s">
        <v>175</v>
      </c>
    </row>
    <row r="19" spans="2:27" ht="34.950000000000003" customHeight="1">
      <c r="B19" s="300" t="s">
        <v>603</v>
      </c>
      <c r="C19" s="302" t="s">
        <v>604</v>
      </c>
      <c r="D19" s="303"/>
      <c r="E19" s="302" t="s">
        <v>605</v>
      </c>
      <c r="F19" s="303"/>
      <c r="G19" s="321" t="s">
        <v>606</v>
      </c>
      <c r="H19" s="322"/>
      <c r="I19" s="322"/>
      <c r="J19" s="322"/>
      <c r="K19" s="322"/>
      <c r="L19" s="322"/>
      <c r="M19" s="322"/>
      <c r="N19" s="322"/>
      <c r="O19" s="322"/>
      <c r="P19" s="322"/>
      <c r="Q19" s="322"/>
      <c r="R19" s="323"/>
      <c r="S19" s="302" t="s">
        <v>607</v>
      </c>
      <c r="T19" s="308"/>
      <c r="U19" s="308"/>
      <c r="V19" s="308"/>
      <c r="W19" s="308"/>
      <c r="X19" s="303"/>
    </row>
    <row r="20" spans="2:27" ht="28.5" customHeight="1">
      <c r="B20" s="301"/>
      <c r="C20" s="304"/>
      <c r="D20" s="305"/>
      <c r="E20" s="304"/>
      <c r="F20" s="305"/>
      <c r="G20" s="324" t="s">
        <v>608</v>
      </c>
      <c r="H20" s="325"/>
      <c r="I20" s="326"/>
      <c r="J20" s="324" t="s">
        <v>609</v>
      </c>
      <c r="K20" s="325"/>
      <c r="L20" s="326"/>
      <c r="M20" s="327" t="s">
        <v>610</v>
      </c>
      <c r="N20" s="328"/>
      <c r="O20" s="329"/>
      <c r="P20" s="327" t="s">
        <v>611</v>
      </c>
      <c r="Q20" s="328"/>
      <c r="R20" s="329"/>
      <c r="S20" s="304"/>
      <c r="T20" s="309"/>
      <c r="U20" s="309"/>
      <c r="V20" s="309"/>
      <c r="W20" s="309"/>
      <c r="X20" s="305"/>
    </row>
    <row r="21" spans="2:27" ht="51" customHeight="1">
      <c r="B21" s="88" t="s">
        <v>612</v>
      </c>
      <c r="C21" s="295" t="s">
        <v>613</v>
      </c>
      <c r="D21" s="297"/>
      <c r="E21" s="306">
        <v>1</v>
      </c>
      <c r="F21" s="307"/>
      <c r="G21" s="379">
        <v>1</v>
      </c>
      <c r="H21" s="380"/>
      <c r="I21" s="381"/>
      <c r="J21" s="306" t="s">
        <v>658</v>
      </c>
      <c r="K21" s="382"/>
      <c r="L21" s="307"/>
      <c r="M21" s="379" t="s">
        <v>724</v>
      </c>
      <c r="N21" s="380"/>
      <c r="O21" s="381"/>
      <c r="P21" s="295" t="s">
        <v>614</v>
      </c>
      <c r="Q21" s="296"/>
      <c r="R21" s="297"/>
      <c r="S21" s="295" t="s">
        <v>725</v>
      </c>
      <c r="T21" s="296"/>
      <c r="U21" s="296"/>
      <c r="V21" s="296"/>
      <c r="W21" s="296"/>
      <c r="X21" s="297"/>
    </row>
    <row r="22" spans="2:27" ht="25.2" customHeight="1">
      <c r="B22" s="316" t="s">
        <v>615</v>
      </c>
      <c r="C22" s="316"/>
      <c r="D22" s="316"/>
      <c r="E22" s="316"/>
      <c r="F22" s="316"/>
      <c r="G22" s="316"/>
      <c r="H22" s="316"/>
      <c r="I22" s="316"/>
      <c r="J22" s="316"/>
      <c r="K22" s="316"/>
      <c r="L22" s="316"/>
      <c r="M22" s="316"/>
      <c r="N22" s="316" t="s">
        <v>616</v>
      </c>
      <c r="O22" s="316"/>
      <c r="P22" s="316"/>
      <c r="Q22" s="316"/>
      <c r="R22" s="316"/>
      <c r="S22" s="316"/>
      <c r="T22" s="316"/>
      <c r="U22" s="316"/>
      <c r="V22" s="316"/>
      <c r="W22" s="316"/>
      <c r="X22" s="316"/>
    </row>
    <row r="23" spans="2:27" ht="45.45" customHeight="1">
      <c r="B23" s="317" t="s">
        <v>726</v>
      </c>
      <c r="C23" s="317"/>
      <c r="D23" s="317"/>
      <c r="E23" s="317"/>
      <c r="F23" s="317"/>
      <c r="G23" s="317"/>
      <c r="H23" s="317"/>
      <c r="I23" s="317"/>
      <c r="J23" s="317"/>
      <c r="K23" s="317"/>
      <c r="L23" s="317"/>
      <c r="M23" s="317"/>
      <c r="N23" s="317" t="s">
        <v>727</v>
      </c>
      <c r="O23" s="317"/>
      <c r="P23" s="317"/>
      <c r="Q23" s="317"/>
      <c r="R23" s="317"/>
      <c r="S23" s="317"/>
      <c r="T23" s="317"/>
      <c r="U23" s="317"/>
      <c r="V23" s="317"/>
      <c r="W23" s="317"/>
      <c r="X23" s="317"/>
      <c r="AA23" s="86"/>
    </row>
    <row r="24" spans="2:27" ht="19.2" customHeight="1">
      <c r="B24" s="363" t="s">
        <v>617</v>
      </c>
      <c r="C24" s="364"/>
      <c r="D24" s="364"/>
      <c r="E24" s="364"/>
      <c r="F24" s="364"/>
      <c r="G24" s="364"/>
      <c r="H24" s="364"/>
      <c r="I24" s="364"/>
      <c r="J24" s="364"/>
      <c r="K24" s="364"/>
      <c r="L24" s="364"/>
      <c r="M24" s="364"/>
      <c r="N24" s="364"/>
      <c r="O24" s="364"/>
      <c r="P24" s="364"/>
      <c r="Q24" s="364"/>
      <c r="R24" s="364"/>
      <c r="S24" s="364"/>
      <c r="T24" s="364"/>
      <c r="U24" s="364"/>
      <c r="V24" s="364"/>
      <c r="W24" s="364"/>
      <c r="X24" s="365"/>
    </row>
    <row r="25" spans="2:27" ht="19.2" customHeight="1">
      <c r="B25" s="383" t="s">
        <v>618</v>
      </c>
      <c r="C25" s="383"/>
      <c r="D25" s="310" t="s">
        <v>619</v>
      </c>
      <c r="E25" s="310"/>
      <c r="F25" s="318" t="s">
        <v>620</v>
      </c>
      <c r="G25" s="318"/>
      <c r="H25" s="319"/>
      <c r="I25" s="310" t="s">
        <v>621</v>
      </c>
      <c r="J25" s="310"/>
      <c r="K25" s="310"/>
      <c r="L25" s="345" t="s">
        <v>622</v>
      </c>
      <c r="M25" s="319"/>
      <c r="N25" s="310" t="s">
        <v>623</v>
      </c>
      <c r="O25" s="310"/>
      <c r="P25" s="310"/>
      <c r="Q25" s="345" t="s">
        <v>624</v>
      </c>
      <c r="R25" s="318"/>
      <c r="S25" s="319"/>
      <c r="T25" s="310" t="s">
        <v>625</v>
      </c>
      <c r="U25" s="310"/>
      <c r="V25" s="310"/>
      <c r="W25" s="311" t="s">
        <v>626</v>
      </c>
      <c r="X25" s="312"/>
    </row>
    <row r="26" spans="2:27" ht="19.2" customHeight="1">
      <c r="B26" s="383" t="s">
        <v>627</v>
      </c>
      <c r="C26" s="383"/>
      <c r="D26" s="384">
        <v>41</v>
      </c>
      <c r="E26" s="385"/>
      <c r="F26" s="384"/>
      <c r="G26" s="386"/>
      <c r="H26" s="385"/>
      <c r="I26" s="387"/>
      <c r="J26" s="388"/>
      <c r="K26" s="389"/>
      <c r="L26" s="387"/>
      <c r="M26" s="389"/>
      <c r="N26" s="387"/>
      <c r="O26" s="388"/>
      <c r="P26" s="389"/>
      <c r="Q26" s="387"/>
      <c r="R26" s="388"/>
      <c r="S26" s="389"/>
      <c r="T26" s="387"/>
      <c r="U26" s="388"/>
      <c r="V26" s="389"/>
      <c r="W26" s="387"/>
      <c r="X26" s="389"/>
      <c r="Z26" s="87"/>
      <c r="AA26" s="87"/>
    </row>
    <row r="27" spans="2:27" ht="19.2" customHeight="1">
      <c r="B27" s="383" t="s">
        <v>628</v>
      </c>
      <c r="C27" s="383"/>
      <c r="D27" s="384">
        <v>119</v>
      </c>
      <c r="E27" s="385"/>
      <c r="F27" s="384"/>
      <c r="G27" s="386"/>
      <c r="H27" s="385"/>
      <c r="I27" s="387"/>
      <c r="J27" s="388"/>
      <c r="K27" s="389"/>
      <c r="L27" s="387"/>
      <c r="M27" s="389"/>
      <c r="N27" s="387"/>
      <c r="O27" s="388"/>
      <c r="P27" s="389"/>
      <c r="Q27" s="387"/>
      <c r="R27" s="388"/>
      <c r="S27" s="389"/>
      <c r="T27" s="387"/>
      <c r="U27" s="388"/>
      <c r="V27" s="389"/>
      <c r="W27" s="387"/>
      <c r="X27" s="389"/>
      <c r="Y27" s="86"/>
    </row>
    <row r="28" spans="2:27" ht="19.95" customHeight="1">
      <c r="B28" s="390" t="s">
        <v>629</v>
      </c>
      <c r="C28" s="390"/>
      <c r="D28" s="390"/>
      <c r="E28" s="390"/>
      <c r="F28" s="390"/>
      <c r="G28" s="390"/>
      <c r="H28" s="390"/>
      <c r="I28" s="390"/>
      <c r="J28" s="390"/>
      <c r="K28" s="390"/>
      <c r="L28" s="390"/>
      <c r="M28" s="390"/>
      <c r="N28" s="390"/>
      <c r="O28" s="390"/>
      <c r="P28" s="390"/>
      <c r="Q28" s="390"/>
      <c r="R28" s="390"/>
      <c r="S28" s="390"/>
      <c r="T28" s="390"/>
      <c r="U28" s="390"/>
      <c r="V28" s="390"/>
      <c r="W28" s="390"/>
      <c r="X28" s="390"/>
    </row>
    <row r="29" spans="2:27" ht="19.95" customHeight="1">
      <c r="B29" s="94"/>
      <c r="C29" s="95"/>
      <c r="D29" s="95"/>
      <c r="E29" s="95"/>
      <c r="F29" s="95"/>
      <c r="G29" s="95"/>
      <c r="H29" s="95"/>
      <c r="I29" s="95"/>
      <c r="J29" s="95"/>
      <c r="K29" s="95"/>
      <c r="L29" s="95"/>
      <c r="M29" s="95"/>
      <c r="N29" s="95"/>
      <c r="O29" s="95"/>
      <c r="P29" s="95"/>
      <c r="Q29" s="95"/>
      <c r="R29" s="95"/>
      <c r="S29" s="95"/>
      <c r="T29" s="95"/>
      <c r="U29" s="95"/>
      <c r="V29" s="95"/>
      <c r="W29" s="95"/>
      <c r="X29" s="96"/>
    </row>
    <row r="30" spans="2:27" ht="39.6">
      <c r="B30" s="85" t="s">
        <v>630</v>
      </c>
      <c r="C30" s="84" t="s">
        <v>631</v>
      </c>
      <c r="D30" s="84" t="s">
        <v>632</v>
      </c>
      <c r="E30" s="391"/>
      <c r="H30" s="355"/>
      <c r="I30" s="355"/>
      <c r="J30" s="355"/>
      <c r="K30" s="355"/>
      <c r="L30" s="355"/>
      <c r="M30" s="355"/>
      <c r="N30" s="355"/>
      <c r="O30" s="355"/>
      <c r="P30" s="355"/>
      <c r="Q30" s="355"/>
      <c r="R30" s="355"/>
      <c r="S30" s="358"/>
      <c r="T30" s="358"/>
      <c r="U30" s="358"/>
      <c r="V30" s="358"/>
      <c r="W30" s="358"/>
      <c r="X30" s="359"/>
    </row>
    <row r="31" spans="2:27" ht="17.7" customHeight="1">
      <c r="B31" s="93" t="s">
        <v>619</v>
      </c>
      <c r="C31" s="82">
        <f>IF(ISERROR($D$26/$D$27),0,$D$26/$D$27)</f>
        <v>0.34453781512605042</v>
      </c>
      <c r="D31" s="81">
        <f t="shared" ref="D31:D38" si="0">$E$21</f>
        <v>1</v>
      </c>
      <c r="E31" s="79"/>
      <c r="H31" s="360"/>
      <c r="I31" s="360"/>
      <c r="J31" s="355"/>
      <c r="K31" s="355"/>
      <c r="L31" s="77"/>
      <c r="M31" s="83"/>
      <c r="N31" s="360"/>
      <c r="O31" s="360"/>
      <c r="P31" s="360"/>
      <c r="Q31" s="360"/>
      <c r="R31" s="360"/>
      <c r="S31" s="356"/>
      <c r="T31" s="356"/>
      <c r="U31" s="356"/>
      <c r="V31" s="356"/>
      <c r="W31" s="356"/>
      <c r="X31" s="357"/>
    </row>
    <row r="32" spans="2:27" ht="17.7" customHeight="1">
      <c r="B32" s="93" t="s">
        <v>620</v>
      </c>
      <c r="C32" s="82">
        <f>IF(ISERROR($F$26/$F$27),0,$F$26/$F$27)</f>
        <v>0</v>
      </c>
      <c r="D32" s="81">
        <f t="shared" si="0"/>
        <v>1</v>
      </c>
      <c r="E32" s="79"/>
      <c r="H32" s="355"/>
      <c r="I32" s="355"/>
      <c r="J32" s="355"/>
      <c r="K32" s="355"/>
      <c r="L32" s="72"/>
      <c r="M32" s="77"/>
      <c r="N32" s="355"/>
      <c r="O32" s="355"/>
      <c r="P32" s="355"/>
      <c r="Q32" s="355"/>
      <c r="R32" s="355"/>
      <c r="S32" s="356"/>
      <c r="T32" s="356"/>
      <c r="U32" s="356"/>
      <c r="V32" s="356"/>
      <c r="W32" s="356"/>
      <c r="X32" s="357"/>
    </row>
    <row r="33" spans="2:27" ht="17.7" customHeight="1">
      <c r="B33" s="93" t="s">
        <v>621</v>
      </c>
      <c r="C33" s="82">
        <f>IF(ISERROR($I$26/$I$27),0,$I$26/$I$27)</f>
        <v>0</v>
      </c>
      <c r="D33" s="81">
        <f t="shared" si="0"/>
        <v>1</v>
      </c>
      <c r="E33" s="79"/>
      <c r="H33" s="355"/>
      <c r="I33" s="355"/>
      <c r="J33" s="355"/>
      <c r="K33" s="355"/>
      <c r="L33" s="72"/>
      <c r="M33" s="77"/>
      <c r="N33" s="355"/>
      <c r="O33" s="355"/>
      <c r="P33" s="355"/>
      <c r="Q33" s="355"/>
      <c r="R33" s="355"/>
      <c r="S33" s="356"/>
      <c r="T33" s="356"/>
      <c r="U33" s="356"/>
      <c r="V33" s="356"/>
      <c r="W33" s="356"/>
      <c r="X33" s="357"/>
    </row>
    <row r="34" spans="2:27" ht="17.7" customHeight="1">
      <c r="B34" s="93" t="s">
        <v>622</v>
      </c>
      <c r="C34" s="82">
        <f>IF(ISERROR($L$26/$L$27),0,$L$26/$L$27)</f>
        <v>0</v>
      </c>
      <c r="D34" s="81">
        <f t="shared" si="0"/>
        <v>1</v>
      </c>
      <c r="E34" s="79"/>
      <c r="H34" s="355"/>
      <c r="I34" s="355"/>
      <c r="J34" s="355"/>
      <c r="K34" s="355"/>
      <c r="L34" s="72"/>
      <c r="M34" s="77"/>
      <c r="N34" s="355"/>
      <c r="O34" s="355"/>
      <c r="P34" s="355"/>
      <c r="Q34" s="355"/>
      <c r="R34" s="355"/>
      <c r="S34" s="356"/>
      <c r="T34" s="356"/>
      <c r="U34" s="356"/>
      <c r="V34" s="356"/>
      <c r="W34" s="356"/>
      <c r="X34" s="357"/>
    </row>
    <row r="35" spans="2:27" ht="17.7" customHeight="1">
      <c r="B35" s="93" t="s">
        <v>623</v>
      </c>
      <c r="C35" s="82">
        <f>IF(ISERROR($N$26/$N$27),0,$N$26/$N$27)</f>
        <v>0</v>
      </c>
      <c r="D35" s="81">
        <f t="shared" si="0"/>
        <v>1</v>
      </c>
      <c r="E35" s="79"/>
      <c r="H35" s="355"/>
      <c r="I35" s="355"/>
      <c r="J35" s="355"/>
      <c r="K35" s="355"/>
      <c r="L35" s="72"/>
      <c r="M35" s="77"/>
      <c r="N35" s="355"/>
      <c r="O35" s="355"/>
      <c r="P35" s="355"/>
      <c r="Q35" s="355"/>
      <c r="R35" s="355"/>
      <c r="S35" s="356"/>
      <c r="T35" s="356"/>
      <c r="U35" s="356"/>
      <c r="V35" s="356"/>
      <c r="W35" s="356"/>
      <c r="X35" s="357"/>
    </row>
    <row r="36" spans="2:27" ht="17.7" customHeight="1">
      <c r="B36" s="93" t="s">
        <v>624</v>
      </c>
      <c r="C36" s="82">
        <f>IF(ISERROR($Q$26/$Q$27),0,$Q$26/$Q$27)</f>
        <v>0</v>
      </c>
      <c r="D36" s="81">
        <f t="shared" si="0"/>
        <v>1</v>
      </c>
      <c r="E36" s="79"/>
      <c r="H36" s="355"/>
      <c r="I36" s="355"/>
      <c r="J36" s="355"/>
      <c r="K36" s="355"/>
      <c r="L36" s="72"/>
      <c r="M36" s="77"/>
      <c r="N36" s="355"/>
      <c r="O36" s="355"/>
      <c r="P36" s="355"/>
      <c r="Q36" s="355"/>
      <c r="R36" s="355"/>
      <c r="S36" s="356"/>
      <c r="T36" s="356"/>
      <c r="U36" s="356"/>
      <c r="V36" s="356"/>
      <c r="W36" s="356"/>
      <c r="X36" s="357"/>
    </row>
    <row r="37" spans="2:27" ht="17.7" customHeight="1">
      <c r="B37" s="93" t="s">
        <v>625</v>
      </c>
      <c r="C37" s="82">
        <f>IF(ISERROR($T$26/$T$27),0,$T$26/$T$27)</f>
        <v>0</v>
      </c>
      <c r="D37" s="81">
        <f t="shared" si="0"/>
        <v>1</v>
      </c>
      <c r="E37" s="79"/>
      <c r="H37" s="355"/>
      <c r="I37" s="355"/>
      <c r="J37" s="355"/>
      <c r="K37" s="355"/>
      <c r="L37" s="72"/>
      <c r="M37" s="77"/>
      <c r="N37" s="355"/>
      <c r="O37" s="355"/>
      <c r="P37" s="355"/>
      <c r="Q37" s="355"/>
      <c r="R37" s="355"/>
      <c r="S37" s="356"/>
      <c r="T37" s="356"/>
      <c r="U37" s="356"/>
      <c r="V37" s="356"/>
      <c r="W37" s="356"/>
      <c r="X37" s="357"/>
    </row>
    <row r="38" spans="2:27" ht="17.7" customHeight="1">
      <c r="B38" s="93" t="s">
        <v>626</v>
      </c>
      <c r="C38" s="82">
        <f>IF(ISERROR($W$26/$W$27),0,$W$26/$W$27)</f>
        <v>0</v>
      </c>
      <c r="D38" s="81">
        <f t="shared" si="0"/>
        <v>1</v>
      </c>
      <c r="E38" s="79"/>
      <c r="H38" s="355"/>
      <c r="I38" s="355"/>
      <c r="J38" s="355"/>
      <c r="K38" s="355"/>
      <c r="L38" s="72"/>
      <c r="M38" s="77"/>
      <c r="N38" s="355"/>
      <c r="O38" s="355"/>
      <c r="P38" s="355"/>
      <c r="Q38" s="355"/>
      <c r="R38" s="355"/>
      <c r="S38" s="356"/>
      <c r="T38" s="356"/>
      <c r="U38" s="356"/>
      <c r="V38" s="356"/>
      <c r="W38" s="356"/>
      <c r="X38" s="357"/>
    </row>
    <row r="39" spans="2:27" ht="17.7" customHeight="1">
      <c r="B39" s="80"/>
      <c r="C39" s="73"/>
      <c r="D39" s="79"/>
      <c r="E39" s="79"/>
      <c r="H39" s="355"/>
      <c r="I39" s="355"/>
      <c r="J39" s="355"/>
      <c r="K39" s="355"/>
      <c r="L39" s="72"/>
      <c r="M39" s="77"/>
      <c r="N39" s="355"/>
      <c r="O39" s="355"/>
      <c r="P39" s="355"/>
      <c r="Q39" s="355"/>
      <c r="R39" s="355"/>
      <c r="S39" s="356"/>
      <c r="T39" s="356"/>
      <c r="U39" s="356"/>
      <c r="V39" s="356"/>
      <c r="W39" s="356"/>
      <c r="X39" s="357"/>
    </row>
    <row r="40" spans="2:27" ht="17.7" customHeight="1">
      <c r="B40" s="80"/>
      <c r="C40" s="73"/>
      <c r="D40" s="79"/>
      <c r="E40" s="79"/>
      <c r="H40" s="355"/>
      <c r="I40" s="355"/>
      <c r="J40" s="355"/>
      <c r="K40" s="355"/>
      <c r="L40" s="72"/>
      <c r="M40" s="77"/>
      <c r="N40" s="355"/>
      <c r="O40" s="355"/>
      <c r="P40" s="355"/>
      <c r="Q40" s="355"/>
      <c r="R40" s="355"/>
      <c r="S40" s="356"/>
      <c r="T40" s="356"/>
      <c r="U40" s="356"/>
      <c r="V40" s="356"/>
      <c r="W40" s="356"/>
      <c r="X40" s="357"/>
    </row>
    <row r="41" spans="2:27" ht="17.7" customHeight="1">
      <c r="B41" s="80"/>
      <c r="C41" s="73"/>
      <c r="D41" s="79"/>
      <c r="E41" s="79"/>
      <c r="H41" s="355"/>
      <c r="I41" s="355"/>
      <c r="J41" s="355"/>
      <c r="K41" s="355"/>
      <c r="L41" s="72"/>
      <c r="M41" s="77"/>
      <c r="N41" s="355"/>
      <c r="O41" s="355"/>
      <c r="P41" s="355"/>
      <c r="Q41" s="355"/>
      <c r="R41" s="355"/>
      <c r="S41" s="356"/>
      <c r="T41" s="356"/>
      <c r="U41" s="356"/>
      <c r="V41" s="356"/>
      <c r="W41" s="356"/>
      <c r="X41" s="357"/>
    </row>
    <row r="42" spans="2:27" ht="17.25" customHeight="1">
      <c r="B42" s="80"/>
      <c r="C42" s="73"/>
      <c r="D42" s="79"/>
      <c r="E42" s="79"/>
      <c r="H42" s="355"/>
      <c r="I42" s="355"/>
      <c r="J42" s="355"/>
      <c r="K42" s="355"/>
      <c r="L42" s="72"/>
      <c r="M42" s="77"/>
      <c r="N42" s="355"/>
      <c r="O42" s="355"/>
      <c r="P42" s="355"/>
      <c r="Q42" s="355"/>
      <c r="R42" s="355"/>
      <c r="S42" s="358"/>
      <c r="T42" s="358"/>
      <c r="U42" s="358"/>
      <c r="V42" s="358"/>
      <c r="W42" s="358"/>
      <c r="X42" s="359"/>
    </row>
    <row r="43" spans="2:27" ht="17.25" customHeight="1">
      <c r="B43" s="97"/>
      <c r="C43" s="98"/>
      <c r="D43" s="99"/>
      <c r="E43" s="99"/>
      <c r="F43" s="100"/>
      <c r="G43" s="100"/>
      <c r="H43" s="100"/>
      <c r="I43" s="100"/>
      <c r="J43" s="100"/>
      <c r="K43" s="100"/>
      <c r="L43" s="101"/>
      <c r="M43" s="102"/>
      <c r="N43" s="100"/>
      <c r="O43" s="100"/>
      <c r="P43" s="100"/>
      <c r="Q43" s="100"/>
      <c r="R43" s="100"/>
      <c r="S43" s="100"/>
      <c r="T43" s="100"/>
      <c r="U43" s="100"/>
      <c r="V43" s="100"/>
      <c r="W43" s="100"/>
      <c r="X43" s="103"/>
    </row>
    <row r="44" spans="2:27" ht="15.75" customHeight="1">
      <c r="B44" s="392" t="s">
        <v>633</v>
      </c>
      <c r="C44" s="392"/>
      <c r="D44" s="392"/>
      <c r="E44" s="392"/>
      <c r="F44" s="392"/>
      <c r="G44" s="392"/>
      <c r="H44" s="392"/>
      <c r="I44" s="392"/>
      <c r="J44" s="392"/>
      <c r="K44" s="392"/>
      <c r="L44" s="392"/>
      <c r="M44" s="392"/>
      <c r="N44" s="392"/>
      <c r="O44" s="392"/>
      <c r="P44" s="392"/>
      <c r="Q44" s="392"/>
      <c r="R44" s="392"/>
      <c r="S44" s="392"/>
      <c r="T44" s="392"/>
      <c r="U44" s="392"/>
      <c r="V44" s="392"/>
      <c r="W44" s="392"/>
      <c r="X44" s="392"/>
      <c r="Z44" s="78"/>
    </row>
    <row r="45" spans="2:27" ht="33" customHeight="1">
      <c r="B45" s="352" t="s">
        <v>728</v>
      </c>
      <c r="C45" s="353"/>
      <c r="D45" s="353"/>
      <c r="E45" s="353"/>
      <c r="F45" s="353"/>
      <c r="G45" s="353"/>
      <c r="H45" s="353"/>
      <c r="I45" s="353"/>
      <c r="J45" s="353"/>
      <c r="K45" s="353"/>
      <c r="L45" s="353"/>
      <c r="M45" s="353"/>
      <c r="N45" s="353"/>
      <c r="O45" s="353"/>
      <c r="P45" s="353"/>
      <c r="Q45" s="353"/>
      <c r="R45" s="353"/>
      <c r="S45" s="353"/>
      <c r="T45" s="353"/>
      <c r="U45" s="353"/>
      <c r="V45" s="353"/>
      <c r="W45" s="353"/>
      <c r="X45" s="354"/>
      <c r="Y45" s="77"/>
      <c r="Z45" s="77"/>
      <c r="AA45" s="77"/>
    </row>
    <row r="46" spans="2:27" ht="18" customHeight="1">
      <c r="B46" s="393" t="s">
        <v>634</v>
      </c>
      <c r="C46" s="393"/>
      <c r="D46" s="393"/>
      <c r="E46" s="393"/>
      <c r="F46" s="393"/>
      <c r="G46" s="393"/>
      <c r="H46" s="393"/>
      <c r="I46" s="393"/>
      <c r="J46" s="393"/>
      <c r="K46" s="393"/>
      <c r="L46" s="393"/>
      <c r="M46" s="393"/>
      <c r="N46" s="393"/>
      <c r="O46" s="393"/>
      <c r="P46" s="393"/>
      <c r="Q46" s="393"/>
      <c r="R46" s="393"/>
      <c r="S46" s="393"/>
      <c r="T46" s="393"/>
      <c r="U46" s="393"/>
      <c r="V46" s="393"/>
      <c r="W46" s="393"/>
      <c r="X46" s="393"/>
      <c r="Y46" s="74"/>
      <c r="Z46" s="73"/>
      <c r="AA46" s="72"/>
    </row>
    <row r="47" spans="2:27" ht="32.25" customHeight="1">
      <c r="B47" s="346" t="s">
        <v>659</v>
      </c>
      <c r="C47" s="347"/>
      <c r="D47" s="347"/>
      <c r="E47" s="347"/>
      <c r="F47" s="347"/>
      <c r="G47" s="347"/>
      <c r="H47" s="347"/>
      <c r="I47" s="347"/>
      <c r="J47" s="347"/>
      <c r="K47" s="347"/>
      <c r="L47" s="347"/>
      <c r="M47" s="347"/>
      <c r="N47" s="347"/>
      <c r="O47" s="347"/>
      <c r="P47" s="347"/>
      <c r="Q47" s="347"/>
      <c r="R47" s="347"/>
      <c r="S47" s="347"/>
      <c r="T47" s="347"/>
      <c r="U47" s="347"/>
      <c r="V47" s="347"/>
      <c r="W47" s="347"/>
      <c r="X47" s="348"/>
      <c r="Y47" s="74"/>
      <c r="Z47" s="73"/>
      <c r="AA47" s="72"/>
    </row>
    <row r="48" spans="2:27" ht="16.2" customHeight="1">
      <c r="B48" s="393" t="s">
        <v>635</v>
      </c>
      <c r="C48" s="393"/>
      <c r="D48" s="393"/>
      <c r="E48" s="393"/>
      <c r="F48" s="393"/>
      <c r="G48" s="393"/>
      <c r="H48" s="393"/>
      <c r="I48" s="393"/>
      <c r="J48" s="393"/>
      <c r="K48" s="393"/>
      <c r="L48" s="393"/>
      <c r="M48" s="393"/>
      <c r="N48" s="393"/>
      <c r="O48" s="393"/>
      <c r="P48" s="393"/>
      <c r="Q48" s="393"/>
      <c r="R48" s="393"/>
      <c r="S48" s="393"/>
      <c r="T48" s="393"/>
      <c r="U48" s="393"/>
      <c r="V48" s="393"/>
      <c r="W48" s="393"/>
      <c r="X48" s="393"/>
      <c r="Y48" s="74"/>
      <c r="Z48" s="73"/>
      <c r="AA48" s="72"/>
    </row>
    <row r="49" spans="2:27" ht="15.6" customHeight="1">
      <c r="B49" s="76" t="s">
        <v>3</v>
      </c>
      <c r="C49" s="350" t="s">
        <v>636</v>
      </c>
      <c r="D49" s="351"/>
      <c r="E49" s="349" t="s">
        <v>637</v>
      </c>
      <c r="F49" s="350"/>
      <c r="G49" s="350"/>
      <c r="H49" s="350"/>
      <c r="I49" s="350"/>
      <c r="J49" s="350"/>
      <c r="K49" s="351"/>
      <c r="L49" s="349" t="s">
        <v>638</v>
      </c>
      <c r="M49" s="350"/>
      <c r="N49" s="350"/>
      <c r="O49" s="350"/>
      <c r="P49" s="350"/>
      <c r="Q49" s="350"/>
      <c r="R49" s="350"/>
      <c r="S49" s="351"/>
      <c r="T49" s="349" t="s">
        <v>639</v>
      </c>
      <c r="U49" s="350"/>
      <c r="V49" s="350"/>
      <c r="W49" s="350"/>
      <c r="X49" s="351"/>
      <c r="Y49" s="74"/>
      <c r="Z49" s="73"/>
      <c r="AA49" s="72"/>
    </row>
    <row r="50" spans="2:27" ht="15" customHeight="1">
      <c r="B50" s="75">
        <v>1</v>
      </c>
      <c r="C50" s="343">
        <v>44770</v>
      </c>
      <c r="D50" s="317"/>
      <c r="E50" s="317" t="s">
        <v>729</v>
      </c>
      <c r="F50" s="317"/>
      <c r="G50" s="317"/>
      <c r="H50" s="317"/>
      <c r="I50" s="317"/>
      <c r="J50" s="317"/>
      <c r="K50" s="317"/>
      <c r="L50" s="317" t="s">
        <v>730</v>
      </c>
      <c r="M50" s="317"/>
      <c r="N50" s="317"/>
      <c r="O50" s="317"/>
      <c r="P50" s="317"/>
      <c r="Q50" s="317"/>
      <c r="R50" s="317"/>
      <c r="S50" s="317"/>
      <c r="T50" s="343">
        <v>44784</v>
      </c>
      <c r="U50" s="317"/>
      <c r="V50" s="317"/>
      <c r="W50" s="317"/>
      <c r="X50" s="317"/>
      <c r="Y50" s="74"/>
      <c r="Z50" s="73"/>
      <c r="AA50" s="72"/>
    </row>
    <row r="51" spans="2:27" ht="15" customHeight="1">
      <c r="B51" s="75"/>
      <c r="C51" s="317"/>
      <c r="D51" s="317"/>
      <c r="E51" s="317"/>
      <c r="F51" s="317"/>
      <c r="G51" s="317"/>
      <c r="H51" s="317"/>
      <c r="I51" s="317"/>
      <c r="J51" s="317"/>
      <c r="K51" s="317"/>
      <c r="L51" s="317"/>
      <c r="M51" s="317"/>
      <c r="N51" s="317"/>
      <c r="O51" s="317"/>
      <c r="P51" s="317"/>
      <c r="Q51" s="317"/>
      <c r="R51" s="317"/>
      <c r="S51" s="317"/>
      <c r="T51" s="317"/>
      <c r="U51" s="317"/>
      <c r="V51" s="317"/>
      <c r="W51" s="317"/>
      <c r="X51" s="317"/>
      <c r="Y51" s="74"/>
      <c r="Z51" s="73"/>
      <c r="AA51" s="72"/>
    </row>
    <row r="52" spans="2:27" ht="15" customHeight="1">
      <c r="B52" s="75"/>
      <c r="C52" s="317"/>
      <c r="D52" s="317"/>
      <c r="E52" s="317"/>
      <c r="F52" s="317"/>
      <c r="G52" s="317"/>
      <c r="H52" s="317"/>
      <c r="I52" s="317"/>
      <c r="J52" s="317"/>
      <c r="K52" s="317"/>
      <c r="L52" s="317"/>
      <c r="M52" s="317"/>
      <c r="N52" s="317"/>
      <c r="O52" s="317"/>
      <c r="P52" s="317"/>
      <c r="Q52" s="317"/>
      <c r="R52" s="317"/>
      <c r="S52" s="317"/>
      <c r="T52" s="317"/>
      <c r="U52" s="317"/>
      <c r="V52" s="317"/>
      <c r="W52" s="317"/>
      <c r="X52" s="317"/>
      <c r="Y52" s="74"/>
      <c r="Z52" s="73"/>
      <c r="AA52" s="72"/>
    </row>
    <row r="53" spans="2:27" ht="15" customHeight="1">
      <c r="B53" s="75"/>
      <c r="C53" s="317"/>
      <c r="D53" s="317"/>
      <c r="E53" s="317"/>
      <c r="F53" s="317"/>
      <c r="G53" s="317"/>
      <c r="H53" s="317"/>
      <c r="I53" s="317"/>
      <c r="J53" s="317"/>
      <c r="K53" s="317"/>
      <c r="L53" s="317"/>
      <c r="M53" s="317"/>
      <c r="N53" s="317"/>
      <c r="O53" s="317"/>
      <c r="P53" s="317"/>
      <c r="Q53" s="317"/>
      <c r="R53" s="317"/>
      <c r="S53" s="317"/>
      <c r="T53" s="317"/>
      <c r="U53" s="317"/>
      <c r="V53" s="317"/>
      <c r="W53" s="317"/>
      <c r="X53" s="317"/>
      <c r="Y53" s="74"/>
      <c r="Z53" s="73"/>
      <c r="AA53" s="72"/>
    </row>
    <row r="54" spans="2:27" ht="15" customHeight="1">
      <c r="B54" s="75"/>
      <c r="C54" s="317"/>
      <c r="D54" s="317"/>
      <c r="E54" s="317"/>
      <c r="F54" s="317"/>
      <c r="G54" s="317"/>
      <c r="H54" s="317"/>
      <c r="I54" s="317"/>
      <c r="J54" s="317"/>
      <c r="K54" s="317"/>
      <c r="L54" s="317"/>
      <c r="M54" s="317"/>
      <c r="N54" s="317"/>
      <c r="O54" s="317"/>
      <c r="P54" s="317"/>
      <c r="Q54" s="317"/>
      <c r="R54" s="317"/>
      <c r="S54" s="317"/>
      <c r="T54" s="317"/>
      <c r="U54" s="317"/>
      <c r="V54" s="317"/>
      <c r="W54" s="317"/>
      <c r="X54" s="317"/>
      <c r="Y54" s="74"/>
      <c r="Z54" s="73"/>
      <c r="AA54" s="72"/>
    </row>
    <row r="55" spans="2:27" ht="15.6" customHeight="1">
      <c r="B55" s="394" t="s">
        <v>640</v>
      </c>
      <c r="C55" s="395"/>
      <c r="D55" s="395"/>
      <c r="E55" s="395"/>
      <c r="F55" s="395"/>
      <c r="G55" s="395"/>
      <c r="H55" s="395"/>
      <c r="I55" s="395"/>
      <c r="J55" s="395"/>
      <c r="K55" s="395"/>
      <c r="L55" s="395"/>
      <c r="M55" s="395"/>
      <c r="N55" s="395"/>
      <c r="O55" s="395"/>
      <c r="P55" s="395"/>
      <c r="Q55" s="395"/>
      <c r="R55" s="395"/>
      <c r="S55" s="395"/>
      <c r="T55" s="395"/>
      <c r="U55" s="395"/>
      <c r="V55" s="395"/>
      <c r="W55" s="395"/>
      <c r="X55" s="396"/>
      <c r="Y55" s="74"/>
      <c r="Z55" s="73"/>
      <c r="AA55" s="72"/>
    </row>
    <row r="56" spans="2:27" ht="26.7" customHeight="1">
      <c r="B56" s="71" t="s">
        <v>641</v>
      </c>
      <c r="C56" s="397" t="s">
        <v>642</v>
      </c>
      <c r="D56" s="398"/>
      <c r="E56" s="398"/>
      <c r="F56" s="398"/>
      <c r="G56" s="398"/>
      <c r="H56" s="398"/>
      <c r="I56" s="398"/>
      <c r="J56" s="398"/>
      <c r="K56" s="398"/>
      <c r="L56" s="398"/>
      <c r="M56" s="399"/>
      <c r="N56" s="298" t="s">
        <v>643</v>
      </c>
      <c r="O56" s="299"/>
      <c r="P56" s="400" t="s">
        <v>644</v>
      </c>
      <c r="Q56" s="400"/>
      <c r="R56" s="400"/>
      <c r="S56" s="400"/>
      <c r="T56" s="400"/>
      <c r="U56" s="400"/>
      <c r="V56" s="400"/>
      <c r="W56" s="400"/>
      <c r="X56" s="400"/>
    </row>
    <row r="57" spans="2:27" ht="24.6" customHeight="1">
      <c r="B57" s="71" t="s">
        <v>645</v>
      </c>
      <c r="C57" s="397" t="s">
        <v>646</v>
      </c>
      <c r="D57" s="398"/>
      <c r="E57" s="398"/>
      <c r="F57" s="398"/>
      <c r="G57" s="398"/>
      <c r="H57" s="398"/>
      <c r="I57" s="398"/>
      <c r="J57" s="398"/>
      <c r="K57" s="398"/>
      <c r="L57" s="398"/>
      <c r="M57" s="399"/>
      <c r="N57" s="298" t="s">
        <v>643</v>
      </c>
      <c r="O57" s="299"/>
      <c r="P57" s="400" t="s">
        <v>647</v>
      </c>
      <c r="Q57" s="400"/>
      <c r="R57" s="400"/>
      <c r="S57" s="400"/>
      <c r="T57" s="400"/>
      <c r="U57" s="400"/>
      <c r="V57" s="400"/>
      <c r="W57" s="400"/>
      <c r="X57" s="400"/>
    </row>
    <row r="58" spans="2:27" ht="27.6" customHeight="1">
      <c r="B58" s="71" t="s">
        <v>648</v>
      </c>
      <c r="C58" s="397" t="s">
        <v>649</v>
      </c>
      <c r="D58" s="398"/>
      <c r="E58" s="398"/>
      <c r="F58" s="398"/>
      <c r="G58" s="398"/>
      <c r="H58" s="398"/>
      <c r="I58" s="398"/>
      <c r="J58" s="398"/>
      <c r="K58" s="398"/>
      <c r="L58" s="398"/>
      <c r="M58" s="399"/>
      <c r="N58" s="298" t="s">
        <v>643</v>
      </c>
      <c r="O58" s="299"/>
      <c r="P58" s="400" t="s">
        <v>650</v>
      </c>
      <c r="Q58" s="400"/>
      <c r="R58" s="400"/>
      <c r="S58" s="400"/>
      <c r="T58" s="400"/>
      <c r="U58" s="400"/>
      <c r="V58" s="400"/>
      <c r="W58" s="400"/>
      <c r="X58" s="400"/>
    </row>
    <row r="59" spans="2:27" ht="13.5" customHeight="1">
      <c r="B59" s="394" t="s">
        <v>651</v>
      </c>
      <c r="C59" s="395"/>
      <c r="D59" s="395"/>
      <c r="E59" s="395"/>
      <c r="F59" s="395"/>
      <c r="G59" s="395"/>
      <c r="H59" s="395"/>
      <c r="I59" s="395"/>
      <c r="J59" s="395"/>
      <c r="K59" s="395"/>
      <c r="L59" s="395"/>
      <c r="M59" s="395"/>
      <c r="N59" s="395"/>
      <c r="O59" s="395"/>
      <c r="P59" s="395"/>
      <c r="Q59" s="395"/>
      <c r="R59" s="395"/>
      <c r="S59" s="395"/>
      <c r="T59" s="395"/>
      <c r="U59" s="395"/>
      <c r="V59" s="395"/>
      <c r="W59" s="395"/>
      <c r="X59" s="396"/>
    </row>
    <row r="60" spans="2:27" ht="24.6" customHeight="1">
      <c r="B60" s="104" t="s">
        <v>652</v>
      </c>
      <c r="C60" s="295" t="s">
        <v>653</v>
      </c>
      <c r="D60" s="296"/>
      <c r="E60" s="296"/>
      <c r="F60" s="296"/>
      <c r="G60" s="296"/>
      <c r="H60" s="296"/>
      <c r="I60" s="296"/>
      <c r="J60" s="296"/>
      <c r="K60" s="296"/>
      <c r="L60" s="296"/>
      <c r="M60" s="297"/>
      <c r="N60" s="298" t="s">
        <v>643</v>
      </c>
      <c r="O60" s="299"/>
      <c r="P60" s="295" t="s">
        <v>654</v>
      </c>
      <c r="Q60" s="296"/>
      <c r="R60" s="296"/>
      <c r="S60" s="296"/>
      <c r="T60" s="296"/>
      <c r="U60" s="296"/>
      <c r="V60" s="296"/>
      <c r="W60" s="296"/>
      <c r="X60" s="297"/>
    </row>
    <row r="61" spans="2:27" ht="24.6" customHeight="1">
      <c r="B61" s="104" t="s">
        <v>655</v>
      </c>
      <c r="C61" s="295" t="s">
        <v>656</v>
      </c>
      <c r="D61" s="296"/>
      <c r="E61" s="296"/>
      <c r="F61" s="296"/>
      <c r="G61" s="296"/>
      <c r="H61" s="296"/>
      <c r="I61" s="296"/>
      <c r="J61" s="296"/>
      <c r="K61" s="296"/>
      <c r="L61" s="296"/>
      <c r="M61" s="297"/>
      <c r="N61" s="298" t="s">
        <v>643</v>
      </c>
      <c r="O61" s="299"/>
      <c r="P61" s="295" t="s">
        <v>654</v>
      </c>
      <c r="Q61" s="296"/>
      <c r="R61" s="296"/>
      <c r="S61" s="296"/>
      <c r="T61" s="296"/>
      <c r="U61" s="296"/>
      <c r="V61" s="296"/>
      <c r="W61" s="296"/>
      <c r="X61" s="297"/>
    </row>
  </sheetData>
  <sheetProtection selectLockedCells="1" selectUnlockedCells="1"/>
  <mergeCells count="19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H35:I35"/>
    <mergeCell ref="J35:K35"/>
    <mergeCell ref="N35:O35"/>
    <mergeCell ref="P35:R35"/>
    <mergeCell ref="J32:K32"/>
    <mergeCell ref="N32:O32"/>
    <mergeCell ref="P32:R32"/>
    <mergeCell ref="H33:I33"/>
    <mergeCell ref="J33:K33"/>
    <mergeCell ref="N33:O33"/>
    <mergeCell ref="P33:R33"/>
    <mergeCell ref="W27:X27"/>
    <mergeCell ref="B28:X28"/>
    <mergeCell ref="H30:I31"/>
    <mergeCell ref="J30:M30"/>
    <mergeCell ref="N30:O31"/>
    <mergeCell ref="P30:R31"/>
    <mergeCell ref="S30:X30"/>
    <mergeCell ref="J31:K31"/>
    <mergeCell ref="S31:X42"/>
    <mergeCell ref="H32:I32"/>
    <mergeCell ref="T26:V26"/>
    <mergeCell ref="W26:X26"/>
    <mergeCell ref="B27:C27"/>
    <mergeCell ref="D27:E27"/>
    <mergeCell ref="F27:H27"/>
    <mergeCell ref="I27:K27"/>
    <mergeCell ref="L27:M27"/>
    <mergeCell ref="N27:P27"/>
    <mergeCell ref="Q27:S27"/>
    <mergeCell ref="T27:V27"/>
    <mergeCell ref="Q25:S25"/>
    <mergeCell ref="T25:V25"/>
    <mergeCell ref="W25:X25"/>
    <mergeCell ref="B26:C26"/>
    <mergeCell ref="D26:E26"/>
    <mergeCell ref="F26:H26"/>
    <mergeCell ref="I26:K26"/>
    <mergeCell ref="L26:M26"/>
    <mergeCell ref="N26:P26"/>
    <mergeCell ref="Q26:S26"/>
    <mergeCell ref="B25:C25"/>
    <mergeCell ref="D25:E25"/>
    <mergeCell ref="F25:H25"/>
    <mergeCell ref="I25:K25"/>
    <mergeCell ref="L25:M25"/>
    <mergeCell ref="N25:P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0"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ColWidth="11.44140625" defaultRowHeight="14.4"/>
  <cols>
    <col min="3" max="3" width="65.88671875" style="4" customWidth="1"/>
    <col min="4" max="4" width="48.44140625" style="4" customWidth="1"/>
    <col min="7" max="7" width="46.109375" customWidth="1"/>
    <col min="11" max="11" width="34.88671875" customWidth="1"/>
  </cols>
  <sheetData>
    <row r="3" spans="3:11">
      <c r="C3" s="45" t="s">
        <v>190</v>
      </c>
      <c r="D3" s="39" t="s">
        <v>191</v>
      </c>
      <c r="G3" s="42" t="s">
        <v>192</v>
      </c>
      <c r="K3" s="44" t="s">
        <v>193</v>
      </c>
    </row>
    <row r="4" spans="3:11" ht="19.2">
      <c r="C4" s="45" t="s">
        <v>194</v>
      </c>
      <c r="D4" s="40" t="s">
        <v>195</v>
      </c>
      <c r="G4" s="42" t="s">
        <v>196</v>
      </c>
      <c r="K4" s="44" t="s">
        <v>197</v>
      </c>
    </row>
    <row r="5" spans="3:11" ht="19.2">
      <c r="C5" s="45" t="s">
        <v>198</v>
      </c>
      <c r="D5" s="41" t="s">
        <v>199</v>
      </c>
      <c r="G5" s="42" t="s">
        <v>200</v>
      </c>
      <c r="K5" s="44" t="s">
        <v>201</v>
      </c>
    </row>
    <row r="6" spans="3:11" ht="19.2">
      <c r="C6" s="45" t="s">
        <v>202</v>
      </c>
      <c r="D6" s="41" t="s">
        <v>203</v>
      </c>
      <c r="G6" s="42" t="s">
        <v>204</v>
      </c>
      <c r="K6" s="44" t="s">
        <v>205</v>
      </c>
    </row>
    <row r="7" spans="3:11" ht="38.4">
      <c r="C7" s="45" t="s">
        <v>206</v>
      </c>
      <c r="D7" s="41" t="s">
        <v>207</v>
      </c>
      <c r="G7" s="42" t="s">
        <v>208</v>
      </c>
      <c r="K7" s="44" t="s">
        <v>209</v>
      </c>
    </row>
    <row r="8" spans="3:11" ht="38.4">
      <c r="C8" s="45" t="s">
        <v>210</v>
      </c>
      <c r="D8" s="41" t="s">
        <v>211</v>
      </c>
      <c r="G8" s="42" t="s">
        <v>13</v>
      </c>
      <c r="K8" s="44" t="s">
        <v>15</v>
      </c>
    </row>
    <row r="9" spans="3:11" ht="38.4">
      <c r="C9" s="45" t="s">
        <v>212</v>
      </c>
      <c r="D9" s="41" t="s">
        <v>213</v>
      </c>
      <c r="G9" s="42" t="s">
        <v>214</v>
      </c>
      <c r="K9" s="44" t="s">
        <v>215</v>
      </c>
    </row>
    <row r="10" spans="3:11" ht="57.6">
      <c r="C10" s="45" t="s">
        <v>216</v>
      </c>
      <c r="D10" s="41" t="s">
        <v>217</v>
      </c>
      <c r="G10" s="42" t="s">
        <v>218</v>
      </c>
      <c r="K10" s="44" t="s">
        <v>219</v>
      </c>
    </row>
    <row r="11" spans="3:11" ht="38.4">
      <c r="C11" s="45" t="s">
        <v>220</v>
      </c>
      <c r="D11" s="41" t="s">
        <v>221</v>
      </c>
      <c r="G11" s="42" t="s">
        <v>222</v>
      </c>
      <c r="K11" s="44" t="s">
        <v>223</v>
      </c>
    </row>
    <row r="12" spans="3:11" ht="38.4">
      <c r="C12" s="45" t="s">
        <v>224</v>
      </c>
      <c r="D12" s="41" t="s">
        <v>225</v>
      </c>
      <c r="G12" s="42" t="s">
        <v>226</v>
      </c>
      <c r="K12" s="44" t="s">
        <v>227</v>
      </c>
    </row>
    <row r="13" spans="3:11" ht="38.4">
      <c r="C13" s="45" t="s">
        <v>228</v>
      </c>
      <c r="D13" s="41" t="s">
        <v>229</v>
      </c>
      <c r="G13" s="42" t="s">
        <v>230</v>
      </c>
      <c r="K13" s="44" t="s">
        <v>231</v>
      </c>
    </row>
    <row r="14" spans="3:11" ht="38.4">
      <c r="C14" s="45" t="s">
        <v>232</v>
      </c>
      <c r="D14" s="41" t="s">
        <v>233</v>
      </c>
      <c r="G14" s="42" t="s">
        <v>234</v>
      </c>
      <c r="K14" s="44" t="s">
        <v>235</v>
      </c>
    </row>
    <row r="15" spans="3:11" ht="38.4">
      <c r="C15" s="45" t="s">
        <v>236</v>
      </c>
      <c r="D15" s="41" t="s">
        <v>237</v>
      </c>
      <c r="G15" s="42" t="s">
        <v>238</v>
      </c>
      <c r="K15" s="44" t="s">
        <v>239</v>
      </c>
    </row>
    <row r="16" spans="3:11" ht="57.6">
      <c r="C16" s="45" t="s">
        <v>240</v>
      </c>
      <c r="D16" s="41" t="s">
        <v>241</v>
      </c>
      <c r="G16" s="42" t="s">
        <v>242</v>
      </c>
      <c r="K16" s="44" t="s">
        <v>243</v>
      </c>
    </row>
    <row r="17" spans="3:11" ht="57.6">
      <c r="C17" s="45" t="s">
        <v>244</v>
      </c>
      <c r="D17" s="41" t="s">
        <v>245</v>
      </c>
      <c r="G17" s="43" t="s">
        <v>246</v>
      </c>
      <c r="K17" s="44" t="s">
        <v>247</v>
      </c>
    </row>
    <row r="18" spans="3:11" ht="57.6">
      <c r="C18" s="45" t="s">
        <v>248</v>
      </c>
      <c r="D18" s="41" t="s">
        <v>249</v>
      </c>
      <c r="G18" s="43" t="s">
        <v>250</v>
      </c>
      <c r="K18" s="44" t="s">
        <v>251</v>
      </c>
    </row>
    <row r="19" spans="3:11" ht="19.2">
      <c r="C19" s="45" t="s">
        <v>252</v>
      </c>
      <c r="D19" s="41" t="s">
        <v>253</v>
      </c>
      <c r="G19" s="42" t="s">
        <v>254</v>
      </c>
      <c r="K19" s="44" t="s">
        <v>255</v>
      </c>
    </row>
    <row r="20" spans="3:11" ht="38.4">
      <c r="C20" s="45" t="s">
        <v>256</v>
      </c>
      <c r="D20" s="41" t="s">
        <v>257</v>
      </c>
      <c r="G20" s="42" t="s">
        <v>258</v>
      </c>
      <c r="K20" s="44" t="s">
        <v>259</v>
      </c>
    </row>
    <row r="21" spans="3:11" ht="38.4">
      <c r="D21" s="41" t="s">
        <v>260</v>
      </c>
    </row>
    <row r="22" spans="3:11" ht="38.4">
      <c r="C22" s="4" t="s">
        <v>261</v>
      </c>
      <c r="D22" s="41" t="s">
        <v>262</v>
      </c>
    </row>
    <row r="23" spans="3:11" ht="19.2">
      <c r="C23" s="4" t="s">
        <v>263</v>
      </c>
      <c r="D23" s="41" t="s">
        <v>264</v>
      </c>
      <c r="G23" s="42"/>
    </row>
    <row r="24" spans="3:11" ht="19.2">
      <c r="C24" s="4" t="s">
        <v>11</v>
      </c>
      <c r="D24" s="41" t="s">
        <v>265</v>
      </c>
    </row>
    <row r="25" spans="3:11" ht="38.4">
      <c r="D25" s="41" t="s">
        <v>266</v>
      </c>
    </row>
    <row r="26" spans="3:11" ht="19.2">
      <c r="D26" s="41" t="s">
        <v>267</v>
      </c>
    </row>
    <row r="27" spans="3:11" ht="57.6">
      <c r="C27" s="46" t="s">
        <v>268</v>
      </c>
      <c r="D27" s="41" t="s">
        <v>269</v>
      </c>
    </row>
    <row r="28" spans="3:11" ht="38.4">
      <c r="C28" s="46" t="s">
        <v>270</v>
      </c>
      <c r="D28" s="41" t="s">
        <v>271</v>
      </c>
      <c r="G28" s="42"/>
    </row>
    <row r="29" spans="3:11" ht="57.6">
      <c r="C29" s="46" t="s">
        <v>272</v>
      </c>
      <c r="D29" s="41" t="s">
        <v>273</v>
      </c>
      <c r="G29" s="42"/>
    </row>
    <row r="30" spans="3:11" ht="57.6">
      <c r="C30" s="46" t="s">
        <v>60</v>
      </c>
      <c r="D30" s="41" t="s">
        <v>274</v>
      </c>
      <c r="G30" s="42"/>
    </row>
    <row r="31" spans="3:11" ht="38.4">
      <c r="C31" s="46" t="s">
        <v>128</v>
      </c>
      <c r="D31" s="41" t="s">
        <v>275</v>
      </c>
      <c r="G31" s="42"/>
    </row>
    <row r="32" spans="3:11" ht="28.8">
      <c r="C32" s="46" t="s">
        <v>276</v>
      </c>
      <c r="D32" s="41" t="s">
        <v>277</v>
      </c>
      <c r="G32" s="42"/>
    </row>
    <row r="33" spans="3:7" ht="38.4">
      <c r="C33" s="46" t="s">
        <v>278</v>
      </c>
      <c r="D33" s="41" t="s">
        <v>279</v>
      </c>
    </row>
    <row r="34" spans="3:7" ht="43.2">
      <c r="C34" s="46" t="s">
        <v>280</v>
      </c>
      <c r="D34" s="41" t="s">
        <v>281</v>
      </c>
      <c r="G34" s="42"/>
    </row>
    <row r="35" spans="3:7" ht="38.4">
      <c r="C35" s="46" t="s">
        <v>282</v>
      </c>
      <c r="D35" s="41" t="s">
        <v>283</v>
      </c>
      <c r="G35" s="42"/>
    </row>
    <row r="36" spans="3:7" ht="19.2">
      <c r="C36" s="46"/>
      <c r="D36" s="41" t="s">
        <v>284</v>
      </c>
      <c r="G36" s="42"/>
    </row>
    <row r="37" spans="3:7" ht="38.4">
      <c r="C37" s="46"/>
      <c r="D37" s="41" t="s">
        <v>285</v>
      </c>
      <c r="G37" s="42"/>
    </row>
    <row r="38" spans="3:7" ht="19.2">
      <c r="C38" s="46"/>
      <c r="D38" s="41" t="s">
        <v>286</v>
      </c>
      <c r="G38" s="42"/>
    </row>
    <row r="39" spans="3:7" ht="43.2">
      <c r="C39" s="46" t="s">
        <v>287</v>
      </c>
      <c r="D39" s="41" t="s">
        <v>288</v>
      </c>
      <c r="G39" s="42"/>
    </row>
    <row r="40" spans="3:7" ht="38.4">
      <c r="C40" s="46" t="s">
        <v>61</v>
      </c>
      <c r="D40" s="41" t="s">
        <v>289</v>
      </c>
      <c r="G40" s="42"/>
    </row>
    <row r="41" spans="3:7" ht="38.4">
      <c r="C41" s="46" t="s">
        <v>290</v>
      </c>
      <c r="D41" s="41" t="s">
        <v>291</v>
      </c>
    </row>
    <row r="42" spans="3:7" ht="38.4">
      <c r="C42" s="46" t="s">
        <v>292</v>
      </c>
      <c r="D42" s="41" t="s">
        <v>293</v>
      </c>
    </row>
    <row r="43" spans="3:7" ht="38.4">
      <c r="C43" s="46" t="s">
        <v>294</v>
      </c>
      <c r="D43" s="41" t="s">
        <v>295</v>
      </c>
    </row>
    <row r="44" spans="3:7" ht="38.4">
      <c r="C44" s="46" t="s">
        <v>296</v>
      </c>
      <c r="D44" s="41" t="s">
        <v>297</v>
      </c>
    </row>
    <row r="45" spans="3:7" ht="57.6">
      <c r="C45" s="46" t="s">
        <v>298</v>
      </c>
      <c r="D45" s="41" t="s">
        <v>299</v>
      </c>
    </row>
    <row r="46" spans="3:7" ht="38.4">
      <c r="C46" s="46" t="s">
        <v>300</v>
      </c>
      <c r="D46" s="41" t="s">
        <v>301</v>
      </c>
    </row>
    <row r="47" spans="3:7" ht="38.4">
      <c r="C47" s="46" t="s">
        <v>302</v>
      </c>
      <c r="D47" s="41" t="s">
        <v>303</v>
      </c>
    </row>
    <row r="48" spans="3:7" ht="38.4">
      <c r="C48" s="46" t="s">
        <v>304</v>
      </c>
      <c r="D48" s="41" t="s">
        <v>305</v>
      </c>
    </row>
    <row r="49" spans="3:4" ht="38.4">
      <c r="C49" s="46" t="s">
        <v>306</v>
      </c>
      <c r="D49" s="41" t="s">
        <v>307</v>
      </c>
    </row>
    <row r="50" spans="3:4" ht="38.4">
      <c r="C50" s="46" t="s">
        <v>308</v>
      </c>
      <c r="D50" s="41" t="s">
        <v>309</v>
      </c>
    </row>
    <row r="51" spans="3:4" ht="28.8">
      <c r="C51" s="46" t="s">
        <v>310</v>
      </c>
      <c r="D51" s="41" t="s">
        <v>311</v>
      </c>
    </row>
    <row r="52" spans="3:4" ht="38.4">
      <c r="C52" s="46" t="s">
        <v>109</v>
      </c>
      <c r="D52" s="41" t="s">
        <v>312</v>
      </c>
    </row>
    <row r="53" spans="3:4" ht="38.4">
      <c r="C53" s="46" t="s">
        <v>313</v>
      </c>
      <c r="D53" s="41" t="s">
        <v>314</v>
      </c>
    </row>
    <row r="54" spans="3:4" ht="38.4">
      <c r="C54" s="46" t="s">
        <v>315</v>
      </c>
      <c r="D54" s="41" t="s">
        <v>316</v>
      </c>
    </row>
    <row r="55" spans="3:4" ht="38.4">
      <c r="C55" s="46" t="s">
        <v>317</v>
      </c>
      <c r="D55" s="41" t="s">
        <v>318</v>
      </c>
    </row>
    <row r="56" spans="3:4" ht="38.4">
      <c r="C56" s="46" t="s">
        <v>129</v>
      </c>
      <c r="D56" s="41" t="s">
        <v>319</v>
      </c>
    </row>
    <row r="57" spans="3:4" ht="38.4">
      <c r="D57" s="41" t="s">
        <v>320</v>
      </c>
    </row>
    <row r="58" spans="3:4" ht="86.4">
      <c r="C58" s="46" t="s">
        <v>321</v>
      </c>
      <c r="D58" s="41" t="s">
        <v>322</v>
      </c>
    </row>
    <row r="59" spans="3:4" ht="43.2">
      <c r="C59" s="46" t="s">
        <v>323</v>
      </c>
      <c r="D59" s="41" t="s">
        <v>324</v>
      </c>
    </row>
    <row r="60" spans="3:4" ht="43.2">
      <c r="C60" s="46" t="s">
        <v>62</v>
      </c>
      <c r="D60" s="41" t="s">
        <v>325</v>
      </c>
    </row>
    <row r="61" spans="3:4" ht="57.6">
      <c r="C61" s="46" t="s">
        <v>326</v>
      </c>
      <c r="D61" s="41" t="s">
        <v>327</v>
      </c>
    </row>
    <row r="62" spans="3:4" ht="57.6">
      <c r="C62" s="46" t="s">
        <v>328</v>
      </c>
      <c r="D62" s="41" t="s">
        <v>329</v>
      </c>
    </row>
    <row r="63" spans="3:4" ht="38.4">
      <c r="C63" s="46" t="s">
        <v>330</v>
      </c>
      <c r="D63" s="41" t="s">
        <v>331</v>
      </c>
    </row>
    <row r="64" spans="3:4" ht="28.8">
      <c r="C64" s="46" t="s">
        <v>332</v>
      </c>
      <c r="D64" s="41" t="s">
        <v>333</v>
      </c>
    </row>
    <row r="65" spans="3:4" ht="38.4">
      <c r="C65" s="46" t="s">
        <v>334</v>
      </c>
      <c r="D65" s="41" t="s">
        <v>335</v>
      </c>
    </row>
    <row r="66" spans="3:4" ht="38.4">
      <c r="C66" s="46" t="s">
        <v>336</v>
      </c>
      <c r="D66" s="41" t="s">
        <v>337</v>
      </c>
    </row>
    <row r="67" spans="3:4" ht="38.4">
      <c r="C67" s="46" t="s">
        <v>130</v>
      </c>
      <c r="D67" s="41" t="s">
        <v>338</v>
      </c>
    </row>
    <row r="68" spans="3:4" ht="43.2">
      <c r="C68" s="46" t="s">
        <v>339</v>
      </c>
      <c r="D68" s="41" t="s">
        <v>340</v>
      </c>
    </row>
    <row r="69" spans="3:4" ht="28.8">
      <c r="C69" s="46" t="s">
        <v>341</v>
      </c>
      <c r="D69" s="41" t="s">
        <v>342</v>
      </c>
    </row>
    <row r="70" spans="3:4" ht="57.6">
      <c r="C70" s="46" t="s">
        <v>343</v>
      </c>
      <c r="D70" s="41" t="s">
        <v>344</v>
      </c>
    </row>
    <row r="71" spans="3:4" ht="38.4">
      <c r="C71" s="46" t="s">
        <v>345</v>
      </c>
      <c r="D71" s="41" t="s">
        <v>346</v>
      </c>
    </row>
    <row r="72" spans="3:4" ht="28.8">
      <c r="C72" s="46" t="s">
        <v>347</v>
      </c>
      <c r="D72" s="41" t="s">
        <v>348</v>
      </c>
    </row>
    <row r="73" spans="3:4" ht="38.4">
      <c r="C73" s="46" t="s">
        <v>349</v>
      </c>
      <c r="D73" s="41" t="s">
        <v>350</v>
      </c>
    </row>
    <row r="74" spans="3:4" ht="38.4">
      <c r="C74" s="46" t="s">
        <v>351</v>
      </c>
      <c r="D74" s="41" t="s">
        <v>352</v>
      </c>
    </row>
    <row r="75" spans="3:4" ht="57.6">
      <c r="C75" s="46" t="s">
        <v>353</v>
      </c>
      <c r="D75" s="41" t="s">
        <v>354</v>
      </c>
    </row>
    <row r="76" spans="3:4" ht="57.6">
      <c r="C76" s="46" t="s">
        <v>355</v>
      </c>
      <c r="D76" s="41" t="s">
        <v>356</v>
      </c>
    </row>
    <row r="77" spans="3:4" ht="38.4">
      <c r="C77" s="46" t="s">
        <v>357</v>
      </c>
      <c r="D77" s="41" t="s">
        <v>358</v>
      </c>
    </row>
    <row r="78" spans="3:4" ht="38.4">
      <c r="C78" s="46" t="s">
        <v>359</v>
      </c>
      <c r="D78" s="41" t="s">
        <v>360</v>
      </c>
    </row>
    <row r="79" spans="3:4" ht="43.2">
      <c r="C79" s="46" t="s">
        <v>361</v>
      </c>
      <c r="D79" s="41" t="s">
        <v>362</v>
      </c>
    </row>
    <row r="80" spans="3:4" ht="38.4">
      <c r="C80" s="46" t="s">
        <v>363</v>
      </c>
      <c r="D80" s="41" t="s">
        <v>364</v>
      </c>
    </row>
    <row r="81" spans="3:4" ht="38.4">
      <c r="C81" s="46" t="s">
        <v>365</v>
      </c>
      <c r="D81" s="41" t="s">
        <v>366</v>
      </c>
    </row>
    <row r="82" spans="3:4" ht="43.2">
      <c r="C82" s="46" t="s">
        <v>367</v>
      </c>
      <c r="D82" s="41" t="s">
        <v>368</v>
      </c>
    </row>
    <row r="83" spans="3:4" ht="38.4">
      <c r="C83" s="46" t="s">
        <v>110</v>
      </c>
      <c r="D83" s="41" t="s">
        <v>369</v>
      </c>
    </row>
    <row r="84" spans="3:4" ht="28.8">
      <c r="C84" s="46" t="s">
        <v>370</v>
      </c>
      <c r="D84" s="41" t="s">
        <v>371</v>
      </c>
    </row>
    <row r="85" spans="3:4" ht="38.4">
      <c r="C85" s="46" t="s">
        <v>372</v>
      </c>
      <c r="D85" s="41" t="s">
        <v>373</v>
      </c>
    </row>
    <row r="86" spans="3:4" ht="43.2">
      <c r="C86" s="46" t="s">
        <v>374</v>
      </c>
      <c r="D86" s="41" t="s">
        <v>375</v>
      </c>
    </row>
    <row r="87" spans="3:4" ht="38.4">
      <c r="C87" s="46" t="s">
        <v>376</v>
      </c>
      <c r="D87" s="41" t="s">
        <v>377</v>
      </c>
    </row>
    <row r="88" spans="3:4" ht="38.4">
      <c r="C88" s="46" t="s">
        <v>378</v>
      </c>
      <c r="D88" s="41" t="s">
        <v>379</v>
      </c>
    </row>
    <row r="89" spans="3:4" ht="38.4">
      <c r="C89" s="46" t="s">
        <v>380</v>
      </c>
      <c r="D89" s="41" t="s">
        <v>381</v>
      </c>
    </row>
    <row r="90" spans="3:4" ht="43.2">
      <c r="C90" s="46" t="s">
        <v>382</v>
      </c>
      <c r="D90" s="41" t="s">
        <v>383</v>
      </c>
    </row>
    <row r="91" spans="3:4" ht="43.2">
      <c r="C91" s="46" t="s">
        <v>384</v>
      </c>
      <c r="D91" s="41" t="s">
        <v>385</v>
      </c>
    </row>
    <row r="92" spans="3:4" ht="43.2">
      <c r="C92" s="46" t="s">
        <v>386</v>
      </c>
      <c r="D92" s="41" t="s">
        <v>387</v>
      </c>
    </row>
    <row r="93" spans="3:4" ht="43.2">
      <c r="C93" s="46" t="s">
        <v>388</v>
      </c>
      <c r="D93" s="41" t="s">
        <v>389</v>
      </c>
    </row>
    <row r="94" spans="3:4" ht="28.8">
      <c r="C94" s="46" t="s">
        <v>390</v>
      </c>
      <c r="D94" s="41" t="s">
        <v>391</v>
      </c>
    </row>
    <row r="95" spans="3:4" ht="38.4">
      <c r="C95" s="46" t="s">
        <v>392</v>
      </c>
      <c r="D95" s="41" t="s">
        <v>393</v>
      </c>
    </row>
    <row r="96" spans="3:4" ht="19.2">
      <c r="D96" s="41" t="s">
        <v>394</v>
      </c>
    </row>
    <row r="97" spans="3:4" ht="38.4">
      <c r="D97" s="41" t="s">
        <v>395</v>
      </c>
    </row>
    <row r="98" spans="3:4" ht="38.4">
      <c r="C98" s="44" t="s">
        <v>396</v>
      </c>
      <c r="D98" s="41" t="s">
        <v>397</v>
      </c>
    </row>
    <row r="99" spans="3:4" ht="38.4">
      <c r="C99" s="44" t="s">
        <v>398</v>
      </c>
      <c r="D99" s="41" t="s">
        <v>399</v>
      </c>
    </row>
    <row r="100" spans="3:4" ht="38.4">
      <c r="C100" s="44" t="s">
        <v>400</v>
      </c>
      <c r="D100" s="41" t="s">
        <v>401</v>
      </c>
    </row>
    <row r="101" spans="3:4" ht="38.4">
      <c r="C101" s="44" t="s">
        <v>402</v>
      </c>
      <c r="D101" s="41" t="s">
        <v>403</v>
      </c>
    </row>
    <row r="102" spans="3:4" ht="57.6">
      <c r="C102" s="44" t="s">
        <v>404</v>
      </c>
      <c r="D102" s="41" t="s">
        <v>405</v>
      </c>
    </row>
    <row r="103" spans="3:4" ht="38.4">
      <c r="C103" s="44" t="s">
        <v>406</v>
      </c>
      <c r="D103" s="41" t="s">
        <v>407</v>
      </c>
    </row>
    <row r="104" spans="3:4" ht="38.4">
      <c r="C104" s="44" t="s">
        <v>408</v>
      </c>
      <c r="D104" s="41" t="s">
        <v>409</v>
      </c>
    </row>
    <row r="105" spans="3:4" ht="38.4">
      <c r="C105" s="44" t="s">
        <v>410</v>
      </c>
      <c r="D105" s="41" t="s">
        <v>411</v>
      </c>
    </row>
    <row r="106" spans="3:4" ht="38.4">
      <c r="C106" s="44" t="s">
        <v>412</v>
      </c>
      <c r="D106" s="41" t="s">
        <v>413</v>
      </c>
    </row>
    <row r="107" spans="3:4" ht="38.4">
      <c r="C107" s="44" t="s">
        <v>414</v>
      </c>
      <c r="D107" s="41" t="s">
        <v>415</v>
      </c>
    </row>
    <row r="108" spans="3:4" ht="38.4">
      <c r="C108" s="44" t="s">
        <v>416</v>
      </c>
      <c r="D108" s="41" t="s">
        <v>417</v>
      </c>
    </row>
    <row r="109" spans="3:4" ht="38.4">
      <c r="C109" s="44" t="s">
        <v>418</v>
      </c>
      <c r="D109" s="41" t="s">
        <v>419</v>
      </c>
    </row>
    <row r="110" spans="3:4" ht="38.4">
      <c r="C110" s="44" t="s">
        <v>420</v>
      </c>
      <c r="D110" s="41" t="s">
        <v>421</v>
      </c>
    </row>
    <row r="111" spans="3:4" ht="38.4">
      <c r="C111" s="44" t="s">
        <v>422</v>
      </c>
      <c r="D111" s="41" t="s">
        <v>423</v>
      </c>
    </row>
    <row r="112" spans="3:4" ht="38.4">
      <c r="C112" s="44" t="s">
        <v>424</v>
      </c>
      <c r="D112" s="41" t="s">
        <v>425</v>
      </c>
    </row>
    <row r="113" spans="3:4" ht="38.4">
      <c r="C113" s="44" t="s">
        <v>426</v>
      </c>
      <c r="D113" s="41" t="s">
        <v>427</v>
      </c>
    </row>
    <row r="114" spans="3:4" ht="38.4">
      <c r="C114" s="44" t="s">
        <v>428</v>
      </c>
      <c r="D114" s="41" t="s">
        <v>429</v>
      </c>
    </row>
    <row r="115" spans="3:4" ht="57.6">
      <c r="C115" s="44" t="s">
        <v>430</v>
      </c>
      <c r="D115" s="41" t="s">
        <v>431</v>
      </c>
    </row>
    <row r="116" spans="3:4" ht="19.2">
      <c r="C116" s="44" t="s">
        <v>432</v>
      </c>
      <c r="D116" s="41" t="s">
        <v>433</v>
      </c>
    </row>
    <row r="117" spans="3:4" ht="38.4">
      <c r="C117" s="44" t="s">
        <v>434</v>
      </c>
      <c r="D117" s="41" t="s">
        <v>435</v>
      </c>
    </row>
    <row r="118" spans="3:4" ht="38.4">
      <c r="C118" s="44" t="s">
        <v>436</v>
      </c>
      <c r="D118" s="41" t="s">
        <v>437</v>
      </c>
    </row>
    <row r="119" spans="3:4" ht="38.4">
      <c r="C119" s="44" t="s">
        <v>438</v>
      </c>
      <c r="D119" s="41" t="s">
        <v>439</v>
      </c>
    </row>
    <row r="120" spans="3:4" ht="19.2">
      <c r="C120" s="44" t="s">
        <v>440</v>
      </c>
      <c r="D120" s="41" t="s">
        <v>441</v>
      </c>
    </row>
    <row r="121" spans="3:4" ht="19.2">
      <c r="C121" s="44" t="s">
        <v>442</v>
      </c>
      <c r="D121" s="41" t="s">
        <v>443</v>
      </c>
    </row>
    <row r="122" spans="3:4" ht="19.2">
      <c r="C122" s="44" t="s">
        <v>444</v>
      </c>
      <c r="D122" s="41" t="s">
        <v>445</v>
      </c>
    </row>
    <row r="123" spans="3:4" ht="19.2">
      <c r="C123" s="44" t="s">
        <v>446</v>
      </c>
      <c r="D123" s="41" t="s">
        <v>447</v>
      </c>
    </row>
    <row r="124" spans="3:4" ht="19.2">
      <c r="C124" s="44" t="s">
        <v>448</v>
      </c>
      <c r="D124" s="41" t="s">
        <v>449</v>
      </c>
    </row>
    <row r="125" spans="3:4" ht="38.4">
      <c r="C125" s="44" t="s">
        <v>450</v>
      </c>
      <c r="D125" s="41" t="s">
        <v>451</v>
      </c>
    </row>
    <row r="126" spans="3:4" ht="38.4">
      <c r="C126" s="44" t="s">
        <v>452</v>
      </c>
      <c r="D126" s="41" t="s">
        <v>453</v>
      </c>
    </row>
    <row r="127" spans="3:4" ht="57.6">
      <c r="C127" s="44" t="s">
        <v>454</v>
      </c>
      <c r="D127" s="41" t="s">
        <v>455</v>
      </c>
    </row>
    <row r="128" spans="3:4" ht="19.2">
      <c r="C128" s="44" t="s">
        <v>456</v>
      </c>
      <c r="D128" s="41" t="s">
        <v>457</v>
      </c>
    </row>
    <row r="129" spans="3:4" ht="38.4">
      <c r="C129" s="44" t="s">
        <v>458</v>
      </c>
      <c r="D129" s="41" t="s">
        <v>459</v>
      </c>
    </row>
    <row r="130" spans="3:4" ht="38.4">
      <c r="C130" s="44" t="s">
        <v>460</v>
      </c>
      <c r="D130" s="41" t="s">
        <v>461</v>
      </c>
    </row>
    <row r="131" spans="3:4" ht="38.4">
      <c r="C131" s="44" t="s">
        <v>462</v>
      </c>
      <c r="D131" s="41" t="s">
        <v>463</v>
      </c>
    </row>
    <row r="132" spans="3:4" ht="38.4">
      <c r="C132" s="44" t="s">
        <v>464</v>
      </c>
      <c r="D132" s="41" t="s">
        <v>465</v>
      </c>
    </row>
    <row r="133" spans="3:4" ht="38.4">
      <c r="C133" s="44" t="s">
        <v>466</v>
      </c>
      <c r="D133" s="41" t="s">
        <v>467</v>
      </c>
    </row>
    <row r="134" spans="3:4" ht="38.4">
      <c r="C134" s="44" t="s">
        <v>468</v>
      </c>
      <c r="D134" s="41" t="s">
        <v>469</v>
      </c>
    </row>
    <row r="135" spans="3:4" ht="57.6">
      <c r="C135" s="44" t="s">
        <v>470</v>
      </c>
      <c r="D135" s="41" t="s">
        <v>471</v>
      </c>
    </row>
    <row r="136" spans="3:4" ht="38.4">
      <c r="C136" s="44" t="s">
        <v>472</v>
      </c>
      <c r="D136" s="41" t="s">
        <v>473</v>
      </c>
    </row>
    <row r="137" spans="3:4" ht="38.4">
      <c r="C137" s="44" t="s">
        <v>474</v>
      </c>
      <c r="D137" s="41" t="s">
        <v>475</v>
      </c>
    </row>
    <row r="138" spans="3:4" ht="38.4">
      <c r="C138" s="44" t="s">
        <v>476</v>
      </c>
      <c r="D138" s="41" t="s">
        <v>477</v>
      </c>
    </row>
    <row r="139" spans="3:4" ht="57.6">
      <c r="C139" s="44" t="s">
        <v>478</v>
      </c>
      <c r="D139" s="41" t="s">
        <v>479</v>
      </c>
    </row>
    <row r="140" spans="3:4" ht="38.4">
      <c r="C140" s="44" t="s">
        <v>480</v>
      </c>
      <c r="D140" s="41" t="s">
        <v>481</v>
      </c>
    </row>
    <row r="141" spans="3:4" ht="19.2">
      <c r="C141" s="44" t="s">
        <v>482</v>
      </c>
      <c r="D141" s="41" t="s">
        <v>483</v>
      </c>
    </row>
    <row r="142" spans="3:4" ht="19.2">
      <c r="C142" s="44" t="s">
        <v>484</v>
      </c>
      <c r="D142" s="41" t="s">
        <v>485</v>
      </c>
    </row>
    <row r="143" spans="3:4" ht="38.4">
      <c r="C143" s="44" t="s">
        <v>486</v>
      </c>
      <c r="D143" s="41" t="s">
        <v>487</v>
      </c>
    </row>
    <row r="144" spans="3:4" ht="38.4">
      <c r="C144" s="44" t="s">
        <v>488</v>
      </c>
      <c r="D144" s="41" t="s">
        <v>489</v>
      </c>
    </row>
    <row r="145" spans="3:4" ht="38.4">
      <c r="C145" s="44" t="s">
        <v>490</v>
      </c>
      <c r="D145" s="41" t="s">
        <v>491</v>
      </c>
    </row>
    <row r="146" spans="3:4" ht="19.2">
      <c r="C146" s="44" t="s">
        <v>492</v>
      </c>
      <c r="D146" s="41" t="s">
        <v>493</v>
      </c>
    </row>
    <row r="147" spans="3:4" ht="38.4">
      <c r="C147" s="44" t="s">
        <v>494</v>
      </c>
      <c r="D147" s="41" t="s">
        <v>495</v>
      </c>
    </row>
    <row r="148" spans="3:4" ht="38.4">
      <c r="C148" s="44" t="s">
        <v>496</v>
      </c>
      <c r="D148" s="41" t="s">
        <v>497</v>
      </c>
    </row>
    <row r="149" spans="3:4" ht="38.4">
      <c r="C149" s="44" t="s">
        <v>498</v>
      </c>
      <c r="D149" s="41" t="s">
        <v>499</v>
      </c>
    </row>
    <row r="150" spans="3:4" ht="38.4">
      <c r="C150" s="44" t="s">
        <v>500</v>
      </c>
      <c r="D150" s="41" t="s">
        <v>501</v>
      </c>
    </row>
    <row r="151" spans="3:4" ht="57.6">
      <c r="C151" s="44" t="s">
        <v>502</v>
      </c>
      <c r="D151" s="41" t="s">
        <v>503</v>
      </c>
    </row>
    <row r="152" spans="3:4" ht="38.4">
      <c r="C152" s="44" t="s">
        <v>504</v>
      </c>
      <c r="D152" s="41" t="s">
        <v>505</v>
      </c>
    </row>
    <row r="153" spans="3:4" ht="38.4">
      <c r="C153" s="44" t="s">
        <v>506</v>
      </c>
      <c r="D153" s="41" t="s">
        <v>507</v>
      </c>
    </row>
    <row r="154" spans="3:4" ht="38.4">
      <c r="C154" s="44" t="s">
        <v>508</v>
      </c>
      <c r="D154" s="41" t="s">
        <v>509</v>
      </c>
    </row>
    <row r="155" spans="3:4" ht="38.4">
      <c r="C155" s="44" t="s">
        <v>510</v>
      </c>
      <c r="D155" s="41" t="s">
        <v>511</v>
      </c>
    </row>
    <row r="156" spans="3:4" ht="38.4">
      <c r="C156" s="44" t="s">
        <v>512</v>
      </c>
      <c r="D156" s="41" t="s">
        <v>513</v>
      </c>
    </row>
    <row r="157" spans="3:4" ht="38.4">
      <c r="C157" s="44" t="s">
        <v>514</v>
      </c>
      <c r="D157" s="41" t="s">
        <v>515</v>
      </c>
    </row>
    <row r="158" spans="3:4" ht="38.4">
      <c r="C158" s="44" t="s">
        <v>516</v>
      </c>
      <c r="D158" s="41" t="s">
        <v>517</v>
      </c>
    </row>
    <row r="159" spans="3:4" ht="38.4">
      <c r="C159" s="44" t="s">
        <v>518</v>
      </c>
      <c r="D159" s="41" t="s">
        <v>519</v>
      </c>
    </row>
    <row r="160" spans="3:4" ht="38.4">
      <c r="C160" s="44" t="s">
        <v>520</v>
      </c>
      <c r="D160" s="41" t="s">
        <v>521</v>
      </c>
    </row>
    <row r="161" spans="3:4" ht="57.6">
      <c r="C161" s="44" t="s">
        <v>522</v>
      </c>
      <c r="D161" s="41" t="s">
        <v>523</v>
      </c>
    </row>
    <row r="162" spans="3:4" ht="38.4">
      <c r="C162" s="44" t="s">
        <v>524</v>
      </c>
      <c r="D162" s="41" t="s">
        <v>525</v>
      </c>
    </row>
    <row r="163" spans="3:4" ht="38.4">
      <c r="C163" s="44" t="s">
        <v>526</v>
      </c>
      <c r="D163" s="41" t="s">
        <v>527</v>
      </c>
    </row>
    <row r="164" spans="3:4" ht="38.4">
      <c r="C164" s="44" t="s">
        <v>528</v>
      </c>
      <c r="D164" s="41" t="s">
        <v>529</v>
      </c>
    </row>
    <row r="165" spans="3:4" ht="38.4">
      <c r="C165" s="44" t="s">
        <v>530</v>
      </c>
      <c r="D165" s="41" t="s">
        <v>531</v>
      </c>
    </row>
    <row r="166" spans="3:4" ht="38.4">
      <c r="C166" s="44" t="s">
        <v>532</v>
      </c>
      <c r="D166" s="41" t="s">
        <v>533</v>
      </c>
    </row>
    <row r="167" spans="3:4" ht="38.4">
      <c r="C167" s="44" t="s">
        <v>534</v>
      </c>
      <c r="D167" s="41" t="s">
        <v>535</v>
      </c>
    </row>
    <row r="168" spans="3:4" ht="57.6">
      <c r="C168" s="44" t="s">
        <v>536</v>
      </c>
      <c r="D168" s="41" t="s">
        <v>537</v>
      </c>
    </row>
    <row r="169" spans="3:4" ht="38.4">
      <c r="C169" s="44" t="s">
        <v>538</v>
      </c>
      <c r="D169" s="41" t="s">
        <v>539</v>
      </c>
    </row>
    <row r="170" spans="3:4" ht="19.2">
      <c r="C170" s="44" t="s">
        <v>540</v>
      </c>
      <c r="D170" s="41" t="s">
        <v>541</v>
      </c>
    </row>
    <row r="171" spans="3:4" ht="38.4">
      <c r="C171" s="44" t="s">
        <v>542</v>
      </c>
      <c r="D171" s="41" t="s">
        <v>543</v>
      </c>
    </row>
    <row r="172" spans="3:4" ht="19.2">
      <c r="C172" s="44" t="s">
        <v>544</v>
      </c>
      <c r="D172" s="41" t="s">
        <v>545</v>
      </c>
    </row>
    <row r="173" spans="3:4">
      <c r="C173" s="44" t="s">
        <v>546</v>
      </c>
    </row>
    <row r="174" spans="3:4">
      <c r="C174" s="44" t="s">
        <v>547</v>
      </c>
    </row>
    <row r="175" spans="3:4">
      <c r="C175" s="44" t="s">
        <v>548</v>
      </c>
    </row>
    <row r="176" spans="3:4">
      <c r="C176" s="44" t="s">
        <v>549</v>
      </c>
    </row>
    <row r="177" spans="3:3">
      <c r="C177" s="44" t="s">
        <v>550</v>
      </c>
    </row>
    <row r="178" spans="3:3">
      <c r="C178" s="44" t="s">
        <v>551</v>
      </c>
    </row>
    <row r="179" spans="3:3">
      <c r="C179" s="44" t="s">
        <v>552</v>
      </c>
    </row>
    <row r="180" spans="3:3">
      <c r="C180" s="44" t="s">
        <v>553</v>
      </c>
    </row>
    <row r="181" spans="3:3">
      <c r="C181" s="44" t="s">
        <v>554</v>
      </c>
    </row>
    <row r="182" spans="3:3">
      <c r="C182" s="44" t="s">
        <v>555</v>
      </c>
    </row>
    <row r="183" spans="3:3">
      <c r="C183" s="44" t="s">
        <v>556</v>
      </c>
    </row>
    <row r="184" spans="3:3">
      <c r="C184" s="44" t="s">
        <v>557</v>
      </c>
    </row>
    <row r="185" spans="3:3">
      <c r="C185" s="44" t="s">
        <v>558</v>
      </c>
    </row>
    <row r="186" spans="3:3">
      <c r="C186" s="44" t="s">
        <v>559</v>
      </c>
    </row>
    <row r="187" spans="3:3">
      <c r="C187" s="44" t="s">
        <v>560</v>
      </c>
    </row>
    <row r="188" spans="3:3">
      <c r="C188" s="44" t="s">
        <v>561</v>
      </c>
    </row>
    <row r="189" spans="3:3">
      <c r="C189" s="44" t="s">
        <v>562</v>
      </c>
    </row>
    <row r="190" spans="3:3">
      <c r="C190" s="44" t="s">
        <v>563</v>
      </c>
    </row>
    <row r="191" spans="3:3">
      <c r="C191" s="44" t="s">
        <v>564</v>
      </c>
    </row>
    <row r="192" spans="3:3">
      <c r="C192" s="44" t="s">
        <v>565</v>
      </c>
    </row>
    <row r="193" spans="3:3">
      <c r="C193" s="44" t="s">
        <v>566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0F0C8-57E8-41CA-94CA-82FF42ABDF79}">
  <dimension ref="A1:J38"/>
  <sheetViews>
    <sheetView workbookViewId="0">
      <selection activeCell="B8" sqref="B8:H8"/>
    </sheetView>
  </sheetViews>
  <sheetFormatPr baseColWidth="10" defaultColWidth="11.5546875" defaultRowHeight="13.8"/>
  <cols>
    <col min="1" max="1" width="27.33203125" style="91" customWidth="1"/>
    <col min="2" max="8" width="11.5546875" style="91"/>
    <col min="9" max="9" width="98.33203125" style="91" customWidth="1"/>
    <col min="10" max="16384" width="11.5546875" style="91"/>
  </cols>
  <sheetData>
    <row r="1" spans="1:10" ht="69">
      <c r="A1" s="91" t="s">
        <v>661</v>
      </c>
      <c r="B1" s="91" t="s">
        <v>597</v>
      </c>
      <c r="C1" s="91" t="s">
        <v>614</v>
      </c>
      <c r="D1" s="91" t="s">
        <v>662</v>
      </c>
      <c r="E1" s="91" t="s">
        <v>663</v>
      </c>
      <c r="F1" s="91" t="s">
        <v>664</v>
      </c>
      <c r="G1" s="91" t="s">
        <v>665</v>
      </c>
      <c r="H1" s="91" t="s">
        <v>666</v>
      </c>
      <c r="I1" s="92" t="s">
        <v>321</v>
      </c>
      <c r="J1" s="91" t="s">
        <v>667</v>
      </c>
    </row>
    <row r="2" spans="1:10" ht="27.6">
      <c r="A2" s="91" t="s">
        <v>582</v>
      </c>
      <c r="B2" s="91" t="s">
        <v>668</v>
      </c>
      <c r="C2" s="91" t="s">
        <v>669</v>
      </c>
      <c r="D2" s="91" t="s">
        <v>670</v>
      </c>
      <c r="E2" s="91" t="s">
        <v>588</v>
      </c>
      <c r="F2" s="91" t="s">
        <v>660</v>
      </c>
      <c r="G2" s="91" t="s">
        <v>671</v>
      </c>
      <c r="H2" s="91" t="s">
        <v>672</v>
      </c>
      <c r="I2" s="92" t="s">
        <v>323</v>
      </c>
      <c r="J2" s="91" t="s">
        <v>612</v>
      </c>
    </row>
    <row r="3" spans="1:10" ht="41.4">
      <c r="A3" s="91" t="s">
        <v>673</v>
      </c>
      <c r="B3" s="91" t="s">
        <v>674</v>
      </c>
      <c r="D3" s="91" t="s">
        <v>657</v>
      </c>
      <c r="E3" s="91" t="s">
        <v>675</v>
      </c>
      <c r="F3" s="91" t="s">
        <v>676</v>
      </c>
      <c r="G3" s="91" t="s">
        <v>677</v>
      </c>
      <c r="H3" s="91" t="s">
        <v>575</v>
      </c>
      <c r="I3" s="92" t="s">
        <v>62</v>
      </c>
      <c r="J3" s="91" t="s">
        <v>678</v>
      </c>
    </row>
    <row r="4" spans="1:10" ht="41.4">
      <c r="A4" s="91" t="s">
        <v>679</v>
      </c>
      <c r="B4" s="91" t="s">
        <v>680</v>
      </c>
      <c r="D4" s="91" t="s">
        <v>681</v>
      </c>
      <c r="E4" s="91" t="s">
        <v>682</v>
      </c>
      <c r="F4" s="91" t="s">
        <v>209</v>
      </c>
      <c r="G4" s="91" t="s">
        <v>683</v>
      </c>
      <c r="H4" s="91" t="s">
        <v>255</v>
      </c>
      <c r="I4" s="92" t="s">
        <v>326</v>
      </c>
      <c r="J4" s="91" t="s">
        <v>684</v>
      </c>
    </row>
    <row r="5" spans="1:10" ht="41.4">
      <c r="A5" s="91" t="s">
        <v>685</v>
      </c>
      <c r="B5" s="91" t="s">
        <v>46</v>
      </c>
      <c r="D5" s="91" t="s">
        <v>613</v>
      </c>
      <c r="E5" s="91" t="s">
        <v>686</v>
      </c>
      <c r="F5" s="91" t="s">
        <v>576</v>
      </c>
      <c r="G5" s="91" t="s">
        <v>577</v>
      </c>
      <c r="I5" s="92" t="s">
        <v>328</v>
      </c>
    </row>
    <row r="6" spans="1:10">
      <c r="A6" s="91" t="s">
        <v>687</v>
      </c>
      <c r="B6" s="91" t="s">
        <v>688</v>
      </c>
      <c r="D6" s="91" t="s">
        <v>689</v>
      </c>
      <c r="E6" s="91" t="s">
        <v>690</v>
      </c>
      <c r="F6" s="91" t="s">
        <v>691</v>
      </c>
      <c r="G6" s="91" t="s">
        <v>692</v>
      </c>
      <c r="I6" s="92" t="s">
        <v>330</v>
      </c>
    </row>
    <row r="7" spans="1:10" ht="27.6">
      <c r="A7" s="91" t="s">
        <v>693</v>
      </c>
      <c r="B7" s="91" t="s">
        <v>694</v>
      </c>
      <c r="D7" s="91" t="s">
        <v>695</v>
      </c>
      <c r="E7" s="91" t="s">
        <v>696</v>
      </c>
      <c r="F7" s="91" t="s">
        <v>697</v>
      </c>
      <c r="G7" s="91" t="s">
        <v>698</v>
      </c>
      <c r="I7" s="92" t="s">
        <v>332</v>
      </c>
    </row>
    <row r="8" spans="1:10" ht="27.6">
      <c r="A8" s="91" t="s">
        <v>699</v>
      </c>
      <c r="E8" s="91" t="s">
        <v>700</v>
      </c>
      <c r="F8" s="91" t="s">
        <v>223</v>
      </c>
      <c r="G8" s="91" t="s">
        <v>701</v>
      </c>
      <c r="I8" s="92" t="s">
        <v>334</v>
      </c>
    </row>
    <row r="9" spans="1:10">
      <c r="E9" s="91" t="s">
        <v>702</v>
      </c>
      <c r="F9" s="91" t="s">
        <v>227</v>
      </c>
      <c r="G9" s="91" t="s">
        <v>703</v>
      </c>
      <c r="I9" s="92" t="s">
        <v>336</v>
      </c>
    </row>
    <row r="10" spans="1:10">
      <c r="E10" s="91" t="s">
        <v>589</v>
      </c>
      <c r="F10" s="91" t="s">
        <v>704</v>
      </c>
      <c r="G10" s="91" t="s">
        <v>705</v>
      </c>
      <c r="I10" s="92" t="s">
        <v>130</v>
      </c>
    </row>
    <row r="11" spans="1:10" ht="41.4">
      <c r="F11" s="91" t="s">
        <v>706</v>
      </c>
      <c r="G11" s="91" t="s">
        <v>707</v>
      </c>
      <c r="I11" s="92" t="s">
        <v>339</v>
      </c>
    </row>
    <row r="12" spans="1:10" ht="27.6">
      <c r="F12" s="91" t="s">
        <v>708</v>
      </c>
      <c r="G12" s="91" t="s">
        <v>709</v>
      </c>
      <c r="I12" s="92" t="s">
        <v>341</v>
      </c>
    </row>
    <row r="13" spans="1:10" ht="41.4">
      <c r="F13" s="91" t="s">
        <v>710</v>
      </c>
      <c r="G13" s="91" t="s">
        <v>711</v>
      </c>
      <c r="I13" s="92" t="s">
        <v>343</v>
      </c>
    </row>
    <row r="14" spans="1:10" ht="27.6">
      <c r="F14" s="91" t="s">
        <v>712</v>
      </c>
      <c r="G14" s="91" t="s">
        <v>713</v>
      </c>
      <c r="I14" s="92" t="s">
        <v>345</v>
      </c>
    </row>
    <row r="15" spans="1:10">
      <c r="F15" s="91" t="s">
        <v>247</v>
      </c>
      <c r="G15" s="91" t="s">
        <v>714</v>
      </c>
      <c r="I15" s="92" t="s">
        <v>347</v>
      </c>
    </row>
    <row r="16" spans="1:10" ht="27.6">
      <c r="F16" s="91" t="s">
        <v>715</v>
      </c>
      <c r="G16" s="91" t="s">
        <v>716</v>
      </c>
      <c r="I16" s="92" t="s">
        <v>349</v>
      </c>
    </row>
    <row r="17" spans="6:9">
      <c r="F17" s="91" t="s">
        <v>255</v>
      </c>
      <c r="G17" s="91" t="s">
        <v>717</v>
      </c>
      <c r="I17" s="92" t="s">
        <v>351</v>
      </c>
    </row>
    <row r="18" spans="6:9" ht="41.4">
      <c r="F18" s="91" t="s">
        <v>718</v>
      </c>
      <c r="G18" s="91" t="s">
        <v>719</v>
      </c>
      <c r="I18" s="92" t="s">
        <v>353</v>
      </c>
    </row>
    <row r="19" spans="6:9" ht="41.4">
      <c r="I19" s="92" t="s">
        <v>355</v>
      </c>
    </row>
    <row r="20" spans="6:9">
      <c r="I20" s="92" t="s">
        <v>357</v>
      </c>
    </row>
    <row r="21" spans="6:9" ht="27.6">
      <c r="I21" s="92" t="s">
        <v>359</v>
      </c>
    </row>
    <row r="22" spans="6:9" ht="27.6">
      <c r="I22" s="92" t="s">
        <v>361</v>
      </c>
    </row>
    <row r="23" spans="6:9" ht="27.6">
      <c r="I23" s="92" t="s">
        <v>363</v>
      </c>
    </row>
    <row r="24" spans="6:9" ht="27.6">
      <c r="I24" s="92" t="s">
        <v>365</v>
      </c>
    </row>
    <row r="25" spans="6:9" ht="27.6">
      <c r="I25" s="92" t="s">
        <v>367</v>
      </c>
    </row>
    <row r="26" spans="6:9">
      <c r="I26" s="92" t="s">
        <v>110</v>
      </c>
    </row>
    <row r="27" spans="6:9">
      <c r="I27" s="92" t="s">
        <v>370</v>
      </c>
    </row>
    <row r="28" spans="6:9" ht="27.6">
      <c r="I28" s="92" t="s">
        <v>372</v>
      </c>
    </row>
    <row r="29" spans="6:9" ht="27.6">
      <c r="I29" s="92" t="s">
        <v>374</v>
      </c>
    </row>
    <row r="30" spans="6:9">
      <c r="I30" s="92" t="s">
        <v>376</v>
      </c>
    </row>
    <row r="31" spans="6:9" ht="27.6">
      <c r="I31" s="92" t="s">
        <v>378</v>
      </c>
    </row>
    <row r="32" spans="6:9">
      <c r="I32" s="92" t="s">
        <v>380</v>
      </c>
    </row>
    <row r="33" spans="9:9" ht="27.6">
      <c r="I33" s="92" t="s">
        <v>382</v>
      </c>
    </row>
    <row r="34" spans="9:9" ht="27.6">
      <c r="I34" s="92" t="s">
        <v>720</v>
      </c>
    </row>
    <row r="35" spans="9:9" ht="41.4">
      <c r="I35" s="92" t="s">
        <v>386</v>
      </c>
    </row>
    <row r="36" spans="9:9" ht="27.6">
      <c r="I36" s="92" t="s">
        <v>388</v>
      </c>
    </row>
    <row r="37" spans="9:9" ht="27.6">
      <c r="I37" s="92" t="s">
        <v>390</v>
      </c>
    </row>
    <row r="38" spans="9:9">
      <c r="I38" s="92" t="s">
        <v>392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CA9C8948-D1B2-44CB-835F-877323BA1D41}">
  <ds:schemaRefs>
    <ds:schemaRef ds:uri="http://schemas.microsoft.com/sharepoint/v3/contenttype/forms"/>
  </ds:schemaRefs>
</ds:datastoreItem>
</file>

<file path=customXml/itemProps2.xml><?xml version="1.0" encoding="utf-8"?>
<ds:datastoreItem xmlns:ds="http://schemas.openxmlformats.org/officeDocument/2006/customXml" ds:itemID="{8DB2E9FD-6A3F-4EF2-AC5F-477EE5D92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4A10BC-4B4E-4BEF-9C17-B3347945F4BF}">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IN-GES-GCO-003</vt:lpstr>
      <vt:lpstr>IN-GES-GCO-001</vt:lpstr>
      <vt:lpstr>Hoja1</vt:lpstr>
      <vt:lpstr>lista</vt:lpstr>
      <vt:lpstr>'IN-GES-GCO-001'!Área_de_impresión</vt:lpstr>
      <vt:lpstr>'IN-GES-GCO-003'!Área_de_impresión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PLANEACION</cp:lastModifiedBy>
  <cp:revision/>
  <dcterms:created xsi:type="dcterms:W3CDTF">2021-01-29T16:02:32Z</dcterms:created>
  <dcterms:modified xsi:type="dcterms:W3CDTF">2022-09-19T20:10:48Z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