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2CF3BA99-FAE1-4FCB-858C-B4BE77E8FF78}" xr6:coauthVersionLast="45" xr6:coauthVersionMax="47" xr10:uidLastSave="{00000000-0000-0000-0000-000000000000}"/>
  <bookViews>
    <workbookView xWindow="-120" yWindow="-120" windowWidth="29040" windowHeight="15840" activeTab="3" xr2:uid="{A3031FF4-BD62-43C0-8418-F1ED1A68B890}"/>
  </bookViews>
  <sheets>
    <sheet name="PLAN DE ACCION" sheetId="1" r:id="rId1"/>
    <sheet name="IN-PEI-PLA-001" sheetId="2" r:id="rId2"/>
    <sheet name="IN-PEI-GES-PLA-003" sheetId="3" r:id="rId3"/>
    <sheet name="IN-PEI-GES-PLA-004" sheetId="4" r:id="rId4"/>
  </sheets>
  <externalReferences>
    <externalReference r:id="rId5"/>
    <externalReference r:id="rId6"/>
  </externalReferences>
  <definedNames>
    <definedName name="_100.000_aportes_realizados_en_la_plataforma__Bogotá_Abierta">#REF!</definedName>
    <definedName name="_100__del_marco_de_gestión_de_TI___Arquitectura_empresarial_implementado">#REF!</definedName>
    <definedName name="_1013_Formación_para_una_participación_ciudadana_incidente_en_los_asuntos_públicos_de_la_ciudad.">#REF!</definedName>
    <definedName name="_1014_Fortalecimiento_a_las_organizaciones_para_la_participación_incidente_en_la_ciudad.">#REF!</definedName>
    <definedName name="_1080_Fortalecimiento_y_modernización_de_la_gestión_institucional">#REF!</definedName>
    <definedName name="_1088_Estrategias_para_la_modernización_de_las_Organizaciones_Comunales_en_el_Distrito_Capital.__1">#REF!</definedName>
    <definedName name="_1089_Promoción_para_una_participación_incidente_en_el_Distrito_Capital.">#REF!</definedName>
    <definedName name="_1193_Modernización_de_las_herramientas_tecnológicas_del_IDPAC.">#REF!</definedName>
    <definedName name="_20_de_puntos_de_participación_IDPAC_en_las_localidades.">#REF!</definedName>
    <definedName name="_Llevar_a_un_100__la_implementación_de_las_leyes_1712_de_2014_y_1474_de_2011">#REF!</definedName>
    <definedName name="Acompañar_50acciones_de_participación_ciudadana_realizadas_por_organizaciones_de_Propiedad_horizontal.">#REF!</definedName>
    <definedName name="Acompañar_el_50__de_las_organizaciones_comunales_de_primer_grado_en_temas_relacionados_con_acción_comunal.">#REF!</definedName>
    <definedName name="Acompañar_técnicamente_100_instancias_de_participación_en_el_Distrito_Capital.">#REF!</definedName>
    <definedName name="Acompañar100__de_las_organizaciones_comunales_de_segundo_grado_en_temas_relacionados_con_acción_comunal">#REF!</definedName>
    <definedName name="Adecuar_en_un_100__las_redes_y_hardware_de_acuerdo_a_las_necesidades_del_IDPAC.">#REF!</definedName>
    <definedName name="_xlnm.Print_Area" localSheetId="2">'IN-PEI-GES-PLA-003'!$A$1:$X$62</definedName>
    <definedName name="_xlnm.Print_Area" localSheetId="3">'IN-PEI-GES-PLA-004'!$A$1:$X$61</definedName>
    <definedName name="_xlnm.Print_Area" localSheetId="1">'IN-PEI-PLA-001'!$A$1:$X$61</definedName>
    <definedName name="Atender_20_puntos_de_Participación_IDPAC" localSheetId="2">#REF!</definedName>
    <definedName name="Atender_20_puntos_de_Participación_IDPAC" localSheetId="3">#REF!</definedName>
    <definedName name="Atender_20_puntos_de_Participación_IDPAC" localSheetId="1">#REF!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#REF!</definedName>
    <definedName name="EA1_Adecuar_y_mantener_el_Sistema_Integrado_de_Gestión_del_IDPAC">#REF!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#REF!</definedName>
    <definedName name="Formar_10.000_ciudadanos_en_participación">#REF!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#REF!</definedName>
    <definedName name="Fortalecer_100__la_capacidad_operativa_en_los_procesos_estratégicos_y_de_apoyo">#REF!</definedName>
    <definedName name="Fortalecer_150_organizaciones_de_mujer_y_género_en_espacios_y_procesos_de_participación">#REF!</definedName>
    <definedName name="Fortalecer_150_organizaciones_étnicas_en_espacios_y_procesos_de_participación">#REF!</definedName>
    <definedName name="Fortalecer_50__organizaciones_sociales_de_población_con_discapacidad_en_espacios_y_procesos_de_participación">#REF!</definedName>
    <definedName name="Fortalecer_50_organizaciones_de_nuevas_expresiones_en_espacios_y_procesos_de_participación">#REF!</definedName>
    <definedName name="Fortalecer_los_19_Consejos_Locales_de_Propiedad_Horizontal_en_el_Distrito_Capital">#REF!</definedName>
    <definedName name="Generar_1_alianza_anual_con_entidad_pública_o_privada_para_el_fortalecimiento_de_las_JAC">#REF!</definedName>
    <definedName name="GM1_Modernizar_la_participación_en_el_Distrito_Capital">#REF!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#REF!</definedName>
    <definedName name="Incrementar_a_un_90__la_sostenibilidad_del_SIG_en_el_Gobierno_Distrital">#REF!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2">#REF!</definedName>
    <definedName name="Promover_64_acciones_de_transferencia_de_conocimiento_realizadas_por_líderes_formados_a_través_del_intercambio_de_experiencias_de_Bogotá_Líder" localSheetId="3">#REF!</definedName>
    <definedName name="Promover_64_acciones_de_transferencia_de_conocimiento_realizadas_por_líderes_formados_a_través_del_intercambio_de_experiencias_de_Bogotá_Líder" localSheetId="1">#REF!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2">#REF!</definedName>
    <definedName name="Promover_y_acompañar_acciones_de_desarrollo_de_125_organizaciones_Comunales_en_el_Distrito_Capital" localSheetId="3">#REF!</definedName>
    <definedName name="Promover_y_acompañar_acciones_de_desarrollo_de_125_organizaciones_Comunales_en_el_Distrito_Capital" localSheetId="1">#REF!</definedName>
    <definedName name="Promover_y_acompañar_acciones_de_desarrollo_de_125_organizaciones_Comunales_en_el_Distrito_Capital">#REF!</definedName>
    <definedName name="Propiciar_64_espacios_de_transferencia_de_conocimiento_realizados_por_los_líderes_formados." localSheetId="2">#REF!</definedName>
    <definedName name="Propiciar_64_espacios_de_transferencia_de_conocimiento_realizados_por_los_líderes_formados." localSheetId="3">#REF!</definedName>
    <definedName name="Propiciar_64_espacios_de_transferencia_de_conocimiento_realizados_por_los_líderes_formados." localSheetId="1">#REF!</definedName>
    <definedName name="Propiciar_64_espacios_de_transferencia_de_conocimiento_realizados_por_los_líderes_formados.">#REF!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#REF!</definedName>
    <definedName name="Registrar_40.000_ciudadanos_en_la_plataforma_Bogotá_Abierta">#REF!</definedName>
    <definedName name="RI1_Fortalecer_la_capacidad_operativa_del_IDPAC">#REF!</definedName>
    <definedName name="Sostener_en_un_100__el_Sistema_Integrado_de_Gestión___SIG">#REF!</definedName>
    <definedName name="Subdirección_de_Fortalecimiento_de_la_Organización_Social">#REF!</definedName>
    <definedName name="Subdirección_de_Promoción_de_la_Participación">#REF!</definedName>
    <definedName name="Vincular_a_80_líderes_de_las_organizaciones_sociales_en_espacios_de_intercambio_de_conocimiento_a_nivel_nacional_o_internacional">#REF!</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4" i="4" l="1"/>
  <c r="C33" i="4"/>
  <c r="C32" i="4"/>
  <c r="C31" i="4"/>
  <c r="C34" i="3"/>
  <c r="C33" i="3"/>
  <c r="C32" i="3"/>
  <c r="C31" i="3"/>
  <c r="D34" i="2"/>
  <c r="C34" i="2"/>
  <c r="D33" i="2"/>
  <c r="C33" i="2"/>
  <c r="D32" i="2"/>
  <c r="D31" i="2"/>
  <c r="C31" i="2"/>
  <c r="AP192" i="1" l="1"/>
  <c r="AP191" i="1"/>
  <c r="AP190" i="1"/>
  <c r="AP189" i="1"/>
  <c r="AP188" i="1"/>
  <c r="AP187" i="1"/>
  <c r="AP186" i="1"/>
  <c r="AP185" i="1"/>
  <c r="AP184" i="1"/>
  <c r="AP183" i="1"/>
  <c r="AP182" i="1"/>
  <c r="AP181" i="1"/>
  <c r="AP180" i="1"/>
  <c r="AP179" i="1"/>
  <c r="AP178" i="1"/>
  <c r="AP177" i="1"/>
  <c r="AP176" i="1"/>
  <c r="AP175" i="1"/>
  <c r="AP174" i="1"/>
  <c r="AP173" i="1"/>
  <c r="AP172" i="1"/>
  <c r="AP171" i="1"/>
  <c r="AP170" i="1"/>
  <c r="AP169" i="1"/>
  <c r="AP168" i="1"/>
  <c r="AP167" i="1"/>
  <c r="AP166" i="1"/>
  <c r="AP165" i="1"/>
  <c r="AP164" i="1"/>
  <c r="AP163" i="1"/>
  <c r="AP162" i="1"/>
  <c r="AP161" i="1"/>
  <c r="AP152" i="1"/>
  <c r="AP151" i="1"/>
  <c r="AP150" i="1"/>
  <c r="AP149" i="1"/>
  <c r="AP148" i="1"/>
  <c r="AP147" i="1"/>
  <c r="AP146" i="1"/>
  <c r="AP145" i="1"/>
  <c r="AP144" i="1"/>
  <c r="AP143" i="1"/>
  <c r="AP142" i="1"/>
  <c r="AP141" i="1"/>
  <c r="AP136" i="1"/>
  <c r="AP135" i="1"/>
  <c r="AP134" i="1"/>
  <c r="AP133" i="1"/>
  <c r="AP128" i="1"/>
  <c r="AP127" i="1"/>
  <c r="AP126" i="1"/>
  <c r="AP125" i="1"/>
  <c r="AR113" i="1" l="1"/>
  <c r="AR112" i="1"/>
  <c r="AR111" i="1"/>
  <c r="AR110" i="1"/>
  <c r="AR109" i="1"/>
  <c r="AR108" i="1"/>
  <c r="AR107" i="1"/>
  <c r="AR106" i="1"/>
  <c r="AR105" i="1"/>
  <c r="AR104" i="1"/>
  <c r="AR103" i="1"/>
  <c r="AR102" i="1"/>
  <c r="AR101" i="1"/>
  <c r="AR100" i="1"/>
  <c r="AR99" i="1"/>
  <c r="AR98" i="1"/>
  <c r="AR97" i="1"/>
  <c r="AR96" i="1"/>
  <c r="AR95" i="1"/>
  <c r="AR94" i="1"/>
  <c r="AR93" i="1"/>
  <c r="AR92" i="1"/>
  <c r="AR91" i="1"/>
  <c r="AR90" i="1"/>
  <c r="AR89" i="1"/>
  <c r="AR88" i="1"/>
  <c r="AR87" i="1"/>
  <c r="AR86" i="1"/>
  <c r="AR53" i="1"/>
  <c r="AR52" i="1"/>
  <c r="AR51" i="1"/>
  <c r="AR50" i="1"/>
  <c r="AR46" i="1"/>
  <c r="AR49" i="1"/>
  <c r="AR48" i="1"/>
  <c r="AR47" i="1"/>
  <c r="AR45" i="1"/>
  <c r="AR44" i="1"/>
  <c r="AR43" i="1"/>
  <c r="AR42" i="1"/>
  <c r="AR41" i="1"/>
  <c r="AR40" i="1"/>
  <c r="AR39" i="1"/>
  <c r="AR38" i="1"/>
  <c r="AR37" i="1"/>
  <c r="AR36" i="1"/>
  <c r="AR35" i="1"/>
  <c r="AR34" i="1"/>
  <c r="AR33" i="1"/>
  <c r="AR32" i="1"/>
  <c r="AR31" i="1"/>
  <c r="AR30" i="1"/>
  <c r="AS26" i="1"/>
  <c r="AR29" i="1"/>
  <c r="AR28" i="1"/>
  <c r="AR27" i="1"/>
  <c r="AR26" i="1"/>
  <c r="AS54" i="1"/>
  <c r="AR57" i="1"/>
  <c r="AR56" i="1"/>
  <c r="AR55" i="1"/>
  <c r="AR54" i="1"/>
  <c r="AR85" i="1"/>
  <c r="AR84" i="1"/>
  <c r="AR83" i="1"/>
  <c r="AR82" i="1"/>
  <c r="AS82" i="1" s="1"/>
  <c r="AR81" i="1"/>
  <c r="AR80" i="1"/>
  <c r="AR79" i="1"/>
  <c r="AR78" i="1"/>
  <c r="AR75" i="1"/>
  <c r="AR74" i="1"/>
  <c r="AR77" i="1"/>
  <c r="AR76" i="1"/>
  <c r="AR73" i="1"/>
  <c r="AR72" i="1"/>
  <c r="AR71" i="1"/>
  <c r="AR70" i="1"/>
  <c r="AR69" i="1"/>
  <c r="AR68" i="1"/>
  <c r="AR67" i="1"/>
  <c r="AR66" i="1"/>
  <c r="AR62" i="1"/>
  <c r="AR63" i="1"/>
  <c r="AR65" i="1"/>
  <c r="AR64" i="1"/>
  <c r="AR59" i="1"/>
  <c r="AR61" i="1"/>
  <c r="AR60" i="1"/>
  <c r="AR58" i="1"/>
  <c r="AN42" i="1"/>
  <c r="K189" i="1"/>
  <c r="K185" i="1"/>
  <c r="K181" i="1"/>
  <c r="K177" i="1"/>
  <c r="K173" i="1"/>
  <c r="K149" i="1"/>
  <c r="K145" i="1"/>
  <c r="K141" i="1"/>
  <c r="O98" i="1"/>
  <c r="O94" i="1"/>
  <c r="O90" i="1"/>
  <c r="O34" i="1"/>
  <c r="O30" i="1"/>
  <c r="O26" i="1"/>
  <c r="AN82" i="1"/>
  <c r="AN74" i="1"/>
  <c r="O54" i="1"/>
  <c r="AP200" i="1"/>
  <c r="AP199" i="1"/>
  <c r="AP198" i="1"/>
  <c r="AP197" i="1"/>
  <c r="AQ197" i="1" s="1"/>
  <c r="AJ197" i="1"/>
  <c r="K197" i="1"/>
  <c r="AP196" i="1"/>
  <c r="AP195" i="1"/>
  <c r="AP194" i="1"/>
  <c r="AP193" i="1"/>
  <c r="AQ193" i="1" s="1"/>
  <c r="AJ193" i="1"/>
  <c r="K193" i="1"/>
  <c r="AQ189" i="1"/>
  <c r="AJ189" i="1"/>
  <c r="AJ185" i="1"/>
  <c r="AQ181" i="1"/>
  <c r="AJ181" i="1"/>
  <c r="AQ177" i="1"/>
  <c r="AJ177" i="1"/>
  <c r="AQ173" i="1"/>
  <c r="AJ173" i="1"/>
  <c r="AQ169" i="1"/>
  <c r="AJ169" i="1"/>
  <c r="K169" i="1"/>
  <c r="AQ165" i="1"/>
  <c r="AJ165" i="1"/>
  <c r="K165" i="1"/>
  <c r="AJ161" i="1"/>
  <c r="K161" i="1"/>
  <c r="AP160" i="1"/>
  <c r="AP159" i="1"/>
  <c r="AP158" i="1"/>
  <c r="AP157" i="1"/>
  <c r="AQ157" i="1" s="1"/>
  <c r="AJ157" i="1"/>
  <c r="K157" i="1"/>
  <c r="AP156" i="1"/>
  <c r="AP155" i="1"/>
  <c r="AP154" i="1"/>
  <c r="AP153" i="1"/>
  <c r="AQ153" i="1" s="1"/>
  <c r="AJ153" i="1"/>
  <c r="K153" i="1"/>
  <c r="AQ149" i="1"/>
  <c r="AJ149" i="1"/>
  <c r="AQ145" i="1"/>
  <c r="AJ145" i="1"/>
  <c r="AJ141" i="1"/>
  <c r="AP140" i="1"/>
  <c r="AP139" i="1"/>
  <c r="AP138" i="1"/>
  <c r="AP137" i="1"/>
  <c r="AJ137" i="1"/>
  <c r="K137" i="1"/>
  <c r="AQ133" i="1"/>
  <c r="AJ133" i="1"/>
  <c r="K133" i="1"/>
  <c r="AP132" i="1"/>
  <c r="AP131" i="1"/>
  <c r="AP130" i="1"/>
  <c r="AP129" i="1"/>
  <c r="AQ129" i="1" s="1"/>
  <c r="AJ129" i="1"/>
  <c r="K129" i="1"/>
  <c r="AQ125" i="1"/>
  <c r="AJ125" i="1"/>
  <c r="K125" i="1"/>
  <c r="AN110" i="1"/>
  <c r="AS106" i="1"/>
  <c r="AN106" i="1"/>
  <c r="O106" i="1"/>
  <c r="AN102" i="1"/>
  <c r="O102" i="1"/>
  <c r="AN98" i="1"/>
  <c r="AS94" i="1"/>
  <c r="AN94" i="1"/>
  <c r="AS90" i="1"/>
  <c r="AN90" i="1"/>
  <c r="AS86" i="1"/>
  <c r="AN86" i="1"/>
  <c r="O86" i="1"/>
  <c r="O82" i="1"/>
  <c r="AN78" i="1"/>
  <c r="O78" i="1"/>
  <c r="AS74" i="1"/>
  <c r="O74" i="1"/>
  <c r="AS70" i="1"/>
  <c r="AN70" i="1"/>
  <c r="O70" i="1"/>
  <c r="AN66" i="1"/>
  <c r="O66" i="1"/>
  <c r="AS62" i="1"/>
  <c r="AN62" i="1"/>
  <c r="O62" i="1"/>
  <c r="AN58" i="1"/>
  <c r="O58" i="1"/>
  <c r="AN54" i="1"/>
  <c r="AN50" i="1"/>
  <c r="O50" i="1"/>
  <c r="AS46" i="1"/>
  <c r="AN46" i="1"/>
  <c r="O46" i="1"/>
  <c r="O42" i="1"/>
  <c r="AS38" i="1"/>
  <c r="AN38" i="1"/>
  <c r="O38" i="1"/>
  <c r="AN34" i="1"/>
  <c r="AN30" i="1"/>
  <c r="AN26" i="1"/>
  <c r="AS42" i="1" l="1"/>
  <c r="AS66" i="1"/>
  <c r="AS58" i="1"/>
  <c r="AS30" i="1"/>
  <c r="AS34" i="1"/>
  <c r="AS50" i="1"/>
  <c r="AS78" i="1"/>
  <c r="AS98" i="1"/>
  <c r="AS102" i="1"/>
  <c r="AS110" i="1"/>
  <c r="AQ137" i="1"/>
  <c r="AQ141" i="1"/>
  <c r="AQ201" i="1" s="1"/>
  <c r="AQ161" i="1"/>
  <c r="AQ185" i="1"/>
  <c r="AS114" i="1" l="1"/>
  <c r="R20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Jhonattan</author>
  </authors>
  <commentList>
    <comment ref="S21" authorId="0" shapeId="0" xr:uid="{22591834-55AA-4F68-9E6E-A598DF5954BC}">
      <text>
        <r>
          <rPr>
            <b/>
            <sz val="9"/>
            <color indexed="81"/>
            <rFont val="Tahoma"/>
            <family val="2"/>
          </rPr>
          <t>Jhonattan:</t>
        </r>
        <r>
          <rPr>
            <sz val="9"/>
            <color indexed="81"/>
            <rFont val="Tahoma"/>
            <family val="2"/>
          </rPr>
          <t xml:space="preserve">
Carolina: deberia ser la subdirección de metodos o la nueva estructura?</t>
        </r>
      </text>
    </comment>
  </commentList>
</comments>
</file>

<file path=xl/sharedStrings.xml><?xml version="1.0" encoding="utf-8"?>
<sst xmlns="http://schemas.openxmlformats.org/spreadsheetml/2006/main" count="1319" uniqueCount="549">
  <si>
    <t>PLANEACIÓN</t>
  </si>
  <si>
    <t>CÓDIGO</t>
  </si>
  <si>
    <t>E-PLA-FT-003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</si>
  <si>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</si>
  <si>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</si>
  <si>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</si>
  <si>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</si>
  <si>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</si>
  <si>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</si>
  <si>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</si>
  <si>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</si>
  <si>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</si>
  <si>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</si>
  <si>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</si>
  <si>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</si>
  <si>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</si>
  <si>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</si>
  <si>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</si>
  <si>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</si>
  <si>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PLAN DE ACCION INSTITUCIONAL</t>
  </si>
  <si>
    <t>Peso de las acciones</t>
  </si>
  <si>
    <t xml:space="preserve">Enero </t>
  </si>
  <si>
    <t>Febrero</t>
  </si>
  <si>
    <t>Marzo</t>
  </si>
  <si>
    <t>Abril</t>
  </si>
  <si>
    <t>Mayo</t>
  </si>
  <si>
    <t>Junio</t>
  </si>
  <si>
    <t>Julio</t>
  </si>
  <si>
    <t>Agosto</t>
  </si>
  <si>
    <t>Septiembre</t>
  </si>
  <si>
    <t>Octubre</t>
  </si>
  <si>
    <t>Noviembre</t>
  </si>
  <si>
    <t>Diciembre</t>
  </si>
  <si>
    <t>Subtotal ejecutado
(Acciones)</t>
  </si>
  <si>
    <t>Objetivo Estratégico</t>
  </si>
  <si>
    <t>Estrategia</t>
  </si>
  <si>
    <t>Iniciativa estratégica</t>
  </si>
  <si>
    <t>Definicion de iniciativa</t>
  </si>
  <si>
    <t>Criterios minimos de calidad</t>
  </si>
  <si>
    <t>Codigo de la accion</t>
  </si>
  <si>
    <t>Acciones</t>
  </si>
  <si>
    <t>Meta</t>
  </si>
  <si>
    <t>Producto</t>
  </si>
  <si>
    <t>Plan institucional Decreto 612 al que pertenece la actividad</t>
  </si>
  <si>
    <t>Fecha Inicio</t>
  </si>
  <si>
    <t>Fecha Final</t>
  </si>
  <si>
    <t>Área/grupo/ equipo de trabajo responsable</t>
  </si>
  <si>
    <t>Descripción de acciones desarrolladas</t>
  </si>
  <si>
    <t>Soportes  (Actas de  Asistencia, Informes, Estudios, Informes de Convenios, etc.)</t>
  </si>
  <si>
    <t>Limitantes</t>
  </si>
  <si>
    <t>% Avance por trimestre</t>
  </si>
  <si>
    <t>% Avance Ejecución Anual</t>
  </si>
  <si>
    <t>Desg</t>
  </si>
  <si>
    <t>Suma</t>
  </si>
  <si>
    <t>Prog</t>
  </si>
  <si>
    <t>Ejec</t>
  </si>
  <si>
    <t>Fortalecer el reconocimiento ciudadano del desempeño institucional del IDIPRON</t>
  </si>
  <si>
    <t>Institucionalización de la Política de Transparencia, Acceso a la Información, Anticorrupción y Participación Ciudadana</t>
  </si>
  <si>
    <t>Incrementar la participación de los grupos de interés y valor en la gestión de la entidad</t>
  </si>
  <si>
    <t xml:space="preserve">Desarrollar acciones informativas con los grupos de valor para incrementar el conocimiento de la gestión del Instituto </t>
  </si>
  <si>
    <t>Implementacion de la Estrategia de Rendición de Cuentas
Implemementación del Plan Institucional de Participación Ciudadana 
Capacitaciones en temas de Rendición de Cuentas e instancias de participación</t>
  </si>
  <si>
    <t>PAI-PLA-2022-01</t>
  </si>
  <si>
    <t>Realizar jornadas de capacitación, diálogos ciudadanos, divulgación de la gestión local y pedagogía del tema de causas ciudadanas, dirigido a grupos de valor e interés del Instituto.</t>
  </si>
  <si>
    <t>2 capacitaciones, 3 diálogos, 13 mesas de pactos, 3 visitas, 4 talleres</t>
  </si>
  <si>
    <t>Actas de reunión, formatos de asistecia o formulario web, material utilizado, registro fotográfico, evidencia vistas alcaldías locales a las UPI, formatos de asistencia,  correos electrónicos de envío de información</t>
  </si>
  <si>
    <t>Plan Institucional de Capacitación</t>
  </si>
  <si>
    <t>Planeación - Participación Ciudadana</t>
  </si>
  <si>
    <t>Actas de reunión, formatos de asistecia, material utilizado, registro fotográfico, formatos de asistencia, correos electrónicos de envío de información.</t>
  </si>
  <si>
    <t>Ninguna</t>
  </si>
  <si>
    <t>Actas de reunión, formulario web, material utilizado, registro fotográfico, evidencia vistas alcaldías locales a las UPI, formatos de asistencia, correos electrónicos de envío de información,informes mesas de pactos, capturas de pantalla reunión virtual.</t>
  </si>
  <si>
    <t>Tercer Trimestre</t>
  </si>
  <si>
    <t>Cuarto Trimestre</t>
  </si>
  <si>
    <t>PAI-PLA-2022-02</t>
  </si>
  <si>
    <t>Realizar capacitaciones a los referentes que asisten por IDIPRON a instancias Distritales y locales y realizar, seguimiento mensual a la participación de los profesionales del Instituto en las instancias Distritales y locales.</t>
  </si>
  <si>
    <t xml:space="preserve">2 capacitaciones, 12 seguimientos, </t>
  </si>
  <si>
    <t xml:space="preserve">Actas de reunión, formatos de asistecia o formulario web, material utilizado, registro fotográfico </t>
  </si>
  <si>
    <t>Correos de seguimiento, matrices de seguimiento.</t>
  </si>
  <si>
    <t>Correos de seguimiento, matrices de seguimiento; acta y asistencia.</t>
  </si>
  <si>
    <t>PAI-PLA-2022-03</t>
  </si>
  <si>
    <t>Realizar talleres con educadores de las UPI y/o NNAJ sobre Participación Ciudadana, Rendición de Cuentas y ejercicios de participación sobre "Ciudad de los niños y de las niñas" con niños y niñas beneficiarios y beneficiarias.</t>
  </si>
  <si>
    <t>5 talleres, 2 ejercicios</t>
  </si>
  <si>
    <t>Plan de Participación Ciudadana en la Gestión</t>
  </si>
  <si>
    <t>Registro fotográfico, invitación redes sociales, asistencia.</t>
  </si>
  <si>
    <t>Segundo Trimestre</t>
  </si>
  <si>
    <t>N/A</t>
  </si>
  <si>
    <t xml:space="preserve">Fortalecer  la gestión del conocimiento de la entidad en la atención y prevención de las diversas dinámicas de la calle que afecta a los niños, niñas, adolescentes y jóvenes </t>
  </si>
  <si>
    <t>Fortalecimiento de los sistemas de información misional y territorial del IDIPRON</t>
  </si>
  <si>
    <t>Desarrollar un nuevo sistema de información poblacional para la toma de decisiones</t>
  </si>
  <si>
    <t xml:space="preserve">Implementar un nuevo sistema de información misional acorde con el analisis de las necesidades documentadas  por las  por las  subdirección Técnica de Métodos Educativos y Operativa (STMEO) </t>
  </si>
  <si>
    <t>1. Cierre del SIMI 1.0.
2. Incrementar los desarrollos que permiten la captura de información misional de los beneficiarios de la entidad.
3. Implentar el Plan de Atención Individual y Familiar (PAIF) en el nuevo sistema de información misional.
4. Implentar el Seguimiento del PAIF en el nuevo sistema de información misional .
5. Generación de estadísticas en el nuevo sistema de informacion misional que orienten a la toma de decisiones .</t>
  </si>
  <si>
    <t>PAI-PLA-2022-04</t>
  </si>
  <si>
    <t>Desarrollar los formularios correspondientes al tercer ciclo de proyecto SIMI</t>
  </si>
  <si>
    <t>100% de formularios desarrollados y entregados para pruebas conforme a la programación</t>
  </si>
  <si>
    <t>Formularios desarrollados y entregados para pruebas según requerimientos vigentes entregados por las Area de derecho y/o contexto pedagogicos.</t>
  </si>
  <si>
    <t>No aplica</t>
  </si>
  <si>
    <t xml:space="preserve">Planeación  - SIMI </t>
  </si>
  <si>
    <t>Primer Trimestre:
¿Qué se hizo? Se enviaron a producción cuatro de los trece formularios  correspondientes al tercer ciclo del proyecto. , ¿Cómo se hizo?  para lo cual se realizó cronograma de envio de lanzamientos a producción ¿Cuándo se hizo?  Dos desarrollos se entregaron en el mes de febrero y dos en marzo.</t>
  </si>
  <si>
    <t>Primer Trimestre:
Formato de pruebas de los cuatro formularios enviados a pruebas</t>
  </si>
  <si>
    <t xml:space="preserve">Segundo Trimestre:
¿Qué se hizo? Se enviaron a producción seis nuevos desarrollos de los trece formularios  correspondientes al tercer ciclo del proyecto. ¿Cómo se hizo? para lo cual se realizó cronograma de envio de lanzamientos a producción. ¿Cuándo se hizo? Dos desarrollos se envioaron a producción en el mes de abril (dias 1 y 18),  Uno en el mes de mayo (dia4 )y 3 en el mes de junio (días 6, 11, 22).
</t>
  </si>
  <si>
    <t xml:space="preserve">Segundo Trimestre:
+Formato de pruebas de los seis nuevos formularios.
</t>
  </si>
  <si>
    <t>PAI-PLA-2022-05</t>
  </si>
  <si>
    <t>Diseñar y poner marcha un plan de trabajo para implementar los requerimientos  entregados durante la vigencia anual.</t>
  </si>
  <si>
    <t>100% del plan de trabajo diseñado y aprobado.</t>
  </si>
  <si>
    <t>Plan de trabajo en ejecucion para implementar los requerimientos entregados durante la vigencia anual</t>
  </si>
  <si>
    <t>-</t>
  </si>
  <si>
    <t>Segundo Trimestre:
¿Qué se hizo? Se obtuvieron las solicitudes de desarrollo del cuarto ciclo del proyecto y se analizaron 6 solicitudes.¿Cómo se hizo? Se solicitaron al area de submetodos los documentos que especificaban que se queria del sistema para el cuarto ciclo del proyecto, posterior los ingenieros desarrolladores analizaron esos documentos, se hicieron modificaciones a los mismos y se entregaron formalmente. ¿Cuando se hizo? Las sesiones de analisis de requerimientos se realizaron entre el mes de junio (días 13, 23 y 29) y julio (días 7,22, y 26) de 2022.</t>
  </si>
  <si>
    <t>Segundo Trimestre:
Correo de recepción de las solicitudes de desarrollo y actas de analisis de 6 formularios</t>
  </si>
  <si>
    <t>PAI-PLA-2022-06</t>
  </si>
  <si>
    <t>Realizar seguimientos a las acciones registradas por los usuarios de las diferentes areas y/o contextos pedagogicos en el SIMI Produción</t>
  </si>
  <si>
    <t>Realizar 4 seguimientos de acciones registradas por los usuarios de las diferentes areas y/o contextos pedagogicos en el SIMI Produción</t>
  </si>
  <si>
    <t>Informe ejecutivo por trimestre de las areas derecho y/o contexto pedagogico de las acciones realizadas en el simi produccion</t>
  </si>
  <si>
    <t>Primer Trimestre:
Que se hizo Se realizo la extraccion de la informacion de los  formularios en producccion tales como ficha de ingreso,ficha de observacion, talleres educativos, acta de encuentro, valoraciones sicosociales, intervenciones, reporte de evasion entre otros,. ¿Cómo se hizo? esta actividad se realizo por medio de consultas sql , con esa base se genera una estadistica de cargue de actividades por cada area de derecho ¿Cuándo se hizo?se realiza un informe ejecutivo el dia 7 de abril y se hace acta de reunion con el gerente de proyecto simi el dia 15 de abril 2022</t>
  </si>
  <si>
    <t>Primer Trimestre::
Extraccion y generacion de archivo en formato excel y informe ejecutivo y acta con gerente proyecto simi</t>
  </si>
  <si>
    <t>La estadistica se basa en los formularios desarrollados , no todas la areas de derecho tiene desarrollos en el sistema</t>
  </si>
  <si>
    <t xml:space="preserve">Segundo Trimestre:
Que se hizo Se realizo la extraccion de la informacion de los  formularios en producccion tales como ficha de ingreso, ficha de observacion, talleres educativos, acta de encuentro, valoraciones sicosociales, intervenciones, reporte de evasion, asistencias semanales entre otros,¿Cómo se hizo? esta actividad se realizo por medio de consultas sql ,   con esa base se genera una estadistica de cargue de actividades por cada area de derecho ¿Cuándo se hizo? se realiza un informe ejecutivo el dia 7 de julio y se hace acta de reunion con el gerente de proyecto simi el dia 15 de julio 2022 </t>
  </si>
  <si>
    <t>Segundo Trimestre:
Extraccion y generacion de archivo en formato excel y informe ejecutivo  y acta con gerente proyecto simi</t>
  </si>
  <si>
    <t>PAI-PLA-2022-07</t>
  </si>
  <si>
    <t>Implementar entorno de capacitacion de sistema de informacion misional SIMI Produción</t>
  </si>
  <si>
    <t>Realizar el 70% de capacitacion(por demanda) en el entorno implementado.</t>
  </si>
  <si>
    <t>Acta 004 + Registro de asistencia Código A-GDH-FT-010</t>
  </si>
  <si>
    <t>Primer Trimestre:
Qué se hizo? Se realizaron 8 jornadas de capacitación presencial, donde participan 124 usuarios  de las diferentes Área de Derecho y/o Contextos Pedagògicos; en donde se explica los formularios  a diligenciar segùn el cargo a desempeñar en su Àrea , UPI y/o Depedencia que permitira  iniciar con el registro de informaciòn en el  nuevo SIMI 2.0. (Formularios desarrollados y puestos en producciòn).
¿Cómo se hizo? Se solicito a las UPIS Perdomo y/o 32 el espacio de una de las salas de sistemas y se agenda por Microsoft Teams (calender) las capacitaciones segùn formato 015 adjunto y enviado por las Àreas de Derecho y/o Contextos Pedagògicos.
¿Cuándo se hizo? Las capacitaciones se realizaron en la sala de sistemas de las unidades de Perdomo y/o 32  de la siguinte manera:
+Mes Enero, los días 4 y 7.
+Mes Febrero, los días 3,7,14 y 24.
+Mes Marzo, los días 11 y 28.
Frente a la meta propuesta se dio cumplimiento al 23% del primer trimestre ya que se cumplieron con las 8 jornadas de capacitación programadas.</t>
  </si>
  <si>
    <t xml:space="preserve">Primer Trimestre:
a. Copia Actas reunión + Registro de asistencias comité, junta, reunión, capacitación y/o actividades de bienestar y/o Evidencia fotográfica.
b. Consolidado base capacitaciones (Fechas programas y total de usuarios que participaron de Inducciòn o Reindicciòn del SIMI 2.0).
c. Pantallazos Microsoft Teams Programación Capacitación SIMI 2.0
d. Pantallazo formulario pendiente por crear SIMI 1.0 al 2.0-Àrea Socio Legal
e. Pantallazo correo solicitud servidor ambiente capacitaciones al Area de Sistemas.
</t>
  </si>
  <si>
    <t>Primer Trimestre:
d. Se debe interactuar con los dos sistemas el vigente (1.0) y nuevo (Producciòn 2.0), debido a que todos los formularios no han sido creados y diseñados en el nuevo SIMI.  Ejemplo: Entrevista caso Juridico/Restableciiento de derechos.
e. Se debe crear un ambiente de capacitaciiones, es decir crear un espejo de la base de datos producción y que sea igual en el de capacitaciones; con el objetivo que los usuarios practiquen el  registro de informaciòn en los diferentes formularios.Empieza a funcionar en el mes de marzo.</t>
  </si>
  <si>
    <t>Segundo Trimestre:
Qué se hizo? 15 capacitaciones presenciales (Inducciòn) y/o virtuales (Reinducciòn) donde participan 323 usuarios  de las diferentes Área de Derecho y/o Contextos Pedagògicos; en donde se explica los formularios  a diligenciar segùn el cargo a desempeñar en su Àrea , UPI y/o Depedencia que permitira  iniciar con el registro de informaciòn en el  nuevo SIMI 2.0. (Formularios desarrollados y puestos en producciòn).
¿Cómo se hizo? Se solicito a las UPIS Perdomo y/o 32 el espacio de una de las salas de sistemas, el Aula movil de la entidad o virtual (Reinducciòn) y se agenda por Microsoft Teams (calender) las capacitaciones segùn formato 015 adjunto y enviado por las Àreas de Derecho y/o Contextos Pedagògicos.
¿Cuándo se hizo? Las capacitaciones se realizaron en las unidades  de Perdomo y/o 32 el espacio de una de las salas de sistemas, el Aula movil de la entidad o virtual (Reinducciòn)  de la siguinte manera:
+Mes Abril, los días 8,28 y 29.
+Mes mayo, los días 4,5,11, 19 y 27 (Inducciòn) y el dìa 5 (Reinducciòn.Usuarios a quienes se les explica formularios nuevos). 
+Mes junio, los días 17,23,24,27 y 30 (Inducciòn) y el dìa 14 (Reinducciòn.Usuarios a quienes se les explica formularios nuevos). 
Frente a la meta propuesta se dio cumplimiento al 33% del segundo trimestre ya que se cumplieron con las 15 jornadas de capacitación programadas.</t>
  </si>
  <si>
    <t>Segundo Trimestre:
a. Copia Actas reunión + Registro de asistencias comité, junta, reunión, capacitación y/o actividades de bienestar y/o Evidencia fotográfica.
b.Consolidado base capacitaciones (Fechas programas y total de usuarios que participaron de Inducciòn o Reindicciòn del SIMI 2.0).
c. Pantallazos Microsoft Teams Programación Capacitación SIMI 2.0</t>
  </si>
  <si>
    <t>Contribuir en la implementación y seguimiento de las políticas públicas sociales que atiendan las realidades de los niños, niñas, adolescentes y jóvenes en el contexto actual de la ciudad</t>
  </si>
  <si>
    <t>Contribuir en la implementación de las Políticas Públicas Poblacionales</t>
  </si>
  <si>
    <r>
      <t xml:space="preserve"> Implementacion y seguimiento</t>
    </r>
    <r>
      <rPr>
        <b/>
        <sz val="14"/>
        <rFont val="Arial"/>
        <family val="2"/>
      </rPr>
      <t xml:space="preserve"> </t>
    </r>
    <r>
      <rPr>
        <sz val="14"/>
        <rFont val="Arial"/>
        <family val="2"/>
      </rPr>
      <t xml:space="preserve"> de políticas públicas poblacionales que afectan a los NNAJ de la entidad e institucionalización de las mismas
</t>
    </r>
  </si>
  <si>
    <t xml:space="preserve">
Brindar lineamientos técnicos para garantizar el desarrollo de las acciones, productos y/o metas que se concertan en los planes de acción de cada política pública poblacional y compilar los  insumos y soportes   para realizar los respectivos reportes.
</t>
  </si>
  <si>
    <t xml:space="preserve">
Concertacion de acciones con los procesos internos y/o con los sectores cuando corresponda.
Seguimiento a las políticas públicas poblacionales de acuerdo a las directrices sectoriales.
Elaboración y entrega de los reportes a cada sector a partir de los insumos entregados por las diferentes  áreas, dentro de los términis establecidos.
</t>
  </si>
  <si>
    <t>PAI-PLA-2022-08</t>
  </si>
  <si>
    <t>Finalizar con la oficialización de los documentos: 
-Manual de Lenguaje Incluyente
Guia técnica para la implementación del Enfoque Diferencial en la ruta de atención del IDIPRON - Sectores Sociales LGBT</t>
  </si>
  <si>
    <t>1. Manual de Lenguaje Incluyente - oficializado
2.Líneamientos técnicos para la implementación del Enfoque Diferencial en la ruta de atención del IDIPRON - Sectores Sociales LGBTI - oficializado</t>
  </si>
  <si>
    <t>2 Docuemntos oficializados
Actas y/o listados de asistencia a socialización</t>
  </si>
  <si>
    <t>Planeación  - Políticas Públicas Poblacionales</t>
  </si>
  <si>
    <t xml:space="preserve">Primer Trimestre Se anexan los documentos aprobados.
1. Manual de Lenguaje incluyente y
2. Guia técnica para la implementación del Enfoque Diferencial en la ruta de atención del IDIPRON - Sectores Sociales LGBT.
</t>
  </si>
  <si>
    <t>Primer Trimestre</t>
  </si>
  <si>
    <t>PAI-PLA-2022-09</t>
  </si>
  <si>
    <t>Finalizar el procedimiento "REPRESENTACIÓN DISTRITAL Y FORTALECIMIENTO A LA IMPLEMENTACIÓN DE POLÍTICAS PÚBLICAS POBLACIONALES"</t>
  </si>
  <si>
    <t>1 Procedimiento aprobado</t>
  </si>
  <si>
    <t>Primer Trimestre Se anexa el documento en versión preliminar</t>
  </si>
  <si>
    <t>Primer Trimestre
Revisiones demoradas de parte de los equipos que intervienen en el proceso</t>
  </si>
  <si>
    <t>Segundo Trimestre: ¿Qué se hizo? Revisar y complementar el documento procedimiento REPRESENTACIÓN DISTRITAL Y FORTALECIMIENTO A LA IMPLEMENTACIÓN DE POLÍTICAS PÚBLICAS POBLACIONALES" y enviarlo al equipo de Participación Ciudadana para su revisión y comentarios. ¿Cómo se hizo? leyendo los insumos y la primera versión del documento que se venía construyendo conjuntamente entre Políticas Públicas y Participación Ciudadana. ¿Cuándo se hizo? 17/05/2022 30/06/2022 (El envió del documento revisado y ajustado por Politicas al equipo de Participación Ciudadana se dió el 17/05/2022, la revisión de Participación se dió entre ese día y el 30/06/2022 y Participación socializó sus observaciones el día 1/07/2022)
Se da cumplimiento al 50%, por medio de la revisión y aportes al documento faltando el ajuste solicitado para su aprobación.</t>
  </si>
  <si>
    <t xml:space="preserve"> Segundo Trimestre Se anexa el documento en versión final, en revisión </t>
  </si>
  <si>
    <t>Segundo Trimestre
Revisiones demoradas de parte de los equipos que intervienen en el proceso</t>
  </si>
  <si>
    <t xml:space="preserve">Tercer Trimestre
</t>
  </si>
  <si>
    <t>PAI-PLA-2022-10</t>
  </si>
  <si>
    <t>(2021) Realizar un tablero de control para el seguimiento a la implementación de acciones en el marco de las políticas públicas poblacionales y generar las alertas bimestrales, que serán comunicadas o remitidas mediante correo electrónico a cada área</t>
  </si>
  <si>
    <t>1 Tablero de control</t>
  </si>
  <si>
    <t>Actas y/o listados de asistencia
Tablero de control (avances y final)</t>
  </si>
  <si>
    <t xml:space="preserve">Primer Trimestre
¿que se hizo? Se realiza la revisión de todos los planes de acción de las políticas públicas poblacionales que se manejan en el IDIRPON para crear la matriz que se utilizará para hacer el tablero de control para el seguimiento a la implementación de acciones en el marco de las políticas públicas poblacionales. La creacion del tablero de control se encuentra en un 25% ¿Como se hizo? cada una de las politicas publicas poblacionales manejadas por el IDIPRON cuentan con diferentes matrices de seguimiento y el mismo se realiza cada cierto tiempo. se revisaron las matrices y se ajustaron a las necesidades de el equipo de poiticas pubicas poblacionales. ¿Cuando se hizo? en el primer trimestre del año 2022 </t>
  </si>
  <si>
    <t>Primer Trimestre
Se anexa matriz inicial en version preliminar</t>
  </si>
  <si>
    <t xml:space="preserve">Segundo Trimestre 
¿ que se hizo? Se realiza el diligenciamiento inicial de la matriz del tablero de control para realizar la implementación de acciones en el marco de las políticas públicas poblacionales en los dos primeros trimestres del año teniendo en cuenta la informacion reportada por cada una de las politicas. La creacion del tablero de control se encuentra en un 50%. ¿Como se hizo? Se tomaron las diferentes matrices de reporte de informacion de cada una de las politicas y se alimento la matriz del tablero de control en los primeros dos semesrtres del año . ¿Cuando se hizo? en el segundo trimestre del año 2022 
</t>
  </si>
  <si>
    <t>Segundo Trimestre
Se anexa matriz diligenciada parcialmente con la información del primer y segundo trimestre del año 2022</t>
  </si>
  <si>
    <t>PAI-PLA-2022-11</t>
  </si>
  <si>
    <t xml:space="preserve"> Elaborar, revisar y hacer recomendaciones a los documentos de apoyo, informativos y manuales de las áreas de derecho y contextos pedagógicos, para ajustarlos según los lineamientos de política pública e implementación del Enfoque de Género y Diferencial en el Instituto y socializarlos con las diferentes áreas, por medio de diversos canales de publicación y difusión.</t>
  </si>
  <si>
    <t>10 Documentos</t>
  </si>
  <si>
    <t>Avance de documentos
Documentos finales
Actas y/o listados de asistencia de socialización
boletinas</t>
  </si>
  <si>
    <t>Primer Trimestre
¿Qué se hizo? Se realizó la actualización y ajuste de los seis(6) Módulos E - Learning de Políticas Públicas Poblacionales, con el objetivo fortalecer capacidades y conocimiento de las Políticas Públicas Poblacionales a las personas que integran el IDIPRON. ¿Cómo se hizo? Retomando los módulos elaborados y ajustandolos según los requerimientos del Area de Capacitaciones y Sistemas, incluyendo un segmento de preguntas para la evaluación de los mismos. ¿Cuándo se hizo? 19/03/2022</t>
  </si>
  <si>
    <t>Primer Trimestre
Versión final Módulos E-Learning https://idipronbgta-my.sharepoint.com/:f:/g/personal/politicaspublicas_idipron_gov_co/EsExGf1Gfg5OrRG6mul6TSABRcZmTsZMHd9__edFoXiTLg?e=s7byS2</t>
  </si>
  <si>
    <t xml:space="preserve">Primer Trimestre
No hay limitantes </t>
  </si>
  <si>
    <t>Segundo Trimestre
No hay limitantes</t>
  </si>
  <si>
    <t>PAI-PLA-2022-12</t>
  </si>
  <si>
    <t>Realizar mesas de trabajo entre las áreas de derecho y los contextos pedagógicos, para implementar los planes de acción y la normatividad vigente de las políticas públicas poblacionales, reportando resultados en el instrumento establecido por el sector correspondiente.</t>
  </si>
  <si>
    <t>12 Mesas de trabajo</t>
  </si>
  <si>
    <t>Actas y/o listados de asistencia</t>
  </si>
  <si>
    <t>Primer Trimestre
1.Actas  
2. Listas de asistencia
4. Matriz -Plan de acción de transversalización.</t>
  </si>
  <si>
    <t>Primer Trimestre
No hay limitantes</t>
  </si>
  <si>
    <t>Segundo Trimestre
1. Imágenes_Reunión Equipo Familias_EPPP, Investigación, Asesor_My 20
Imágenes_reunión Equipo Familias IDIPRON_Jn 22
2. Actas 
3.Listas de asistencia</t>
  </si>
  <si>
    <t>Segundo Trimestre
 No hay limitantes</t>
  </si>
  <si>
    <t>PAI-PLA-2022-13</t>
  </si>
  <si>
    <t>Construcción de recomendaciones, insumos y sugerencias para contribuir al conocimiento institucional de las políticas publicas poblacionales en la vigencia, socializadas por medio de la Mesa Institucional de Mujer, Género y Diversidad</t>
  </si>
  <si>
    <t xml:space="preserve">9 Mesas Institucional de Mujer, Género y Diversidad 
</t>
  </si>
  <si>
    <t>Actas y/o listados de asistencia
Material desarrollado en y/o para las Mesas
Metodologias implementadas.</t>
  </si>
  <si>
    <t xml:space="preserve">Primer Trimestre:
Mesa de Mujeres Género y Diversidades 
¿Que se Hizo?Se realizaron la primera y segunda mesa   de mujer género y diversidades en los meses de  FEBRERO y MARZO en las cuales se  socializaron los temas de contextualización del 8 de marzo dia internacional por los derechos de las mujeres,se evidenció como  el instituto esta comprometido con la acción y de que manera se implementan acciones que reconozcan esta fecha como un derecho para las mujeres. Por otra parte  se evidenciaron los avances que se han logrado en el marco de la implementación de las politicas publicas poblacionales y cual es el papel de cada una de las areas en esas acciones a desarrollar. Se realiza un taller de RE- PENSARTE una actividad metodológica con el fin de hacer sensibilización en frases o situaciones cotidianas que replicamos y que están relacionadas con micromachismos ya sea por enseñanza en nuestras casas o en nuestros espacios laborales. 
¿Como se hizo? Las mesas se desarrollaron  la primera  de manera virtual y la segunda  presencial en la UPI La 32. 
Estas acciones contribuyen en el cumplimiento de la accion dado que se fortalecen los conocimientos de las y los participantes de la mesa en los temas de politicas publicas que contribuyen a fortalecer el trabajo  y asi brindar una atención más productiva y eficaz a la ciudadania.
¿Cuando se hizo? Las mesas se llevaron a cabo el 23 de febrero y el 16 de marzo.
</t>
  </si>
  <si>
    <t>Primer Trimestre:
Mesa de mujer género y diversidades:
Se adjunta el acta y asistencia de la primera y segunda  mea de mujer, genero y diversidades 2022.
Metodologia de los temas tratados.</t>
  </si>
  <si>
    <t xml:space="preserve">Primer Trimestre: 
Mesa de mujer género y diversidades 
No hay limitantes </t>
  </si>
  <si>
    <t>Segundo Trimestre:
Mesa de Mujer, Género y Diversidades 
¿Que se hizo?  
Tercera mesa de mujer, género y diversidades se inicia actividad metodológica con el fin de hacer sensibilización con el taller de ¿Usted no sabe quién soy yo? cuyo objetivo es sensibilizar a delegadas y delegados de las diferentes áreas del Instituto, sobre la importancia de respetar las diferencias, y de prevenir la discriminación por orientación sexual e identidad de género, en el marco de la mesa de Mujer, Género y Diversidades, esta actividad tiene un tiempo de 3 horas, el propósito de esta actividad era movilizar voluntades entre los y las participantes para explorar acciones que permitan la incorporación del enfoque diferencial en su quehacer.
- Cuarta Mesa de Mujer, Género y Diversidades del IDIPRON, donde se hablo sobre diversidades Etnicas que contribuye al reconocimiento de las diversidades y diferencias de las poblaciones. en el Marco del Mes de la Afrocolombianidad. 
-Quinta mesa Institucional de Mujer, Género y Diversidades del IDIPRON,se invitó a una profesional de la Secretaria de Gobierno quien nos habló de la comunicación no sewxista  y él lenguaje incluyente, recordar la importancia del porque el lenguaje incluyente va mucho más allá de LAS/LOS que realmente es un escenario en básico fundamental para la garantía y reconocimiento de los derechos de las mujeres.
¿Como se hizo? de manera presencial, la terncera mesa (abril) en el auditorio de la Calle 61, la cuarta en la UPI La 32 y la quinta en el Conservatorio. 
¿Cuando se hizo? los dias 20/04/2022, 16/05/2022 y 16/06/2022.
la realización de estas mesas contribuyen al fortalecimiento de las y los funcionarios en conocimientos sobre politicas publicas, rutas de atención existentes en el Distrito detal manera que avancemos en entregar unos servicos y atención a la ciudadania más efectiva y con calidad.</t>
  </si>
  <si>
    <t>Segundo Trimestre:
Mesa de mujer género y diversidades:
Se adjunta actas y asistencias de los meses de la mesa de mujer genero y diverdidades  abril, mayo y junio 2022
Metodologia de los temas tratados.</t>
  </si>
  <si>
    <t>PAI-PLA-2022-14</t>
  </si>
  <si>
    <t xml:space="preserve"> Realizar sesiones de socialización y/o cualificación, construir insumos y realizar sugerencias orientadas a contribuir al conocimiento institucional que fortalezca la implementación de las políticas públicas poblacionales y la transversalización de los enfoques de género y diferencial</t>
  </si>
  <si>
    <t xml:space="preserve">36 Sesiones de cualificación </t>
  </si>
  <si>
    <t xml:space="preserve">Primer Trimestre
¿Qué se hizo? Reunión con el área de Espiritualidad para definir el cronograma de capacitación al equipo de tutoras y tutores del IDIPRON. Reunión con el equipo de la UPI Castillo para establecer cronograma de capacitaciones y temas. ¿Cómo se hizo? Tanto en el caso de espiritualidad, las capacitaciones se dieron de manera presencial. ¿Cuándo se hizo? Espiritualidad: 16/03/2022; 23/03/2022; 24/03/2022. UPI Castillo: 31/03/2022
¿Qué se hizo? Reunión con la UPI Castillo de las Artes para definir el cronograma de capacitación al equipo de la unidad. Reunión con el equipo de la UPI Castillo para establecer cronograma de capacitaciones y temas. ¿Cómo se hizo? Reunión entre equipos para dialogar acerca de los temas a tratar la reunión se  dió de manera presencial. ¿Cuándo se hizo? Espiritualidad. UPI Castillo: 31/03/2022
Se avanzó en 10% en la ejecución de esta acción, alcanzando la meta estabelcida para el trimestre. </t>
  </si>
  <si>
    <t>Primer Trimestre
Asistencia Capacitación Tutoras_Marzo 16 23 24
Acta Programación capacitación UPI Castillo -Marzo 31</t>
  </si>
  <si>
    <t xml:space="preserve">Primer Trimestre
</t>
  </si>
  <si>
    <t>Segundo Trimestre
No hay limitantes</t>
  </si>
  <si>
    <t>PAI-PLA-2022-15</t>
  </si>
  <si>
    <t>Llevar a cabo acciones de representación y articulación (reuniones, encuentros, mesas de trabajo, proyectos, etc.) con entidades y organizaciones publicas y/o privadas que contribuyan a fortalecer las acciones de implementación de las Políticas Públicas Poblacionales y al posicionamiento del Instituto.</t>
  </si>
  <si>
    <t>Participación mensual en escenarios distritales, con entidades y organizaciones publicas y/o privadas, según la necesidad de cada política.</t>
  </si>
  <si>
    <t xml:space="preserve">Primer Trimestre:
1. Mesa de Juventud: No hubo limitantes 
2. Comite Tecnico Distrital de Discapacidad: No hubo limitantes
3. Procesos de contratación demorados por parte de las entidades que lideran las mesas y cambios en los profesionales de las entidades que dificultan el avance de las articulaciones. </t>
  </si>
  <si>
    <t>Segundo Trimestre
 Mesa de Juventud: No hubo limitantes 
Mesa de mujer género y diversidades 
No hay limitantes 
No hay limitantes</t>
  </si>
  <si>
    <t>Desarrollo de estrategias para el fortalecimiento de las capacidades físicas, tecnológicas, administrativas, operativas y mejoramiento del desempeño institucional para enfrentar las necesidades del IDIPRON en el siglo XXI.</t>
  </si>
  <si>
    <t>Fortalecimiento del Modelo Integrado de Planeación y Gestión en el IDIPRON</t>
  </si>
  <si>
    <t>Implementación, desarrollo, interiorización y apropiación de las políticas de MIPG.</t>
  </si>
  <si>
    <t>Son todas las acciones y actividades que conducen  al mejoramiento continuo del modelo integrado de planeación y gestión MIPG</t>
  </si>
  <si>
    <t>Ejecución de actividades para el fortalecimiento de políticas del MIPG</t>
  </si>
  <si>
    <t>PAI-PLA-2022-16</t>
  </si>
  <si>
    <t xml:space="preserve">Realizar actividades del proceso de planeacion para el fortalecimiento de la politica de la politica de  Seguimiento y evaluación del desempeño institucional </t>
  </si>
  <si>
    <t>12 monitoreos</t>
  </si>
  <si>
    <t>Matriz de excel de reporte
Pantallazo de cargue en drive de las evidencias
Correo electronico de envio del monitoreo</t>
  </si>
  <si>
    <t xml:space="preserve">Plan de adecuacion y sostenibilidad - Seguimiento y evaluación del desempeño institucional </t>
  </si>
  <si>
    <t xml:space="preserve">Planeación </t>
  </si>
  <si>
    <t xml:space="preserve">Se realizo monitoreo a los mapas de riesgos de corrupcion el dia 5/05/2022 y mapa de riesgos de gestion el dia 11/05/2022, mediante reporte de avances en el formato establecido
El porcentaje de evance de la accion es del 11%	</t>
  </si>
  <si>
    <t>PAI-PLA-2022-17</t>
  </si>
  <si>
    <t>Realizar actividades del proceso de planeacion para el fortalecimiento de la politica de Rendición de Cuentas</t>
  </si>
  <si>
    <t>1 formulario web, 1 Estrategia RdC, 2 informes RdC</t>
  </si>
  <si>
    <t>Formulario web, Estrategia Rendición de Cuentas, formulario web, flyer, Informe previo Rendición de Cuentas</t>
  </si>
  <si>
    <t>Estrategia RdC</t>
  </si>
  <si>
    <t>Formulario web, correo masivo (mailing), documento estretagia, flyer, pubicación web, publicación resdes sociales, validación estrategia mailing, resultados formulario web, Informe de cumplimiento de metas IDIPRON vigencia 2021, captura de pantalla publicación web institucional</t>
  </si>
  <si>
    <t>PAI-PLA-2022-18</t>
  </si>
  <si>
    <t>Realizar actividades del proceso de planeacion para el fortalecimiento de la politica de Participación Ciudadana</t>
  </si>
  <si>
    <t>2 procedimientos, 1 formato, 1 documento actualizado</t>
  </si>
  <si>
    <t xml:space="preserve"> Procedimientos "Rendición de Cuentas" y "Procesos, acciones y actividades de interacción con los grupos de valor", Formato de seguimiento, PIPC ajustado con los roles y responsabilidades de las áreas del Instituto en temas de Participación </t>
  </si>
  <si>
    <t>PIPC</t>
  </si>
  <si>
    <t>Formato control de documentos, correo creación de documentos, correo control de cambios, 2 documentos (procedimientos), captura de pantalla manual de procesos</t>
  </si>
  <si>
    <t>Mejorar el desempeño institucional frente a las políticas de Transparencia, Acceso a la Información y lucha contra la Corrupción permitiendo mitigar los riesgos de corrupción.</t>
  </si>
  <si>
    <t>Son todas las acciones y actividades de fortalecimiento, promoción y mejoramiento continuo de las políticas de Transparencia, Acceso a la Información y lucha contra la Corrupción</t>
  </si>
  <si>
    <t>Ejecución de actividades  del PAAC
Fortalecer el concepto de P.C. en el Instituto a través de intervencione (capacitaciones, charlas, talleres)
Desplegar las estrategias del IDIPRON en cuanto al diseño institucional de la entidad
Mantener las sinergias interinstitucionales para visibilizar y posicionar las acciones del IDIPRON
Desarrollar acciones de apropiación de Gestión de la Participación con los grupos de valor del Instituto</t>
  </si>
  <si>
    <t>PAI-PLA-2022-19</t>
  </si>
  <si>
    <t>Realizar actividades del proceso de planeacion de la estrategia de Rendición de Cuentas del PAAC</t>
  </si>
  <si>
    <t>3 seguimientos</t>
  </si>
  <si>
    <t>Evidencias para cada acción, Drive con evidenias alojadas, correo a la referente de MIPG con seguimientos</t>
  </si>
  <si>
    <t>PAAC</t>
  </si>
  <si>
    <t>Solicitud pieza comunicativa, correos solicitudes, documento estrategia, captura pantalla publicación web institucional, formato de solicitud de publicación, captura de pantalla de publicación web, informe proceso RdC 2022 IDIPRON (vigencia 2021), Formularios consulta, resultados formularios, flyer consulta, validación consultas, Flyer invitación, formularios web, video transmisión, presentaciones Power Point, correos masivos, capturas de pantalla web y redes sociales, libreto, minuto a minuto, registro fotográfico, 2 formularios web</t>
  </si>
  <si>
    <t>PAI-PLA-2022-20</t>
  </si>
  <si>
    <t xml:space="preserve">Realizar actividades del proceso de planeacion de la estrategia  de transparencia  del PAAC mediante la generacion de mecanismos incluyentes y democráticos, para garantizar la participación y atención de personas en condición de discapacidad, adulto mayor y población rural en las actividades de Gobierno Abierto de Bogotá	</t>
  </si>
  <si>
    <t>2 actividades</t>
  </si>
  <si>
    <t>Formatos de asistencia y/o formularios web</t>
  </si>
  <si>
    <t>P.A. GAB</t>
  </si>
  <si>
    <t>Mejorar el desempeño institucional frente a las políticas de Transparencia, Acceso a la Información y lucha contra la Corrupción permitiendo mitigar los riesgos de corrupción</t>
  </si>
  <si>
    <t>PAI-PLA-2022-21</t>
  </si>
  <si>
    <t>Mejorar los resultados del Índice Institucional de Participación Ciudadana de la Veeduría Distrital</t>
  </si>
  <si>
    <t>1 Índice Institucional de Participación Ciudadana</t>
  </si>
  <si>
    <t>Formulario índice, insumos institucionales, actas de reunión, formatos de asistencia</t>
  </si>
  <si>
    <t>Determinar las acciones orientadas al cierre de brechas organizacionales</t>
  </si>
  <si>
    <t>Mejoramiento de la gestión institucional para el cierre efectivo de las brechas organizacionales</t>
  </si>
  <si>
    <t>Cerrar las brechas organizacionales para mejorar la gestión del instituto</t>
  </si>
  <si>
    <t xml:space="preserve">Son todas las acciones que se desarrollan al interior de la entidad con el fin de lograr el cierre efectivo de los planes de mejoramiento producto de las auditorias internas y externas realizadas al IDIPRON.
</t>
  </si>
  <si>
    <t xml:space="preserve">Monitoreo de los planes de mejoramiento  
</t>
  </si>
  <si>
    <t>PAI-PLA-2022-22</t>
  </si>
  <si>
    <t>Realizar monitoreo a los planes de mejoramiento del proceso de planeacion</t>
  </si>
  <si>
    <t>3 monitoreos</t>
  </si>
  <si>
    <t xml:space="preserve">Matriz de Excel de reporte
</t>
  </si>
  <si>
    <t>Planeación - Participación Ciudadana y SIMI</t>
  </si>
  <si>
    <t>Se realizo monitoreo a los planes de mejoramiento del proceso de planeacion mediante reporte  en el formato REPORTE MONITOREO Y SEGUIMIENTO A PLANES DE MEJORAMIENTO - PLANEACION - PRIMER SEGUIMIENTO  y cargue de evidencias en el sharepoint habilitado por la  OAP el dia 17/05/2022.
El porcentaje de avance de la accion  es del  25%</t>
  </si>
  <si>
    <t xml:space="preserve">Formato REPORTE MONITOREO Y SEGUIMIENTO A PLANES DE MEJORAMIENTO - PLANEACION - PRIMER SEGUIMIENTO </t>
  </si>
  <si>
    <t>** El resultado debe propender por obtener una ejecución del 100% en este componente</t>
  </si>
  <si>
    <t>OTRAS ACCIONES DEL PROCESO - PLAN OPERATIVO</t>
  </si>
  <si>
    <t>Tema/Categoría</t>
  </si>
  <si>
    <t>Codigo de la actividad</t>
  </si>
  <si>
    <t>Actividades</t>
  </si>
  <si>
    <t xml:space="preserve">SEGUIMIENTO </t>
  </si>
  <si>
    <t>Peso de las actividades</t>
  </si>
  <si>
    <t>Subtotal ejecutado
(Actividades)</t>
  </si>
  <si>
    <t>Descripción de actividades desarrolladas</t>
  </si>
  <si>
    <t>Soportes Avances (Actas de  Asistencia, Informes, Estudios, Informes de Convenios, etc.)</t>
  </si>
  <si>
    <t>Realizar actividades del proceso de planeacion para el fortalecimiento de la politica de la politica de  Seguimiento y evaluación del desempeño institucional 
PAI-PLA-2022-16</t>
  </si>
  <si>
    <t>PAO-PLA-2022-1</t>
  </si>
  <si>
    <t>Realizar monitoreo del plan de acción e indicadores estratégicos</t>
  </si>
  <si>
    <t>4 monitoreos</t>
  </si>
  <si>
    <t>PAO-PLA-2022-2</t>
  </si>
  <si>
    <t>Realizar monitoreo de indicadores de gestión</t>
  </si>
  <si>
    <t>PAO-PLA-2022-3</t>
  </si>
  <si>
    <t>Realizar monitoreo de mapas de riesgos de gestión y corrupción</t>
  </si>
  <si>
    <t>Se realizo monitoreo a los mapas de riesgos de corrupcion el dia 5/05/2022 y mapa de riesgos de gestion el dia 11/05/2022, mediante reporte de avances en el formato establecido
El porcentaje de evance de la actividad es del 33%</t>
  </si>
  <si>
    <t>Matriz de Excel de reporte</t>
  </si>
  <si>
    <t>Realizar actividades del proceso de planeacion para el fortalecimiento de la politica de la politica de  Rendición de Cuentas
PAI-PLA-2022-17</t>
  </si>
  <si>
    <t>PAO-PLA-2022-4</t>
  </si>
  <si>
    <r>
      <t xml:space="preserve">Realizar acercamiento a  los grupos de valor </t>
    </r>
    <r>
      <rPr>
        <sz val="12"/>
        <color rgb="FF000000"/>
        <rFont val="Arial"/>
        <family val="2"/>
      </rPr>
      <t>para verificar si todos los grupos de valor  están contemplados en al menos una de las actividades e instancias ya identificadas</t>
    </r>
  </si>
  <si>
    <t>1 formulario web</t>
  </si>
  <si>
    <t>Formulario web</t>
  </si>
  <si>
    <t>PAO-PLA-2022-5</t>
  </si>
  <si>
    <t>Dar a conocer estrategia de rendición de cuentas para consulta de la ciudadanía</t>
  </si>
  <si>
    <t>1 Estrategia RdC</t>
  </si>
  <si>
    <t>Estrategia Rendición de Cuentas, formulario web, flyer.</t>
  </si>
  <si>
    <r>
      <rPr>
        <b/>
        <sz val="12"/>
        <rFont val="Arial"/>
        <family val="2"/>
      </rPr>
      <t>¿Qué se hizo?</t>
    </r>
    <r>
      <rPr>
        <sz val="12"/>
        <rFont val="Arial"/>
        <family val="2"/>
      </rPr>
      <t xml:space="preserve"> Se dio a conocer para consulta a la ciudadanía el documento "Estrategia Integral de Rendición de Cuentas 2022"
</t>
    </r>
    <r>
      <rPr>
        <b/>
        <sz val="12"/>
        <rFont val="Arial"/>
        <family val="2"/>
      </rPr>
      <t xml:space="preserve">¿Cómo se hizo? </t>
    </r>
    <r>
      <rPr>
        <sz val="12"/>
        <rFont val="Arial"/>
        <family val="2"/>
      </rPr>
      <t xml:space="preserve">a través de divulgación a los grupos de valor institucionales
</t>
    </r>
    <r>
      <rPr>
        <b/>
        <sz val="12"/>
        <rFont val="Arial"/>
        <family val="2"/>
      </rPr>
      <t xml:space="preserve">
¿Cuándo se hizo?</t>
    </r>
    <r>
      <rPr>
        <sz val="12"/>
        <rFont val="Arial"/>
        <family val="2"/>
      </rPr>
      <t xml:space="preserve"> marzo de 2022 
</t>
    </r>
  </si>
  <si>
    <t>Formulario web, correo masivo (mailing), documento estretagia, flyer, pubicación web, publicación resdes sociales, validación estrategia mailing, resultados formulario web</t>
  </si>
  <si>
    <t>PAO-PLA-2022-6</t>
  </si>
  <si>
    <t>Incluir tema de planes de mejoramiento en la información que se va a dar a conocer a la ciudadanía para la rendición de cuentas</t>
  </si>
  <si>
    <t>2 informes RdC</t>
  </si>
  <si>
    <t>Informe previo Rendición de Cuentas</t>
  </si>
  <si>
    <r>
      <rPr>
        <b/>
        <sz val="12"/>
        <rFont val="Arial"/>
        <family val="2"/>
      </rPr>
      <t>¿Qué se hizo?</t>
    </r>
    <r>
      <rPr>
        <sz val="12"/>
        <rFont val="Arial"/>
        <family val="2"/>
      </rPr>
      <t xml:space="preserve"> se publicó información acerca de planes de mejora en informe previo a la ciudadanía anterior a la audiencia pública de Rendición de Cuentas vigencia 2021 (informe de cumplimiento de metas) 
</t>
    </r>
    <r>
      <rPr>
        <b/>
        <sz val="12"/>
        <rFont val="Arial"/>
        <family val="2"/>
      </rPr>
      <t xml:space="preserve">¿Cómo se hizo? </t>
    </r>
    <r>
      <rPr>
        <sz val="12"/>
        <rFont val="Arial"/>
        <family val="2"/>
      </rPr>
      <t xml:space="preserve">La OCI suministró la información para su inclusión en el informe previo de RdC 
</t>
    </r>
    <r>
      <rPr>
        <b/>
        <sz val="12"/>
        <rFont val="Arial"/>
        <family val="2"/>
      </rPr>
      <t xml:space="preserve">¿Cuándo se hizo? </t>
    </r>
    <r>
      <rPr>
        <sz val="12"/>
        <rFont val="Arial"/>
        <family val="2"/>
      </rPr>
      <t xml:space="preserve">febrero de 2022
</t>
    </r>
  </si>
  <si>
    <t>Informe de cumplimiento de metas IDIPRON vigencia 2021, captura de pantalla publicación web institucional</t>
  </si>
  <si>
    <t>Realizar actividades del proceso de planeacion para el fortalecimiento de la politica de la politica de  Participación Ciudadana
PAI-PLA-2022-18</t>
  </si>
  <si>
    <t>PAO-PLA-2022-7</t>
  </si>
  <si>
    <t>Revisión de procedimientos para indicar las acciones en relacion a los reportes individuales de la evaluación de resultados de las actividades de participación ciudadana</t>
  </si>
  <si>
    <t>2 procedimientos</t>
  </si>
  <si>
    <t xml:space="preserve"> Procedimientos "Rendición de Cuentas" y "Procesos, acciones y actividades de interacción con los grupos de valor"</t>
  </si>
  <si>
    <r>
      <rPr>
        <b/>
        <sz val="12"/>
        <rFont val="Arial"/>
        <family val="2"/>
      </rPr>
      <t>¿Qué se hizo?</t>
    </r>
    <r>
      <rPr>
        <sz val="12"/>
        <rFont val="Arial"/>
        <family val="2"/>
      </rPr>
      <t xml:space="preserve"> se publicaron los procedimientos sobre "Rendición de Cuentas y Acciones con grupos de Valor"
</t>
    </r>
    <r>
      <rPr>
        <b/>
        <sz val="12"/>
        <rFont val="Arial"/>
        <family val="2"/>
      </rPr>
      <t>¿Cómo se hizo?</t>
    </r>
    <r>
      <rPr>
        <sz val="12"/>
        <rFont val="Arial"/>
        <family val="2"/>
      </rPr>
      <t xml:space="preserve"> se realizó el proceso de creación y solicitud de publicación de los procedimientos
</t>
    </r>
    <r>
      <rPr>
        <b/>
        <sz val="12"/>
        <rFont val="Arial"/>
        <family val="2"/>
      </rPr>
      <t>¿Cuándo se hizo?</t>
    </r>
    <r>
      <rPr>
        <sz val="12"/>
        <rFont val="Arial"/>
        <family val="2"/>
      </rPr>
      <t xml:space="preserve"> Marzo de 2022</t>
    </r>
  </si>
  <si>
    <t>PAO-PLA-2022-8</t>
  </si>
  <si>
    <t xml:space="preserve">
Creación de formato de seguimiento y resultados (reportes individuales de la evaluación de resultados de las actividades de participación ciudadana)</t>
  </si>
  <si>
    <t>1 formato</t>
  </si>
  <si>
    <t>Formato de seguimiento</t>
  </si>
  <si>
    <t>PAO-PLA-2022-9</t>
  </si>
  <si>
    <t xml:space="preserve">Incluir en el PIPC los roles y responsabilidades de las áreas de la entidad en temas de participación </t>
  </si>
  <si>
    <t>1 documento actualizado</t>
  </si>
  <si>
    <t xml:space="preserve">PIPC ajustado con los roles y responsabilidades de las áreas del Instituto en temas de Participación </t>
  </si>
  <si>
    <t>Realizar actividades del proceso de planeacion de la estrategia  de Rendición de cuentas  del PAAC
PAI-PLA-2022-19</t>
  </si>
  <si>
    <t>PAO-PLA-2022-10</t>
  </si>
  <si>
    <t xml:space="preserve">
Elaborar y publicar la Estrategia Integral de Rendición de Cuentas para la vigencia 2022, teniendo en cuenta los lineamientos del M.U.R.C. de Función Pública en su apartado  "Diseño de la Estrategia de Rendición de Cuentas" https://www.funcionpublica.gov.co/web/murc/diseno-estrategia-rendicion-cuentas
 </t>
  </si>
  <si>
    <t>1 documento</t>
  </si>
  <si>
    <t>Documento estrategia, solicitud publicación, flyer, capturas de pantalla publicación</t>
  </si>
  <si>
    <r>
      <rPr>
        <b/>
        <sz val="12"/>
        <rFont val="Arial"/>
        <family val="2"/>
      </rPr>
      <t xml:space="preserve">¿Qué se hizo? </t>
    </r>
    <r>
      <rPr>
        <sz val="12"/>
        <rFont val="Arial"/>
        <family val="2"/>
      </rPr>
      <t xml:space="preserve">se elaboró y publicó la estrategia de RdC 2022
</t>
    </r>
    <r>
      <rPr>
        <b/>
        <sz val="12"/>
        <rFont val="Arial"/>
        <family val="2"/>
      </rPr>
      <t>¿Cómo se hizo?</t>
    </r>
    <r>
      <rPr>
        <sz val="12"/>
        <rFont val="Arial"/>
        <family val="2"/>
      </rPr>
      <t xml:space="preserve"> Solicitando publicación al área de Comunicaciones
</t>
    </r>
    <r>
      <rPr>
        <b/>
        <sz val="12"/>
        <rFont val="Arial"/>
        <family val="2"/>
      </rPr>
      <t>¿Cuándo se hizo?</t>
    </r>
    <r>
      <rPr>
        <sz val="12"/>
        <rFont val="Arial"/>
        <family val="2"/>
      </rPr>
      <t xml:space="preserve"> Marzo de 2022</t>
    </r>
  </si>
  <si>
    <t xml:space="preserve">Solicitud pieza comunicativa, correo solicitud, documento estrategia, captura pantalla publicación web institucional </t>
  </si>
  <si>
    <t>PAO-PLA-2022-11</t>
  </si>
  <si>
    <t>Publicar un informe en el sitio web del Instituto sobre los ejercicios de Rendición de Cuentas que se desarrollen en el año.</t>
  </si>
  <si>
    <t>1 informe y 1 pieza comunicativa</t>
  </si>
  <si>
    <t>Solicitud publicación, informe Rendición de Cuentas, Flyer, capturas de pantalla publicación sitio web</t>
  </si>
  <si>
    <r>
      <rPr>
        <b/>
        <sz val="12"/>
        <rFont val="Arial"/>
        <family val="2"/>
      </rPr>
      <t>¿Qué se hizo?</t>
    </r>
    <r>
      <rPr>
        <sz val="12"/>
        <rFont val="Arial"/>
        <family val="2"/>
      </rPr>
      <t xml:space="preserve"> se realizó informe sobre el proceso de RdC 2022 (vigencia 2021) 
</t>
    </r>
    <r>
      <rPr>
        <b/>
        <sz val="12"/>
        <rFont val="Arial"/>
        <family val="2"/>
      </rPr>
      <t>¿Cómo se hizo?</t>
    </r>
    <r>
      <rPr>
        <sz val="12"/>
        <rFont val="Arial"/>
        <family val="2"/>
      </rPr>
      <t xml:space="preserve"> Recopilando en un informe todas las acciones de la ruta metodológica de RdC en el IDIPRON  y solicitando publicación al área de Comunicaciones
</t>
    </r>
    <r>
      <rPr>
        <b/>
        <sz val="12"/>
        <rFont val="Arial"/>
        <family val="2"/>
      </rPr>
      <t>¿Cuándo se hizo?</t>
    </r>
    <r>
      <rPr>
        <sz val="12"/>
        <rFont val="Arial"/>
        <family val="2"/>
      </rPr>
      <t xml:space="preserve"> junio</t>
    </r>
  </si>
  <si>
    <t>Correo solicitud publicación, formato de solicitud de publicación, correo solicitud pieza comunicativa, captura de pantalla de publicación web, informe proceso RdC 2022 IDIPRON (vigencia 2021)</t>
  </si>
  <si>
    <t>PAO-PLA-2022-12</t>
  </si>
  <si>
    <t xml:space="preserve">Realizar consultas ciudadanas sobre temáticas asociadas a la Estrategia de Rendicion de Cuentas </t>
  </si>
  <si>
    <t>3 Consultas ciudadanas a través de formulario web</t>
  </si>
  <si>
    <t>Solicitud realización flyer consultas, capturas pantalla publicaciones consultas, formularios web, resultados consulta</t>
  </si>
  <si>
    <r>
      <rPr>
        <b/>
        <sz val="12"/>
        <rFont val="Arial"/>
        <family val="2"/>
      </rPr>
      <t>¿Qué se hizo?</t>
    </r>
    <r>
      <rPr>
        <sz val="12"/>
        <rFont val="Arial"/>
        <family val="2"/>
      </rPr>
      <t xml:space="preserve"> se realizaron 3 consultas sobre temas de RdC, estrategia RdC y Plan Institucional de Participacion
</t>
    </r>
    <r>
      <rPr>
        <b/>
        <sz val="12"/>
        <rFont val="Arial"/>
        <family val="2"/>
      </rPr>
      <t>¿Cómo se hizo?</t>
    </r>
    <r>
      <rPr>
        <sz val="12"/>
        <rFont val="Arial"/>
        <family val="2"/>
      </rPr>
      <t xml:space="preserve"> Solicitando consultas de temas sobre RdC y publicaciónes área de Comunicaciones
</t>
    </r>
    <r>
      <rPr>
        <b/>
        <sz val="12"/>
        <rFont val="Arial"/>
        <family val="2"/>
      </rPr>
      <t>¿Cuándo se hizo?</t>
    </r>
    <r>
      <rPr>
        <sz val="12"/>
        <rFont val="Arial"/>
        <family val="2"/>
      </rPr>
      <t xml:space="preserve"> Enero, febrero y marzo de 2022</t>
    </r>
  </si>
  <si>
    <t>Formularios consulta, resultados formularios,flyer consulta, validación consultas</t>
  </si>
  <si>
    <t>PAO-PLA-2022-13</t>
  </si>
  <si>
    <t>Realizar jornadas de trabajo con la ciudadanía para informarles sobre la estrategia de Causas Ciudadanas y propiciar su utilización en el módulo "Bogotá participa" de la plataforma de Gobierno Abierto de Bogotá.</t>
  </si>
  <si>
    <t>4 Actividades de causas ciudadanas</t>
  </si>
  <si>
    <t>Formatos de asistencia, registros fotográficos, material utilizado jornadas pedagógicas</t>
  </si>
  <si>
    <r>
      <rPr>
        <b/>
        <sz val="12"/>
        <rFont val="Arial"/>
        <family val="2"/>
      </rPr>
      <t>¿Qué se hizo?</t>
    </r>
    <r>
      <rPr>
        <sz val="12"/>
        <rFont val="Arial"/>
        <family val="2"/>
      </rPr>
      <t xml:space="preserve"> 2 jornadas de pedagogía con grupos de valor del Instituto frente a Causas Ciudadanas
</t>
    </r>
    <r>
      <rPr>
        <b/>
        <sz val="12"/>
        <rFont val="Arial"/>
        <family val="2"/>
      </rPr>
      <t>¿Cómo se hizo?</t>
    </r>
    <r>
      <rPr>
        <sz val="12"/>
        <rFont val="Arial"/>
        <family val="2"/>
      </rPr>
      <t xml:space="preserve"> Jornada presencial en el IDIPRON, jornada presencial en la plaza Santamaría
</t>
    </r>
    <r>
      <rPr>
        <b/>
        <sz val="12"/>
        <rFont val="Arial"/>
        <family val="2"/>
      </rPr>
      <t>¿Cuándo se hizo?</t>
    </r>
    <r>
      <rPr>
        <sz val="12"/>
        <rFont val="Arial"/>
        <family val="2"/>
      </rPr>
      <t xml:space="preserve"> Junio 2 y 11</t>
    </r>
  </si>
  <si>
    <t>Flyer, asistencias, notas periodísticas comunicaciones en la web, registro fotográfico</t>
  </si>
  <si>
    <t>PAO-PLA-2022-14</t>
  </si>
  <si>
    <t>Realización de Audiencias Públicas Participativas de Rendición de Cuentas .</t>
  </si>
  <si>
    <t xml:space="preserve">2 Audiencias Públicas Participativas de Rendición de Cuentas.  </t>
  </si>
  <si>
    <t>Flyer, video transmisión, formulario web, capturas de pantalla transmisión</t>
  </si>
  <si>
    <r>
      <rPr>
        <b/>
        <sz val="12"/>
        <rFont val="Arial"/>
        <family val="2"/>
      </rPr>
      <t>¿Qué se hizo?</t>
    </r>
    <r>
      <rPr>
        <sz val="12"/>
        <rFont val="Arial"/>
        <family val="2"/>
      </rPr>
      <t xml:space="preserve"> 2 audiencias públicas de RdC (sectorial e IDIPRON) para mostrar la gestión 2021
</t>
    </r>
    <r>
      <rPr>
        <b/>
        <sz val="12"/>
        <rFont val="Arial"/>
        <family val="2"/>
      </rPr>
      <t>¿Cómo se hizo?</t>
    </r>
    <r>
      <rPr>
        <sz val="12"/>
        <rFont val="Arial"/>
        <family val="2"/>
      </rPr>
      <t xml:space="preserve"> Solicitando consultas de temas sobre RdC y publicaciónes área de Comunicaciones
</t>
    </r>
    <r>
      <rPr>
        <b/>
        <sz val="12"/>
        <rFont val="Arial"/>
        <family val="2"/>
      </rPr>
      <t>¿Cuándo se hizo?</t>
    </r>
    <r>
      <rPr>
        <sz val="12"/>
        <rFont val="Arial"/>
        <family val="2"/>
      </rPr>
      <t xml:space="preserve"> Marzo 29 y 31</t>
    </r>
  </si>
  <si>
    <t>Flyer invitación, formularios web, video transmisión, presentaciónes Power Point, correos masivos, capturas de pantalla web y redes sociales, libreto, minuto a minuto, registro fotográfico</t>
  </si>
  <si>
    <t>PAO-PLA-2022-15</t>
  </si>
  <si>
    <t>Realizar acciones de retroalimentación, evaluación y publicación de inquietudes de los asistentes a las Audiencias Públicas Participativas de Rendición de Cuentas en cualquiera de las modalidades utilizadas (presencial o virtual).</t>
  </si>
  <si>
    <t>1 ejercicio de retroalimentación</t>
  </si>
  <si>
    <t>2 instrumentos de recopilación de inquietudes ciudadanas, formularios web o formatos prestablecidos por la Oficina Asesora de Planeación, (según la modalidad)</t>
  </si>
  <si>
    <r>
      <rPr>
        <b/>
        <sz val="12"/>
        <rFont val="Arial"/>
        <family val="2"/>
      </rPr>
      <t>¿Qué se hizo?</t>
    </r>
    <r>
      <rPr>
        <sz val="12"/>
        <rFont val="Arial"/>
        <family val="2"/>
      </rPr>
      <t xml:space="preserve"> 2 instrumentos de recopilación de información en el marco de la audiencia de RdC IDIPRON
</t>
    </r>
    <r>
      <rPr>
        <b/>
        <sz val="12"/>
        <rFont val="Arial"/>
        <family val="2"/>
      </rPr>
      <t>¿Cómo se hizo?</t>
    </r>
    <r>
      <rPr>
        <sz val="12"/>
        <rFont val="Arial"/>
        <family val="2"/>
      </rPr>
      <t xml:space="preserve"> 2 formularios web socializados en la transmisión de la audiencia
</t>
    </r>
    <r>
      <rPr>
        <b/>
        <sz val="12"/>
        <rFont val="Arial"/>
        <family val="2"/>
      </rPr>
      <t>¿Cuándo se hizo?</t>
    </r>
    <r>
      <rPr>
        <sz val="12"/>
        <rFont val="Arial"/>
        <family val="2"/>
      </rPr>
      <t xml:space="preserve"> Marzo 31</t>
    </r>
  </si>
  <si>
    <t>2 formularios web</t>
  </si>
  <si>
    <t>PAO-PLA-2022-16</t>
  </si>
  <si>
    <r>
      <t>Retroalimentar a la ciudadanía sobre los resultados de su participación</t>
    </r>
    <r>
      <rPr>
        <sz val="12"/>
        <color rgb="FFFF0000"/>
        <rFont val="Times New Roman"/>
        <family val="1"/>
      </rPr>
      <t xml:space="preserve"> </t>
    </r>
    <r>
      <rPr>
        <sz val="12"/>
        <rFont val="Times New Roman"/>
        <family val="1"/>
      </rPr>
      <t>en las Audiencias Públicas de Rendición de Cuentas por medio de las inquietudes realizadas.</t>
    </r>
  </si>
  <si>
    <t>1 documento respuestas</t>
  </si>
  <si>
    <t>1 documento (respuestas a inquietudes) y 1 pieza comunicativa (conocer las respuestas en el sitio web), captura de pantalla publicación informe</t>
  </si>
  <si>
    <r>
      <rPr>
        <b/>
        <sz val="12"/>
        <rFont val="Arial"/>
        <family val="2"/>
      </rPr>
      <t>¿Qué se hizo?</t>
    </r>
    <r>
      <rPr>
        <sz val="12"/>
        <rFont val="Arial"/>
        <family val="2"/>
      </rPr>
      <t xml:space="preserve"> Responder las preguntas que la ciudadanía realizó en la audiencia de RdC del IDIPRON
</t>
    </r>
    <r>
      <rPr>
        <b/>
        <sz val="12"/>
        <rFont val="Arial"/>
        <family val="2"/>
      </rPr>
      <t xml:space="preserve">¿Cómo se hizo? </t>
    </r>
    <r>
      <rPr>
        <sz val="12"/>
        <rFont val="Arial"/>
        <family val="2"/>
      </rPr>
      <t xml:space="preserve">Se respondieron los SDQS y se publicaron en el sitio web institucional. 
</t>
    </r>
    <r>
      <rPr>
        <b/>
        <sz val="12"/>
        <rFont val="Arial"/>
        <family val="2"/>
      </rPr>
      <t xml:space="preserve">
¿Cuándo se hizo?</t>
    </r>
    <r>
      <rPr>
        <sz val="12"/>
        <rFont val="Arial"/>
        <family val="2"/>
      </rPr>
      <t xml:space="preserve"> Mayo</t>
    </r>
  </si>
  <si>
    <t>Captura pantalla respuestas, documento respuestas, flyer, publicación web y redes</t>
  </si>
  <si>
    <t>PAO-PLA-2022-17</t>
  </si>
  <si>
    <t>Implementar acciones de dialogo (foros virtuales) que permitan la participación de diversos representantes de los grupos de valor.</t>
  </si>
  <si>
    <t xml:space="preserve">  3 foros virtuales</t>
  </si>
  <si>
    <r>
      <rPr>
        <b/>
        <sz val="12"/>
        <rFont val="Arial"/>
        <family val="2"/>
      </rPr>
      <t>¿Qué se hizo?</t>
    </r>
    <r>
      <rPr>
        <sz val="12"/>
        <rFont val="Arial"/>
        <family val="2"/>
      </rPr>
      <t xml:space="preserve">1 foro virtual de participación sobre políticas públicas en el IDIPRON
</t>
    </r>
    <r>
      <rPr>
        <b/>
        <sz val="12"/>
        <rFont val="Arial"/>
        <family val="2"/>
      </rPr>
      <t xml:space="preserve">¿Cómo se hizo? </t>
    </r>
    <r>
      <rPr>
        <sz val="12"/>
        <rFont val="Arial"/>
        <family val="2"/>
      </rPr>
      <t>Transmisión de</t>
    </r>
    <r>
      <rPr>
        <b/>
        <sz val="12"/>
        <rFont val="Arial"/>
        <family val="2"/>
      </rPr>
      <t xml:space="preserve"> </t>
    </r>
    <r>
      <rPr>
        <sz val="12"/>
        <rFont val="Arial"/>
        <family val="2"/>
      </rPr>
      <t xml:space="preserve">Facebook Live con temas de las políticas transversales a la misionalidad del IDIPRON 
</t>
    </r>
    <r>
      <rPr>
        <b/>
        <sz val="12"/>
        <rFont val="Arial"/>
        <family val="2"/>
      </rPr>
      <t>¿Cuándo se hizo?</t>
    </r>
    <r>
      <rPr>
        <sz val="12"/>
        <rFont val="Arial"/>
        <family val="2"/>
      </rPr>
      <t xml:space="preserve"> junio</t>
    </r>
  </si>
  <si>
    <t>Correo solicitud pieza y correo publicación, formato solicitud publicación, video Facebook Live, flyer, invitaciones redes y web,minuto a minuto, presentación Power Point</t>
  </si>
  <si>
    <t>PAO-PLA-2022-18</t>
  </si>
  <si>
    <t>Realizar la evaluación y publicación de la implementación de la Estrategia Integral de Rendición de Cuentas 2021</t>
  </si>
  <si>
    <t>1 Informe</t>
  </si>
  <si>
    <t>1 Informe de la Estrategia Integral de Rendición de Cuentas vigencia 2021</t>
  </si>
  <si>
    <t>PAO-PLA-2022-19</t>
  </si>
  <si>
    <t>Evaluación de la estrategia de Rendición de Cuentas</t>
  </si>
  <si>
    <t>1 Informe de evaluación de la estrategia</t>
  </si>
  <si>
    <t>Total porcentaje ejecutado</t>
  </si>
  <si>
    <t>Modificaciones o ajustes al plan de acción:</t>
  </si>
  <si>
    <t>N°</t>
  </si>
  <si>
    <t>Fecha</t>
  </si>
  <si>
    <t>Observaciones y/o los cambios</t>
  </si>
  <si>
    <t>Justificación</t>
  </si>
  <si>
    <t>Iniciativa estratégica y actividad que impacta</t>
  </si>
  <si>
    <t>Fecha en que comienza a aplicar dicho cambio</t>
  </si>
  <si>
    <t>Formulación inicial</t>
  </si>
  <si>
    <t>Se incluye definición y criterios de calidad de iniciativas
Se incluye iniciativas  Implementación, desarrollo, interiorización y apropiación de las políticas de MIPG, Mejorar el desempeño institucional frente a las políticas de Transparencia, Acceso a la Información y lucha contra la Corrupción permitiendo mitigar los riesgos de corrupción  y Cerrar las brechas organizacionales para mejorar la gestión del instituto a las anteriores se le formulan acciones
Se incluyen actividades para las acciones de las iniciativas  de Mejorar el desempeño institucional frente a las políticas de Transparencia, Acceso a la Información y lucha contra la Corrupción permitiendo mitigar los riesgos de corrupción.
Se revisa pertinencia, coherencia y formulación indicadores estratégicos</t>
  </si>
  <si>
    <t xml:space="preserve">El ejercicio de revisión y ajuste a la formulación del plan de acción se enmarca en:
•	Instrucciones de la Dirección General en el marco de la formulación y seguimiento del plan de acción del IDIPRON
•	Encuesta semestral del sistema de Control Interno así: *Componente Ambiente de control numeral  3.3 el cual indica: Evaluación de la planeación estratégica, considerando alertas frente a posibles incumplimientos, necesidades de recursos, cambios en el entorno que puedan afectar su desarrollo, entre otros aspectos que garanticen de forma razonable su cumplimiento. *Componente Evaluación de Riesgos numeral 6.3 el cual indica: La Alta Dirección evalúa periódicamente los objetivos establecidos para asegurar que estos continúan siendo consistentes y apropiados para la Entidad.
</t>
  </si>
  <si>
    <t xml:space="preserve">Diseñar e implementar la política y estrategia de comunicaciones del IDIPRON para dar lineamientos claros y estratégicos en el manejo de comunicaciones internas y externas.
Divulgar información institucional de acuerdo al plan de comunicaciones
Implementación, desarrollo, interiorización y apropiación de las políticas de MIPG.
Mejorar el desempeño institucional frente a las políticas de Transparencia, Acceso a la Información y lucha contra la Corrupción permitiendo mitigar los riesgos de corrupción.
Cerrar las brechas organizacionales para mejorar la gestión del instituto
</t>
  </si>
  <si>
    <t xml:space="preserve"> </t>
  </si>
  <si>
    <t>APROBADO  POR</t>
  </si>
  <si>
    <t xml:space="preserve">REVISADO POR 
</t>
  </si>
  <si>
    <t xml:space="preserve">
ELABORADO POR 
</t>
  </si>
  <si>
    <t xml:space="preserve">líder de proceso </t>
  </si>
  <si>
    <t>Gestor de planeación</t>
  </si>
  <si>
    <t xml:space="preserve">Nombre y Cargo: </t>
  </si>
  <si>
    <t>Yuli Cristel Pena Arboleda</t>
  </si>
  <si>
    <t>Fecha de aprobación:</t>
  </si>
  <si>
    <t>Fecha de revisión :</t>
  </si>
  <si>
    <t>Responsable de área/dependencia</t>
  </si>
  <si>
    <t>Ingrid Carolina Ardila Munoz</t>
  </si>
  <si>
    <t xml:space="preserve">MIPG - </t>
  </si>
  <si>
    <t>Wilmar Fernando Sanabria Higuera - Coordinador - Simi - Contratista</t>
  </si>
  <si>
    <t xml:space="preserve">Jonathan Alberto Bustos Ramirez - Contratista </t>
  </si>
  <si>
    <t>Edwin Alvaro Herrera Gonzalez - Coordinador Participación Ciudadana</t>
  </si>
  <si>
    <t>Dora Cecilia Rodriguez Avendano - Profesional equipo políticas publicas poblacionales</t>
  </si>
  <si>
    <t>Fabian Andres Correa Alvarez - Jefe Oficina Asesora de Planeación</t>
  </si>
  <si>
    <t>3. Seguimiento al plan de acción</t>
  </si>
  <si>
    <t>Humanos, físicos, financieros, tecnológicos e institucionales</t>
  </si>
  <si>
    <t>Oficina asesora de planeación</t>
  </si>
  <si>
    <t>Planeacion</t>
  </si>
  <si>
    <t xml:space="preserve">Segundo Trimestre
¿Qué se hizo? Se finalizó la oficialización de los documentos: Manual de Lenguaje Incluyente y Guia técnica para la implementación del Enfoque Diferencial en la ruta de atención del IDIPRON - Sectores Sociales LGBT. ¿Cómo se hizo? Realizando los ajustes solicitados por MIPG y enviando la ulñtima versión a dicho equipo,para aprobación y publicación, se reaoizaron todos los trámites exigidos para la aprobación. ¿Cuándo se hizo? 01/04/2022. Aprobación y publicación el 27/05/2022.
Frente a la meta propuesta, se dio cumplimiento al 100% y se finalizó esta acción con cumplimiento total. </t>
  </si>
  <si>
    <t xml:space="preserve">Segundo Trimestre
1. 008 MANUAL DE LENGUAJE INCLUYENTE E-PLA-MA-008_OFICIALIZADO
2. Guia técnica para la implementación del Enfoque Diferencial en la ruta de atención del IDIPRON - Sectores Sociales LGBT.
</t>
  </si>
  <si>
    <t>Segundo Trimestre
1. ¿Que se hizo? Se elaboraron las boletinas,como documento informativo gráfico,con el objetivo de crear recordación de las diferentes actividades en las que participa el IDIPRON a nivel Distrital.  ¿Como se hizo? Se contruyeron las boletinas de  a)- Mujer, genero y diversidades. - PPMYEG y  b)- Festival por la igualdad  - PP LGBTI consolidando y consolidando la información estrategica para este fin.  
2. ¿Que se hizo? Se incorporaron en la ficha las variables asistencia semanal a formación, práctica - convenios M-MEX-FT-001,de Identidad de Género y Orientación Sexual  en el marco del cumplimiento del plan de acción Distrital. 
3. ¿Qué se hizo? Se construyó en modulo de evaluación de los Módulos E - Learning de Políticas Públicas Poblacionales, con el objetivo de  fortalecer capacidades y conocimiento de las Políticas Públicas Poblacionales a las personas que integran el IDIPRON. ¿Cómo se hizo? Elaborando preguntas de evaluación de acuerdo a los módulos elaborados ¿Cuándo se hizo? 19/05/2022</t>
  </si>
  <si>
    <t xml:space="preserve">Segundo Trimestre
Boletinas:
  a). Mujer, genero y diversidades. - PPMYEG
  b). Festival por la igualdad  - PP LGBTI
2.Ficha: asistencia semanal a formación, práctica - convenios M-MEX-FT-001
3.Versión final Módulo Evaluación E-Learning 
</t>
  </si>
  <si>
    <t xml:space="preserve">Primer Trimestre: 
1.Se realiza articulación y acompañamiento a la implementación de la misma con la Secretaria de la Mujer para la cualificación del equipo sicosocial para la implementación de la estrategia de ciudado Menstrual  en los contextos Pedagógicos del Instituto. La cualificación se realizó la xxx profesionales los dias... en las unidades de Protección la 27 sur y Convenios. 
2.Se realiza reunión con el equipo de trabajo del Castillo de las Artes con el fin de ideintificar las necesidades de cualificación. 
3. Se realiza una mesa de trabajo la Subdirección Técnica de métodos Educativos y Operativos Revisión: actividades de IDIPRON en Plan de Acción PPLGBTI y
Acuerdos para la implementación de la PPLGBTI
a) Subdirección Técnica de métodos Educativos y Operativos (UPI calle 32-El Castillo de las Artes)
b) Dirección de Bienestar 
c) Dirección de Desarrollo Humano, con el objetivo de aunar esfuerzos en la implementación de las acciones y actividades del plan de acción de PPLGBTI 2022.
4. Se realizó reunión de articulación de aprobación del plan de transversalización con la Subdirección de métodos educativos con el fin de revisar  los compromisos de cada una de las areas y contextos para el cumplimiento de las acciones . </t>
  </si>
  <si>
    <t xml:space="preserve">Segundo Trimestre
1.¿Que se hizo? Se realiza articulación y acompañamiento a la implementación de la misma con la Secretaria de la Mujer para la cualificación del equipo sicosocial para la implementación de la estrategia de ciudado Menstrual  en los contextos Pedagógicos del Instituto. La cualificación se realizó al equipo sicosocial (90 personas). ¡Como se hizo? de manera presenical  en las unidades de Protección la 27 sur y Convenios. ¿Cuando se hizo? los dias 06/05/2022 y 08/06/2022. 
Equipo Psicosocial: ¿Qué se hizo? 
2.Se realizaron mesas de trabajo para abordar el tema trabajo con familias en el IDIPRON.¿Cómo se hizo? Se trabajó articuladamente con el equipo psicosocial de la Calle 15, el equipo de investigación, representado por el profesonal Harrison López y el Asesor de la STMEO para el tema de familias, Andres Carmona, dando apoyo técnico para la formulación de la propuesta, Se elaboró un a caracterzación a partir de los datos registrados en SIMI, de una muestra de NNA del IDIPRON ¿Cuándo se hizo? 20/05/2022; 22/06/2022.
3. Se realizan mesas de trabajo  en los meses de abril, mayo y junio, con: 
a)la Subdirección Técnica de métodos Educativos y Operativos (UPI calle 32-El Castillo de las Artes- Contexto Externados, Contexto Territorio)
b)a Dirección de Bienestar 
c) Dirección de Desarrollo Humano, con el objetivo de aunar esfuerzos en la implementación de las acciones y actividades del plan de acción de PPLGBTI 2022.
d) Oficina de Comunicaciones - Estrategia Ambientes Laborales Inclusivos - Festival por la Igualdad. Festival del juego y La crianza amorosa. Respuesta a CDPS Infancia y Adolescencia. 
Estas acciones contribuyen al fortalecimiento, incidencia  e implementación de las politicas públicas poblacionales en el Instituto, de tal manea que da cuenta tanto a los planes de acción de politica como al plan de acción de la  OAP.
Al finalizar el segundo trimestre se cuenta con un avance acumulado del 50%, correspondiente al desarrollo de mesas de trabajo con las diferentes áreas y dependencias del IDIPRON. </t>
  </si>
  <si>
    <t xml:space="preserve">Segundo Trimestre
Mesa de mujer género y diversidades 
No hay limitantes </t>
  </si>
  <si>
    <t xml:space="preserve">Segundo Trimestre
1. ¿Qué se hizo? Jornada de capacitación al equipo psicosocial, en la política pública para las familias. ¿Cómo se hizo? Presencial en el auditorio de la Universidad Santo Tomás y se gestionó la participación de diversas entidades del distrito, que componene el CODFA - Comité Opertivo para las Familias. 
¿Cuándo se hizo? 12/05/2022
2. Inducción y reinducción:
¿Qué se hizo? programada para el segundo trimestre, la cual inició con una sesión sobre Políticas Públicas y enfoques ¿Cómo se hizo? Vritual, concertada con el equipo de capacitación. ¿Cuándo se hizo? 18/05/2022.
¿Qué se hizo? programada para el segundo trimestre, la cual inició con una sesión sobre Infancia y adolescencia ¿Cómo se hizo? Vritual, concertada con el equipo de capacitación. ¿Cuándo se hizo? 31/05/2022.
3.¿Que se hizo? Jornada de Inducción y Reinducción: en los temas de PPLGBTI
a) Directiva 005 de junio 2021
b)Estrategia Ambientes Laborales Inclusivos.
¿Como se hizo? Virtual, concertada con el equipo de capacitaciones de la Dirección de Desarrollo Humano.
¿Cuando se hizo? 16/06/2022
4. Aportes a construcción de PP Infancia y Adolecencia, con aportes de enfoques( UPI calle 27) 19/05/2022
5. ¿Qué se hizo? Jornada de capacitación al equipo de Territorio y Castillo de las Artes en Temas de Politicas Públicas Infancia y Adolescencia. ¿Cómo se hizo? Presencial en la UPI el Castillo de las Artes y en la UPI La 32 en temas de politica Publica de familias e Infancia y Adolescencia (normatividad nacional e internacional y Código de Infancia y Adolescencia) 
¿Cuándo se hizo?  25042022 y 19052022 
6¿Que se hizo?.Jornada de socialización y apropiación de la Directiva 005 de junio 2021, dirigido al equipo psicosocial calle 15, territorio y Caminando relajado.
¿Cómo se hizo? Presencial, concertada con la lider Psicosocial de Territorio.
¿Cuando se hizo? 15/07/2022.
7.¿Que se hizo? Jornada de aportes a la PPInfancia y Adolescencia, Punto focal con beneficiarios y beneficiarias de la UPI calle 27
¿Cómo se hizo? Presencial,concertadacon las profesionales de la Secretaria Distrital de Integración Social, como acción de aporte del IDIPRON a la construcción de la actualización de la PP de Infancia y Adolescencia.
¿Cuando se hizo? 04/06/2022.
7.¿Que se hizo? Jornada de cualificación a equipo territorial a traves de Conversatorio creado por de la Mesa Distrital PETIA  para los equipos territoriales y ciudadanía en general acerca de la Erradicación y Prevención del Trabajo Infantil. ¿Como se hizo? Se articuló con la Secretaría de Integración Social para la definición de los temas a tratar en el Foro, se hace gestión para la asistencia de los equipos territoriales al evento. ¿Cuando se hizo? 16/07/2022
A la fecha se ha alcanzao un avance acumulado del 40%, correspondiente a la realización de las jornadas de cualificación programadas para el trimestre. </t>
  </si>
  <si>
    <t>Segundo Trimestre
1. Familias: Guión capacitación Política Pública para las Familias_Mayo 12
2. Inducción y Reinducción: Presentación Inducción y reinducción_Políticas públicas y enfóques_My 18
Inducción y Reinducción: Presentación Inducción y reinducción_Infancia y Adolescencia 31052022
a. Grabación sesión 
b. Listas de asistencias
c..Captura de pantalla.
3.a. Grabación sesión 
b.Captura de pantalla. 
5. Actas de las dos jornadas
6.Lista de asistencia
7.Lista de asistencia</t>
  </si>
  <si>
    <t xml:space="preserve">Segundo Trimestre  
1. .Mesa de juventud:
Se adjunta acta y asistencia de los meses de 1.1 ABRIL, 1.2 MAYO, 1.3 JUNIO 2022
2. se anexan actas de mesas de cuidado menstrual y  captura de pantalla de la UTA de mujeres.
3. Comite Tecnico Distrital de Discapacidd
Se adjunta acta y asistencia del comite mes de marzo
4. Acta No. 2 CODFA 280422; Acta No. 3 CODFA_Junio 23
5. Acta mesa de retornos y reubicaciones 042022; Acta subcomité AyA_25042022; Acta subcomité RI_29042022; Acta subcomité SI_26042022
6.captura de pantalla
7.  Acta y asistencia Comite Operativo del fenomeno de habitabilidad en calle 03 de mayo 2022
7.1 Acta y asistencia mesas emergentes
8. Asistencia a consejo consultivo y de concertación para los pueblos indígenas
8.1 sistencia a la sesión mixta de la comisión consultiva de comunidades negras
PP Infancia y Adolescencia 
1. Listados de asistencia y Actas </t>
  </si>
  <si>
    <t>¿Qué se hizo? 1 capacitación presencial en RdC a funcionarios, funcionarias y contratistas, 1 diálogo ciudadano.
¿Cómo se hizo? capacitación presencial, 1 diálogo presencial en la UPI Santa Lucía,
¿Cuándo se hizo? febrero y mayo; febrero; junio; abril a junio; abril y junio.</t>
  </si>
  <si>
    <t>¿Qué se hizo? 1 capacitación virtual en RdC a funcionarios, funcionarias y contratistas, 2 jornadas de causas ciudadanas, 13 mesas de pactos, 2 visitas de alcaldías locales a UPI del IDIPRON 
¿Cómo se hizo? capacitación virtual, jornada de causas en IDIPRON y jornada de causas en plaza Santamaría, visita a las UPI de Rafael Uribe y visita a las UPI de Mártires desde alcaldías locales.
¿Cuándo se hizo? mayo, junio; abril a junio; abril y junio.</t>
  </si>
  <si>
    <t>¿Qué se hizo? 3 seguimientos de instancias distritales y locales primer trimestre.
¿Cómo se hizo? Correos a delegados y delegadas con matriz de seguimientos a la participación en instancias
¿Cuándo se hizo? febrero y marzo.</t>
  </si>
  <si>
    <t>¿Qué se hizo? 3 seguimientos de instancias distritales y locales segundo trimestre, capacitación en instancias a delegados y delegadas.
¿Cómo se hizo? Correos a delegados y delegadas con matriz de seguimientos a la participación en instancias, capacitación presencial sobre instancias de coordinación y participación.
¿Cuándo se hizo? Abril, mayo y junio; mayo.</t>
  </si>
  <si>
    <t>¿Qué se hizo? 1 ejercicio sobre la ciudad de los niños y las niñas en el barrio Altos del Zuque de la localidad de San Cristóbal.
¿Cómo se hizo? Articulación con la estrategia de Territorio prevención para realizar ejercicio con NNA.
¿Cuándo se hizo? marzo.</t>
  </si>
  <si>
    <t>Primer Trimestre:
Política Publica de Juventud
1. Mesa de juventud:
1.1 ¿Qué se hizo? Asistencia y participación en la primera mesa distrital de juventud del año 2022. ¿Cómo se hizo? Se dio inicio a la primera mesa del año recordando la importancia de la participación de acuerdo con el Decreto 499 de 2011.El reporte trimestral de las acciones de la política pública distrital de juventud; y el delegado para representar el IDIPRON en este 2022. ¿Cuándo se hizo?  se realizó el 27/01/2022 de forma virtual.
1.2 ¿Qué se hizo? Asistencia y participación en la segunda mesa distrital de juventud del año 2022. ¿Cómo se hizo? Se realizo presentación de Seguimiento a la implementación de la política pública de juventud, y de Informe anual diagnóstico de política pública de juventud en donde desde IDIPRON se aportó con las acciones que se desarrollan desde las diferentes áreas de derecho, entre ellas todas las acciones de justicia restaurativa. Adicionalmente se realizó la Participación en presentación de oferta institucional en Evento de posesión consejo distrital de juventud desarrollada en La Biblioteca Virgilio Barco. ¿Cuándo se hizo?  se realizó el 10/02/2022 de forma virtual.
1.3 ¿Qué se hizo? Asistencia y participación en la tercera mesa distrital de juventud del año 2022. ¿Cómo se hizo? Se hace reporte de plan de acción de política pública desde IDIPRON relacionado con “Estrategia de vinculación al modelo pedagógico acompañado de estímulos de corresponsabilidad” y con mitigación de consumo de SPA del 2021.No se generan compromisos. ¿Cuándo se hizo?   se realizó el 10/03/2022 de forma virtual.
PP DISCAPACIDAD
2. Comite Técnico Distrital de Discapacidad:
- Se socializa sobre las excepciones del pico y placa por discapacidad, fue expedida el 23 de noviembre y resaltó que en la página de la Secretaría Distrital de Movilidad – SDM hay un proceso de registro en donde se deben incluir los datos de la PcD, propietario del vehículo, placa, dirección, lugar de notificación, y este trámite tiene un tiempo para la contestación de cinco (5) días calendario. 
IDIPRON quedó con el compromiso de realizar un acercamiento con las rutas de empleabilidad y de emprendimientos
PP PARA LAS FAMILIAS
3. Comité Operativo Distrital para las Familias: ¿Qué se hizo? Priemra sesión ordinaria del CODFA,eEspacio de coordianción distrial en el que se definieron los temas a tratar en el día de las familias. ¿Cómo se hizo? Presencialmente ¿Cuándo se hizo? 24/04/2022
PP LGBTI
1. Mesa de casos Urgentes Distrital: Se revisan los casos de presunta discriminación que se evidencian en las diferentes entidades.
2. Mesa de Identidades de Género y Orientaciones Sexuales en Primera Infancia e Infancia: se realizan aportes a la construcción de documento con recomendaciones guía para las entidades.
3. Mesa Intersectorial Distrital de Diversidad Sexual: Instancia Distrital de pronunciamiento y dialogo de mejora en las acciones y actividades de la implementación de la PPLGBTI. 
PP  MYEG
1. Mesa Distrital de cuidado Menstrual : 2 mesas en el primer semestre , se realiza el  cronograma de actividades a desarrollar durante el 2022, se revisa el avance realizado durante el 2021 y los reportes de ejecución entregados a la Corte constitucional.
esto contribuye al fortalecimiento de las acciones enmarcadas al cumplimiento de la sentencia C- 398 de 2019.
2. UTA mujer   Se realiza el encuentro mensual de la UTA con el fin de revisar los avances correspondientes en la implementación de la PPMYEG en cada una de las entidades Distritales., se presentan las propuestas de trabajo parael presente año y se envia el primer borrador para la aprobación de la Sdmujer.
se realizaron reuniones en el mes de febrero y marzo, esto contribuye a la implementación de las acciones de politica y poder dar respuesta  efectiva en su implementación.
PP Infancia y Adolescencia 
1. Comité Operativo de Infancia y Adolescencia: ¿Qúe se hizo? Se inician sesiones en marzo, se revisa la normatividad del escenario y el plan de acción para 2022 con respecto a la formulación de la PPIA. Se trabaja en los pasos para la convocatoria de la sociedad civil. ¿Como se hizo? Se participó de manera virtual ¿Cuando se hizo? 0/03/2022
2. Ruta integral de atenciones desde la Infancia y  Adolescencia: ¿Qúe se hizo? Se inician sesiones en marzo, se construye el plan de acción para 2022 incluyendo acciones con respecto a la formulación de la PPIA. ¿Como se hizo? Se participó de manera virtual ¿Cuando se hizo? 16/03/2022
3. Mesa Distrital para la Prevención y Erradicación del Trabajo Infantil: ¿Que se hizó? Se participa en la primera mesa en el mes de marzo, se revisan los resultados de 2021 y se definen las cciones y compromisos para cada una de las entidades para 2022. Se empieza a planeaar la el día contra el trabajo infantil. ¿Como se hizo? Se participó de manera virtual. ¿Cuando se hizo? 17/03/2022 
Se articula con la Consejería para los Derechos Humanos e ICBF para la participación en las fechas conmemorativas Día de las manos rojas y Día de la niñez en calle. 
Víctimas del conflicto armado
¿Qúe se hizo? Se participó en la reunión general del Sistema Distrital de Atención y Reparación Integral a Vícitmas del conflicto armado SDARIV ¿Cómo se hizo? Se participó de manera presencial ¿Cuando se hizo? 29/03/2022</t>
  </si>
  <si>
    <t>Primer Trimestre:
1.Mesa de juventud:
 Se adjunta acta y asistencia de los meses de 1.1 ENERO, 1.2 FEBRERO, 1.3 MARZO 2022
2. Comite Tecnico Distrital de Discapacidd
Se adjunta acta y asistencia del comite mes de marzo
3. 24 Feb_Listado asitencia CODFA 24022022
4. Actas meses febrero, marzo 2022
5. Listas de asistencia 
6.captura de pantalla
PPMYEG
1. Actas y listados mesas
PP Infancia y Adolescencia 
1. Listados e asistencia y Actas 
Articulaciones 
Fotos y documentos 
Acta_ReuniónGeneral_SDARIV_29032022</t>
  </si>
  <si>
    <t xml:space="preserve">¿Qué se hizo? Se dio a conocer para consulta a la ciudadanía el documento "Estrategia Integral de Rendición de Cuentas 2022", se publicó información acerca de planes de mejora en informe previo a la ciudadanía anterior a la audiencia pública de Rendición de Cuentas vigencia 2021 (informe de cumplimiento de metas) 
¿Cómo se hizo? a través de divulgación a los grupos de valor institucionales, La OCI suministró la información para su inclusión en el informe previo de RdC .
¿Cuándo se hizo? mfebrero de 2022, arzo de 2022 
</t>
  </si>
  <si>
    <t>¿Qué se hizo? se publicaron los procedimientos sobre "Rendición de Cuentas y Acciones con grupos de Valor"
¿Cómo se hizo? se realizó el proceso de creación y solicitud de publicación de los procedimientos
¿Cuándo se hizo? Marzo de 2022</t>
  </si>
  <si>
    <t>¿Qué se hizo? 1  seguimiento Plan Anticorrupción y Atención al Ciudadano.
¿Cómo se hizo? Seguimento a las actividades del componente de Rendición de Cuentas del PAAC.
¿Cuándo se hizo? mayo</t>
  </si>
  <si>
    <t>Primer Trimestre:
¿Qué se hizo? Se finalizó la revisión y envío a MIPG de los documentos: Manual de Lenguaje Incluyente y Guia técnica para la implementación del Enfoque Diferencial en la ruta de atención del IDIPRON - Sectores Sociales LGBT. ¿Cómo se hizo? Revisando los dos documentos y enviandolos a MIPG para aprobación. ¿Cuándo se hizo? Marzo de 2021.
Al finalizar el primer trimestre se cumplió con el 100% de la revisión y envío de los documenos mencionados, quedando pendiente la aprobación y oficialización de los mismos, por parte del equipo MIPG.</t>
  </si>
  <si>
    <t>Primer Trimestre
¿Qué se hizo? Revisar y complementar el documento procedimiento REPRESENTACIÓN DISTRITAL Y FORTALECIMIENTO A LA IMPLEMENTACIÓN DE POLÍTICAS PÚBLICAS POBLACIONALES" y se realizan los ajustes realizados por MIPG en su revisión en 2021. ¿Cómo se hizo? leyendo los ajustes solicitados, ajustando y buscando información para realizar preciones. ¿Cuando se hizo? marzo/2022</t>
  </si>
  <si>
    <t>E-PLA-FT-028</t>
  </si>
  <si>
    <t>07</t>
  </si>
  <si>
    <t>HOJA DE VIDA Y MONITOREO INDICADOR</t>
  </si>
  <si>
    <t>VIGENCIA DESDE</t>
  </si>
  <si>
    <t>INFORMACIÓN PROCESO</t>
  </si>
  <si>
    <t>TIPO DE PROCESO</t>
  </si>
  <si>
    <t>NOMBRE DEL PROCESO</t>
  </si>
  <si>
    <t>SIGLA</t>
  </si>
  <si>
    <t>Estratégicos</t>
  </si>
  <si>
    <t>Planeación</t>
  </si>
  <si>
    <t>PLA</t>
  </si>
  <si>
    <t>DEFINICIÓN DEL INDICADOR</t>
  </si>
  <si>
    <t>NOMBRE DEL INDICADOR</t>
  </si>
  <si>
    <t>TIPO</t>
  </si>
  <si>
    <t>CÓDIGO DE INDICADOR</t>
  </si>
  <si>
    <t>Probabilidad de incrementar la participación de la ciudadanía en el proceso de Rendición de Cuentas y gestión institucional</t>
  </si>
  <si>
    <t>Indicador Estratégico</t>
  </si>
  <si>
    <t>IN-PEI-PLA-001</t>
  </si>
  <si>
    <t>02</t>
  </si>
  <si>
    <t xml:space="preserve">OBJETIVO ESTRATÉGICO </t>
  </si>
  <si>
    <t xml:space="preserve">INICIATIVA ESTRATÉGICO </t>
  </si>
  <si>
    <t>CÓDIGO ASIGNADO AL PROYECTO DE INVERSIÓN</t>
  </si>
  <si>
    <t>NOMBRE DEL PROYECTO</t>
  </si>
  <si>
    <t>1. Fortalecer el reconocimiento ciudadano del desempeño institucional del IDIPRON.</t>
  </si>
  <si>
    <t>OBJETIVO DEL INDICADOR</t>
  </si>
  <si>
    <t>TIPOLOGÍA DE INDICADOR</t>
  </si>
  <si>
    <t>LÍNEA BASE</t>
  </si>
  <si>
    <t>META OBJETIVO</t>
  </si>
  <si>
    <t>META</t>
  </si>
  <si>
    <t xml:space="preserve">PLAZO  DE CUMPLIMIENTO </t>
  </si>
  <si>
    <t>VIGENCIA DE CUMPLIMENTO</t>
  </si>
  <si>
    <t>Aumentar la participación de los grupos de valor del Instituto en los ejercicios participativos teniendo en cuenta el proceso de Rendición de Cuentas</t>
  </si>
  <si>
    <t>Resultado</t>
  </si>
  <si>
    <t>2021</t>
  </si>
  <si>
    <t>2022</t>
  </si>
  <si>
    <t>2023</t>
  </si>
  <si>
    <t>2024</t>
  </si>
  <si>
    <t>4 Años</t>
  </si>
  <si>
    <t>INFORMACIÓN PARA LA MEDICIÓN DEL INDICADOR</t>
  </si>
  <si>
    <t>UNIDAD DE MEDIDA</t>
  </si>
  <si>
    <t>FRECUENCIA DE MONITOREO</t>
  </si>
  <si>
    <t>META VIGENCIA</t>
  </si>
  <si>
    <t>RANGO DE MEDICIÓN</t>
  </si>
  <si>
    <t>ACTORES INTERESADOS EN EL RESULTADO</t>
  </si>
  <si>
    <t>NIVEL MÁXIMO</t>
  </si>
  <si>
    <t>NIVEL ACEPTABLE</t>
  </si>
  <si>
    <t>NIVEL MINÍMO</t>
  </si>
  <si>
    <t>SENTIDO DE LA MEDICIÓN</t>
  </si>
  <si>
    <t xml:space="preserve">Porcentaje </t>
  </si>
  <si>
    <t>Anual</t>
  </si>
  <si>
    <t>14,9% al 10%</t>
  </si>
  <si>
    <t>9%  al 5 %</t>
  </si>
  <si>
    <t>Ascendente</t>
  </si>
  <si>
    <t>Grupos de valor
 IDIPRON</t>
  </si>
  <si>
    <t>FUENTE DE INFORMACIÓN</t>
  </si>
  <si>
    <t>FÓRMULA DE CÁLCULO DEL INDICADOR</t>
  </si>
  <si>
    <t>Instrumentos de Planeación institucional</t>
  </si>
  <si>
    <t>(Procesos de RdC e Instancias programadas  / Procesos de RdC e Instancias desarrolladas)*100</t>
  </si>
  <si>
    <t>COMPORTAMIENTO INDICADOR</t>
  </si>
  <si>
    <t>Meses:</t>
  </si>
  <si>
    <t>Dato Numerador:</t>
  </si>
  <si>
    <t>Dato Denominador:</t>
  </si>
  <si>
    <t>MONITOREO INDICADOR</t>
  </si>
  <si>
    <t>Periodo</t>
  </si>
  <si>
    <t>Resultado monitoreo</t>
  </si>
  <si>
    <t>Resultado Meta Vigencia</t>
  </si>
  <si>
    <t>ANÁLISIS RESULTADO DEL INDICADOR</t>
  </si>
  <si>
    <t>Se puede evidenciar que para esta vigencia aumentó la participación de los grupos de valor en el desarrollo de la audiencia pública de Rendición de Cuentas del IDIPRON proceso 2022 (vigencia 2021) en comparación del ejercicio participativo del 2021 (vigencia 2020), la cula pasó de 28 a 330 con un aumento del 1.078% cumpliendo el indicador de manera muy amplia.
Por lo anterior se identifica que el indicador se encuentra en un nivel máximo de medición, dandole asi un cumplimiento a la meta propuesta por el Proceso..</t>
  </si>
  <si>
    <t>LIMITANTES</t>
  </si>
  <si>
    <t>No se tuvo ningún limitante para el cumplimiento de la meta.</t>
  </si>
  <si>
    <t>CONTROL DE CAMBIOS DEL INDICADOR</t>
  </si>
  <si>
    <t>FECHA</t>
  </si>
  <si>
    <t>CAMBIOS</t>
  </si>
  <si>
    <t>JUSTIFICACIÓN</t>
  </si>
  <si>
    <t>FECHA QUE APLICA LA MODIFICACIÓN</t>
  </si>
  <si>
    <t>1</t>
  </si>
  <si>
    <t>Creación del Indicador</t>
  </si>
  <si>
    <t>Creación del Indicador con el fin de medir la plataforma estrategica</t>
  </si>
  <si>
    <t>Se ajusta el nombre, el objetivo, la formula del indicador</t>
  </si>
  <si>
    <t>Se ajusta el nombre y el objetivo del indicador, con el fin de alinearlo al Manual Para La Formulación, Monitoreo Y Seguimiento De Indicadores E-PLA-MA-006</t>
  </si>
  <si>
    <t>APROBACIÓN</t>
  </si>
  <si>
    <t>ELABORO:</t>
  </si>
  <si>
    <t>EDWIN ALVARO HERRERA GONZALEZ</t>
  </si>
  <si>
    <t>CARGO:</t>
  </si>
  <si>
    <t>PROFESIONAL CONTRATISTA</t>
  </si>
  <si>
    <t>REVISO:</t>
  </si>
  <si>
    <t>ANGEL LEONARDO MARTIMNEZ</t>
  </si>
  <si>
    <t>APROBÓ:</t>
  </si>
  <si>
    <t>FABIAN ANDRES CORREA ALVAREZ</t>
  </si>
  <si>
    <t>JEFE OFICINA ASESORA DE PLANEACIÓN</t>
  </si>
  <si>
    <t>REVISIÓN Y SEGUIMIENTO POR LA OAP</t>
  </si>
  <si>
    <t>REVISO OAP:</t>
  </si>
  <si>
    <t>YULI CRISTEL PEÑA ARBOLEDA</t>
  </si>
  <si>
    <t>REVISO OAP</t>
  </si>
  <si>
    <t>INGRID CAROLINA ARDILA MUÑOZ</t>
  </si>
  <si>
    <t>Armonización de los sistemas de información Misional</t>
  </si>
  <si>
    <t>Indicador Estratégico / Indicador de Gestión</t>
  </si>
  <si>
    <t>IN-PEI-GES-PLA-003</t>
  </si>
  <si>
    <t>8. Fortalecer la gestión del conocimiento de la entidad en la atención y prevención de las diversas dinámicas de la calle que afecta a los niños, niñas, adolescentes y jóvenes.</t>
  </si>
  <si>
    <t>Diseñar y desarrollar un nuevo sistema de información poblacional para la toma de decisiones</t>
  </si>
  <si>
    <t>Realizar la medicion del grado de implementación del nuevo sistema de información misional de acuerdo con los lienamientos del proyecto.</t>
  </si>
  <si>
    <t>Eficacia</t>
  </si>
  <si>
    <t xml:space="preserve">3 años </t>
  </si>
  <si>
    <t>Cuatrimestral</t>
  </si>
  <si>
    <t>44% al 40%</t>
  </si>
  <si>
    <t>&lt;39%</t>
  </si>
  <si>
    <t>Dirección-subdirección operativa de metodos educativa - Oficina Asesora de planeación</t>
  </si>
  <si>
    <t>Solicitudes de desarrollo, correo electrónicos o actas que especifiquen los desarrollos solicitados a implementar. 
Correos electrónicos, Formato de registro de pruebas o evidencia del desarrollo en entorno de producción</t>
  </si>
  <si>
    <t>( # de desarrollos en pruebas con usuarios / # de desarrollos programados)*100</t>
  </si>
  <si>
    <t>DICIEMBRE 2021</t>
  </si>
  <si>
    <t>ABRIL 2022</t>
  </si>
  <si>
    <t>AGOSTO 2022</t>
  </si>
  <si>
    <t>DICIEMBRE 2022</t>
  </si>
  <si>
    <t>Diciembre 2021</t>
  </si>
  <si>
    <t>Abril 2022</t>
  </si>
  <si>
    <t>Agosto 2022</t>
  </si>
  <si>
    <t>Diciembre 2022</t>
  </si>
  <si>
    <t>Se puede evidenciar que para esta vigencia el cumplimiento del indicador fue del 100%, consistente con la vigencia anterior que se obtuvo tambien un resultado del 100%, dicho resultado es constante, el resultado del indicador  se obtiene mediante la entrega a prueba de 6 formularios del tercer ciclo del proyecto:    1. PLANILLA DE ASISTENCIA DIARIA M-MEX-FT-008,    2. ASISTENCIA SEMANAL A FORMACIÓN, PRÁCTICA O CONVENIOS M-MEX-FT-001,     3. MATRICULA TALLERES M-MED-FT-018,     4. VALORACIÓN COMPETENCIAS CURSOS INFORMALES /FORMACIÓN TÈCNICA TALLERES nuevo,    5. GESTIÓN DE MATRICULAS,    6. CUESTIONARIO DE INTERESES Y HABILIDADES BÁSICAS OCUPACIONALES M-MED-FT-002
Por lo anterior se identifica que el indicador se encuentra en un nivel máximo de medición, dandole asi un cumplimiento a la meta propuesta por el Proceso</t>
  </si>
  <si>
    <t>Los desarrolladores ejecutan un cronograma de entrega a pruebas peroen paralelo realizan mas actividades: analisis de solicitudes de desarrollo del proximo ciclo del proyecto y soporte a entorno de producción, lo que puede ocasionar incumplimiento en las fechas de entrega de desarrollos a prueba</t>
  </si>
  <si>
    <t>JHONATTAN ALBERTO BUSTOS RAMRIEZ</t>
  </si>
  <si>
    <t>CONTRATISTA</t>
  </si>
  <si>
    <t>FERNANDO SANABRIA</t>
  </si>
  <si>
    <t>Cumplimiento de los planes de acciones definidos para la implementación de las políticas públicas</t>
  </si>
  <si>
    <t>IN-PEI-GES-PLA-004</t>
  </si>
  <si>
    <t>7. Contribuir en la implementación y seguimiento de las políticas públicas sociales que atiendan las realidades de los niños, niñas, adolescentes y jóvenes en el contexto actual de la ciudad.</t>
  </si>
  <si>
    <t>Participar en la formulación y actualización de políticas públicas poblacionales que afectan a los NNAJ de la entidad e institucionalización de las mismas.</t>
  </si>
  <si>
    <t>Medir el porcentaje de avance en el cumplimiento de los planes de acción, por medio de los cuales se implementan las políticas públicas poblacionales, mediante el desarrollo de las aciones concertadas en cada uno de ellos.</t>
  </si>
  <si>
    <t xml:space="preserve">4 años </t>
  </si>
  <si>
    <t>Trimestral</t>
  </si>
  <si>
    <t>89% AL 80%</t>
  </si>
  <si>
    <t>&lt;79%</t>
  </si>
  <si>
    <t>Oficina Asesora de Planeación, Subdirección Técnica de Métodos Educativos y Operativa, Sectores del Distrito.</t>
  </si>
  <si>
    <t>Sistema de Información Misional, Subdirección Técnica de Métodos Educativos y Operativa, Equipo de Políticas Públicas Poblacionales</t>
  </si>
  <si>
    <t>(Acciones implementadas de las concertadas en los planes de acción / Total acciones concertadas en los planes de acción)*100</t>
  </si>
  <si>
    <t>MARZO</t>
  </si>
  <si>
    <t>JUNIO</t>
  </si>
  <si>
    <t>SEPTIEMBRE</t>
  </si>
  <si>
    <t>DICIEMBRE</t>
  </si>
  <si>
    <t xml:space="preserve">Primer tirmeste: Como se presenta en el gráfico anterior, para el primer trimestre se alcanzó un cumplimiento del 97%, relacionado con la implementación de 31 de las 32 acciones concertadas en los planes de acción de cada política pública poblacional, desagregadas de la siguiente manea: Habitabilidad en calle: 7/7; LGBTI 9/9; Mujer y Equidad de Géner: 5/5; Víctimas del conflicto armado 5/6; juventud: 2/2; étnias: 2/2 y familias 1/1, para un total de 31 acciones reportadas. Por lo anterior se identifica que el indicador se encuentra en un nivel máximo de medición, dándole así un cumplimiento a la meta propuesta por el Proceso. 
Segundo trimestre: Se puede evidenciar para el degundo trimestre que el cumplimiento del indicador fue del 97%, en comparación con el trimestre anterior que se obtuvo un resultado del 97%, manteniendose constante, dicho resultado se obtiene mediante la implementación de 31 de las 32 acciones concertadas en los planes de acción de cada política pública poblacional, como se indica a contiunuación: Habitabilidad en calle: 7/7; LGBTI 9/9; Mujer y Equidad de Géner: 5/5; Víctimas del conflicto armado 5/6; juventud: 2/2; étnias: 2/2 y familias 1/1. en coherencia con esto, se puede notar que el indicador se encuentra en un nivel máximo de medición, dándole así un cumplimiento a la meta propuesta por el Proceso. </t>
  </si>
  <si>
    <t>DORA CECILIA RODRÍGUEZ AVENDAÑO</t>
  </si>
  <si>
    <t>LÍDER DEL EQUIPO POLÍTICAS PÚBLICAS POBLACIONALES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</si>
</sst>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_(&quot;$&quot;\ * #,##0.00_);_(&quot;$&quot;\ * \(#,##0.00\);_(&quot;$&quot;\ * &quot;-&quot;??_);_(@_)"/>
  </numFmts>
  <fonts count="40">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b/>
      <sz val="10"/>
      <name val="Times New Roman"/>
      <family val="1"/>
    </font>
    <font>
      <sz val="10"/>
      <color rgb="FF000000"/>
      <name val="Arial"/>
      <family val="2"/>
    </font>
    <font>
      <sz val="11"/>
      <color rgb="FF000000"/>
      <name val="Arial"/>
      <family val="2"/>
    </font>
    <font>
      <b/>
      <sz val="11"/>
      <name val="Arial"/>
      <family val="2"/>
    </font>
    <font>
      <sz val="12"/>
      <name val="Arial"/>
      <family val="2"/>
    </font>
    <font>
      <sz val="11"/>
      <name val="Arial"/>
      <family val="2"/>
    </font>
    <font>
      <sz val="12"/>
      <color theme="1"/>
      <name val="Arial"/>
      <family val="2"/>
    </font>
    <font>
      <b/>
      <sz val="13"/>
      <color theme="1"/>
      <name val="Arial"/>
      <family val="2"/>
    </font>
    <font>
      <b/>
      <sz val="18"/>
      <color theme="0"/>
      <name val="Arial"/>
      <family val="2"/>
    </font>
    <font>
      <b/>
      <sz val="14"/>
      <name val="Arial"/>
      <family val="2"/>
    </font>
    <font>
      <b/>
      <sz val="14"/>
      <color rgb="FF000000"/>
      <name val="Arial"/>
      <family val="2"/>
    </font>
    <font>
      <sz val="14"/>
      <color theme="1"/>
      <name val="Arial"/>
      <family val="2"/>
    </font>
    <font>
      <sz val="12"/>
      <color rgb="FF000000"/>
      <name val="Arial"/>
      <family val="2"/>
    </font>
    <font>
      <b/>
      <sz val="12"/>
      <color rgb="FF000000"/>
      <name val="Arial"/>
      <family val="2"/>
    </font>
    <font>
      <sz val="14"/>
      <color rgb="FF000000"/>
      <name val="Arial"/>
      <family val="2"/>
    </font>
    <font>
      <strike/>
      <sz val="14"/>
      <color rgb="FF000000"/>
      <name val="Arial"/>
      <family val="2"/>
    </font>
    <font>
      <sz val="14"/>
      <name val="Arial"/>
      <family val="2"/>
    </font>
    <font>
      <b/>
      <sz val="11"/>
      <color rgb="FF000000"/>
      <name val="Arial"/>
      <family val="2"/>
    </font>
    <font>
      <b/>
      <sz val="14"/>
      <color theme="0"/>
      <name val="Arial"/>
      <family val="2"/>
    </font>
    <font>
      <sz val="12"/>
      <color rgb="FFFF0000"/>
      <name val="Times New Roman"/>
      <family val="1"/>
    </font>
    <font>
      <sz val="12"/>
      <name val="Times New Roman"/>
      <family val="1"/>
    </font>
    <font>
      <b/>
      <sz val="11"/>
      <color theme="0"/>
      <name val="Arial"/>
      <family val="2"/>
    </font>
    <font>
      <sz val="11"/>
      <color theme="0"/>
      <name val="Arial"/>
      <family val="2"/>
    </font>
    <font>
      <sz val="12"/>
      <color rgb="FF000000"/>
      <name val="Arial"/>
      <family val="2"/>
    </font>
    <font>
      <sz val="12"/>
      <color theme="1"/>
      <name val="Arial"/>
      <family val="2"/>
    </font>
    <font>
      <b/>
      <sz val="12"/>
      <name val="Arial"/>
      <family val="2"/>
    </font>
    <font>
      <sz val="11"/>
      <color indexed="8"/>
      <name val="Arial1"/>
    </font>
    <font>
      <b/>
      <sz val="10"/>
      <color indexed="8"/>
      <name val="Times New Roman"/>
      <family val="1"/>
    </font>
    <font>
      <sz val="10"/>
      <color indexed="8"/>
      <name val="Times New Roman"/>
      <family val="1"/>
    </font>
    <font>
      <sz val="10"/>
      <color theme="0"/>
      <name val="Times New Roman"/>
      <family val="1"/>
    </font>
    <font>
      <sz val="10"/>
      <name val="Times New Roman"/>
      <family val="1"/>
    </font>
    <font>
      <sz val="10"/>
      <color theme="1"/>
      <name val="Times New Roman"/>
      <family val="1"/>
    </font>
    <font>
      <b/>
      <sz val="10"/>
      <color indexed="12"/>
      <name val="Times New Roman"/>
      <family val="1"/>
    </font>
    <font>
      <sz val="10"/>
      <color rgb="FFFF0000"/>
      <name val="Times New Roman"/>
      <family val="1"/>
    </font>
    <font>
      <b/>
      <sz val="9"/>
      <color indexed="81"/>
      <name val="Tahoma"/>
      <family val="2"/>
    </font>
    <font>
      <sz val="9"/>
      <color indexed="81"/>
      <name val="Tahoma"/>
      <family val="2"/>
    </font>
  </fonts>
  <fills count="23">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rgb="FFCC9900"/>
        <bgColor indexed="64"/>
      </patternFill>
    </fill>
    <fill>
      <patternFill patternType="solid">
        <fgColor theme="0" tint="-4.9989318521683403E-2"/>
        <bgColor indexed="64"/>
      </patternFill>
    </fill>
    <fill>
      <patternFill patternType="solid">
        <fgColor theme="0"/>
        <bgColor rgb="FFFFFFFF"/>
      </patternFill>
    </fill>
    <fill>
      <patternFill patternType="solid">
        <fgColor rgb="FFCC9900"/>
        <bgColor rgb="FF000000"/>
      </patternFill>
    </fill>
    <fill>
      <patternFill patternType="solid">
        <fgColor theme="0" tint="-4.9989318521683403E-2"/>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rgb="FFD9D9D9"/>
        <bgColor rgb="FFFFFFFF"/>
      </patternFill>
    </fill>
    <fill>
      <patternFill patternType="solid">
        <fgColor rgb="FFD9D9D9"/>
        <bgColor rgb="FF000000"/>
      </patternFill>
    </fill>
    <fill>
      <patternFill patternType="solid">
        <fgColor rgb="FFFFFFFF"/>
        <bgColor rgb="FF000000"/>
      </patternFill>
    </fill>
    <fill>
      <patternFill patternType="solid">
        <fgColor theme="0"/>
        <bgColor rgb="FF000000"/>
      </patternFill>
    </fill>
    <fill>
      <patternFill patternType="solid">
        <fgColor rgb="FFFFDB75"/>
        <bgColor rgb="FF000000"/>
      </patternFill>
    </fill>
    <fill>
      <patternFill patternType="solid">
        <fgColor rgb="FFA9D08E"/>
        <bgColor rgb="FF000000"/>
      </patternFill>
    </fill>
    <fill>
      <patternFill patternType="solid">
        <fgColor theme="3" tint="-0.249977111117893"/>
        <bgColor rgb="FF000000"/>
      </patternFill>
    </fill>
    <fill>
      <patternFill patternType="solid">
        <fgColor rgb="FFFFFFFF"/>
        <bgColor indexed="64"/>
      </patternFill>
    </fill>
    <fill>
      <patternFill patternType="solid">
        <fgColor rgb="FFFF66CC"/>
        <bgColor indexed="64"/>
      </patternFill>
    </fill>
    <fill>
      <patternFill patternType="solid">
        <fgColor theme="5" tint="0.39997558519241921"/>
        <bgColor indexed="45"/>
      </patternFill>
    </fill>
    <fill>
      <patternFill patternType="solid">
        <fgColor theme="5" tint="0.39997558519241921"/>
        <bgColor indexed="64"/>
      </patternFill>
    </fill>
  </fills>
  <borders count="94">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rgb="FF333F4F"/>
      </top>
      <bottom/>
      <diagonal/>
    </border>
    <border>
      <left/>
      <right style="medium">
        <color rgb="FF333F4F"/>
      </right>
      <top style="medium">
        <color rgb="FF333F4F"/>
      </top>
      <bottom/>
      <diagonal/>
    </border>
    <border>
      <left/>
      <right style="medium">
        <color theme="3" tint="-0.249977111117893"/>
      </right>
      <top/>
      <bottom/>
      <diagonal/>
    </border>
    <border>
      <left style="medium">
        <color theme="3" tint="-0.249977111117893"/>
      </left>
      <right/>
      <top/>
      <bottom/>
      <diagonal/>
    </border>
    <border>
      <left style="medium">
        <color theme="3" tint="-0.249977111117893"/>
      </left>
      <right style="medium">
        <color theme="3" tint="-0.249977111117893"/>
      </right>
      <top/>
      <bottom/>
      <diagonal/>
    </border>
    <border>
      <left/>
      <right/>
      <top/>
      <bottom style="medium">
        <color rgb="FF333F4F"/>
      </bottom>
      <diagonal/>
    </border>
    <border>
      <left/>
      <right style="medium">
        <color rgb="FF333F4F"/>
      </right>
      <top/>
      <bottom style="medium">
        <color rgb="FF333F4F"/>
      </bottom>
      <diagonal/>
    </border>
    <border>
      <left style="medium">
        <color theme="3" tint="-0.249977111117893"/>
      </left>
      <right style="medium">
        <color theme="3" tint="-0.249977111117893"/>
      </right>
      <top style="medium">
        <color indexed="64"/>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style="medium">
        <color rgb="FF333F4F"/>
      </right>
      <top style="medium">
        <color rgb="FF333F4F"/>
      </top>
      <bottom/>
      <diagonal/>
    </border>
    <border>
      <left style="medium">
        <color rgb="FF333F4F"/>
      </left>
      <right/>
      <top style="medium">
        <color rgb="FF333F4F"/>
      </top>
      <bottom/>
      <diagonal/>
    </border>
    <border>
      <left style="medium">
        <color indexed="64"/>
      </left>
      <right style="medium">
        <color indexed="64"/>
      </right>
      <top style="medium">
        <color indexed="64"/>
      </top>
      <bottom/>
      <diagonal/>
    </border>
    <border>
      <left style="medium">
        <color rgb="FF333F4F"/>
      </left>
      <right style="medium">
        <color rgb="FF333F4F"/>
      </right>
      <top style="medium">
        <color rgb="FF333F4F"/>
      </top>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rgb="FF333F4F"/>
      </right>
      <top/>
      <bottom/>
      <diagonal/>
    </border>
    <border>
      <left style="medium">
        <color rgb="FF333F4F"/>
      </left>
      <right/>
      <top/>
      <bottom/>
      <diagonal/>
    </border>
    <border>
      <left style="medium">
        <color indexed="64"/>
      </left>
      <right style="medium">
        <color indexed="64"/>
      </right>
      <top/>
      <bottom/>
      <diagonal/>
    </border>
    <border>
      <left/>
      <right style="medium">
        <color rgb="FF333F4F"/>
      </right>
      <top/>
      <bottom/>
      <diagonal/>
    </border>
    <border>
      <left style="medium">
        <color rgb="FF333F4F"/>
      </left>
      <right style="medium">
        <color rgb="FF333F4F"/>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theme="3" tint="-0.249977111117893"/>
      </left>
      <right/>
      <top style="thin">
        <color indexed="64"/>
      </top>
      <bottom/>
      <diagonal/>
    </border>
    <border>
      <left style="medium">
        <color indexed="64"/>
      </left>
      <right/>
      <top/>
      <bottom style="medium">
        <color theme="3" tint="-0.249977111117893"/>
      </bottom>
      <diagonal/>
    </border>
    <border>
      <left/>
      <right style="medium">
        <color rgb="FF333F4F"/>
      </right>
      <top style="medium">
        <color indexed="64"/>
      </top>
      <bottom/>
      <diagonal/>
    </border>
    <border>
      <left style="medium">
        <color rgb="FF333F4F"/>
      </left>
      <right style="medium">
        <color indexed="64"/>
      </right>
      <top style="medium">
        <color indexed="64"/>
      </top>
      <bottom/>
      <diagonal/>
    </border>
    <border>
      <left style="medium">
        <color indexed="64"/>
      </left>
      <right style="medium">
        <color rgb="FF333F4F"/>
      </right>
      <top style="medium">
        <color indexed="64"/>
      </top>
      <bottom/>
      <diagonal/>
    </border>
    <border>
      <left/>
      <right style="medium">
        <color theme="3" tint="-0.249977111117893"/>
      </right>
      <top style="medium">
        <color theme="3" tint="-0.249977111117893"/>
      </top>
      <bottom/>
      <diagonal/>
    </border>
    <border>
      <left style="medium">
        <color rgb="FF333F4F"/>
      </left>
      <right style="medium">
        <color indexed="64"/>
      </right>
      <top/>
      <bottom/>
      <diagonal/>
    </border>
    <border>
      <left style="medium">
        <color indexed="64"/>
      </left>
      <right style="medium">
        <color rgb="FF333F4F"/>
      </right>
      <top/>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top style="medium">
        <color theme="4" tint="0.39997558519241921"/>
      </top>
      <bottom/>
      <diagonal/>
    </border>
    <border>
      <left style="medium">
        <color indexed="64"/>
      </left>
      <right style="medium">
        <color indexed="64"/>
      </right>
      <top style="medium">
        <color indexed="64"/>
      </top>
      <bottom style="medium">
        <color indexed="64"/>
      </bottom>
      <diagonal/>
    </border>
    <border>
      <left style="thick">
        <color theme="0"/>
      </left>
      <right style="thick">
        <color theme="0"/>
      </right>
      <top style="thick">
        <color theme="0"/>
      </top>
      <bottom style="thick">
        <color theme="0"/>
      </bottom>
      <diagonal/>
    </border>
    <border>
      <left/>
      <right/>
      <top/>
      <bottom style="medium">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hair">
        <color indexed="8"/>
      </right>
      <top/>
      <bottom/>
      <diagonal/>
    </border>
    <border>
      <left/>
      <right style="thin">
        <color indexed="64"/>
      </right>
      <top/>
      <bottom/>
      <diagonal/>
    </border>
    <border>
      <left/>
      <right/>
      <top style="hair">
        <color indexed="8"/>
      </top>
      <bottom/>
      <diagonal/>
    </border>
    <border>
      <left/>
      <right style="hair">
        <color indexed="8"/>
      </right>
      <top/>
      <bottom style="hair">
        <color indexed="8"/>
      </bottom>
      <diagonal/>
    </border>
    <border>
      <left/>
      <right style="thin">
        <color indexed="64"/>
      </right>
      <top/>
      <bottom style="hair">
        <color indexed="8"/>
      </bottom>
      <diagonal/>
    </border>
    <border>
      <left style="thin">
        <color indexed="64"/>
      </left>
      <right/>
      <top/>
      <bottom/>
      <diagonal/>
    </border>
    <border>
      <left style="thin">
        <color indexed="64"/>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s>
  <cellStyleXfs count="5">
    <xf numFmtId="0" fontId="0" fillId="0" borderId="0"/>
    <xf numFmtId="165" fontId="1" fillId="0" borderId="0" applyFont="0" applyFill="0" applyBorder="0" applyAlignment="0" applyProtection="0"/>
    <xf numFmtId="9" fontId="1" fillId="0" borderId="0" applyFont="0" applyFill="0" applyBorder="0" applyAlignment="0" applyProtection="0"/>
    <xf numFmtId="0" fontId="5" fillId="0" borderId="0" applyNumberFormat="0" applyBorder="0" applyProtection="0"/>
    <xf numFmtId="0" fontId="30" fillId="0" borderId="0"/>
  </cellStyleXfs>
  <cellXfs count="407">
    <xf numFmtId="0" fontId="0" fillId="0" borderId="0" xfId="0"/>
    <xf numFmtId="0" fontId="3" fillId="0" borderId="4" xfId="0" applyFont="1" applyBorder="1" applyAlignment="1" applyProtection="1">
      <alignment vertical="center"/>
      <protection locked="0"/>
    </xf>
    <xf numFmtId="0" fontId="3" fillId="0" borderId="4" xfId="0" applyFont="1" applyBorder="1" applyAlignment="1" applyProtection="1">
      <alignment horizontal="center" vertical="center"/>
      <protection locked="0"/>
    </xf>
    <xf numFmtId="0" fontId="0" fillId="2" borderId="0" xfId="0" applyFill="1" applyProtection="1">
      <protection locked="0"/>
    </xf>
    <xf numFmtId="0" fontId="0" fillId="2" borderId="0" xfId="0" applyFill="1"/>
    <xf numFmtId="0" fontId="3" fillId="0" borderId="4" xfId="0" applyFont="1" applyBorder="1" applyAlignment="1" applyProtection="1">
      <alignment vertical="center" wrapText="1"/>
      <protection locked="0"/>
    </xf>
    <xf numFmtId="14" fontId="3" fillId="0" borderId="4" xfId="0" applyNumberFormat="1" applyFont="1" applyBorder="1" applyAlignment="1" applyProtection="1">
      <alignment horizontal="center" vertical="center" wrapText="1"/>
      <protection locked="0"/>
    </xf>
    <xf numFmtId="0" fontId="2" fillId="2" borderId="0" xfId="0" applyFont="1" applyFill="1" applyAlignment="1" applyProtection="1">
      <alignment horizontal="center" vertical="center"/>
      <protection locked="0"/>
    </xf>
    <xf numFmtId="0" fontId="4" fillId="2" borderId="0" xfId="0" applyFont="1" applyFill="1" applyAlignment="1" applyProtection="1">
      <alignment horizontal="center" vertical="center" wrapText="1"/>
      <protection locked="0"/>
    </xf>
    <xf numFmtId="0" fontId="3" fillId="2" borderId="0" xfId="0" applyFont="1" applyFill="1" applyAlignment="1" applyProtection="1">
      <alignment vertical="center" wrapText="1"/>
      <protection locked="0"/>
    </xf>
    <xf numFmtId="0" fontId="6" fillId="3" borderId="0" xfId="3" applyFont="1" applyFill="1" applyAlignment="1" applyProtection="1">
      <alignment vertical="center" wrapText="1"/>
      <protection locked="0"/>
    </xf>
    <xf numFmtId="0" fontId="6" fillId="3" borderId="0" xfId="3" applyFont="1" applyFill="1" applyAlignment="1" applyProtection="1">
      <alignment horizontal="center" vertical="center" wrapText="1"/>
      <protection locked="0"/>
    </xf>
    <xf numFmtId="0" fontId="7" fillId="4" borderId="9" xfId="0" applyFont="1" applyFill="1" applyBorder="1" applyAlignment="1" applyProtection="1">
      <alignment horizontal="left" vertical="center" wrapText="1"/>
      <protection locked="0"/>
    </xf>
    <xf numFmtId="0" fontId="0" fillId="0" borderId="0" xfId="0" applyProtection="1">
      <protection locked="0"/>
    </xf>
    <xf numFmtId="0" fontId="6" fillId="3" borderId="0" xfId="3" applyFont="1" applyFill="1" applyAlignment="1" applyProtection="1">
      <alignment horizontal="left" vertical="center" wrapText="1"/>
      <protection locked="0"/>
    </xf>
    <xf numFmtId="0" fontId="6" fillId="6" borderId="0" xfId="3" applyFont="1" applyFill="1" applyAlignment="1" applyProtection="1">
      <alignment vertical="center" wrapText="1"/>
      <protection locked="0"/>
    </xf>
    <xf numFmtId="0" fontId="7" fillId="7" borderId="9" xfId="0" applyFont="1" applyFill="1" applyBorder="1" applyAlignment="1" applyProtection="1">
      <alignment horizontal="left" vertical="center" wrapText="1"/>
      <protection locked="0"/>
    </xf>
    <xf numFmtId="0" fontId="7" fillId="7" borderId="4" xfId="0" applyFont="1" applyFill="1" applyBorder="1" applyAlignment="1">
      <alignment vertical="center" wrapText="1"/>
    </xf>
    <xf numFmtId="0" fontId="6" fillId="2" borderId="0" xfId="3" applyFont="1" applyFill="1" applyAlignment="1" applyProtection="1">
      <alignment vertical="center" wrapText="1"/>
      <protection locked="0"/>
    </xf>
    <xf numFmtId="0" fontId="6" fillId="6" borderId="0" xfId="3" applyFont="1" applyFill="1" applyAlignment="1" applyProtection="1">
      <alignment horizontal="center" vertical="center" wrapText="1"/>
      <protection locked="0"/>
    </xf>
    <xf numFmtId="1" fontId="10" fillId="2" borderId="0" xfId="0" applyNumberFormat="1" applyFont="1" applyFill="1" applyAlignment="1" applyProtection="1">
      <alignment horizontal="center" vertical="center" wrapText="1"/>
      <protection locked="0"/>
    </xf>
    <xf numFmtId="0" fontId="7" fillId="2" borderId="0" xfId="0" applyFont="1" applyFill="1" applyAlignment="1" applyProtection="1">
      <alignment horizontal="center" vertical="center" wrapText="1"/>
      <protection locked="0"/>
    </xf>
    <xf numFmtId="1" fontId="11" fillId="2" borderId="0" xfId="0" applyNumberFormat="1" applyFont="1" applyFill="1" applyAlignment="1" applyProtection="1">
      <alignment vertical="center" wrapText="1"/>
      <protection locked="0"/>
    </xf>
    <xf numFmtId="0" fontId="13" fillId="11" borderId="29" xfId="0" applyFont="1" applyFill="1" applyBorder="1" applyAlignment="1" applyProtection="1">
      <alignment horizontal="center" vertical="center" wrapText="1"/>
      <protection locked="0"/>
    </xf>
    <xf numFmtId="9" fontId="16" fillId="15" borderId="4" xfId="0" applyNumberFormat="1" applyFont="1" applyFill="1" applyBorder="1" applyAlignment="1" applyProtection="1">
      <alignment horizontal="center" vertical="center" wrapText="1"/>
      <protection locked="0"/>
    </xf>
    <xf numFmtId="9" fontId="21" fillId="2" borderId="45" xfId="2" applyFont="1" applyFill="1" applyBorder="1" applyAlignment="1" applyProtection="1">
      <alignment horizontal="center" vertical="center" wrapText="1"/>
      <protection locked="0"/>
    </xf>
    <xf numFmtId="9" fontId="21" fillId="2" borderId="46" xfId="2" applyFont="1" applyFill="1" applyBorder="1" applyAlignment="1" applyProtection="1">
      <alignment horizontal="center" vertical="center" wrapText="1"/>
      <protection locked="0"/>
    </xf>
    <xf numFmtId="9" fontId="21" fillId="2" borderId="47" xfId="2" applyFont="1" applyFill="1" applyBorder="1" applyAlignment="1" applyProtection="1">
      <alignment horizontal="center" vertical="center" wrapText="1"/>
      <protection locked="0"/>
    </xf>
    <xf numFmtId="9" fontId="21" fillId="2" borderId="24" xfId="2" applyFont="1" applyFill="1" applyBorder="1" applyAlignment="1" applyProtection="1">
      <alignment horizontal="center" vertical="center" wrapText="1"/>
      <protection locked="0"/>
    </xf>
    <xf numFmtId="0" fontId="6" fillId="6" borderId="0" xfId="3" applyFont="1" applyFill="1" applyAlignment="1" applyProtection="1">
      <alignment vertical="center" wrapText="1"/>
    </xf>
    <xf numFmtId="0" fontId="13" fillId="11" borderId="58" xfId="0" applyFont="1" applyFill="1" applyBorder="1" applyAlignment="1" applyProtection="1">
      <alignment horizontal="center" vertical="center" wrapText="1"/>
      <protection locked="0"/>
    </xf>
    <xf numFmtId="9" fontId="21" fillId="2" borderId="61" xfId="2" applyFont="1" applyFill="1" applyBorder="1" applyAlignment="1" applyProtection="1">
      <alignment horizontal="center" vertical="center" wrapText="1"/>
      <protection locked="0"/>
    </xf>
    <xf numFmtId="165" fontId="13" fillId="11" borderId="63" xfId="1" applyFont="1" applyFill="1" applyBorder="1" applyAlignment="1" applyProtection="1">
      <alignment horizontal="center" vertical="center" wrapText="1"/>
      <protection locked="0"/>
    </xf>
    <xf numFmtId="0" fontId="14" fillId="10" borderId="9" xfId="3" applyFont="1" applyFill="1" applyBorder="1" applyAlignment="1" applyProtection="1">
      <alignment horizontal="center" vertical="center" wrapText="1"/>
      <protection locked="0"/>
    </xf>
    <xf numFmtId="0" fontId="14" fillId="10" borderId="62" xfId="3" applyFont="1" applyFill="1" applyBorder="1" applyAlignment="1" applyProtection="1">
      <alignment vertical="center" wrapText="1"/>
      <protection locked="0"/>
    </xf>
    <xf numFmtId="0" fontId="14" fillId="10" borderId="65" xfId="3" applyFont="1" applyFill="1" applyBorder="1" applyAlignment="1" applyProtection="1">
      <alignment horizontal="center" vertical="center" wrapText="1"/>
      <protection locked="0"/>
    </xf>
    <xf numFmtId="0" fontId="14" fillId="10" borderId="63" xfId="3" applyFont="1" applyFill="1" applyBorder="1" applyAlignment="1" applyProtection="1">
      <alignment horizontal="center" vertical="center" wrapText="1"/>
      <protection locked="0"/>
    </xf>
    <xf numFmtId="0" fontId="6" fillId="3" borderId="9" xfId="3" applyFont="1" applyFill="1" applyBorder="1" applyAlignment="1" applyProtection="1">
      <alignment horizontal="center" vertical="center" wrapText="1"/>
      <protection locked="0"/>
    </xf>
    <xf numFmtId="14" fontId="6" fillId="3" borderId="9" xfId="3" applyNumberFormat="1" applyFont="1" applyFill="1" applyBorder="1" applyAlignment="1" applyProtection="1">
      <alignment horizontal="center" vertical="center" wrapText="1"/>
      <protection locked="0"/>
    </xf>
    <xf numFmtId="0" fontId="6" fillId="3" borderId="62" xfId="3" applyFont="1" applyFill="1" applyBorder="1" applyAlignment="1" applyProtection="1">
      <alignment vertical="center" wrapText="1"/>
      <protection locked="0"/>
    </xf>
    <xf numFmtId="0" fontId="6" fillId="3" borderId="65" xfId="3" applyFont="1" applyFill="1" applyBorder="1" applyAlignment="1" applyProtection="1">
      <alignment horizontal="center" vertical="center" wrapText="1"/>
      <protection locked="0"/>
    </xf>
    <xf numFmtId="0" fontId="6" fillId="3" borderId="63" xfId="3" applyFont="1" applyFill="1" applyBorder="1" applyAlignment="1" applyProtection="1">
      <alignment horizontal="center" vertical="center" wrapText="1"/>
      <protection locked="0"/>
    </xf>
    <xf numFmtId="14" fontId="6" fillId="3" borderId="65" xfId="3" applyNumberFormat="1" applyFont="1" applyFill="1" applyBorder="1" applyAlignment="1" applyProtection="1">
      <alignment horizontal="center" vertical="center" wrapText="1"/>
      <protection locked="0"/>
    </xf>
    <xf numFmtId="0" fontId="6" fillId="3" borderId="9" xfId="3" applyFont="1" applyFill="1" applyBorder="1" applyAlignment="1" applyProtection="1">
      <alignment vertical="center" wrapText="1"/>
      <protection locked="0"/>
    </xf>
    <xf numFmtId="0" fontId="26" fillId="18" borderId="66" xfId="0" applyFont="1" applyFill="1" applyBorder="1" applyAlignment="1" applyProtection="1">
      <alignment vertical="center" wrapText="1"/>
      <protection locked="0"/>
    </xf>
    <xf numFmtId="0" fontId="6" fillId="15" borderId="67" xfId="0" applyFont="1" applyFill="1" applyBorder="1" applyAlignment="1" applyProtection="1">
      <alignment vertical="center"/>
      <protection locked="0"/>
    </xf>
    <xf numFmtId="0" fontId="0" fillId="19" borderId="0" xfId="0" applyFill="1" applyProtection="1">
      <protection locked="0"/>
    </xf>
    <xf numFmtId="0" fontId="0" fillId="19" borderId="0" xfId="0" applyFill="1"/>
    <xf numFmtId="0" fontId="8" fillId="15" borderId="4" xfId="0" applyFont="1" applyFill="1" applyBorder="1" applyAlignment="1" applyProtection="1">
      <alignment vertical="center" wrapText="1"/>
      <protection locked="0"/>
    </xf>
    <xf numFmtId="0" fontId="6" fillId="3" borderId="0" xfId="3" applyFont="1" applyFill="1" applyAlignment="1" applyProtection="1">
      <alignment horizontal="center" vertical="center" wrapText="1"/>
      <protection locked="0"/>
    </xf>
    <xf numFmtId="0" fontId="8" fillId="15" borderId="4" xfId="0" applyFont="1" applyFill="1" applyBorder="1" applyAlignment="1" applyProtection="1">
      <alignment horizontal="center" vertical="center" wrapText="1"/>
      <protection locked="0"/>
    </xf>
    <xf numFmtId="9" fontId="16" fillId="2" borderId="4" xfId="0" applyNumberFormat="1" applyFont="1" applyFill="1" applyBorder="1" applyAlignment="1" applyProtection="1">
      <alignment horizontal="center" vertical="center" wrapText="1"/>
      <protection locked="0"/>
    </xf>
    <xf numFmtId="14" fontId="8" fillId="5"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0" fillId="2" borderId="0" xfId="0" applyFill="1" applyAlignment="1" applyProtection="1">
      <alignment horizontal="center"/>
      <protection locked="0"/>
    </xf>
    <xf numFmtId="0" fontId="8" fillId="15" borderId="4" xfId="0" applyFont="1" applyFill="1" applyBorder="1" applyAlignment="1" applyProtection="1">
      <alignment horizontal="justify" vertical="center" wrapText="1"/>
      <protection locked="0"/>
    </xf>
    <xf numFmtId="0" fontId="8" fillId="2" borderId="4" xfId="0" applyFont="1" applyFill="1" applyBorder="1" applyAlignment="1" applyProtection="1">
      <alignment horizontal="justify" vertical="center" wrapText="1"/>
      <protection locked="0"/>
    </xf>
    <xf numFmtId="0" fontId="13" fillId="11" borderId="22" xfId="0" applyFont="1" applyFill="1" applyBorder="1" applyAlignment="1" applyProtection="1">
      <alignment horizontal="center" vertical="center" wrapText="1"/>
      <protection locked="0"/>
    </xf>
    <xf numFmtId="0" fontId="13" fillId="11" borderId="19" xfId="0" applyFont="1" applyFill="1" applyBorder="1" applyAlignment="1" applyProtection="1">
      <alignment horizontal="center" vertical="center" wrapText="1"/>
      <protection locked="0"/>
    </xf>
    <xf numFmtId="0" fontId="13" fillId="11" borderId="18" xfId="0" applyFont="1" applyFill="1" applyBorder="1" applyAlignment="1" applyProtection="1">
      <alignment horizontal="center" vertical="center" wrapText="1"/>
      <protection locked="0"/>
    </xf>
    <xf numFmtId="0" fontId="13" fillId="11" borderId="17" xfId="0" applyFont="1" applyFill="1" applyBorder="1" applyAlignment="1" applyProtection="1">
      <alignment horizontal="center" vertical="center" wrapText="1"/>
      <protection locked="0"/>
    </xf>
    <xf numFmtId="0" fontId="13" fillId="11" borderId="23" xfId="0" applyFont="1" applyFill="1" applyBorder="1" applyAlignment="1" applyProtection="1">
      <alignment horizontal="center" vertical="center" wrapText="1"/>
      <protection locked="0"/>
    </xf>
    <xf numFmtId="0" fontId="13" fillId="11" borderId="24" xfId="0" applyFont="1" applyFill="1" applyBorder="1" applyAlignment="1" applyProtection="1">
      <alignment horizontal="center" vertical="center" wrapText="1"/>
      <protection locked="0"/>
    </xf>
    <xf numFmtId="0" fontId="2" fillId="0" borderId="1"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12" fillId="9" borderId="0" xfId="0" applyFont="1" applyFill="1" applyAlignment="1" applyProtection="1">
      <alignment horizontal="center" vertical="center" wrapText="1"/>
      <protection locked="0"/>
    </xf>
    <xf numFmtId="0" fontId="13" fillId="10" borderId="10" xfId="3" applyFont="1" applyFill="1" applyBorder="1" applyAlignment="1" applyProtection="1">
      <alignment horizontal="center" vertical="center" wrapText="1"/>
      <protection locked="0"/>
    </xf>
    <xf numFmtId="0" fontId="13" fillId="10" borderId="11" xfId="3" applyFont="1" applyFill="1" applyBorder="1" applyAlignment="1" applyProtection="1">
      <alignment horizontal="center" vertical="center" wrapText="1"/>
      <protection locked="0"/>
    </xf>
    <xf numFmtId="0" fontId="13" fillId="11" borderId="12" xfId="0" applyFont="1" applyFill="1" applyBorder="1" applyAlignment="1" applyProtection="1">
      <alignment horizontal="center" vertical="center" wrapText="1"/>
      <protection locked="0"/>
    </xf>
    <xf numFmtId="0" fontId="13" fillId="11" borderId="13" xfId="0" applyFont="1" applyFill="1" applyBorder="1" applyAlignment="1" applyProtection="1">
      <alignment horizontal="center" vertical="center" wrapText="1"/>
      <protection locked="0"/>
    </xf>
    <xf numFmtId="0" fontId="13" fillId="11" borderId="14"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0" xfId="0" applyFont="1" applyFill="1" applyAlignment="1" applyProtection="1">
      <alignment horizontal="center" vertical="center" wrapText="1"/>
      <protection locked="0"/>
    </xf>
    <xf numFmtId="0" fontId="14" fillId="12" borderId="21" xfId="0" applyFont="1" applyFill="1" applyBorder="1" applyAlignment="1" applyProtection="1">
      <alignment horizontal="center" vertical="center" wrapText="1"/>
      <protection locked="0"/>
    </xf>
    <xf numFmtId="0" fontId="14" fillId="11" borderId="12" xfId="0" applyFont="1" applyFill="1" applyBorder="1" applyAlignment="1" applyProtection="1">
      <alignment horizontal="center" vertical="center"/>
      <protection locked="0"/>
    </xf>
    <xf numFmtId="0" fontId="14" fillId="11" borderId="13" xfId="0" applyFont="1" applyFill="1" applyBorder="1" applyAlignment="1" applyProtection="1">
      <alignment horizontal="center" vertical="center"/>
      <protection locked="0"/>
    </xf>
    <xf numFmtId="0" fontId="14" fillId="11" borderId="14" xfId="0" applyFont="1" applyFill="1" applyBorder="1" applyAlignment="1" applyProtection="1">
      <alignment horizontal="center" vertical="center"/>
      <protection locked="0"/>
    </xf>
    <xf numFmtId="0" fontId="13" fillId="11" borderId="0" xfId="0" applyFont="1" applyFill="1" applyAlignment="1" applyProtection="1">
      <alignment horizontal="center" vertical="center" wrapText="1"/>
      <protection locked="0"/>
    </xf>
    <xf numFmtId="9" fontId="16" fillId="2" borderId="36" xfId="2" applyFont="1" applyFill="1" applyBorder="1" applyAlignment="1" applyProtection="1">
      <alignment horizontal="center" vertical="center" wrapText="1"/>
      <protection locked="0"/>
    </xf>
    <xf numFmtId="9" fontId="16" fillId="2" borderId="4" xfId="2" applyFont="1" applyFill="1" applyBorder="1" applyAlignment="1" applyProtection="1">
      <alignment horizontal="center" vertical="center" wrapText="1"/>
      <protection locked="0"/>
    </xf>
    <xf numFmtId="0" fontId="16" fillId="14" borderId="36" xfId="0" applyFont="1" applyFill="1" applyBorder="1" applyAlignment="1" applyProtection="1">
      <alignment horizontal="center" vertical="center" wrapText="1"/>
      <protection locked="0"/>
    </xf>
    <xf numFmtId="0" fontId="16" fillId="14" borderId="4" xfId="0" applyFont="1" applyFill="1" applyBorder="1" applyAlignment="1" applyProtection="1">
      <alignment horizontal="center" vertical="center" wrapText="1"/>
      <protection locked="0"/>
    </xf>
    <xf numFmtId="164" fontId="16" fillId="14" borderId="36" xfId="0" applyNumberFormat="1" applyFont="1" applyFill="1" applyBorder="1" applyAlignment="1" applyProtection="1">
      <alignment horizontal="center" vertical="center" wrapText="1"/>
      <protection locked="0"/>
    </xf>
    <xf numFmtId="164" fontId="16" fillId="14" borderId="4" xfId="0" applyNumberFormat="1" applyFont="1" applyFill="1" applyBorder="1" applyAlignment="1" applyProtection="1">
      <alignment horizontal="center" vertical="center" wrapText="1"/>
      <protection locked="0"/>
    </xf>
    <xf numFmtId="14" fontId="16" fillId="14" borderId="36" xfId="0" applyNumberFormat="1" applyFont="1" applyFill="1" applyBorder="1" applyAlignment="1" applyProtection="1">
      <alignment horizontal="center" vertical="center" wrapText="1"/>
      <protection locked="0"/>
    </xf>
    <xf numFmtId="14" fontId="16" fillId="14" borderId="4" xfId="0" applyNumberFormat="1" applyFont="1" applyFill="1" applyBorder="1" applyAlignment="1" applyProtection="1">
      <alignment horizontal="center" vertical="center" wrapText="1"/>
      <protection locked="0"/>
    </xf>
    <xf numFmtId="0" fontId="8" fillId="15" borderId="36" xfId="0" applyFont="1" applyFill="1" applyBorder="1" applyAlignment="1" applyProtection="1">
      <alignment horizontal="center" vertical="center" wrapText="1"/>
      <protection locked="0"/>
    </xf>
    <xf numFmtId="0" fontId="8" fillId="15" borderId="4" xfId="0" applyFont="1" applyFill="1" applyBorder="1" applyAlignment="1" applyProtection="1">
      <alignment horizontal="center" vertical="center" wrapText="1"/>
      <protection locked="0"/>
    </xf>
    <xf numFmtId="0" fontId="13" fillId="13" borderId="27" xfId="0" applyFont="1" applyFill="1" applyBorder="1" applyAlignment="1" applyProtection="1">
      <alignment horizontal="center" vertical="center" wrapText="1"/>
      <protection locked="0"/>
    </xf>
    <xf numFmtId="0" fontId="13" fillId="13" borderId="32" xfId="0" applyFont="1" applyFill="1" applyBorder="1" applyAlignment="1" applyProtection="1">
      <alignment horizontal="center" vertical="center" wrapText="1"/>
      <protection locked="0"/>
    </xf>
    <xf numFmtId="0" fontId="13" fillId="13" borderId="16" xfId="0" applyFont="1" applyFill="1" applyBorder="1" applyAlignment="1" applyProtection="1">
      <alignment horizontal="center" vertical="center" wrapText="1"/>
      <protection locked="0"/>
    </xf>
    <xf numFmtId="0" fontId="13" fillId="13" borderId="33" xfId="0" applyFont="1" applyFill="1" applyBorder="1" applyAlignment="1" applyProtection="1">
      <alignment horizontal="center" vertical="center" wrapText="1"/>
      <protection locked="0"/>
    </xf>
    <xf numFmtId="0" fontId="13" fillId="13" borderId="28" xfId="0" applyFont="1" applyFill="1" applyBorder="1" applyAlignment="1" applyProtection="1">
      <alignment horizontal="center" vertical="center" wrapText="1"/>
      <protection locked="0"/>
    </xf>
    <xf numFmtId="0" fontId="13" fillId="13" borderId="34" xfId="0" applyFont="1" applyFill="1" applyBorder="1" applyAlignment="1" applyProtection="1">
      <alignment horizontal="center" vertical="center" wrapText="1"/>
      <protection locked="0"/>
    </xf>
    <xf numFmtId="0" fontId="15" fillId="2" borderId="35" xfId="0" applyFont="1" applyFill="1" applyBorder="1" applyAlignment="1" applyProtection="1">
      <alignment horizontal="center" vertical="center" wrapText="1"/>
      <protection locked="0"/>
    </xf>
    <xf numFmtId="0" fontId="15" fillId="2" borderId="38" xfId="0" applyFont="1" applyFill="1" applyBorder="1" applyAlignment="1" applyProtection="1">
      <alignment horizontal="center" vertical="center" wrapText="1"/>
      <protection locked="0"/>
    </xf>
    <xf numFmtId="0" fontId="15" fillId="2" borderId="40" xfId="0" applyFont="1" applyFill="1" applyBorder="1" applyAlignment="1" applyProtection="1">
      <alignment horizontal="center" vertical="center" wrapText="1"/>
      <protection locked="0"/>
    </xf>
    <xf numFmtId="0" fontId="15" fillId="2" borderId="36"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center" vertical="center" wrapText="1"/>
      <protection locked="0"/>
    </xf>
    <xf numFmtId="0" fontId="15" fillId="2" borderId="1" xfId="0" applyFont="1" applyFill="1" applyBorder="1" applyAlignment="1" applyProtection="1">
      <alignment horizontal="center" vertical="center" wrapText="1"/>
      <protection locked="0"/>
    </xf>
    <xf numFmtId="0" fontId="10" fillId="2" borderId="36" xfId="0" applyFont="1" applyFill="1" applyBorder="1" applyAlignment="1" applyProtection="1">
      <alignment horizontal="center" vertical="center" wrapText="1"/>
      <protection locked="0"/>
    </xf>
    <xf numFmtId="0" fontId="10" fillId="2" borderId="4" xfId="0" applyFont="1" applyFill="1" applyBorder="1" applyAlignment="1" applyProtection="1">
      <alignment horizontal="center" vertical="center" wrapText="1"/>
      <protection locked="0"/>
    </xf>
    <xf numFmtId="0" fontId="16" fillId="2" borderId="36" xfId="0" applyFont="1" applyFill="1" applyBorder="1" applyAlignment="1" applyProtection="1">
      <alignment horizontal="center" vertical="center" wrapText="1"/>
      <protection locked="0"/>
    </xf>
    <xf numFmtId="0" fontId="16" fillId="2" borderId="4" xfId="0" applyFont="1" applyFill="1" applyBorder="1" applyAlignment="1" applyProtection="1">
      <alignment horizontal="center" vertical="center" wrapText="1"/>
      <protection locked="0"/>
    </xf>
    <xf numFmtId="0" fontId="13" fillId="13" borderId="25" xfId="0" applyFont="1" applyFill="1" applyBorder="1" applyAlignment="1" applyProtection="1">
      <alignment horizontal="center" vertical="center" wrapText="1"/>
      <protection locked="0"/>
    </xf>
    <xf numFmtId="0" fontId="13" fillId="13" borderId="30" xfId="0" applyFont="1" applyFill="1" applyBorder="1" applyAlignment="1" applyProtection="1">
      <alignment horizontal="center" vertical="center" wrapText="1"/>
      <protection locked="0"/>
    </xf>
    <xf numFmtId="0" fontId="13" fillId="13" borderId="26" xfId="0" applyFont="1" applyFill="1" applyBorder="1" applyAlignment="1" applyProtection="1">
      <alignment horizontal="center" vertical="center" wrapText="1"/>
      <protection locked="0"/>
    </xf>
    <xf numFmtId="0" fontId="13" fillId="13" borderId="31" xfId="0" applyFont="1" applyFill="1" applyBorder="1" applyAlignment="1" applyProtection="1">
      <alignment horizontal="center" vertical="center" wrapText="1"/>
      <protection locked="0"/>
    </xf>
    <xf numFmtId="0" fontId="13" fillId="11" borderId="19" xfId="0" applyFont="1" applyFill="1" applyBorder="1" applyAlignment="1" applyProtection="1">
      <alignment horizontal="center" vertical="center" textRotation="90" wrapText="1"/>
      <protection locked="0"/>
    </xf>
    <xf numFmtId="164" fontId="17" fillId="2" borderId="36" xfId="2" applyNumberFormat="1" applyFont="1" applyFill="1" applyBorder="1" applyAlignment="1" applyProtection="1">
      <alignment horizontal="center" vertical="center" wrapText="1"/>
      <protection locked="0"/>
    </xf>
    <xf numFmtId="164" fontId="17" fillId="2" borderId="4" xfId="2" applyNumberFormat="1" applyFont="1" applyFill="1" applyBorder="1" applyAlignment="1" applyProtection="1">
      <alignment horizontal="center" vertical="center" wrapText="1"/>
      <protection locked="0"/>
    </xf>
    <xf numFmtId="9" fontId="16" fillId="15" borderId="37" xfId="0" applyNumberFormat="1" applyFont="1" applyFill="1" applyBorder="1" applyAlignment="1" applyProtection="1">
      <alignment horizontal="center" vertical="center" wrapText="1"/>
      <protection locked="0"/>
    </xf>
    <xf numFmtId="9" fontId="16" fillId="15" borderId="39" xfId="0" applyNumberFormat="1" applyFont="1" applyFill="1" applyBorder="1" applyAlignment="1" applyProtection="1">
      <alignment horizontal="center" vertical="center" wrapText="1"/>
      <protection locked="0"/>
    </xf>
    <xf numFmtId="9" fontId="16" fillId="2" borderId="1" xfId="2" applyFont="1" applyFill="1" applyBorder="1" applyAlignment="1" applyProtection="1">
      <alignment horizontal="center" vertical="center" wrapText="1"/>
      <protection locked="0"/>
    </xf>
    <xf numFmtId="14" fontId="16" fillId="2" borderId="4" xfId="0" applyNumberFormat="1" applyFont="1" applyFill="1" applyBorder="1" applyAlignment="1" applyProtection="1">
      <alignment horizontal="center" vertical="center" wrapText="1"/>
      <protection locked="0"/>
    </xf>
    <xf numFmtId="14" fontId="16" fillId="2" borderId="1" xfId="0" applyNumberFormat="1" applyFont="1" applyFill="1" applyBorder="1" applyAlignment="1" applyProtection="1">
      <alignment horizontal="center" vertical="center" wrapText="1"/>
      <protection locked="0"/>
    </xf>
    <xf numFmtId="0" fontId="8" fillId="2" borderId="4"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164" fontId="16" fillId="2" borderId="4" xfId="2" applyNumberFormat="1" applyFont="1" applyFill="1" applyBorder="1" applyAlignment="1" applyProtection="1">
      <alignment horizontal="center" vertical="center" wrapText="1"/>
      <protection locked="0"/>
    </xf>
    <xf numFmtId="164" fontId="16" fillId="2" borderId="1" xfId="2" applyNumberFormat="1"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164" fontId="10" fillId="2" borderId="4" xfId="0" applyNumberFormat="1" applyFont="1" applyFill="1" applyBorder="1" applyAlignment="1" applyProtection="1">
      <alignment horizontal="center" vertical="center" wrapText="1"/>
      <protection locked="0"/>
    </xf>
    <xf numFmtId="164" fontId="10" fillId="2" borderId="1" xfId="0" applyNumberFormat="1" applyFont="1" applyFill="1" applyBorder="1" applyAlignment="1" applyProtection="1">
      <alignment horizontal="center" vertical="center" wrapText="1"/>
      <protection locked="0"/>
    </xf>
    <xf numFmtId="164" fontId="10" fillId="2" borderId="36" xfId="0" applyNumberFormat="1" applyFont="1" applyFill="1" applyBorder="1" applyAlignment="1" applyProtection="1">
      <alignment horizontal="center" vertical="center" wrapText="1"/>
      <protection locked="0"/>
    </xf>
    <xf numFmtId="14" fontId="16" fillId="2" borderId="36" xfId="0" applyNumberFormat="1" applyFont="1" applyFill="1" applyBorder="1" applyAlignment="1" applyProtection="1">
      <alignment horizontal="center" vertical="center" wrapText="1"/>
      <protection locked="0"/>
    </xf>
    <xf numFmtId="0" fontId="18" fillId="15" borderId="35" xfId="0" applyFont="1" applyFill="1" applyBorder="1" applyAlignment="1" applyProtection="1">
      <alignment horizontal="center" vertical="center" wrapText="1"/>
      <protection locked="0"/>
    </xf>
    <xf numFmtId="0" fontId="18" fillId="15" borderId="38" xfId="0" applyFont="1" applyFill="1" applyBorder="1" applyAlignment="1" applyProtection="1">
      <alignment horizontal="center" vertical="center" wrapText="1"/>
      <protection locked="0"/>
    </xf>
    <xf numFmtId="0" fontId="18" fillId="15" borderId="40" xfId="0" applyFont="1" applyFill="1" applyBorder="1" applyAlignment="1" applyProtection="1">
      <alignment horizontal="center" vertical="center" wrapText="1"/>
      <protection locked="0"/>
    </xf>
    <xf numFmtId="0" fontId="18" fillId="15" borderId="36" xfId="0" applyFont="1" applyFill="1" applyBorder="1" applyAlignment="1" applyProtection="1">
      <alignment horizontal="center" vertical="center" wrapText="1"/>
      <protection locked="0"/>
    </xf>
    <xf numFmtId="0" fontId="18" fillId="15" borderId="4" xfId="0" applyFont="1" applyFill="1" applyBorder="1" applyAlignment="1" applyProtection="1">
      <alignment horizontal="center" vertical="center" wrapText="1"/>
      <protection locked="0"/>
    </xf>
    <xf numFmtId="0" fontId="18" fillId="15" borderId="1" xfId="0" applyFont="1" applyFill="1" applyBorder="1" applyAlignment="1" applyProtection="1">
      <alignment horizontal="center" vertical="center" wrapText="1"/>
      <protection locked="0"/>
    </xf>
    <xf numFmtId="0" fontId="19" fillId="15" borderId="4" xfId="0" applyFont="1" applyFill="1" applyBorder="1" applyAlignment="1" applyProtection="1">
      <alignment horizontal="center" vertical="center" wrapText="1"/>
      <protection locked="0"/>
    </xf>
    <xf numFmtId="0" fontId="19" fillId="15" borderId="1" xfId="0" applyFont="1" applyFill="1" applyBorder="1" applyAlignment="1" applyProtection="1">
      <alignment horizontal="center" vertical="center" wrapText="1"/>
      <protection locked="0"/>
    </xf>
    <xf numFmtId="0" fontId="18" fillId="15" borderId="36" xfId="0" applyFont="1" applyFill="1" applyBorder="1" applyAlignment="1" applyProtection="1">
      <alignment horizontal="left" vertical="center" wrapText="1"/>
      <protection locked="0"/>
    </xf>
    <xf numFmtId="0" fontId="18" fillId="15" borderId="4" xfId="0" applyFont="1" applyFill="1" applyBorder="1" applyAlignment="1" applyProtection="1">
      <alignment horizontal="left" vertical="center" wrapText="1"/>
      <protection locked="0"/>
    </xf>
    <xf numFmtId="0" fontId="18" fillId="15" borderId="1" xfId="0" applyFont="1" applyFill="1" applyBorder="1" applyAlignment="1" applyProtection="1">
      <alignment horizontal="left" vertical="center" wrapText="1"/>
      <protection locked="0"/>
    </xf>
    <xf numFmtId="164" fontId="17" fillId="2" borderId="1" xfId="2" applyNumberFormat="1" applyFont="1" applyFill="1" applyBorder="1" applyAlignment="1" applyProtection="1">
      <alignment horizontal="center" vertical="center" wrapText="1"/>
      <protection locked="0"/>
    </xf>
    <xf numFmtId="9" fontId="16" fillId="15" borderId="41" xfId="0" applyNumberFormat="1" applyFont="1" applyFill="1" applyBorder="1" applyAlignment="1" applyProtection="1">
      <alignment horizontal="center" vertical="center" wrapText="1"/>
      <protection locked="0"/>
    </xf>
    <xf numFmtId="0" fontId="28" fillId="2" borderId="4" xfId="0" applyFont="1" applyFill="1" applyBorder="1" applyAlignment="1" applyProtection="1">
      <alignment horizontal="center" vertical="center" wrapText="1"/>
      <protection locked="0"/>
    </xf>
    <xf numFmtId="9" fontId="10" fillId="2" borderId="4" xfId="0" applyNumberFormat="1" applyFont="1" applyFill="1" applyBorder="1" applyAlignment="1" applyProtection="1">
      <alignment horizontal="center" vertical="center" wrapText="1"/>
      <protection locked="0"/>
    </xf>
    <xf numFmtId="0" fontId="8" fillId="2" borderId="36" xfId="0" applyFont="1" applyFill="1" applyBorder="1" applyAlignment="1" applyProtection="1">
      <alignment horizontal="center" vertical="center" wrapText="1"/>
      <protection locked="0"/>
    </xf>
    <xf numFmtId="9" fontId="10" fillId="2" borderId="36" xfId="0" applyNumberFormat="1" applyFont="1" applyFill="1" applyBorder="1" applyAlignment="1" applyProtection="1">
      <alignment horizontal="center" vertical="center" wrapText="1"/>
      <protection locked="0"/>
    </xf>
    <xf numFmtId="9" fontId="27" fillId="2" borderId="4" xfId="2" applyFont="1" applyFill="1" applyBorder="1" applyAlignment="1" applyProtection="1">
      <alignment horizontal="center" vertical="center" wrapText="1"/>
      <protection locked="0"/>
    </xf>
    <xf numFmtId="0" fontId="20" fillId="2" borderId="36" xfId="0" applyFont="1" applyFill="1" applyBorder="1" applyAlignment="1" applyProtection="1">
      <alignment horizontal="center" vertical="center" wrapText="1"/>
      <protection locked="0"/>
    </xf>
    <xf numFmtId="9" fontId="16" fillId="19" borderId="36" xfId="2" applyFont="1" applyFill="1" applyBorder="1" applyAlignment="1" applyProtection="1">
      <alignment horizontal="center" vertical="center" wrapText="1"/>
      <protection locked="0"/>
    </xf>
    <xf numFmtId="9" fontId="16" fillId="19" borderId="4" xfId="2" applyFont="1" applyFill="1" applyBorder="1" applyAlignment="1" applyProtection="1">
      <alignment horizontal="center" vertical="center" wrapText="1"/>
      <protection locked="0"/>
    </xf>
    <xf numFmtId="14" fontId="16" fillId="19" borderId="36" xfId="0" applyNumberFormat="1" applyFont="1" applyFill="1" applyBorder="1" applyAlignment="1" applyProtection="1">
      <alignment horizontal="center" vertical="center" wrapText="1"/>
      <protection locked="0"/>
    </xf>
    <xf numFmtId="14" fontId="16" fillId="19" borderId="4" xfId="0" applyNumberFormat="1" applyFont="1" applyFill="1" applyBorder="1" applyAlignment="1" applyProtection="1">
      <alignment horizontal="center" vertical="center" wrapText="1"/>
      <protection locked="0"/>
    </xf>
    <xf numFmtId="0" fontId="8" fillId="19" borderId="36" xfId="0" applyFont="1" applyFill="1" applyBorder="1" applyAlignment="1" applyProtection="1">
      <alignment horizontal="center" vertical="center" wrapText="1"/>
      <protection locked="0"/>
    </xf>
    <xf numFmtId="0" fontId="8" fillId="19" borderId="4" xfId="0" applyFont="1" applyFill="1" applyBorder="1" applyAlignment="1" applyProtection="1">
      <alignment horizontal="center" vertical="center" wrapText="1"/>
      <protection locked="0"/>
    </xf>
    <xf numFmtId="0" fontId="10" fillId="19" borderId="36" xfId="0" applyFont="1" applyFill="1" applyBorder="1" applyAlignment="1" applyProtection="1">
      <alignment horizontal="center" vertical="center" wrapText="1"/>
      <protection locked="0"/>
    </xf>
    <xf numFmtId="0" fontId="10" fillId="19" borderId="4" xfId="0" applyFont="1" applyFill="1" applyBorder="1" applyAlignment="1" applyProtection="1">
      <alignment horizontal="center" vertical="center" wrapText="1"/>
      <protection locked="0"/>
    </xf>
    <xf numFmtId="0" fontId="16" fillId="19" borderId="36" xfId="0" applyFont="1" applyFill="1" applyBorder="1" applyAlignment="1" applyProtection="1">
      <alignment horizontal="center" vertical="center" wrapText="1"/>
      <protection locked="0"/>
    </xf>
    <xf numFmtId="0" fontId="16" fillId="19" borderId="4" xfId="0" applyFont="1" applyFill="1" applyBorder="1" applyAlignment="1" applyProtection="1">
      <alignment horizontal="center" vertical="center" wrapText="1"/>
      <protection locked="0"/>
    </xf>
    <xf numFmtId="164" fontId="10" fillId="19" borderId="36" xfId="0" applyNumberFormat="1" applyFont="1" applyFill="1" applyBorder="1" applyAlignment="1" applyProtection="1">
      <alignment horizontal="center" vertical="center" wrapText="1"/>
      <protection locked="0"/>
    </xf>
    <xf numFmtId="164" fontId="10" fillId="19" borderId="4" xfId="0" applyNumberFormat="1" applyFont="1" applyFill="1" applyBorder="1" applyAlignment="1" applyProtection="1">
      <alignment horizontal="center" vertical="center" wrapText="1"/>
      <protection locked="0"/>
    </xf>
    <xf numFmtId="164" fontId="17" fillId="19" borderId="36" xfId="2" applyNumberFormat="1" applyFont="1" applyFill="1" applyBorder="1" applyAlignment="1" applyProtection="1">
      <alignment horizontal="center" vertical="center" wrapText="1"/>
      <protection locked="0"/>
    </xf>
    <xf numFmtId="164" fontId="17" fillId="19" borderId="4" xfId="2" applyNumberFormat="1" applyFont="1" applyFill="1" applyBorder="1" applyAlignment="1" applyProtection="1">
      <alignment horizontal="center" vertical="center" wrapText="1"/>
      <protection locked="0"/>
    </xf>
    <xf numFmtId="9" fontId="16" fillId="19" borderId="37" xfId="0" applyNumberFormat="1" applyFont="1" applyFill="1" applyBorder="1" applyAlignment="1" applyProtection="1">
      <alignment horizontal="center" vertical="center" wrapText="1"/>
      <protection locked="0"/>
    </xf>
    <xf numFmtId="9" fontId="16" fillId="19" borderId="39" xfId="0" applyNumberFormat="1" applyFont="1" applyFill="1" applyBorder="1" applyAlignment="1" applyProtection="1">
      <alignment horizontal="center" vertical="center" wrapText="1"/>
      <protection locked="0"/>
    </xf>
    <xf numFmtId="9" fontId="27" fillId="19" borderId="39" xfId="0" applyNumberFormat="1" applyFont="1" applyFill="1" applyBorder="1" applyAlignment="1" applyProtection="1">
      <alignment horizontal="center" vertical="center" wrapText="1"/>
      <protection locked="0"/>
    </xf>
    <xf numFmtId="9" fontId="27" fillId="15" borderId="39" xfId="0" applyNumberFormat="1" applyFont="1" applyFill="1" applyBorder="1" applyAlignment="1" applyProtection="1">
      <alignment horizontal="center" vertical="center" wrapText="1"/>
      <protection locked="0"/>
    </xf>
    <xf numFmtId="9" fontId="16" fillId="2" borderId="4" xfId="0" applyNumberFormat="1" applyFont="1" applyFill="1" applyBorder="1" applyAlignment="1" applyProtection="1">
      <alignment horizontal="center" vertical="center" wrapText="1"/>
      <protection locked="0"/>
    </xf>
    <xf numFmtId="14" fontId="10" fillId="2" borderId="4" xfId="0" applyNumberFormat="1" applyFont="1" applyFill="1" applyBorder="1" applyAlignment="1" applyProtection="1">
      <alignment horizontal="center" vertical="center" wrapText="1"/>
      <protection locked="0"/>
    </xf>
    <xf numFmtId="9" fontId="16" fillId="20" borderId="36" xfId="2" applyFont="1" applyFill="1" applyBorder="1" applyAlignment="1" applyProtection="1">
      <alignment horizontal="center" vertical="center" wrapText="1"/>
      <protection locked="0"/>
    </xf>
    <xf numFmtId="9" fontId="16" fillId="20" borderId="4" xfId="2" applyFont="1" applyFill="1" applyBorder="1" applyAlignment="1" applyProtection="1">
      <alignment horizontal="center" vertical="center" wrapText="1"/>
      <protection locked="0"/>
    </xf>
    <xf numFmtId="10" fontId="16" fillId="2" borderId="4" xfId="2" applyNumberFormat="1" applyFont="1" applyFill="1" applyBorder="1" applyAlignment="1" applyProtection="1">
      <alignment horizontal="center" vertical="center" wrapText="1"/>
      <protection locked="0"/>
    </xf>
    <xf numFmtId="10" fontId="16" fillId="2" borderId="1" xfId="2" applyNumberFormat="1" applyFont="1" applyFill="1" applyBorder="1" applyAlignment="1" applyProtection="1">
      <alignment horizontal="center" vertical="center" wrapText="1"/>
      <protection locked="0"/>
    </xf>
    <xf numFmtId="0" fontId="16" fillId="15" borderId="4" xfId="0" applyFont="1" applyFill="1" applyBorder="1" applyAlignment="1" applyProtection="1">
      <alignment horizontal="center" vertical="center" wrapText="1"/>
      <protection locked="0"/>
    </xf>
    <xf numFmtId="0" fontId="16" fillId="15" borderId="1" xfId="0" applyFont="1" applyFill="1" applyBorder="1" applyAlignment="1" applyProtection="1">
      <alignment horizontal="center" vertical="center" wrapText="1"/>
      <protection locked="0"/>
    </xf>
    <xf numFmtId="9" fontId="16" fillId="14" borderId="36" xfId="0" applyNumberFormat="1" applyFont="1" applyFill="1" applyBorder="1" applyAlignment="1" applyProtection="1">
      <alignment horizontal="center" vertical="center" wrapText="1"/>
      <protection locked="0"/>
    </xf>
    <xf numFmtId="9" fontId="16" fillId="14" borderId="4" xfId="0" applyNumberFormat="1" applyFont="1" applyFill="1" applyBorder="1" applyAlignment="1" applyProtection="1">
      <alignment horizontal="center" vertical="center" wrapText="1"/>
      <protection locked="0"/>
    </xf>
    <xf numFmtId="9" fontId="16" fillId="14" borderId="43" xfId="0" applyNumberFormat="1" applyFont="1" applyFill="1" applyBorder="1" applyAlignment="1" applyProtection="1">
      <alignment horizontal="center" vertical="center" wrapText="1"/>
      <protection locked="0"/>
    </xf>
    <xf numFmtId="9" fontId="16" fillId="16" borderId="36" xfId="0" applyNumberFormat="1" applyFont="1" applyFill="1" applyBorder="1" applyAlignment="1" applyProtection="1">
      <alignment horizontal="center" vertical="center" wrapText="1"/>
      <protection locked="0"/>
    </xf>
    <xf numFmtId="9" fontId="16" fillId="16" borderId="4" xfId="0" applyNumberFormat="1" applyFont="1" applyFill="1" applyBorder="1" applyAlignment="1" applyProtection="1">
      <alignment horizontal="center" vertical="center" wrapText="1"/>
      <protection locked="0"/>
    </xf>
    <xf numFmtId="9" fontId="16" fillId="16" borderId="43" xfId="0" applyNumberFormat="1" applyFont="1" applyFill="1" applyBorder="1" applyAlignment="1" applyProtection="1">
      <alignment horizontal="center" vertical="center" wrapText="1"/>
      <protection locked="0"/>
    </xf>
    <xf numFmtId="0" fontId="8" fillId="2" borderId="43" xfId="0" applyFont="1" applyFill="1" applyBorder="1" applyAlignment="1" applyProtection="1">
      <alignment horizontal="center" vertical="center" wrapText="1"/>
      <protection locked="0"/>
    </xf>
    <xf numFmtId="0" fontId="16" fillId="15" borderId="36" xfId="0" applyFont="1" applyFill="1" applyBorder="1" applyAlignment="1" applyProtection="1">
      <alignment horizontal="center" vertical="center" wrapText="1"/>
      <protection locked="0"/>
    </xf>
    <xf numFmtId="0" fontId="16" fillId="15" borderId="43" xfId="0" applyFont="1" applyFill="1" applyBorder="1" applyAlignment="1" applyProtection="1">
      <alignment horizontal="center" vertical="center" wrapText="1"/>
      <protection locked="0"/>
    </xf>
    <xf numFmtId="0" fontId="16" fillId="14" borderId="75" xfId="0" applyFont="1" applyFill="1" applyBorder="1" applyAlignment="1" applyProtection="1">
      <alignment horizontal="center" vertical="center" wrapText="1"/>
      <protection locked="0"/>
    </xf>
    <xf numFmtId="0" fontId="16" fillId="14" borderId="73" xfId="0" applyFont="1" applyFill="1" applyBorder="1" applyAlignment="1" applyProtection="1">
      <alignment horizontal="center" vertical="center" wrapText="1"/>
      <protection locked="0"/>
    </xf>
    <xf numFmtId="0" fontId="16" fillId="14" borderId="76" xfId="0" applyFont="1" applyFill="1" applyBorder="1" applyAlignment="1" applyProtection="1">
      <alignment horizontal="center" vertical="center" wrapText="1"/>
      <protection locked="0"/>
    </xf>
    <xf numFmtId="0" fontId="16" fillId="14" borderId="74" xfId="0" applyFont="1" applyFill="1" applyBorder="1" applyAlignment="1" applyProtection="1">
      <alignment horizontal="center" vertical="center" wrapText="1"/>
      <protection locked="0"/>
    </xf>
    <xf numFmtId="164" fontId="16" fillId="14" borderId="74" xfId="0" applyNumberFormat="1" applyFont="1" applyFill="1" applyBorder="1" applyAlignment="1" applyProtection="1">
      <alignment horizontal="center" vertical="center" wrapText="1"/>
      <protection locked="0"/>
    </xf>
    <xf numFmtId="14" fontId="16" fillId="14" borderId="71" xfId="0" applyNumberFormat="1" applyFont="1" applyFill="1" applyBorder="1" applyAlignment="1" applyProtection="1">
      <alignment horizontal="center" vertical="center" wrapText="1"/>
      <protection locked="0"/>
    </xf>
    <xf numFmtId="14" fontId="16" fillId="14" borderId="72" xfId="0" applyNumberFormat="1" applyFont="1" applyFill="1" applyBorder="1" applyAlignment="1" applyProtection="1">
      <alignment horizontal="center" vertical="center" wrapText="1"/>
      <protection locked="0"/>
    </xf>
    <xf numFmtId="14" fontId="16" fillId="14" borderId="77" xfId="0" applyNumberFormat="1" applyFont="1" applyFill="1" applyBorder="1" applyAlignment="1" applyProtection="1">
      <alignment horizontal="center" vertical="center" wrapText="1"/>
      <protection locked="0"/>
    </xf>
    <xf numFmtId="14" fontId="16" fillId="14" borderId="43" xfId="0" applyNumberFormat="1" applyFont="1" applyFill="1" applyBorder="1" applyAlignment="1" applyProtection="1">
      <alignment horizontal="center" vertical="center" wrapText="1"/>
      <protection locked="0"/>
    </xf>
    <xf numFmtId="0" fontId="18" fillId="14" borderId="35" xfId="0" applyFont="1" applyFill="1" applyBorder="1" applyAlignment="1" applyProtection="1">
      <alignment horizontal="center" vertical="center" wrapText="1"/>
      <protection locked="0"/>
    </xf>
    <xf numFmtId="0" fontId="18" fillId="14" borderId="38" xfId="0" applyFont="1" applyFill="1" applyBorder="1" applyAlignment="1" applyProtection="1">
      <alignment horizontal="center" vertical="center" wrapText="1"/>
      <protection locked="0"/>
    </xf>
    <xf numFmtId="0" fontId="18" fillId="14" borderId="42" xfId="0" applyFont="1" applyFill="1" applyBorder="1" applyAlignment="1" applyProtection="1">
      <alignment horizontal="center" vertical="center" wrapText="1"/>
      <protection locked="0"/>
    </xf>
    <xf numFmtId="0" fontId="18" fillId="14" borderId="36" xfId="0" applyFont="1" applyFill="1" applyBorder="1" applyAlignment="1" applyProtection="1">
      <alignment horizontal="center" vertical="center" wrapText="1"/>
      <protection locked="0"/>
    </xf>
    <xf numFmtId="0" fontId="18" fillId="14" borderId="4" xfId="0" applyFont="1" applyFill="1" applyBorder="1" applyAlignment="1" applyProtection="1">
      <alignment horizontal="center" vertical="center" wrapText="1"/>
      <protection locked="0"/>
    </xf>
    <xf numFmtId="0" fontId="18" fillId="14" borderId="43" xfId="0" applyFont="1" applyFill="1" applyBorder="1" applyAlignment="1" applyProtection="1">
      <alignment horizontal="center" vertical="center" wrapText="1"/>
      <protection locked="0"/>
    </xf>
    <xf numFmtId="0" fontId="10" fillId="2" borderId="43" xfId="0" applyFont="1" applyFill="1" applyBorder="1" applyAlignment="1" applyProtection="1">
      <alignment horizontal="center" vertical="center" wrapText="1"/>
      <protection locked="0"/>
    </xf>
    <xf numFmtId="0" fontId="22" fillId="9" borderId="0" xfId="0" applyFont="1" applyFill="1" applyAlignment="1" applyProtection="1">
      <alignment horizontal="center" vertical="center" wrapText="1"/>
      <protection locked="0"/>
    </xf>
    <xf numFmtId="0" fontId="13" fillId="11" borderId="27" xfId="0" applyFont="1" applyFill="1" applyBorder="1" applyAlignment="1" applyProtection="1">
      <alignment horizontal="center" vertical="center" wrapText="1"/>
      <protection locked="0"/>
    </xf>
    <xf numFmtId="0" fontId="13" fillId="11" borderId="32" xfId="0" applyFont="1" applyFill="1" applyBorder="1" applyAlignment="1" applyProtection="1">
      <alignment horizontal="center" vertical="center" wrapText="1"/>
      <protection locked="0"/>
    </xf>
    <xf numFmtId="0" fontId="13" fillId="11" borderId="48" xfId="0" applyFont="1" applyFill="1" applyBorder="1" applyAlignment="1" applyProtection="1">
      <alignment horizontal="center" vertical="center" wrapText="1"/>
      <protection locked="0"/>
    </xf>
    <xf numFmtId="0" fontId="13" fillId="11" borderId="49" xfId="0" applyFont="1" applyFill="1" applyBorder="1" applyAlignment="1" applyProtection="1">
      <alignment horizontal="center" vertical="center" wrapText="1"/>
      <protection locked="0"/>
    </xf>
    <xf numFmtId="0" fontId="13" fillId="11" borderId="51" xfId="0" applyFont="1" applyFill="1" applyBorder="1" applyAlignment="1" applyProtection="1">
      <alignment horizontal="center" vertical="center" wrapText="1"/>
      <protection locked="0"/>
    </xf>
    <xf numFmtId="0" fontId="13" fillId="11" borderId="52" xfId="0" applyFont="1" applyFill="1" applyBorder="1" applyAlignment="1" applyProtection="1">
      <alignment horizontal="center" vertical="center" wrapText="1"/>
      <protection locked="0"/>
    </xf>
    <xf numFmtId="0" fontId="13" fillId="11" borderId="4" xfId="0" applyFont="1" applyFill="1" applyBorder="1" applyAlignment="1" applyProtection="1">
      <alignment horizontal="center" vertical="center" wrapText="1"/>
      <protection locked="0"/>
    </xf>
    <xf numFmtId="9" fontId="16" fillId="17" borderId="36" xfId="0" applyNumberFormat="1" applyFont="1" applyFill="1" applyBorder="1" applyAlignment="1" applyProtection="1">
      <alignment horizontal="center" vertical="center" wrapText="1"/>
      <protection locked="0"/>
    </xf>
    <xf numFmtId="9" fontId="16" fillId="17" borderId="4" xfId="0" applyNumberFormat="1" applyFont="1" applyFill="1" applyBorder="1" applyAlignment="1" applyProtection="1">
      <alignment horizontal="center" vertical="center" wrapText="1"/>
      <protection locked="0"/>
    </xf>
    <xf numFmtId="9" fontId="16" fillId="17" borderId="43" xfId="0" applyNumberFormat="1" applyFont="1" applyFill="1" applyBorder="1" applyAlignment="1" applyProtection="1">
      <alignment horizontal="center" vertical="center" wrapText="1"/>
      <protection locked="0"/>
    </xf>
    <xf numFmtId="164" fontId="17" fillId="2" borderId="43" xfId="2" applyNumberFormat="1" applyFont="1" applyFill="1" applyBorder="1" applyAlignment="1" applyProtection="1">
      <alignment horizontal="center" vertical="center" wrapText="1"/>
      <protection locked="0"/>
    </xf>
    <xf numFmtId="9" fontId="16" fillId="15" borderId="44" xfId="0" applyNumberFormat="1" applyFont="1" applyFill="1" applyBorder="1" applyAlignment="1" applyProtection="1">
      <alignment horizontal="center" vertical="center" wrapText="1"/>
      <protection locked="0"/>
    </xf>
    <xf numFmtId="9" fontId="21" fillId="2" borderId="45" xfId="2" applyFont="1" applyFill="1" applyBorder="1" applyAlignment="1" applyProtection="1">
      <alignment horizontal="center" vertical="center" wrapText="1"/>
      <protection locked="0"/>
    </xf>
    <xf numFmtId="9" fontId="21" fillId="2" borderId="46" xfId="2" applyFont="1" applyFill="1" applyBorder="1" applyAlignment="1" applyProtection="1">
      <alignment horizontal="center" vertical="center" wrapText="1"/>
      <protection locked="0"/>
    </xf>
    <xf numFmtId="9" fontId="21" fillId="2" borderId="47" xfId="2" applyFont="1" applyFill="1" applyBorder="1" applyAlignment="1" applyProtection="1">
      <alignment horizontal="center" vertical="center" wrapText="1"/>
      <protection locked="0"/>
    </xf>
    <xf numFmtId="9" fontId="16" fillId="19" borderId="36" xfId="0" applyNumberFormat="1" applyFont="1" applyFill="1" applyBorder="1" applyAlignment="1" applyProtection="1">
      <alignment horizontal="center" vertical="center" wrapText="1"/>
      <protection locked="0"/>
    </xf>
    <xf numFmtId="9" fontId="16" fillId="19" borderId="4" xfId="0" applyNumberFormat="1" applyFont="1" applyFill="1" applyBorder="1" applyAlignment="1" applyProtection="1">
      <alignment horizontal="center" vertical="center" wrapText="1"/>
      <protection locked="0"/>
    </xf>
    <xf numFmtId="9" fontId="16" fillId="19" borderId="43" xfId="0" applyNumberFormat="1" applyFont="1" applyFill="1" applyBorder="1" applyAlignment="1" applyProtection="1">
      <alignment horizontal="center" vertical="center" wrapText="1"/>
      <protection locked="0"/>
    </xf>
    <xf numFmtId="0" fontId="13" fillId="13" borderId="56" xfId="0" applyFont="1" applyFill="1" applyBorder="1" applyAlignment="1" applyProtection="1">
      <alignment horizontal="center" vertical="center" wrapText="1"/>
      <protection locked="0"/>
    </xf>
    <xf numFmtId="0" fontId="13" fillId="13" borderId="59" xfId="0" applyFont="1" applyFill="1" applyBorder="1" applyAlignment="1" applyProtection="1">
      <alignment horizontal="center" vertical="center" wrapText="1"/>
      <protection locked="0"/>
    </xf>
    <xf numFmtId="0" fontId="13" fillId="13" borderId="57" xfId="0" applyFont="1" applyFill="1" applyBorder="1" applyAlignment="1" applyProtection="1">
      <alignment horizontal="center" vertical="center" wrapText="1"/>
      <protection locked="0"/>
    </xf>
    <xf numFmtId="0" fontId="13" fillId="13" borderId="60" xfId="0" applyFont="1" applyFill="1" applyBorder="1" applyAlignment="1" applyProtection="1">
      <alignment horizontal="center" vertical="center" wrapText="1"/>
      <protection locked="0"/>
    </xf>
    <xf numFmtId="0" fontId="13" fillId="2" borderId="35" xfId="0" applyFont="1" applyFill="1" applyBorder="1" applyAlignment="1" applyProtection="1">
      <alignment horizontal="center" vertical="center" wrapText="1"/>
      <protection locked="0"/>
    </xf>
    <xf numFmtId="0" fontId="13" fillId="2" borderId="38" xfId="0" applyFont="1" applyFill="1" applyBorder="1" applyAlignment="1" applyProtection="1">
      <alignment horizontal="center" vertical="center" wrapText="1"/>
      <protection locked="0"/>
    </xf>
    <xf numFmtId="0" fontId="13" fillId="2" borderId="40" xfId="0" applyFont="1" applyFill="1" applyBorder="1" applyAlignment="1" applyProtection="1">
      <alignment horizontal="center" vertical="center" wrapText="1"/>
      <protection locked="0"/>
    </xf>
    <xf numFmtId="14" fontId="10" fillId="2" borderId="36" xfId="0" applyNumberFormat="1" applyFont="1" applyFill="1" applyBorder="1" applyAlignment="1" applyProtection="1">
      <alignment horizontal="center" vertical="center" wrapText="1"/>
      <protection locked="0"/>
    </xf>
    <xf numFmtId="0" fontId="13" fillId="11" borderId="53" xfId="0" applyFont="1" applyFill="1" applyBorder="1" applyAlignment="1" applyProtection="1">
      <alignment horizontal="center" vertical="center" textRotation="90" wrapText="1"/>
      <protection locked="0"/>
    </xf>
    <xf numFmtId="0" fontId="13" fillId="11" borderId="18" xfId="0" applyFont="1" applyFill="1" applyBorder="1" applyAlignment="1" applyProtection="1">
      <alignment horizontal="center" vertical="center" textRotation="90" wrapText="1"/>
      <protection locked="0"/>
    </xf>
    <xf numFmtId="0" fontId="13" fillId="13" borderId="48" xfId="0" applyFont="1" applyFill="1" applyBorder="1" applyAlignment="1" applyProtection="1">
      <alignment horizontal="center" vertical="center" wrapText="1"/>
      <protection locked="0"/>
    </xf>
    <xf numFmtId="0" fontId="13" fillId="13" borderId="50" xfId="0" applyFont="1" applyFill="1" applyBorder="1" applyAlignment="1" applyProtection="1">
      <alignment horizontal="center" vertical="center" wrapText="1"/>
      <protection locked="0"/>
    </xf>
    <xf numFmtId="0" fontId="13" fillId="13" borderId="55" xfId="0" applyFont="1" applyFill="1" applyBorder="1" applyAlignment="1" applyProtection="1">
      <alignment horizontal="center" vertical="center" wrapText="1"/>
      <protection locked="0"/>
    </xf>
    <xf numFmtId="0" fontId="13" fillId="13" borderId="51" xfId="0" applyFont="1" applyFill="1" applyBorder="1" applyAlignment="1" applyProtection="1">
      <alignment horizontal="center" vertical="center" wrapText="1"/>
      <protection locked="0"/>
    </xf>
    <xf numFmtId="0" fontId="13" fillId="13" borderId="0" xfId="0" applyFont="1" applyFill="1" applyAlignment="1" applyProtection="1">
      <alignment horizontal="center" vertical="center" wrapText="1"/>
      <protection locked="0"/>
    </xf>
    <xf numFmtId="0" fontId="14" fillId="12" borderId="48" xfId="0"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49" xfId="0" applyFont="1" applyFill="1" applyBorder="1" applyAlignment="1" applyProtection="1">
      <alignment horizontal="center" vertical="center" wrapText="1"/>
      <protection locked="0"/>
    </xf>
    <xf numFmtId="0" fontId="14" fillId="12" borderId="45" xfId="0" applyFont="1" applyFill="1" applyBorder="1" applyAlignment="1" applyProtection="1">
      <alignment horizontal="center" vertical="center" wrapText="1"/>
      <protection locked="0"/>
    </xf>
    <xf numFmtId="0" fontId="14" fillId="12" borderId="46" xfId="0" applyFont="1" applyFill="1" applyBorder="1" applyAlignment="1" applyProtection="1">
      <alignment horizontal="center" vertical="center" wrapText="1"/>
      <protection locked="0"/>
    </xf>
    <xf numFmtId="0" fontId="14" fillId="12" borderId="47" xfId="0" applyFont="1" applyFill="1" applyBorder="1" applyAlignment="1" applyProtection="1">
      <alignment horizontal="center" vertical="center" wrapText="1"/>
      <protection locked="0"/>
    </xf>
    <xf numFmtId="0" fontId="13" fillId="11" borderId="54" xfId="0" applyFont="1" applyFill="1" applyBorder="1" applyAlignment="1" applyProtection="1">
      <alignment horizontal="center" vertical="center" wrapText="1"/>
      <protection locked="0"/>
    </xf>
    <xf numFmtId="9" fontId="16" fillId="15" borderId="78" xfId="0" applyNumberFormat="1" applyFont="1" applyFill="1" applyBorder="1" applyAlignment="1" applyProtection="1">
      <alignment horizontal="center" vertical="center" wrapText="1"/>
      <protection locked="0"/>
    </xf>
    <xf numFmtId="9" fontId="16" fillId="15" borderId="79" xfId="0" applyNumberFormat="1" applyFont="1" applyFill="1" applyBorder="1" applyAlignment="1" applyProtection="1">
      <alignment horizontal="center" vertical="center" wrapText="1"/>
      <protection locked="0"/>
    </xf>
    <xf numFmtId="9" fontId="16" fillId="15" borderId="80" xfId="0" applyNumberFormat="1" applyFont="1" applyFill="1" applyBorder="1" applyAlignment="1" applyProtection="1">
      <alignment horizontal="center" vertical="center" wrapText="1"/>
      <protection locked="0"/>
    </xf>
    <xf numFmtId="0" fontId="8" fillId="15" borderId="4" xfId="0" applyFont="1" applyFill="1" applyBorder="1" applyAlignment="1" applyProtection="1">
      <alignment horizontal="center" wrapText="1"/>
      <protection locked="0"/>
    </xf>
    <xf numFmtId="9" fontId="16" fillId="15" borderId="81" xfId="0" applyNumberFormat="1" applyFont="1" applyFill="1" applyBorder="1" applyAlignment="1" applyProtection="1">
      <alignment horizontal="center" vertical="center" wrapText="1"/>
      <protection locked="0"/>
    </xf>
    <xf numFmtId="9" fontId="16" fillId="15" borderId="52" xfId="0" applyNumberFormat="1" applyFont="1" applyFill="1" applyBorder="1" applyAlignment="1" applyProtection="1">
      <alignment horizontal="center" vertical="center" wrapText="1"/>
      <protection locked="0"/>
    </xf>
    <xf numFmtId="9" fontId="16" fillId="15" borderId="47" xfId="0" applyNumberFormat="1" applyFont="1" applyFill="1" applyBorder="1" applyAlignment="1" applyProtection="1">
      <alignment horizontal="center" vertical="center" wrapText="1"/>
      <protection locked="0"/>
    </xf>
    <xf numFmtId="9" fontId="16" fillId="15" borderId="49" xfId="0" applyNumberFormat="1" applyFont="1" applyFill="1" applyBorder="1" applyAlignment="1" applyProtection="1">
      <alignment horizontal="center" vertical="center" wrapText="1"/>
      <protection locked="0"/>
    </xf>
    <xf numFmtId="9" fontId="16" fillId="2" borderId="5" xfId="2" applyFont="1" applyFill="1" applyBorder="1" applyAlignment="1" applyProtection="1">
      <alignment horizontal="center" vertical="center" wrapText="1"/>
      <protection locked="0"/>
    </xf>
    <xf numFmtId="9" fontId="16" fillId="2" borderId="8" xfId="2" applyFont="1" applyFill="1" applyBorder="1" applyAlignment="1" applyProtection="1">
      <alignment horizontal="center" vertical="center" wrapText="1"/>
      <protection locked="0"/>
    </xf>
    <xf numFmtId="0" fontId="13" fillId="2" borderId="42" xfId="0" applyFont="1" applyFill="1" applyBorder="1" applyAlignment="1" applyProtection="1">
      <alignment horizontal="center" vertical="center" wrapText="1"/>
      <protection locked="0"/>
    </xf>
    <xf numFmtId="9" fontId="16" fillId="2" borderId="43" xfId="2" applyFont="1" applyFill="1" applyBorder="1" applyAlignment="1" applyProtection="1">
      <alignment horizontal="center" vertical="center" wrapText="1"/>
      <protection locked="0"/>
    </xf>
    <xf numFmtId="0" fontId="16" fillId="2" borderId="43" xfId="0" applyFont="1" applyFill="1" applyBorder="1" applyAlignment="1" applyProtection="1">
      <alignment horizontal="center" vertical="center" wrapText="1"/>
      <protection locked="0"/>
    </xf>
    <xf numFmtId="0" fontId="6" fillId="3" borderId="65" xfId="3" applyFont="1" applyFill="1" applyBorder="1" applyAlignment="1" applyProtection="1">
      <alignment horizontal="center" vertical="center" wrapText="1"/>
      <protection locked="0"/>
    </xf>
    <xf numFmtId="0" fontId="14" fillId="3" borderId="0" xfId="3" applyFont="1" applyFill="1" applyAlignment="1" applyProtection="1">
      <alignment horizontal="left" vertical="center" wrapText="1"/>
      <protection locked="0"/>
    </xf>
    <xf numFmtId="0" fontId="6" fillId="3" borderId="0" xfId="3" applyFont="1" applyFill="1" applyBorder="1" applyAlignment="1" applyProtection="1">
      <alignment horizontal="center" vertical="center" wrapText="1"/>
      <protection locked="0"/>
    </xf>
    <xf numFmtId="0" fontId="14" fillId="10" borderId="65" xfId="3" applyFont="1" applyFill="1" applyBorder="1" applyAlignment="1" applyProtection="1">
      <alignment horizontal="center" vertical="center" wrapText="1"/>
      <protection locked="0"/>
    </xf>
    <xf numFmtId="165" fontId="13" fillId="11" borderId="62" xfId="1" applyFont="1" applyFill="1" applyBorder="1" applyAlignment="1" applyProtection="1">
      <alignment horizontal="center" vertical="center" wrapText="1"/>
      <protection locked="0"/>
    </xf>
    <xf numFmtId="165" fontId="13" fillId="11" borderId="63" xfId="1" applyFont="1" applyFill="1" applyBorder="1" applyAlignment="1" applyProtection="1">
      <alignment horizontal="center" vertical="center" wrapText="1"/>
      <protection locked="0"/>
    </xf>
    <xf numFmtId="9" fontId="13" fillId="11" borderId="63" xfId="1" applyNumberFormat="1" applyFont="1" applyFill="1" applyBorder="1" applyAlignment="1" applyProtection="1">
      <alignment horizontal="center" vertical="center" wrapText="1"/>
      <protection locked="0"/>
    </xf>
    <xf numFmtId="9" fontId="13" fillId="11" borderId="61" xfId="1" applyNumberFormat="1" applyFont="1" applyFill="1" applyBorder="1" applyAlignment="1" applyProtection="1">
      <alignment horizontal="center" vertical="center" wrapText="1"/>
      <protection locked="0"/>
    </xf>
    <xf numFmtId="0" fontId="6" fillId="3" borderId="0" xfId="3" applyFont="1" applyFill="1" applyAlignment="1" applyProtection="1">
      <alignment horizontal="center" vertical="center" wrapText="1"/>
      <protection locked="0"/>
    </xf>
    <xf numFmtId="0" fontId="6" fillId="3" borderId="64" xfId="3" applyFont="1" applyFill="1" applyBorder="1" applyAlignment="1" applyProtection="1">
      <alignment horizontal="center" vertical="center" wrapText="1"/>
      <protection locked="0"/>
    </xf>
    <xf numFmtId="0" fontId="21" fillId="10" borderId="66" xfId="3" applyFont="1" applyFill="1" applyBorder="1" applyAlignment="1" applyProtection="1">
      <alignment horizontal="center" vertical="center" wrapText="1"/>
      <protection locked="0"/>
    </xf>
    <xf numFmtId="0" fontId="6" fillId="8" borderId="68" xfId="0" applyFont="1" applyFill="1" applyBorder="1" applyAlignment="1" applyProtection="1">
      <alignment horizontal="center" vertical="center"/>
      <protection locked="0"/>
    </xf>
    <xf numFmtId="0" fontId="6" fillId="8" borderId="69" xfId="0" applyFont="1" applyFill="1" applyBorder="1" applyAlignment="1" applyProtection="1">
      <alignment horizontal="center" vertical="center"/>
      <protection locked="0"/>
    </xf>
    <xf numFmtId="0" fontId="6" fillId="8" borderId="70" xfId="0" applyFont="1" applyFill="1" applyBorder="1" applyAlignment="1" applyProtection="1">
      <alignment horizontal="center" vertical="center"/>
      <protection locked="0"/>
    </xf>
    <xf numFmtId="0" fontId="6" fillId="8" borderId="66" xfId="0" applyFont="1" applyFill="1" applyBorder="1" applyAlignment="1" applyProtection="1">
      <alignment horizontal="center" vertical="center"/>
      <protection locked="0"/>
    </xf>
    <xf numFmtId="14" fontId="6" fillId="8" borderId="66" xfId="0" applyNumberFormat="1" applyFont="1" applyFill="1" applyBorder="1" applyAlignment="1" applyProtection="1">
      <alignment horizontal="center" vertical="center"/>
      <protection locked="0"/>
    </xf>
    <xf numFmtId="9" fontId="25" fillId="18" borderId="66" xfId="0" applyNumberFormat="1" applyFont="1" applyFill="1" applyBorder="1" applyAlignment="1" applyProtection="1">
      <alignment horizontal="center" vertical="center" wrapText="1"/>
      <protection locked="0"/>
    </xf>
    <xf numFmtId="0" fontId="31" fillId="0" borderId="4" xfId="4" applyFont="1" applyBorder="1" applyAlignment="1">
      <alignment horizontal="center" vertical="center"/>
    </xf>
    <xf numFmtId="0" fontId="31" fillId="0" borderId="4" xfId="4" applyFont="1" applyBorder="1" applyAlignment="1">
      <alignment horizontal="center"/>
    </xf>
    <xf numFmtId="0" fontId="32" fillId="0" borderId="0" xfId="4" applyFont="1"/>
    <xf numFmtId="0" fontId="33" fillId="0" borderId="0" xfId="4" applyFont="1"/>
    <xf numFmtId="49" fontId="31" fillId="0" borderId="4" xfId="4" applyNumberFormat="1" applyFont="1" applyBorder="1" applyAlignment="1">
      <alignment horizontal="center"/>
    </xf>
    <xf numFmtId="14" fontId="31" fillId="0" borderId="4" xfId="4" applyNumberFormat="1" applyFont="1" applyBorder="1" applyAlignment="1">
      <alignment horizontal="center" vertical="center"/>
    </xf>
    <xf numFmtId="0" fontId="31" fillId="0" borderId="73" xfId="4" applyFont="1" applyBorder="1" applyAlignment="1">
      <alignment horizontal="center" vertical="center"/>
    </xf>
    <xf numFmtId="0" fontId="31" fillId="0" borderId="82" xfId="4" applyFont="1" applyBorder="1" applyAlignment="1">
      <alignment horizontal="center" vertical="center"/>
    </xf>
    <xf numFmtId="0" fontId="31" fillId="0" borderId="72" xfId="4" applyFont="1" applyBorder="1" applyAlignment="1">
      <alignment horizontal="center" vertical="center"/>
    </xf>
    <xf numFmtId="0" fontId="31" fillId="21" borderId="73" xfId="4" applyFont="1" applyFill="1" applyBorder="1" applyAlignment="1">
      <alignment horizontal="center" vertical="center"/>
    </xf>
    <xf numFmtId="0" fontId="31" fillId="21" borderId="82" xfId="4" applyFont="1" applyFill="1" applyBorder="1" applyAlignment="1">
      <alignment horizontal="center" vertical="center"/>
    </xf>
    <xf numFmtId="0" fontId="31" fillId="21" borderId="72" xfId="4" applyFont="1" applyFill="1" applyBorder="1" applyAlignment="1">
      <alignment horizontal="center" vertical="center"/>
    </xf>
    <xf numFmtId="0" fontId="32" fillId="0" borderId="73" xfId="4" applyFont="1" applyBorder="1" applyAlignment="1">
      <alignment horizontal="center" vertical="center"/>
    </xf>
    <xf numFmtId="0" fontId="32" fillId="0" borderId="82" xfId="4" applyFont="1" applyBorder="1" applyAlignment="1">
      <alignment horizontal="center" vertical="center"/>
    </xf>
    <xf numFmtId="0" fontId="32" fillId="0" borderId="72" xfId="4" applyFont="1" applyBorder="1" applyAlignment="1">
      <alignment horizontal="center" vertical="center"/>
    </xf>
    <xf numFmtId="0" fontId="34" fillId="0" borderId="4" xfId="4" applyFont="1" applyBorder="1" applyAlignment="1">
      <alignment horizontal="center" vertical="center" wrapText="1"/>
    </xf>
    <xf numFmtId="0" fontId="34" fillId="0" borderId="73" xfId="4" applyFont="1" applyBorder="1" applyAlignment="1">
      <alignment horizontal="center" vertical="center" wrapText="1"/>
    </xf>
    <xf numFmtId="0" fontId="34" fillId="0" borderId="82" xfId="4" applyFont="1" applyBorder="1" applyAlignment="1">
      <alignment horizontal="center" vertical="center" wrapText="1"/>
    </xf>
    <xf numFmtId="0" fontId="34" fillId="0" borderId="72" xfId="4" applyFont="1" applyBorder="1" applyAlignment="1">
      <alignment horizontal="center" vertical="center" wrapText="1"/>
    </xf>
    <xf numFmtId="49" fontId="34" fillId="0" borderId="73" xfId="4" applyNumberFormat="1" applyFont="1" applyBorder="1" applyAlignment="1">
      <alignment horizontal="center" vertical="center" wrapText="1"/>
    </xf>
    <xf numFmtId="49" fontId="34" fillId="0" borderId="82" xfId="4" applyNumberFormat="1" applyFont="1" applyBorder="1" applyAlignment="1">
      <alignment horizontal="center" vertical="center" wrapText="1"/>
    </xf>
    <xf numFmtId="49" fontId="34" fillId="0" borderId="72" xfId="4" applyNumberFormat="1" applyFont="1" applyBorder="1" applyAlignment="1">
      <alignment horizontal="center" vertical="center" wrapText="1"/>
    </xf>
    <xf numFmtId="0" fontId="31" fillId="0" borderId="4" xfId="4" applyFont="1" applyBorder="1" applyAlignment="1">
      <alignment horizontal="center" vertical="center" wrapText="1"/>
    </xf>
    <xf numFmtId="0" fontId="31" fillId="0" borderId="2" xfId="4" applyFont="1" applyBorder="1" applyAlignment="1">
      <alignment horizontal="center" vertical="center"/>
    </xf>
    <xf numFmtId="0" fontId="31" fillId="0" borderId="3" xfId="4" applyFont="1" applyBorder="1" applyAlignment="1">
      <alignment horizontal="center" vertical="center"/>
    </xf>
    <xf numFmtId="0" fontId="31" fillId="0" borderId="83" xfId="4" applyFont="1" applyBorder="1" applyAlignment="1">
      <alignment horizontal="center" vertical="center"/>
    </xf>
    <xf numFmtId="0" fontId="31" fillId="0" borderId="2" xfId="4" applyFont="1" applyBorder="1" applyAlignment="1">
      <alignment horizontal="center" vertical="center" wrapText="1"/>
    </xf>
    <xf numFmtId="0" fontId="31" fillId="0" borderId="3" xfId="4" applyFont="1" applyBorder="1" applyAlignment="1">
      <alignment horizontal="center" vertical="center" wrapText="1"/>
    </xf>
    <xf numFmtId="0" fontId="31" fillId="0" borderId="83" xfId="4" applyFont="1" applyBorder="1" applyAlignment="1">
      <alignment horizontal="center" vertical="center" wrapText="1"/>
    </xf>
    <xf numFmtId="0" fontId="31" fillId="0" borderId="0" xfId="4" applyFont="1" applyAlignment="1">
      <alignment vertical="center" wrapText="1"/>
    </xf>
    <xf numFmtId="0" fontId="31" fillId="0" borderId="6" xfId="4" applyFont="1" applyBorder="1" applyAlignment="1">
      <alignment horizontal="center" vertical="center"/>
    </xf>
    <xf numFmtId="0" fontId="31" fillId="0" borderId="7" xfId="4" applyFont="1" applyBorder="1" applyAlignment="1">
      <alignment horizontal="center" vertical="center"/>
    </xf>
    <xf numFmtId="0" fontId="31" fillId="0" borderId="84" xfId="4" applyFont="1" applyBorder="1" applyAlignment="1">
      <alignment horizontal="center" vertical="center"/>
    </xf>
    <xf numFmtId="0" fontId="31" fillId="0" borderId="6" xfId="4" applyFont="1" applyBorder="1" applyAlignment="1">
      <alignment horizontal="center" vertical="center" wrapText="1"/>
    </xf>
    <xf numFmtId="0" fontId="31" fillId="0" borderId="7" xfId="4" applyFont="1" applyBorder="1" applyAlignment="1">
      <alignment horizontal="center" vertical="center" wrapText="1"/>
    </xf>
    <xf numFmtId="0" fontId="31" fillId="0" borderId="84" xfId="4" applyFont="1" applyBorder="1" applyAlignment="1">
      <alignment horizontal="center" vertical="center" wrapText="1"/>
    </xf>
    <xf numFmtId="0" fontId="31" fillId="0" borderId="73" xfId="4" applyFont="1" applyBorder="1" applyAlignment="1">
      <alignment horizontal="center" vertical="center" wrapText="1"/>
    </xf>
    <xf numFmtId="0" fontId="31" fillId="0" borderId="82" xfId="4" applyFont="1" applyBorder="1" applyAlignment="1">
      <alignment horizontal="center" vertical="center" wrapText="1"/>
    </xf>
    <xf numFmtId="0" fontId="31" fillId="0" borderId="72" xfId="4" applyFont="1" applyBorder="1" applyAlignment="1">
      <alignment horizontal="center" vertical="center" wrapText="1"/>
    </xf>
    <xf numFmtId="0" fontId="35" fillId="0" borderId="4" xfId="4" applyFont="1" applyBorder="1" applyAlignment="1">
      <alignment horizontal="center" vertical="center" wrapText="1"/>
    </xf>
    <xf numFmtId="9" fontId="34" fillId="0" borderId="4" xfId="4" applyNumberFormat="1" applyFont="1" applyBorder="1" applyAlignment="1">
      <alignment horizontal="center" vertical="center" wrapText="1"/>
    </xf>
    <xf numFmtId="49" fontId="34" fillId="22" borderId="4" xfId="4" applyNumberFormat="1" applyFont="1" applyFill="1" applyBorder="1" applyAlignment="1">
      <alignment horizontal="center" vertical="center" wrapText="1"/>
    </xf>
    <xf numFmtId="49" fontId="34" fillId="0" borderId="4" xfId="4" applyNumberFormat="1" applyFont="1" applyBorder="1" applyAlignment="1">
      <alignment horizontal="center" vertical="center" wrapText="1"/>
    </xf>
    <xf numFmtId="9" fontId="34" fillId="0" borderId="4" xfId="4" applyNumberFormat="1" applyFont="1" applyBorder="1" applyAlignment="1">
      <alignment horizontal="center" vertical="center" wrapText="1"/>
    </xf>
    <xf numFmtId="9" fontId="35" fillId="0" borderId="4" xfId="4" applyNumberFormat="1" applyFont="1" applyBorder="1" applyAlignment="1">
      <alignment horizontal="center" vertical="center" wrapText="1"/>
    </xf>
    <xf numFmtId="0" fontId="31" fillId="0" borderId="1" xfId="4" applyFont="1" applyBorder="1" applyAlignment="1">
      <alignment horizontal="center" vertical="center" wrapText="1"/>
    </xf>
    <xf numFmtId="0" fontId="31" fillId="2" borderId="73" xfId="4" applyFont="1" applyFill="1" applyBorder="1" applyAlignment="1">
      <alignment horizontal="center" vertical="center"/>
    </xf>
    <xf numFmtId="0" fontId="31" fillId="2" borderId="82" xfId="4" applyFont="1" applyFill="1" applyBorder="1" applyAlignment="1">
      <alignment horizontal="center" vertical="center"/>
    </xf>
    <xf numFmtId="0" fontId="31" fillId="2" borderId="72" xfId="4" applyFont="1" applyFill="1" applyBorder="1" applyAlignment="1">
      <alignment horizontal="center" vertical="center"/>
    </xf>
    <xf numFmtId="0" fontId="31" fillId="0" borderId="8" xfId="4" applyFont="1" applyBorder="1" applyAlignment="1">
      <alignment horizontal="center" vertical="center" wrapText="1"/>
    </xf>
    <xf numFmtId="0" fontId="34" fillId="0" borderId="73" xfId="4" applyFont="1" applyBorder="1" applyAlignment="1">
      <alignment horizontal="center" vertical="center" wrapText="1"/>
    </xf>
    <xf numFmtId="9" fontId="34" fillId="0" borderId="73" xfId="4" applyNumberFormat="1" applyFont="1" applyBorder="1" applyAlignment="1">
      <alignment horizontal="center" vertical="center" wrapText="1"/>
    </xf>
    <xf numFmtId="9" fontId="34" fillId="0" borderId="72" xfId="4" applyNumberFormat="1" applyFont="1" applyBorder="1" applyAlignment="1">
      <alignment horizontal="center" vertical="center" wrapText="1"/>
    </xf>
    <xf numFmtId="0" fontId="36" fillId="0" borderId="0" xfId="4" applyFont="1"/>
    <xf numFmtId="0" fontId="31" fillId="0" borderId="73" xfId="4" applyFont="1" applyBorder="1" applyAlignment="1">
      <alignment horizontal="left" vertical="center" wrapText="1"/>
    </xf>
    <xf numFmtId="0" fontId="31" fillId="0" borderId="72" xfId="4" applyFont="1" applyBorder="1" applyAlignment="1">
      <alignment horizontal="left" vertical="center" wrapText="1"/>
    </xf>
    <xf numFmtId="0" fontId="31" fillId="0" borderId="4" xfId="4" applyFont="1" applyBorder="1" applyAlignment="1">
      <alignment horizontal="left" vertical="center" wrapText="1"/>
    </xf>
    <xf numFmtId="0" fontId="32" fillId="0" borderId="73" xfId="4" applyFont="1" applyBorder="1" applyAlignment="1">
      <alignment horizontal="center" vertical="center" wrapText="1"/>
    </xf>
    <xf numFmtId="0" fontId="32" fillId="0" borderId="82" xfId="4" applyFont="1" applyBorder="1" applyAlignment="1">
      <alignment horizontal="center" vertical="center" wrapText="1"/>
    </xf>
    <xf numFmtId="0" fontId="32" fillId="0" borderId="72" xfId="4" applyFont="1" applyBorder="1" applyAlignment="1">
      <alignment horizontal="center" vertical="center" wrapText="1"/>
    </xf>
    <xf numFmtId="10" fontId="32" fillId="0" borderId="0" xfId="4" applyNumberFormat="1" applyFont="1"/>
    <xf numFmtId="0" fontId="31" fillId="21" borderId="4" xfId="4" applyFont="1" applyFill="1" applyBorder="1" applyAlignment="1">
      <alignment horizontal="center" vertical="center"/>
    </xf>
    <xf numFmtId="0" fontId="31" fillId="0" borderId="2" xfId="4" applyFont="1" applyBorder="1" applyAlignment="1">
      <alignment horizontal="center" vertical="center"/>
    </xf>
    <xf numFmtId="0" fontId="31" fillId="0" borderId="3" xfId="4" applyFont="1" applyBorder="1" applyAlignment="1">
      <alignment horizontal="center" vertical="center"/>
    </xf>
    <xf numFmtId="0" fontId="31" fillId="0" borderId="83" xfId="4" applyFont="1" applyBorder="1" applyAlignment="1">
      <alignment horizontal="center" vertical="center"/>
    </xf>
    <xf numFmtId="0" fontId="31" fillId="0" borderId="4" xfId="4" applyFont="1" applyBorder="1" applyAlignment="1">
      <alignment horizontal="center" vertical="center"/>
    </xf>
    <xf numFmtId="0" fontId="31" fillId="0" borderId="4" xfId="4" applyFont="1" applyBorder="1" applyAlignment="1">
      <alignment horizontal="center" vertical="center" wrapText="1"/>
    </xf>
    <xf numFmtId="0" fontId="32" fillId="0" borderId="0" xfId="4" applyFont="1"/>
    <xf numFmtId="0" fontId="32" fillId="0" borderId="85" xfId="4" applyFont="1" applyBorder="1"/>
    <xf numFmtId="0" fontId="32" fillId="0" borderId="86" xfId="4" applyFont="1" applyBorder="1"/>
    <xf numFmtId="0" fontId="32" fillId="0" borderId="4" xfId="4" applyFont="1" applyBorder="1" applyAlignment="1">
      <alignment horizontal="center" vertical="center"/>
    </xf>
    <xf numFmtId="9" fontId="32" fillId="0" borderId="4" xfId="4" applyNumberFormat="1" applyFont="1" applyBorder="1" applyAlignment="1">
      <alignment horizontal="center" vertical="center"/>
    </xf>
    <xf numFmtId="9" fontId="32" fillId="0" borderId="4" xfId="4" applyNumberFormat="1" applyFont="1" applyBorder="1" applyAlignment="1">
      <alignment horizontal="center" vertical="center" wrapText="1"/>
    </xf>
    <xf numFmtId="0" fontId="32" fillId="0" borderId="87" xfId="4" applyFont="1" applyBorder="1"/>
    <xf numFmtId="0" fontId="31" fillId="0" borderId="0" xfId="4" applyFont="1" applyAlignment="1">
      <alignment horizontal="center" vertical="center"/>
    </xf>
    <xf numFmtId="0" fontId="31" fillId="0" borderId="0" xfId="4" applyFont="1" applyAlignment="1">
      <alignment horizontal="center"/>
    </xf>
    <xf numFmtId="0" fontId="32" fillId="0" borderId="88" xfId="4" applyFont="1" applyBorder="1"/>
    <xf numFmtId="0" fontId="32" fillId="0" borderId="89" xfId="4" applyFont="1" applyBorder="1"/>
    <xf numFmtId="10" fontId="32" fillId="0" borderId="0" xfId="4" applyNumberFormat="1" applyFont="1" applyAlignment="1">
      <alignment horizontal="center" vertical="center"/>
    </xf>
    <xf numFmtId="0" fontId="32" fillId="0" borderId="90" xfId="4" applyFont="1" applyBorder="1" applyAlignment="1">
      <alignment vertical="center"/>
    </xf>
    <xf numFmtId="0" fontId="32" fillId="0" borderId="0" xfId="4" applyFont="1" applyAlignment="1">
      <alignment vertical="center"/>
    </xf>
    <xf numFmtId="0" fontId="32" fillId="0" borderId="6" xfId="4" applyFont="1" applyBorder="1" applyAlignment="1">
      <alignment horizontal="center" vertical="center"/>
    </xf>
    <xf numFmtId="9" fontId="32" fillId="0" borderId="7" xfId="4" applyNumberFormat="1" applyFont="1" applyBorder="1" applyAlignment="1">
      <alignment horizontal="center" vertical="center"/>
    </xf>
    <xf numFmtId="9" fontId="32" fillId="0" borderId="7" xfId="4" applyNumberFormat="1" applyFont="1" applyBorder="1" applyAlignment="1">
      <alignment horizontal="center" vertical="center" wrapText="1"/>
    </xf>
    <xf numFmtId="0" fontId="32" fillId="0" borderId="7" xfId="4" applyFont="1" applyBorder="1"/>
    <xf numFmtId="10" fontId="32" fillId="0" borderId="7" xfId="4" applyNumberFormat="1" applyFont="1" applyBorder="1" applyAlignment="1">
      <alignment horizontal="center" vertical="center"/>
    </xf>
    <xf numFmtId="0" fontId="31" fillId="0" borderId="7" xfId="4" applyFont="1" applyBorder="1" applyAlignment="1">
      <alignment horizontal="center" vertical="center"/>
    </xf>
    <xf numFmtId="0" fontId="32" fillId="0" borderId="84" xfId="4" applyFont="1" applyBorder="1"/>
    <xf numFmtId="0" fontId="31" fillId="22" borderId="4" xfId="4" applyFont="1" applyFill="1" applyBorder="1" applyAlignment="1">
      <alignment horizontal="center" vertical="center"/>
    </xf>
    <xf numFmtId="0" fontId="37" fillId="0" borderId="0" xfId="4" applyFont="1"/>
    <xf numFmtId="0" fontId="34" fillId="0" borderId="2" xfId="4" applyFont="1" applyBorder="1" applyAlignment="1">
      <alignment horizontal="left" vertical="center" wrapText="1"/>
    </xf>
    <xf numFmtId="0" fontId="34" fillId="0" borderId="3" xfId="4" applyFont="1" applyBorder="1" applyAlignment="1">
      <alignment horizontal="left" vertical="center" wrapText="1"/>
    </xf>
    <xf numFmtId="0" fontId="34" fillId="0" borderId="83" xfId="4" applyFont="1" applyBorder="1" applyAlignment="1">
      <alignment horizontal="left" vertical="center" wrapText="1"/>
    </xf>
    <xf numFmtId="0" fontId="4" fillId="22" borderId="4" xfId="4" applyFont="1" applyFill="1" applyBorder="1" applyAlignment="1">
      <alignment horizontal="center" vertical="center"/>
    </xf>
    <xf numFmtId="0" fontId="32" fillId="0" borderId="0" xfId="4" applyFont="1" applyAlignment="1">
      <alignment horizontal="center" vertical="center"/>
    </xf>
    <xf numFmtId="9" fontId="32" fillId="0" borderId="0" xfId="4" applyNumberFormat="1" applyFont="1" applyAlignment="1">
      <alignment horizontal="center" vertical="center"/>
    </xf>
    <xf numFmtId="0" fontId="34" fillId="0" borderId="91" xfId="4" applyFont="1" applyBorder="1" applyAlignment="1">
      <alignment horizontal="left" vertical="center"/>
    </xf>
    <xf numFmtId="0" fontId="34" fillId="0" borderId="92" xfId="4" applyFont="1" applyBorder="1" applyAlignment="1">
      <alignment horizontal="left" vertical="center"/>
    </xf>
    <xf numFmtId="0" fontId="34" fillId="0" borderId="93" xfId="4" applyFont="1" applyBorder="1" applyAlignment="1">
      <alignment horizontal="left" vertical="center"/>
    </xf>
    <xf numFmtId="0" fontId="4" fillId="0" borderId="4" xfId="4" applyFont="1" applyBorder="1" applyAlignment="1">
      <alignment horizontal="center" vertical="center"/>
    </xf>
    <xf numFmtId="0" fontId="4" fillId="0" borderId="82" xfId="4" applyFont="1" applyBorder="1" applyAlignment="1">
      <alignment horizontal="center" vertical="center"/>
    </xf>
    <xf numFmtId="0" fontId="4" fillId="0" borderId="72" xfId="4" applyFont="1" applyBorder="1" applyAlignment="1">
      <alignment horizontal="center" vertical="center"/>
    </xf>
    <xf numFmtId="0" fontId="4" fillId="0" borderId="73" xfId="4" applyFont="1" applyBorder="1" applyAlignment="1">
      <alignment horizontal="center" vertical="center"/>
    </xf>
    <xf numFmtId="49" fontId="34" fillId="0" borderId="4" xfId="4" applyNumberFormat="1" applyFont="1" applyBorder="1" applyAlignment="1">
      <alignment horizontal="center" vertical="center" wrapText="1"/>
    </xf>
    <xf numFmtId="14" fontId="34" fillId="0" borderId="4" xfId="4" applyNumberFormat="1" applyFont="1" applyBorder="1" applyAlignment="1">
      <alignment horizontal="center" vertical="center" wrapText="1"/>
    </xf>
    <xf numFmtId="0" fontId="34" fillId="0" borderId="4" xfId="4" applyFont="1" applyBorder="1" applyAlignment="1">
      <alignment horizontal="center" vertical="center" wrapText="1"/>
    </xf>
    <xf numFmtId="0" fontId="31" fillId="22" borderId="73" xfId="4" applyFont="1" applyFill="1" applyBorder="1" applyAlignment="1">
      <alignment horizontal="center" vertical="center" wrapText="1"/>
    </xf>
    <xf numFmtId="0" fontId="31" fillId="22" borderId="82" xfId="4" applyFont="1" applyFill="1" applyBorder="1" applyAlignment="1">
      <alignment horizontal="center" vertical="center" wrapText="1"/>
    </xf>
    <xf numFmtId="0" fontId="31" fillId="22" borderId="72" xfId="4" applyFont="1" applyFill="1" applyBorder="1" applyAlignment="1">
      <alignment horizontal="center" vertical="center" wrapText="1"/>
    </xf>
    <xf numFmtId="0" fontId="31" fillId="0" borderId="4" xfId="4" applyFont="1" applyBorder="1" applyAlignment="1">
      <alignment horizontal="left" vertical="center"/>
    </xf>
    <xf numFmtId="0" fontId="4" fillId="0" borderId="73" xfId="4" applyFont="1" applyBorder="1" applyAlignment="1">
      <alignment horizontal="left" vertical="center"/>
    </xf>
    <xf numFmtId="0" fontId="4" fillId="0" borderId="72" xfId="4" applyFont="1" applyBorder="1" applyAlignment="1">
      <alignment horizontal="left" vertical="center"/>
    </xf>
    <xf numFmtId="0" fontId="4" fillId="0" borderId="4" xfId="4" applyFont="1" applyBorder="1" applyAlignment="1">
      <alignment horizontal="left" vertical="center"/>
    </xf>
    <xf numFmtId="0" fontId="32" fillId="0" borderId="0" xfId="4" applyFont="1" applyAlignment="1">
      <alignment wrapText="1"/>
    </xf>
    <xf numFmtId="49" fontId="31" fillId="0" borderId="73" xfId="4" applyNumberFormat="1" applyFont="1" applyBorder="1" applyAlignment="1">
      <alignment horizontal="center" vertical="center"/>
    </xf>
    <xf numFmtId="49" fontId="31" fillId="0" borderId="82" xfId="4" applyNumberFormat="1" applyFont="1" applyBorder="1" applyAlignment="1">
      <alignment horizontal="center" vertical="center"/>
    </xf>
    <xf numFmtId="49" fontId="31" fillId="0" borderId="72" xfId="4" applyNumberFormat="1" applyFont="1" applyBorder="1" applyAlignment="1">
      <alignment horizontal="center" vertical="center"/>
    </xf>
    <xf numFmtId="49" fontId="31" fillId="0" borderId="73" xfId="4" applyNumberFormat="1" applyFont="1" applyBorder="1" applyAlignment="1">
      <alignment horizontal="center" vertical="center" wrapText="1"/>
    </xf>
    <xf numFmtId="49" fontId="31" fillId="0" borderId="82" xfId="4" applyNumberFormat="1" applyFont="1" applyBorder="1" applyAlignment="1">
      <alignment horizontal="center" vertical="center" wrapText="1"/>
    </xf>
    <xf numFmtId="49" fontId="31" fillId="0" borderId="72" xfId="4" applyNumberFormat="1" applyFont="1" applyBorder="1" applyAlignment="1">
      <alignment horizontal="center" vertical="center" wrapText="1"/>
    </xf>
    <xf numFmtId="49" fontId="32" fillId="0" borderId="4" xfId="4" applyNumberFormat="1" applyFont="1" applyBorder="1" applyAlignment="1">
      <alignment horizontal="center" vertical="center"/>
    </xf>
    <xf numFmtId="0" fontId="32" fillId="0" borderId="90" xfId="4" applyFont="1" applyBorder="1"/>
    <xf numFmtId="0" fontId="34" fillId="0" borderId="91" xfId="4" applyFont="1" applyBorder="1" applyAlignment="1">
      <alignment horizontal="left" vertical="center" wrapText="1"/>
    </xf>
    <xf numFmtId="0" fontId="31" fillId="0" borderId="90" xfId="4" applyFont="1" applyBorder="1" applyAlignment="1">
      <alignment horizontal="center" vertical="center"/>
    </xf>
    <xf numFmtId="0" fontId="31" fillId="0" borderId="86" xfId="4" applyFont="1" applyBorder="1" applyAlignment="1">
      <alignment horizontal="center" vertical="center"/>
    </xf>
    <xf numFmtId="9" fontId="32" fillId="0" borderId="90" xfId="4" applyNumberFormat="1" applyFont="1" applyBorder="1" applyAlignment="1">
      <alignment horizontal="center" vertical="center"/>
    </xf>
    <xf numFmtId="0" fontId="32" fillId="0" borderId="90" xfId="4" applyFont="1" applyBorder="1" applyAlignment="1">
      <alignment horizontal="center" vertical="center"/>
    </xf>
    <xf numFmtId="9" fontId="32" fillId="0" borderId="0" xfId="4" applyNumberFormat="1" applyFont="1" applyAlignment="1">
      <alignment horizontal="center" vertical="center" wrapText="1"/>
    </xf>
    <xf numFmtId="0" fontId="32" fillId="0" borderId="86" xfId="4" applyFont="1" applyBorder="1"/>
  </cellXfs>
  <cellStyles count="5">
    <cellStyle name="Moneda" xfId="1" builtinId="4"/>
    <cellStyle name="Normal" xfId="0" builtinId="0"/>
    <cellStyle name="Normal 2" xfId="3" xr:uid="{5FA0226A-691C-4537-94A9-9FBC33D0A999}"/>
    <cellStyle name="Normal 3" xfId="4" xr:uid="{44D94F31-C0BA-44F4-93C7-FDC91DB25592}"/>
    <cellStyle name="Porcentaje" xfId="2" builtinId="5"/>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'IN-PEI-PLA-001'!$C$30</c:f>
              <c:strCache>
                <c:ptCount val="1"/>
                <c:pt idx="0">
                  <c:v>Resultado monitoreo</c:v>
                </c:pt>
              </c:strCache>
            </c:strRef>
          </c:tx>
          <c:spPr>
            <a:solidFill>
              <a:srgbClr val="004586"/>
            </a:solidFill>
            <a:ln w="25400">
              <a:noFill/>
            </a:ln>
          </c:spPr>
          <c:invertIfNegative val="0"/>
          <c:cat>
            <c:numRef>
              <c:f>'IN-PEI-PLA-001'!$B$31:$B$42</c:f>
              <c:numCache>
                <c:formatCode>General</c:formatCode>
                <c:ptCount val="12"/>
                <c:pt idx="0">
                  <c:v>2021</c:v>
                </c:pt>
                <c:pt idx="1">
                  <c:v>2022</c:v>
                </c:pt>
                <c:pt idx="2">
                  <c:v>2023</c:v>
                </c:pt>
                <c:pt idx="3">
                  <c:v>2024</c:v>
                </c:pt>
              </c:numCache>
            </c:numRef>
          </c:cat>
          <c:val>
            <c:numRef>
              <c:f>'IN-PEI-PLA-001'!$C$31:$C$34</c:f>
              <c:numCache>
                <c:formatCode>0%</c:formatCode>
                <c:ptCount val="4"/>
                <c:pt idx="0">
                  <c:v>1</c:v>
                </c:pt>
                <c:pt idx="1">
                  <c:v>10.78</c:v>
                </c:pt>
                <c:pt idx="2">
                  <c:v>0</c:v>
                </c:pt>
                <c:pt idx="3">
                  <c:v>1</c:v>
                </c:pt>
              </c:numCache>
            </c:numRef>
          </c:val>
          <c:extLst>
            <c:ext xmlns:c16="http://schemas.microsoft.com/office/drawing/2014/chart" uri="{C3380CC4-5D6E-409C-BE32-E72D297353CC}">
              <c16:uniqueId val="{00000000-A33D-465A-A15B-99F9B50A0F4A}"/>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'IN-PEI-PLA-001'!$D$30</c:f>
              <c:strCache>
                <c:ptCount val="1"/>
                <c:pt idx="0">
                  <c:v>Resultado Meta Vigencia</c:v>
                </c:pt>
              </c:strCache>
            </c:strRef>
          </c:tx>
          <c:marker>
            <c:symbol val="none"/>
          </c:marker>
          <c:cat>
            <c:numRef>
              <c:f>'IN-PEI-PLA-001'!$B$31:$B$42</c:f>
              <c:numCache>
                <c:formatCode>General</c:formatCode>
                <c:ptCount val="12"/>
                <c:pt idx="0">
                  <c:v>2021</c:v>
                </c:pt>
                <c:pt idx="1">
                  <c:v>2022</c:v>
                </c:pt>
                <c:pt idx="2">
                  <c:v>2023</c:v>
                </c:pt>
                <c:pt idx="3">
                  <c:v>2024</c:v>
                </c:pt>
              </c:numCache>
            </c:numRef>
          </c:cat>
          <c:val>
            <c:numRef>
              <c:f>'IN-PEI-PLA-001'!$D$31:$D$34</c:f>
              <c:numCache>
                <c:formatCode>0%</c:formatCode>
                <c:ptCount val="4"/>
                <c:pt idx="0">
                  <c:v>0.15</c:v>
                </c:pt>
                <c:pt idx="1">
                  <c:v>0.15</c:v>
                </c:pt>
                <c:pt idx="2">
                  <c:v>0.15</c:v>
                </c:pt>
                <c:pt idx="3">
                  <c:v>0.15</c:v>
                </c:pt>
              </c:numCache>
            </c:numRef>
          </c:val>
          <c:smooth val="0"/>
          <c:extLst>
            <c:ext xmlns:c16="http://schemas.microsoft.com/office/drawing/2014/chart" uri="{C3380CC4-5D6E-409C-BE32-E72D297353CC}">
              <c16:uniqueId val="{00000001-A33D-465A-A15B-99F9B50A0F4A}"/>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'IN-PEI-GES-PLA-003'!$C$30</c:f>
              <c:strCache>
                <c:ptCount val="1"/>
                <c:pt idx="0">
                  <c:v>Resultado monitoreo</c:v>
                </c:pt>
              </c:strCache>
            </c:strRef>
          </c:tx>
          <c:spPr>
            <a:solidFill>
              <a:srgbClr val="004586"/>
            </a:solidFill>
            <a:ln w="25400">
              <a:noFill/>
            </a:ln>
          </c:spPr>
          <c:invertIfNegative val="0"/>
          <c:cat>
            <c:strRef>
              <c:f>'IN-PEI-GES-PLA-003'!$B$31:$B$42</c:f>
              <c:strCache>
                <c:ptCount val="4"/>
                <c:pt idx="0">
                  <c:v>Diciembre 2021</c:v>
                </c:pt>
                <c:pt idx="1">
                  <c:v>Abril 2022</c:v>
                </c:pt>
                <c:pt idx="2">
                  <c:v>Agosto 2022</c:v>
                </c:pt>
                <c:pt idx="3">
                  <c:v>Diciembre 2022</c:v>
                </c:pt>
              </c:strCache>
            </c:strRef>
          </c:cat>
          <c:val>
            <c:numRef>
              <c:f>'IN-PEI-GES-PLA-003'!$C$31:$C$34</c:f>
              <c:numCache>
                <c:formatCode>0%</c:formatCode>
                <c:ptCount val="4"/>
                <c:pt idx="0">
                  <c:v>1</c:v>
                </c:pt>
                <c:pt idx="1">
                  <c:v>1</c:v>
                </c:pt>
                <c:pt idx="2">
                  <c:v>0</c:v>
                </c:pt>
                <c:pt idx="3">
                  <c:v>0</c:v>
                </c:pt>
              </c:numCache>
            </c:numRef>
          </c:val>
          <c:extLst>
            <c:ext xmlns:c16="http://schemas.microsoft.com/office/drawing/2014/chart" uri="{C3380CC4-5D6E-409C-BE32-E72D297353CC}">
              <c16:uniqueId val="{00000000-B85B-469B-8533-6E7BCCFC6A02}"/>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'IN-PEI-GES-PLA-003'!$D$30</c:f>
              <c:strCache>
                <c:ptCount val="1"/>
                <c:pt idx="0">
                  <c:v>Resultado Meta Vigencia</c:v>
                </c:pt>
              </c:strCache>
            </c:strRef>
          </c:tx>
          <c:marker>
            <c:symbol val="none"/>
          </c:marker>
          <c:cat>
            <c:strRef>
              <c:f>'IN-PEI-GES-PLA-003'!$B$31:$B$42</c:f>
              <c:strCache>
                <c:ptCount val="4"/>
                <c:pt idx="0">
                  <c:v>Diciembre 2021</c:v>
                </c:pt>
                <c:pt idx="1">
                  <c:v>Abril 2022</c:v>
                </c:pt>
                <c:pt idx="2">
                  <c:v>Agosto 2022</c:v>
                </c:pt>
                <c:pt idx="3">
                  <c:v>Diciembre 2022</c:v>
                </c:pt>
              </c:strCache>
            </c:strRef>
          </c:cat>
          <c:val>
            <c:numRef>
              <c:f>'IN-PEI-GES-PLA-003'!$D$31:$D$34</c:f>
              <c:numCache>
                <c:formatCode>0%</c:formatCode>
                <c:ptCount val="4"/>
                <c:pt idx="0">
                  <c:v>1</c:v>
                </c:pt>
                <c:pt idx="1">
                  <c:v>1</c:v>
                </c:pt>
                <c:pt idx="2">
                  <c:v>1</c:v>
                </c:pt>
                <c:pt idx="3">
                  <c:v>1</c:v>
                </c:pt>
              </c:numCache>
            </c:numRef>
          </c:val>
          <c:smooth val="0"/>
          <c:extLst>
            <c:ext xmlns:c16="http://schemas.microsoft.com/office/drawing/2014/chart" uri="{C3380CC4-5D6E-409C-BE32-E72D297353CC}">
              <c16:uniqueId val="{00000001-B85B-469B-8533-6E7BCCFC6A02}"/>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'IN-PEI-GES-PLA-004'!$C$30</c:f>
              <c:strCache>
                <c:ptCount val="1"/>
                <c:pt idx="0">
                  <c:v>Resultado monitoreo</c:v>
                </c:pt>
              </c:strCache>
            </c:strRef>
          </c:tx>
          <c:spPr>
            <a:solidFill>
              <a:srgbClr val="004586"/>
            </a:solidFill>
            <a:ln w="25400">
              <a:noFill/>
            </a:ln>
          </c:spPr>
          <c:invertIfNegative val="0"/>
          <c:cat>
            <c:strRef>
              <c:f>'IN-PEI-GES-PLA-004'!$B$31:$B$42</c:f>
              <c:strCache>
                <c:ptCount val="4"/>
                <c:pt idx="0">
                  <c:v>Marzo</c:v>
                </c:pt>
                <c:pt idx="1">
                  <c:v>Junio</c:v>
                </c:pt>
                <c:pt idx="2">
                  <c:v>Septiembre</c:v>
                </c:pt>
                <c:pt idx="3">
                  <c:v>Diciembre</c:v>
                </c:pt>
              </c:strCache>
            </c:strRef>
          </c:cat>
          <c:val>
            <c:numRef>
              <c:f>'IN-PEI-GES-PLA-004'!$C$31:$C$34</c:f>
              <c:numCache>
                <c:formatCode>0%</c:formatCode>
                <c:ptCount val="4"/>
                <c:pt idx="0">
                  <c:v>0.96875</c:v>
                </c:pt>
                <c:pt idx="1">
                  <c:v>0.96875</c:v>
                </c:pt>
                <c:pt idx="2">
                  <c:v>0</c:v>
                </c:pt>
                <c:pt idx="3">
                  <c:v>0</c:v>
                </c:pt>
              </c:numCache>
            </c:numRef>
          </c:val>
          <c:extLst>
            <c:ext xmlns:c16="http://schemas.microsoft.com/office/drawing/2014/chart" uri="{C3380CC4-5D6E-409C-BE32-E72D297353CC}">
              <c16:uniqueId val="{00000000-119C-4499-9786-3D63CCFFC0B3}"/>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'IN-PEI-GES-PLA-004'!$D$30</c:f>
              <c:strCache>
                <c:ptCount val="1"/>
                <c:pt idx="0">
                  <c:v>Resultado Meta Vigencia</c:v>
                </c:pt>
              </c:strCache>
            </c:strRef>
          </c:tx>
          <c:marker>
            <c:symbol val="none"/>
          </c:marker>
          <c:cat>
            <c:strRef>
              <c:f>'IN-PEI-GES-PLA-004'!$B$31:$B$42</c:f>
              <c:strCache>
                <c:ptCount val="4"/>
                <c:pt idx="0">
                  <c:v>Marzo</c:v>
                </c:pt>
                <c:pt idx="1">
                  <c:v>Junio</c:v>
                </c:pt>
                <c:pt idx="2">
                  <c:v>Septiembre</c:v>
                </c:pt>
                <c:pt idx="3">
                  <c:v>Diciembre</c:v>
                </c:pt>
              </c:strCache>
            </c:strRef>
          </c:cat>
          <c:val>
            <c:numRef>
              <c:f>'IN-PEI-GES-PLA-004'!$D$31:$D$34</c:f>
              <c:numCache>
                <c:formatCode>0%</c:formatCode>
                <c:ptCount val="4"/>
                <c:pt idx="0">
                  <c:v>1</c:v>
                </c:pt>
                <c:pt idx="1">
                  <c:v>1</c:v>
                </c:pt>
                <c:pt idx="2">
                  <c:v>1</c:v>
                </c:pt>
                <c:pt idx="3">
                  <c:v>1</c:v>
                </c:pt>
              </c:numCache>
            </c:numRef>
          </c:val>
          <c:smooth val="0"/>
          <c:extLst>
            <c:ext xmlns:c16="http://schemas.microsoft.com/office/drawing/2014/chart" uri="{C3380CC4-5D6E-409C-BE32-E72D297353CC}">
              <c16:uniqueId val="{00000001-119C-4499-9786-3D63CCFFC0B3}"/>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a16="http://schemas.microsoft.com/office/drawing/2014/main" id="{51608D7D-C359-498B-9411-4676B08D74A1}"/>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absoluteAnchor>
    <xdr:pos x="5859780" y="10761345"/>
    <xdr:ext cx="6046470" cy="2592705"/>
    <xdr:graphicFrame macro="">
      <xdr:nvGraphicFramePr>
        <xdr:cNvPr id="2" name="Gráfico 3">
          <a:extLst>
            <a:ext uri="{FF2B5EF4-FFF2-40B4-BE49-F238E27FC236}">
              <a16:creationId xmlns:a16="http://schemas.microsoft.com/office/drawing/2014/main" id="{7A1C852C-0796-4144-B181-2791A3832E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xdr:col>
      <xdr:colOff>373380</xdr:colOff>
      <xdr:row>0</xdr:row>
      <xdr:rowOff>45720</xdr:rowOff>
    </xdr:from>
    <xdr:to>
      <xdr:col>2</xdr:col>
      <xdr:colOff>248385</xdr:colOff>
      <xdr:row>3</xdr:row>
      <xdr:rowOff>137160</xdr:rowOff>
    </xdr:to>
    <xdr:pic>
      <xdr:nvPicPr>
        <xdr:cNvPr id="3" name="Imagen 22">
          <a:extLst>
            <a:ext uri="{FF2B5EF4-FFF2-40B4-BE49-F238E27FC236}">
              <a16:creationId xmlns:a16="http://schemas.microsoft.com/office/drawing/2014/main" id="{91AF95B0-4C7E-4BE2-9F5A-84844E1AF3A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6280" y="45720"/>
          <a:ext cx="694155"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absoluteAnchor>
    <xdr:pos x="6002655" y="10599420"/>
    <xdr:ext cx="6046470" cy="2592705"/>
    <xdr:graphicFrame macro="">
      <xdr:nvGraphicFramePr>
        <xdr:cNvPr id="2" name="Gráfico 3">
          <a:extLst>
            <a:ext uri="{FF2B5EF4-FFF2-40B4-BE49-F238E27FC236}">
              <a16:creationId xmlns:a16="http://schemas.microsoft.com/office/drawing/2014/main" id="{B7606EBE-3C81-47BF-80FD-A200D3061D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xdr:col>
      <xdr:colOff>373380</xdr:colOff>
      <xdr:row>0</xdr:row>
      <xdr:rowOff>45720</xdr:rowOff>
    </xdr:from>
    <xdr:to>
      <xdr:col>2</xdr:col>
      <xdr:colOff>88365</xdr:colOff>
      <xdr:row>3</xdr:row>
      <xdr:rowOff>137160</xdr:rowOff>
    </xdr:to>
    <xdr:pic>
      <xdr:nvPicPr>
        <xdr:cNvPr id="3" name="Imagen 22">
          <a:extLst>
            <a:ext uri="{FF2B5EF4-FFF2-40B4-BE49-F238E27FC236}">
              <a16:creationId xmlns:a16="http://schemas.microsoft.com/office/drawing/2014/main" id="{6024BBB8-0EBC-4134-AA11-543114974B4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6280" y="45720"/>
          <a:ext cx="69606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absoluteAnchor>
    <xdr:pos x="5859780" y="10761345"/>
    <xdr:ext cx="6046470" cy="2592705"/>
    <xdr:graphicFrame macro="">
      <xdr:nvGraphicFramePr>
        <xdr:cNvPr id="2" name="Gráfico 3">
          <a:extLst>
            <a:ext uri="{FF2B5EF4-FFF2-40B4-BE49-F238E27FC236}">
              <a16:creationId xmlns:a16="http://schemas.microsoft.com/office/drawing/2014/main" id="{4FC09885-9DBC-4CC1-B431-D62D29867A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xdr:col>
      <xdr:colOff>500380</xdr:colOff>
      <xdr:row>0</xdr:row>
      <xdr:rowOff>71120</xdr:rowOff>
    </xdr:from>
    <xdr:to>
      <xdr:col>2</xdr:col>
      <xdr:colOff>375385</xdr:colOff>
      <xdr:row>3</xdr:row>
      <xdr:rowOff>162560</xdr:rowOff>
    </xdr:to>
    <xdr:pic>
      <xdr:nvPicPr>
        <xdr:cNvPr id="3" name="Imagen 22">
          <a:extLst>
            <a:ext uri="{FF2B5EF4-FFF2-40B4-BE49-F238E27FC236}">
              <a16:creationId xmlns:a16="http://schemas.microsoft.com/office/drawing/2014/main" id="{3CC652A7-DE02-454E-95FE-61D1CB312D4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3280" y="71120"/>
          <a:ext cx="694155"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DICADORES%20GESTION%20Y%20ESTRATEGICOS%20PLANEACION%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IN-PEI-PLA-001"/>
      <sheetName val="IN-PEI-GES-PLA-003"/>
      <sheetName val="IN-PEI-GES-PLA-004"/>
      <sheetName val="IN-PEI-PLA-005"/>
      <sheetName val="lista"/>
    </sheetNames>
    <sheetDataSet>
      <sheetData sheetId="0" refreshError="1"/>
      <sheetData sheetId="1">
        <row r="30">
          <cell r="C30" t="str">
            <v>Resultado monitoreo</v>
          </cell>
          <cell r="D30" t="str">
            <v>Resultado Meta Vigencia</v>
          </cell>
        </row>
        <row r="31">
          <cell r="B31">
            <v>2021</v>
          </cell>
          <cell r="C31">
            <v>1</v>
          </cell>
          <cell r="D31">
            <v>0.15</v>
          </cell>
        </row>
        <row r="32">
          <cell r="B32">
            <v>2022</v>
          </cell>
          <cell r="C32">
            <v>10.78</v>
          </cell>
          <cell r="D32">
            <v>0.15</v>
          </cell>
        </row>
        <row r="33">
          <cell r="B33">
            <v>2023</v>
          </cell>
          <cell r="C33">
            <v>0</v>
          </cell>
          <cell r="D33">
            <v>0.15</v>
          </cell>
        </row>
        <row r="34">
          <cell r="B34">
            <v>2024</v>
          </cell>
          <cell r="C34">
            <v>1</v>
          </cell>
          <cell r="D34">
            <v>0.15</v>
          </cell>
        </row>
      </sheetData>
      <sheetData sheetId="2">
        <row r="30">
          <cell r="C30" t="str">
            <v>Resultado monitoreo</v>
          </cell>
          <cell r="D30" t="str">
            <v>Resultado Meta Vigencia</v>
          </cell>
        </row>
        <row r="31">
          <cell r="B31" t="str">
            <v>Diciembre 2021</v>
          </cell>
          <cell r="C31">
            <v>1</v>
          </cell>
          <cell r="D31">
            <v>1</v>
          </cell>
        </row>
        <row r="32">
          <cell r="B32" t="str">
            <v>Abril 2022</v>
          </cell>
          <cell r="C32">
            <v>1</v>
          </cell>
          <cell r="D32">
            <v>1</v>
          </cell>
        </row>
        <row r="33">
          <cell r="B33" t="str">
            <v>Agosto 2022</v>
          </cell>
          <cell r="C33">
            <v>0</v>
          </cell>
          <cell r="D33">
            <v>1</v>
          </cell>
        </row>
        <row r="34">
          <cell r="B34" t="str">
            <v>Diciembre 2022</v>
          </cell>
          <cell r="C34">
            <v>0</v>
          </cell>
          <cell r="D34">
            <v>1</v>
          </cell>
        </row>
      </sheetData>
      <sheetData sheetId="3">
        <row r="30">
          <cell r="C30" t="str">
            <v>Resultado monitoreo</v>
          </cell>
          <cell r="D30" t="str">
            <v>Resultado Meta Vigencia</v>
          </cell>
        </row>
        <row r="31">
          <cell r="B31" t="str">
            <v>Marzo</v>
          </cell>
          <cell r="C31">
            <v>0.96875</v>
          </cell>
          <cell r="D31">
            <v>1</v>
          </cell>
        </row>
        <row r="32">
          <cell r="B32" t="str">
            <v>Junio</v>
          </cell>
          <cell r="C32">
            <v>0.96875</v>
          </cell>
          <cell r="D32">
            <v>1</v>
          </cell>
        </row>
        <row r="33">
          <cell r="B33" t="str">
            <v>Septiembre</v>
          </cell>
          <cell r="C33">
            <v>0</v>
          </cell>
          <cell r="D33">
            <v>1</v>
          </cell>
        </row>
        <row r="34">
          <cell r="B34" t="str">
            <v>Diciembre</v>
          </cell>
          <cell r="C34">
            <v>0</v>
          </cell>
          <cell r="D34">
            <v>1</v>
          </cell>
        </row>
      </sheetData>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54078-B189-4FC6-8CD5-3FFEF88A8DEA}">
  <dimension ref="A1:AW241"/>
  <sheetViews>
    <sheetView zoomScale="50" zoomScaleNormal="50" workbookViewId="0">
      <selection activeCell="G26" sqref="G26:G29"/>
    </sheetView>
  </sheetViews>
  <sheetFormatPr baseColWidth="10" defaultColWidth="11.42578125" defaultRowHeight="15"/>
  <cols>
    <col min="1" max="1" width="34" style="4" customWidth="1"/>
    <col min="2" max="2" width="37" style="4" customWidth="1"/>
    <col min="3" max="3" width="38.28515625" style="4" customWidth="1"/>
    <col min="4" max="4" width="46.28515625" style="4" customWidth="1"/>
    <col min="5" max="6" width="53.28515625" style="4" customWidth="1"/>
    <col min="7" max="7" width="78.5703125" style="4" customWidth="1"/>
    <col min="8" max="9" width="53.28515625" style="4" customWidth="1"/>
    <col min="10" max="10" width="43.7109375" style="4" customWidth="1"/>
    <col min="11" max="11" width="39.28515625" style="4" customWidth="1"/>
    <col min="12" max="12" width="35.42578125" style="4" customWidth="1"/>
    <col min="13" max="13" width="25" style="4" customWidth="1"/>
    <col min="14" max="17" width="11.42578125" style="4"/>
    <col min="18" max="18" width="11.42578125" style="4" bestFit="1" customWidth="1"/>
    <col min="19" max="39" width="11.42578125" style="4"/>
    <col min="40" max="40" width="33.28515625" style="4" customWidth="1"/>
    <col min="41" max="41" width="71.28515625" style="4" customWidth="1"/>
    <col min="42" max="42" width="54.140625" style="4" customWidth="1"/>
    <col min="43" max="43" width="63.85546875" style="4" customWidth="1"/>
    <col min="44" max="44" width="22.5703125" style="4" customWidth="1"/>
    <col min="45" max="45" width="27.7109375" style="4" customWidth="1"/>
    <col min="46" max="16384" width="11.42578125" style="4"/>
  </cols>
  <sheetData>
    <row r="1" spans="1:49" ht="24" customHeight="1">
      <c r="A1" s="63"/>
      <c r="B1" s="66" t="s">
        <v>0</v>
      </c>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1" t="s">
        <v>1</v>
      </c>
      <c r="AS1" s="2" t="s">
        <v>2</v>
      </c>
      <c r="AT1" s="3"/>
      <c r="AU1" s="3"/>
      <c r="AV1" s="3"/>
      <c r="AW1" s="3"/>
    </row>
    <row r="2" spans="1:49" ht="24" customHeight="1">
      <c r="A2" s="64"/>
      <c r="B2" s="68"/>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1" t="s">
        <v>3</v>
      </c>
      <c r="AS2" s="2">
        <v>14</v>
      </c>
      <c r="AT2" s="3"/>
      <c r="AU2" s="3"/>
      <c r="AV2" s="3"/>
      <c r="AW2" s="3"/>
    </row>
    <row r="3" spans="1:49" ht="24" customHeight="1">
      <c r="A3" s="64"/>
      <c r="B3" s="70" t="s">
        <v>4</v>
      </c>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c r="AP3" s="71"/>
      <c r="AQ3" s="71"/>
      <c r="AR3" s="1" t="s">
        <v>5</v>
      </c>
      <c r="AS3" s="2" t="s">
        <v>6</v>
      </c>
      <c r="AT3" s="3"/>
      <c r="AU3" s="3"/>
      <c r="AV3" s="3"/>
      <c r="AW3" s="3"/>
    </row>
    <row r="4" spans="1:49" ht="24" customHeight="1">
      <c r="A4" s="65"/>
      <c r="B4" s="72"/>
      <c r="C4" s="73"/>
      <c r="D4" s="73"/>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5" t="s">
        <v>7</v>
      </c>
      <c r="AS4" s="6">
        <v>44728</v>
      </c>
      <c r="AT4" s="3"/>
      <c r="AU4" s="3"/>
      <c r="AV4" s="3"/>
      <c r="AW4" s="3"/>
    </row>
    <row r="5" spans="1:49">
      <c r="A5" s="7"/>
      <c r="B5" s="7"/>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9"/>
      <c r="AS5" s="9"/>
      <c r="AT5" s="3"/>
      <c r="AU5" s="3"/>
      <c r="AV5" s="3"/>
      <c r="AW5" s="3"/>
    </row>
    <row r="6" spans="1:49" ht="15.75" thickBot="1">
      <c r="A6" s="10"/>
      <c r="B6" s="10"/>
      <c r="C6" s="10"/>
      <c r="D6" s="10"/>
      <c r="E6" s="10"/>
      <c r="F6" s="10"/>
      <c r="G6" s="10"/>
      <c r="H6" s="10"/>
      <c r="I6" s="10"/>
      <c r="J6" s="10"/>
      <c r="K6" s="10"/>
      <c r="L6" s="10"/>
      <c r="M6" s="10"/>
      <c r="N6" s="10"/>
      <c r="O6" s="10"/>
      <c r="P6" s="10"/>
      <c r="Q6" s="10"/>
      <c r="R6" s="10"/>
      <c r="S6" s="3"/>
      <c r="T6" s="3"/>
      <c r="U6" s="3"/>
      <c r="V6" s="3"/>
      <c r="W6" s="3"/>
      <c r="X6" s="3"/>
      <c r="Y6" s="3"/>
      <c r="Z6" s="3"/>
      <c r="AA6" s="3"/>
      <c r="AB6" s="3"/>
      <c r="AC6" s="3"/>
      <c r="AD6" s="3"/>
      <c r="AE6" s="3"/>
      <c r="AF6" s="3"/>
      <c r="AG6" s="3"/>
      <c r="AH6" s="3"/>
      <c r="AI6" s="3"/>
      <c r="AJ6" s="3"/>
      <c r="AK6" s="3"/>
      <c r="AL6" s="11"/>
      <c r="AM6" s="11"/>
      <c r="AN6" s="11"/>
      <c r="AO6" s="11"/>
      <c r="AP6" s="11"/>
      <c r="AQ6" s="11"/>
      <c r="AR6" s="11"/>
      <c r="AS6" s="3"/>
      <c r="AT6" s="3"/>
      <c r="AU6" s="3"/>
      <c r="AV6" s="3"/>
      <c r="AW6" s="3"/>
    </row>
    <row r="7" spans="1:49" ht="15.75" thickBot="1">
      <c r="A7" s="12" t="s">
        <v>8</v>
      </c>
      <c r="B7" s="13"/>
      <c r="C7" s="52">
        <v>44819</v>
      </c>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row>
    <row r="8" spans="1:49" ht="15.75" thickBot="1">
      <c r="A8" s="14"/>
      <c r="B8" s="10"/>
      <c r="C8" s="49"/>
      <c r="D8" s="15"/>
      <c r="E8" s="15"/>
      <c r="F8" s="15"/>
      <c r="G8" s="15"/>
      <c r="H8" s="15"/>
      <c r="I8" s="15"/>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row>
    <row r="9" spans="1:49" ht="15.75" thickBot="1">
      <c r="A9" s="16" t="s">
        <v>9</v>
      </c>
      <c r="B9" s="10"/>
      <c r="C9" s="53">
        <v>2022</v>
      </c>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row>
    <row r="10" spans="1:49" ht="15.75" thickBot="1">
      <c r="A10" s="14"/>
      <c r="B10" s="10"/>
      <c r="C10" s="49"/>
      <c r="D10" s="15"/>
      <c r="E10" s="15"/>
      <c r="F10" s="15"/>
      <c r="G10" s="15"/>
      <c r="H10" s="15"/>
      <c r="I10" s="15"/>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row>
    <row r="11" spans="1:49" ht="15.75" thickBot="1">
      <c r="A11" s="16" t="s">
        <v>10</v>
      </c>
      <c r="B11" s="13"/>
      <c r="C11" s="53" t="s">
        <v>382</v>
      </c>
      <c r="D11" s="15"/>
      <c r="E11" s="15"/>
      <c r="F11" s="15"/>
      <c r="G11" s="15"/>
      <c r="H11" s="15"/>
      <c r="I11" s="15"/>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row>
    <row r="12" spans="1:49" ht="15.75" thickBot="1">
      <c r="A12" s="14"/>
      <c r="B12" s="10"/>
      <c r="C12" s="49"/>
      <c r="D12" s="15"/>
      <c r="E12" s="15"/>
      <c r="F12" s="15"/>
      <c r="G12" s="15"/>
      <c r="H12" s="15"/>
      <c r="I12" s="15"/>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row>
    <row r="13" spans="1:49" ht="15.75" thickBot="1">
      <c r="A13" s="12" t="s">
        <v>11</v>
      </c>
      <c r="B13" s="10"/>
      <c r="C13" s="53" t="s">
        <v>384</v>
      </c>
      <c r="D13" s="15"/>
      <c r="E13" s="15"/>
      <c r="F13" s="15"/>
      <c r="G13" s="15"/>
      <c r="H13" s="15"/>
      <c r="I13" s="15"/>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row>
    <row r="14" spans="1:49" ht="15.75" thickBot="1">
      <c r="A14" s="14"/>
      <c r="B14" s="10"/>
      <c r="C14" s="49"/>
      <c r="D14" s="15"/>
      <c r="E14" s="15"/>
      <c r="F14" s="15"/>
      <c r="G14" s="15"/>
      <c r="H14" s="15"/>
      <c r="I14" s="15"/>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row>
    <row r="15" spans="1:49" ht="15.75" thickBot="1">
      <c r="A15" s="12" t="s">
        <v>12</v>
      </c>
      <c r="B15" s="13"/>
      <c r="C15" s="53" t="s">
        <v>385</v>
      </c>
      <c r="D15" s="15"/>
      <c r="E15" s="15"/>
      <c r="F15" s="15"/>
      <c r="G15" s="15"/>
      <c r="H15" s="15"/>
      <c r="I15" s="15"/>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row>
    <row r="16" spans="1:49" ht="15.75" thickBot="1">
      <c r="A16" s="3"/>
      <c r="B16" s="3"/>
      <c r="C16" s="54"/>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row>
    <row r="17" spans="1:49" ht="29.25" thickBot="1">
      <c r="A17" s="17" t="s">
        <v>13</v>
      </c>
      <c r="B17"/>
      <c r="C17" s="53" t="s">
        <v>383</v>
      </c>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row>
    <row r="18" spans="1:49" ht="16.5">
      <c r="A18" s="15"/>
      <c r="B18" s="15"/>
      <c r="C18" s="15"/>
      <c r="D18" s="15"/>
      <c r="E18" s="15"/>
      <c r="F18" s="15"/>
      <c r="G18" s="15"/>
      <c r="H18" s="15"/>
      <c r="I18" s="15"/>
      <c r="J18" s="15"/>
      <c r="K18" s="15"/>
      <c r="L18" s="18"/>
      <c r="M18" s="15"/>
      <c r="N18" s="15"/>
      <c r="O18" s="15"/>
      <c r="P18" s="15"/>
      <c r="Q18" s="15"/>
      <c r="R18" s="15"/>
      <c r="S18" s="15"/>
      <c r="T18" s="15"/>
      <c r="U18" s="18"/>
      <c r="V18" s="19"/>
      <c r="W18" s="20"/>
      <c r="X18" s="19"/>
      <c r="Y18" s="19"/>
      <c r="Z18" s="19"/>
      <c r="AA18" s="19"/>
      <c r="AB18" s="19"/>
      <c r="AC18" s="21"/>
      <c r="AD18" s="19"/>
      <c r="AE18" s="19"/>
      <c r="AF18" s="19"/>
      <c r="AG18" s="22"/>
      <c r="AH18" s="22"/>
      <c r="AI18" s="22"/>
      <c r="AJ18" s="22"/>
      <c r="AK18" s="22"/>
      <c r="AL18" s="19"/>
      <c r="AM18" s="19"/>
      <c r="AN18" s="19"/>
      <c r="AO18" s="19"/>
      <c r="AP18" s="19"/>
      <c r="AQ18" s="19"/>
      <c r="AR18" s="19"/>
      <c r="AS18" s="19"/>
      <c r="AT18" s="3"/>
      <c r="AU18" s="3"/>
      <c r="AV18" s="3"/>
      <c r="AW18" s="3"/>
    </row>
    <row r="19" spans="1:49" ht="64.5" customHeight="1">
      <c r="A19" s="74" t="s">
        <v>14</v>
      </c>
      <c r="B19" s="74"/>
      <c r="C19" s="74"/>
      <c r="D19" s="74"/>
      <c r="E19" s="74"/>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3"/>
      <c r="AU19" s="3"/>
      <c r="AV19" s="3"/>
      <c r="AW19" s="3"/>
    </row>
    <row r="20" spans="1:49">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row>
    <row r="21" spans="1:49" ht="15.75" thickBot="1">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row>
    <row r="22" spans="1:49" ht="18.75" thickBot="1">
      <c r="A22" s="75" t="s">
        <v>15</v>
      </c>
      <c r="B22" s="76"/>
      <c r="C22" s="76"/>
      <c r="D22" s="76"/>
      <c r="E22" s="76"/>
      <c r="F22" s="76"/>
      <c r="G22" s="76"/>
      <c r="H22" s="76"/>
      <c r="I22" s="76"/>
      <c r="J22" s="76"/>
      <c r="K22" s="76"/>
      <c r="L22" s="76"/>
      <c r="M22" s="76"/>
      <c r="N22" s="77" t="s">
        <v>16</v>
      </c>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9"/>
      <c r="AO22" s="80" t="s">
        <v>17</v>
      </c>
      <c r="AP22" s="80"/>
      <c r="AQ22" s="80"/>
      <c r="AR22" s="80"/>
      <c r="AS22" s="81"/>
      <c r="AT22" s="3"/>
      <c r="AU22" s="3"/>
      <c r="AV22" s="3"/>
      <c r="AW22" s="3"/>
    </row>
    <row r="23" spans="1:49" ht="27.75" customHeight="1" thickBot="1">
      <c r="A23" s="85" t="s">
        <v>18</v>
      </c>
      <c r="B23" s="86"/>
      <c r="C23" s="86"/>
      <c r="D23" s="86"/>
      <c r="E23" s="87"/>
      <c r="F23" s="85" t="s">
        <v>19</v>
      </c>
      <c r="G23" s="86"/>
      <c r="H23" s="86"/>
      <c r="I23" s="86"/>
      <c r="J23" s="86"/>
      <c r="K23" s="86"/>
      <c r="L23" s="86"/>
      <c r="M23" s="87"/>
      <c r="N23" s="88" t="s">
        <v>20</v>
      </c>
      <c r="O23" s="60"/>
      <c r="P23" s="59" t="s">
        <v>21</v>
      </c>
      <c r="Q23" s="60"/>
      <c r="R23" s="59" t="s">
        <v>22</v>
      </c>
      <c r="S23" s="60"/>
      <c r="T23" s="59" t="s">
        <v>23</v>
      </c>
      <c r="U23" s="60"/>
      <c r="V23" s="59" t="s">
        <v>24</v>
      </c>
      <c r="W23" s="60"/>
      <c r="X23" s="59" t="s">
        <v>25</v>
      </c>
      <c r="Y23" s="60"/>
      <c r="Z23" s="59" t="s">
        <v>26</v>
      </c>
      <c r="AA23" s="60"/>
      <c r="AB23" s="59" t="s">
        <v>27</v>
      </c>
      <c r="AC23" s="60"/>
      <c r="AD23" s="59" t="s">
        <v>28</v>
      </c>
      <c r="AE23" s="60"/>
      <c r="AF23" s="59" t="s">
        <v>29</v>
      </c>
      <c r="AG23" s="60"/>
      <c r="AH23" s="59" t="s">
        <v>30</v>
      </c>
      <c r="AI23" s="60"/>
      <c r="AJ23" s="59" t="s">
        <v>31</v>
      </c>
      <c r="AK23" s="60"/>
      <c r="AL23" s="59" t="s">
        <v>32</v>
      </c>
      <c r="AM23" s="60"/>
      <c r="AN23" s="119" t="s">
        <v>33</v>
      </c>
      <c r="AO23" s="82"/>
      <c r="AP23" s="82"/>
      <c r="AQ23" s="83"/>
      <c r="AR23" s="82"/>
      <c r="AS23" s="84"/>
      <c r="AT23" s="3"/>
      <c r="AU23" s="3"/>
      <c r="AV23" s="3"/>
      <c r="AW23" s="3"/>
    </row>
    <row r="24" spans="1:49" ht="48.75" customHeight="1">
      <c r="A24" s="59" t="s">
        <v>34</v>
      </c>
      <c r="B24" s="59" t="s">
        <v>35</v>
      </c>
      <c r="C24" s="59" t="s">
        <v>36</v>
      </c>
      <c r="D24" s="59" t="s">
        <v>37</v>
      </c>
      <c r="E24" s="59" t="s">
        <v>38</v>
      </c>
      <c r="F24" s="59" t="s">
        <v>39</v>
      </c>
      <c r="G24" s="59" t="s">
        <v>40</v>
      </c>
      <c r="H24" s="57" t="s">
        <v>41</v>
      </c>
      <c r="I24" s="57" t="s">
        <v>42</v>
      </c>
      <c r="J24" s="58" t="s">
        <v>43</v>
      </c>
      <c r="K24" s="58" t="s">
        <v>44</v>
      </c>
      <c r="L24" s="58" t="s">
        <v>45</v>
      </c>
      <c r="M24" s="58" t="s">
        <v>46</v>
      </c>
      <c r="N24" s="61"/>
      <c r="O24" s="62"/>
      <c r="P24" s="61"/>
      <c r="Q24" s="62"/>
      <c r="R24" s="61"/>
      <c r="S24" s="62"/>
      <c r="T24" s="61"/>
      <c r="U24" s="62"/>
      <c r="V24" s="61"/>
      <c r="W24" s="62"/>
      <c r="X24" s="61"/>
      <c r="Y24" s="62"/>
      <c r="Z24" s="61"/>
      <c r="AA24" s="62"/>
      <c r="AB24" s="61"/>
      <c r="AC24" s="62"/>
      <c r="AD24" s="61"/>
      <c r="AE24" s="62"/>
      <c r="AF24" s="61"/>
      <c r="AG24" s="62"/>
      <c r="AH24" s="61" t="s">
        <v>22</v>
      </c>
      <c r="AI24" s="62"/>
      <c r="AJ24" s="61"/>
      <c r="AK24" s="62"/>
      <c r="AL24" s="61" t="s">
        <v>22</v>
      </c>
      <c r="AM24" s="62"/>
      <c r="AN24" s="119"/>
      <c r="AO24" s="115" t="s">
        <v>47</v>
      </c>
      <c r="AP24" s="117" t="s">
        <v>48</v>
      </c>
      <c r="AQ24" s="99" t="s">
        <v>49</v>
      </c>
      <c r="AR24" s="101" t="s">
        <v>50</v>
      </c>
      <c r="AS24" s="103" t="s">
        <v>51</v>
      </c>
      <c r="AT24" s="3"/>
      <c r="AU24" s="3"/>
      <c r="AV24" s="3"/>
      <c r="AW24" s="3"/>
    </row>
    <row r="25" spans="1:49" ht="36.75" customHeight="1" thickBot="1">
      <c r="A25" s="59"/>
      <c r="B25" s="59"/>
      <c r="C25" s="59"/>
      <c r="D25" s="59"/>
      <c r="E25" s="59"/>
      <c r="F25" s="59"/>
      <c r="G25" s="59"/>
      <c r="H25" s="58"/>
      <c r="I25" s="58"/>
      <c r="J25" s="58"/>
      <c r="K25" s="58"/>
      <c r="L25" s="58"/>
      <c r="M25" s="58"/>
      <c r="N25" s="23" t="s">
        <v>52</v>
      </c>
      <c r="O25" s="23" t="s">
        <v>53</v>
      </c>
      <c r="P25" s="23" t="s">
        <v>54</v>
      </c>
      <c r="Q25" s="23" t="s">
        <v>55</v>
      </c>
      <c r="R25" s="23" t="s">
        <v>54</v>
      </c>
      <c r="S25" s="23" t="s">
        <v>55</v>
      </c>
      <c r="T25" s="23" t="s">
        <v>54</v>
      </c>
      <c r="U25" s="23" t="s">
        <v>55</v>
      </c>
      <c r="V25" s="23" t="s">
        <v>54</v>
      </c>
      <c r="W25" s="23" t="s">
        <v>55</v>
      </c>
      <c r="X25" s="23" t="s">
        <v>54</v>
      </c>
      <c r="Y25" s="23" t="s">
        <v>55</v>
      </c>
      <c r="Z25" s="23" t="s">
        <v>54</v>
      </c>
      <c r="AA25" s="23" t="s">
        <v>55</v>
      </c>
      <c r="AB25" s="23" t="s">
        <v>54</v>
      </c>
      <c r="AC25" s="23" t="s">
        <v>55</v>
      </c>
      <c r="AD25" s="23" t="s">
        <v>54</v>
      </c>
      <c r="AE25" s="23" t="s">
        <v>55</v>
      </c>
      <c r="AF25" s="23" t="s">
        <v>54</v>
      </c>
      <c r="AG25" s="23" t="s">
        <v>55</v>
      </c>
      <c r="AH25" s="23" t="s">
        <v>54</v>
      </c>
      <c r="AI25" s="23" t="s">
        <v>55</v>
      </c>
      <c r="AJ25" s="23" t="s">
        <v>54</v>
      </c>
      <c r="AK25" s="23" t="s">
        <v>55</v>
      </c>
      <c r="AL25" s="23" t="s">
        <v>54</v>
      </c>
      <c r="AM25" s="23" t="s">
        <v>55</v>
      </c>
      <c r="AN25" s="119"/>
      <c r="AO25" s="116"/>
      <c r="AP25" s="118"/>
      <c r="AQ25" s="100"/>
      <c r="AR25" s="102"/>
      <c r="AS25" s="104"/>
      <c r="AT25" s="3"/>
      <c r="AU25" s="3"/>
      <c r="AV25" s="3"/>
      <c r="AW25" s="3"/>
    </row>
    <row r="26" spans="1:49" ht="90.75" customHeight="1">
      <c r="A26" s="105" t="s">
        <v>56</v>
      </c>
      <c r="B26" s="108" t="s">
        <v>57</v>
      </c>
      <c r="C26" s="108" t="s">
        <v>58</v>
      </c>
      <c r="D26" s="108" t="s">
        <v>59</v>
      </c>
      <c r="E26" s="108" t="s">
        <v>60</v>
      </c>
      <c r="F26" s="111" t="s">
        <v>61</v>
      </c>
      <c r="G26" s="113" t="s">
        <v>62</v>
      </c>
      <c r="H26" s="91" t="s">
        <v>63</v>
      </c>
      <c r="I26" s="91" t="s">
        <v>64</v>
      </c>
      <c r="J26" s="93" t="s">
        <v>65</v>
      </c>
      <c r="K26" s="95">
        <v>44593</v>
      </c>
      <c r="L26" s="95">
        <v>44895</v>
      </c>
      <c r="M26" s="97" t="s">
        <v>66</v>
      </c>
      <c r="N26" s="89">
        <v>0.34</v>
      </c>
      <c r="O26" s="89">
        <f>N26*(P26+R26+T26+V26+X26+Z26+AB26+AD26+AF26+AH26+AJ26+AL26)</f>
        <v>0.33999999999999997</v>
      </c>
      <c r="P26" s="89">
        <v>0.1</v>
      </c>
      <c r="Q26" s="89">
        <v>0.1</v>
      </c>
      <c r="R26" s="89">
        <v>0.1</v>
      </c>
      <c r="S26" s="89">
        <v>0.1</v>
      </c>
      <c r="T26" s="89">
        <v>0.1</v>
      </c>
      <c r="U26" s="89">
        <v>0.1</v>
      </c>
      <c r="V26" s="89">
        <v>0.1</v>
      </c>
      <c r="W26" s="89">
        <v>0.1</v>
      </c>
      <c r="X26" s="89">
        <v>0.1</v>
      </c>
      <c r="Y26" s="89">
        <v>0.1</v>
      </c>
      <c r="Z26" s="89">
        <v>0.1</v>
      </c>
      <c r="AA26" s="89">
        <v>0.1</v>
      </c>
      <c r="AB26" s="89">
        <v>0.1</v>
      </c>
      <c r="AC26" s="89"/>
      <c r="AD26" s="89">
        <v>0.1</v>
      </c>
      <c r="AE26" s="89"/>
      <c r="AF26" s="89">
        <v>0.1</v>
      </c>
      <c r="AG26" s="89"/>
      <c r="AH26" s="89">
        <v>0.1</v>
      </c>
      <c r="AI26" s="89"/>
      <c r="AJ26" s="89"/>
      <c r="AK26" s="89"/>
      <c r="AL26" s="89"/>
      <c r="AM26" s="89"/>
      <c r="AN26" s="120">
        <f>N26*(Q26+S26+U26+W26+Y26+AA26+AC26+AE26+AG26+AI26+AK26+AM26)</f>
        <v>0.20400000000000001</v>
      </c>
      <c r="AO26" s="55" t="s">
        <v>396</v>
      </c>
      <c r="AP26" s="55" t="s">
        <v>67</v>
      </c>
      <c r="AQ26" s="55" t="s">
        <v>68</v>
      </c>
      <c r="AR26" s="51">
        <f>Q26+S26+U26</f>
        <v>0.30000000000000004</v>
      </c>
      <c r="AS26" s="122">
        <f>SUM(AR26:AR29)</f>
        <v>0.60000000000000009</v>
      </c>
      <c r="AT26" s="3"/>
      <c r="AU26" s="3"/>
      <c r="AV26" s="3"/>
      <c r="AW26" s="3"/>
    </row>
    <row r="27" spans="1:49" ht="124.5" customHeight="1">
      <c r="A27" s="106"/>
      <c r="B27" s="109"/>
      <c r="C27" s="109"/>
      <c r="D27" s="109"/>
      <c r="E27" s="109"/>
      <c r="F27" s="112"/>
      <c r="G27" s="114"/>
      <c r="H27" s="92"/>
      <c r="I27" s="92"/>
      <c r="J27" s="94"/>
      <c r="K27" s="96"/>
      <c r="L27" s="96"/>
      <c r="M27" s="98"/>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121"/>
      <c r="AO27" s="55" t="s">
        <v>397</v>
      </c>
      <c r="AP27" s="55" t="s">
        <v>69</v>
      </c>
      <c r="AQ27" s="55" t="s">
        <v>68</v>
      </c>
      <c r="AR27" s="51">
        <f>W26+Y26+AA26</f>
        <v>0.30000000000000004</v>
      </c>
      <c r="AS27" s="123"/>
      <c r="AT27" s="3"/>
      <c r="AU27" s="3"/>
      <c r="AV27" s="3"/>
      <c r="AW27" s="3"/>
    </row>
    <row r="28" spans="1:49" ht="16.5" customHeight="1">
      <c r="A28" s="106"/>
      <c r="B28" s="109"/>
      <c r="C28" s="109"/>
      <c r="D28" s="109"/>
      <c r="E28" s="109"/>
      <c r="F28" s="112"/>
      <c r="G28" s="114"/>
      <c r="H28" s="92"/>
      <c r="I28" s="92"/>
      <c r="J28" s="94"/>
      <c r="K28" s="96"/>
      <c r="L28" s="96"/>
      <c r="M28" s="98"/>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121"/>
      <c r="AO28" s="55" t="s">
        <v>70</v>
      </c>
      <c r="AP28" s="55" t="s">
        <v>70</v>
      </c>
      <c r="AQ28" s="55" t="s">
        <v>70</v>
      </c>
      <c r="AR28" s="51">
        <f>AC26+AE26+AG26</f>
        <v>0</v>
      </c>
      <c r="AS28" s="123"/>
      <c r="AT28" s="3"/>
      <c r="AU28" s="3"/>
      <c r="AV28" s="3"/>
      <c r="AW28" s="3"/>
    </row>
    <row r="29" spans="1:49" ht="36.75" customHeight="1">
      <c r="A29" s="106"/>
      <c r="B29" s="109"/>
      <c r="C29" s="109"/>
      <c r="D29" s="109"/>
      <c r="E29" s="109"/>
      <c r="F29" s="112"/>
      <c r="G29" s="114"/>
      <c r="H29" s="92"/>
      <c r="I29" s="92"/>
      <c r="J29" s="94"/>
      <c r="K29" s="96"/>
      <c r="L29" s="96"/>
      <c r="M29" s="98"/>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121"/>
      <c r="AO29" s="55" t="s">
        <v>71</v>
      </c>
      <c r="AP29" s="55" t="s">
        <v>71</v>
      </c>
      <c r="AQ29" s="55" t="s">
        <v>71</v>
      </c>
      <c r="AR29" s="51">
        <f>AI26+AK26+AM26</f>
        <v>0</v>
      </c>
      <c r="AS29" s="123"/>
      <c r="AT29" s="3"/>
      <c r="AU29" s="3"/>
      <c r="AV29" s="3"/>
      <c r="AW29" s="3"/>
    </row>
    <row r="30" spans="1:49" ht="110.25" customHeight="1">
      <c r="A30" s="106"/>
      <c r="B30" s="109"/>
      <c r="C30" s="109"/>
      <c r="D30" s="109"/>
      <c r="E30" s="109"/>
      <c r="F30" s="112" t="s">
        <v>72</v>
      </c>
      <c r="G30" s="114" t="s">
        <v>73</v>
      </c>
      <c r="H30" s="92" t="s">
        <v>74</v>
      </c>
      <c r="I30" s="92" t="s">
        <v>75</v>
      </c>
      <c r="J30" s="94" t="s">
        <v>65</v>
      </c>
      <c r="K30" s="96">
        <v>44593</v>
      </c>
      <c r="L30" s="96">
        <v>44895</v>
      </c>
      <c r="M30" s="98" t="s">
        <v>66</v>
      </c>
      <c r="N30" s="90">
        <v>0.33</v>
      </c>
      <c r="O30" s="90">
        <f t="shared" ref="O30" si="0">N30*(P30+R30+T30+V30+X30+Z30+AB30+AD30+AF30+AH30+AJ30+AL30)</f>
        <v>0.32999999999999996</v>
      </c>
      <c r="P30" s="90">
        <v>0.1</v>
      </c>
      <c r="Q30" s="90">
        <v>0.1</v>
      </c>
      <c r="R30" s="90">
        <v>0.1</v>
      </c>
      <c r="S30" s="90">
        <v>0.1</v>
      </c>
      <c r="T30" s="90">
        <v>0.1</v>
      </c>
      <c r="U30" s="90">
        <v>0.1</v>
      </c>
      <c r="V30" s="90">
        <v>0.1</v>
      </c>
      <c r="W30" s="90">
        <v>0.1</v>
      </c>
      <c r="X30" s="90">
        <v>0.1</v>
      </c>
      <c r="Y30" s="90">
        <v>0.1</v>
      </c>
      <c r="Z30" s="90">
        <v>0.1</v>
      </c>
      <c r="AA30" s="90">
        <v>0.1</v>
      </c>
      <c r="AB30" s="90">
        <v>0.1</v>
      </c>
      <c r="AC30" s="90"/>
      <c r="AD30" s="90">
        <v>0.1</v>
      </c>
      <c r="AE30" s="90"/>
      <c r="AF30" s="90">
        <v>0.1</v>
      </c>
      <c r="AG30" s="90"/>
      <c r="AH30" s="90">
        <v>0.1</v>
      </c>
      <c r="AI30" s="90"/>
      <c r="AJ30" s="90"/>
      <c r="AK30" s="90"/>
      <c r="AL30" s="90"/>
      <c r="AM30" s="90"/>
      <c r="AN30" s="121">
        <f>N30*(Q30+S30+U30+W30+Y30+AA30+AC30+AE30+AG30+AI30+AK30+AM30)</f>
        <v>0.19800000000000001</v>
      </c>
      <c r="AO30" s="55" t="s">
        <v>398</v>
      </c>
      <c r="AP30" s="55" t="s">
        <v>76</v>
      </c>
      <c r="AQ30" s="55" t="s">
        <v>68</v>
      </c>
      <c r="AR30" s="51">
        <f>Q30+S30+U30</f>
        <v>0.30000000000000004</v>
      </c>
      <c r="AS30" s="123">
        <f t="shared" ref="AS30" si="1">SUM(AR30:AR33)</f>
        <v>0.60000000000000009</v>
      </c>
      <c r="AT30" s="3"/>
      <c r="AU30" s="3"/>
      <c r="AV30" s="3"/>
      <c r="AW30" s="3"/>
    </row>
    <row r="31" spans="1:49" ht="106.5" customHeight="1">
      <c r="A31" s="106"/>
      <c r="B31" s="109"/>
      <c r="C31" s="109"/>
      <c r="D31" s="109"/>
      <c r="E31" s="109"/>
      <c r="F31" s="112"/>
      <c r="G31" s="114"/>
      <c r="H31" s="92"/>
      <c r="I31" s="92"/>
      <c r="J31" s="94"/>
      <c r="K31" s="96"/>
      <c r="L31" s="96"/>
      <c r="M31" s="98"/>
      <c r="N31" s="90"/>
      <c r="O31" s="90"/>
      <c r="P31" s="90"/>
      <c r="Q31" s="90"/>
      <c r="R31" s="90"/>
      <c r="S31" s="90"/>
      <c r="T31" s="90"/>
      <c r="U31" s="90"/>
      <c r="V31" s="90"/>
      <c r="W31" s="90"/>
      <c r="X31" s="90"/>
      <c r="Y31" s="90"/>
      <c r="Z31" s="90"/>
      <c r="AA31" s="90"/>
      <c r="AB31" s="90"/>
      <c r="AC31" s="90"/>
      <c r="AD31" s="90"/>
      <c r="AE31" s="90"/>
      <c r="AF31" s="90"/>
      <c r="AG31" s="90"/>
      <c r="AH31" s="90"/>
      <c r="AI31" s="90"/>
      <c r="AJ31" s="90"/>
      <c r="AK31" s="90"/>
      <c r="AL31" s="90"/>
      <c r="AM31" s="90"/>
      <c r="AN31" s="121"/>
      <c r="AO31" s="55" t="s">
        <v>399</v>
      </c>
      <c r="AP31" s="55" t="s">
        <v>77</v>
      </c>
      <c r="AQ31" s="55" t="s">
        <v>68</v>
      </c>
      <c r="AR31" s="51">
        <f>W30+Y30+AA30</f>
        <v>0.30000000000000004</v>
      </c>
      <c r="AS31" s="123"/>
      <c r="AT31" s="3"/>
      <c r="AU31" s="3"/>
      <c r="AV31" s="3"/>
      <c r="AW31" s="3"/>
    </row>
    <row r="32" spans="1:49" ht="16.5" customHeight="1">
      <c r="A32" s="106"/>
      <c r="B32" s="109"/>
      <c r="C32" s="109"/>
      <c r="D32" s="109"/>
      <c r="E32" s="109"/>
      <c r="F32" s="112"/>
      <c r="G32" s="114"/>
      <c r="H32" s="92"/>
      <c r="I32" s="92"/>
      <c r="J32" s="94"/>
      <c r="K32" s="96"/>
      <c r="L32" s="96"/>
      <c r="M32" s="98"/>
      <c r="N32" s="90"/>
      <c r="O32" s="90"/>
      <c r="P32" s="90"/>
      <c r="Q32" s="90"/>
      <c r="R32" s="90"/>
      <c r="S32" s="90"/>
      <c r="T32" s="90"/>
      <c r="U32" s="90"/>
      <c r="V32" s="90"/>
      <c r="W32" s="90"/>
      <c r="X32" s="90"/>
      <c r="Y32" s="90"/>
      <c r="Z32" s="90"/>
      <c r="AA32" s="90"/>
      <c r="AB32" s="90"/>
      <c r="AC32" s="90"/>
      <c r="AD32" s="90"/>
      <c r="AE32" s="90"/>
      <c r="AF32" s="90"/>
      <c r="AG32" s="90"/>
      <c r="AH32" s="90"/>
      <c r="AI32" s="90"/>
      <c r="AJ32" s="90"/>
      <c r="AK32" s="90"/>
      <c r="AL32" s="90"/>
      <c r="AM32" s="90"/>
      <c r="AN32" s="121"/>
      <c r="AO32" s="55" t="s">
        <v>70</v>
      </c>
      <c r="AP32" s="55" t="s">
        <v>70</v>
      </c>
      <c r="AQ32" s="55" t="s">
        <v>70</v>
      </c>
      <c r="AR32" s="51">
        <f>AC30+AE30+AG30</f>
        <v>0</v>
      </c>
      <c r="AS32" s="123"/>
      <c r="AT32" s="3"/>
      <c r="AU32" s="3"/>
      <c r="AV32" s="3"/>
      <c r="AW32" s="3"/>
    </row>
    <row r="33" spans="1:49" ht="16.5" customHeight="1">
      <c r="A33" s="106"/>
      <c r="B33" s="109"/>
      <c r="C33" s="109"/>
      <c r="D33" s="109"/>
      <c r="E33" s="109"/>
      <c r="F33" s="112"/>
      <c r="G33" s="114"/>
      <c r="H33" s="92"/>
      <c r="I33" s="92"/>
      <c r="J33" s="94"/>
      <c r="K33" s="96"/>
      <c r="L33" s="96"/>
      <c r="M33" s="98"/>
      <c r="N33" s="90"/>
      <c r="O33" s="90"/>
      <c r="P33" s="90"/>
      <c r="Q33" s="90"/>
      <c r="R33" s="90"/>
      <c r="S33" s="90"/>
      <c r="T33" s="90"/>
      <c r="U33" s="90"/>
      <c r="V33" s="90"/>
      <c r="W33" s="90"/>
      <c r="X33" s="90"/>
      <c r="Y33" s="90"/>
      <c r="Z33" s="90"/>
      <c r="AA33" s="90"/>
      <c r="AB33" s="90"/>
      <c r="AC33" s="90"/>
      <c r="AD33" s="90"/>
      <c r="AE33" s="90"/>
      <c r="AF33" s="90"/>
      <c r="AG33" s="90"/>
      <c r="AH33" s="90"/>
      <c r="AI33" s="90"/>
      <c r="AJ33" s="90"/>
      <c r="AK33" s="90"/>
      <c r="AL33" s="90"/>
      <c r="AM33" s="90"/>
      <c r="AN33" s="121"/>
      <c r="AO33" s="55" t="s">
        <v>71</v>
      </c>
      <c r="AP33" s="55" t="s">
        <v>71</v>
      </c>
      <c r="AQ33" s="55" t="s">
        <v>71</v>
      </c>
      <c r="AR33" s="51">
        <f>AI30+AK30+AM30</f>
        <v>0</v>
      </c>
      <c r="AS33" s="123"/>
      <c r="AT33" s="3"/>
      <c r="AU33" s="3"/>
      <c r="AV33" s="3"/>
      <c r="AW33" s="3"/>
    </row>
    <row r="34" spans="1:49" ht="109.5" customHeight="1">
      <c r="A34" s="106"/>
      <c r="B34" s="109"/>
      <c r="C34" s="109"/>
      <c r="D34" s="109"/>
      <c r="E34" s="109"/>
      <c r="F34" s="112" t="s">
        <v>78</v>
      </c>
      <c r="G34" s="114" t="s">
        <v>79</v>
      </c>
      <c r="H34" s="112" t="s">
        <v>80</v>
      </c>
      <c r="I34" s="112" t="s">
        <v>75</v>
      </c>
      <c r="J34" s="133" t="s">
        <v>81</v>
      </c>
      <c r="K34" s="125">
        <v>44593</v>
      </c>
      <c r="L34" s="125">
        <v>44895</v>
      </c>
      <c r="M34" s="127" t="s">
        <v>66</v>
      </c>
      <c r="N34" s="90">
        <v>0.33</v>
      </c>
      <c r="O34" s="90">
        <f t="shared" ref="O34" si="2">N34*(P34+R34+T34+V34+X34+Z34+AB34+AD34+AF34+AH34+AJ34+AL34)</f>
        <v>0.33</v>
      </c>
      <c r="P34" s="129">
        <v>0.111</v>
      </c>
      <c r="Q34" s="90"/>
      <c r="R34" s="129">
        <v>0.111</v>
      </c>
      <c r="S34" s="90"/>
      <c r="T34" s="129">
        <v>0.111</v>
      </c>
      <c r="U34" s="90">
        <v>0.11</v>
      </c>
      <c r="V34" s="129">
        <v>0.111</v>
      </c>
      <c r="W34" s="90"/>
      <c r="X34" s="129">
        <v>0.111</v>
      </c>
      <c r="Y34" s="90"/>
      <c r="Z34" s="129">
        <v>0.111</v>
      </c>
      <c r="AA34" s="90"/>
      <c r="AB34" s="129">
        <v>0.111</v>
      </c>
      <c r="AC34" s="90"/>
      <c r="AD34" s="129">
        <v>0.111</v>
      </c>
      <c r="AE34" s="90"/>
      <c r="AF34" s="90">
        <v>0.112</v>
      </c>
      <c r="AG34" s="90"/>
      <c r="AH34" s="90"/>
      <c r="AI34" s="90"/>
      <c r="AJ34" s="90"/>
      <c r="AK34" s="90"/>
      <c r="AL34" s="90"/>
      <c r="AM34" s="90"/>
      <c r="AN34" s="121">
        <f>N34*(Q34+S34+U34+W34+Y34+AA34+AC34+AE34+AG34+AI34+AK34+AM34)</f>
        <v>3.6299999999999999E-2</v>
      </c>
      <c r="AO34" s="55" t="s">
        <v>400</v>
      </c>
      <c r="AP34" s="55" t="s">
        <v>82</v>
      </c>
      <c r="AQ34" s="55" t="s">
        <v>68</v>
      </c>
      <c r="AR34" s="51">
        <f>Q34+S34+U34</f>
        <v>0.11</v>
      </c>
      <c r="AS34" s="123">
        <f t="shared" ref="AS34" si="3">SUM(AR34:AR37)</f>
        <v>0.11</v>
      </c>
      <c r="AT34" s="3"/>
      <c r="AU34" s="3"/>
      <c r="AV34" s="3"/>
      <c r="AW34" s="3"/>
    </row>
    <row r="35" spans="1:49" ht="16.5" customHeight="1">
      <c r="A35" s="106"/>
      <c r="B35" s="109"/>
      <c r="C35" s="109"/>
      <c r="D35" s="109"/>
      <c r="E35" s="109"/>
      <c r="F35" s="112"/>
      <c r="G35" s="114"/>
      <c r="H35" s="112"/>
      <c r="I35" s="112"/>
      <c r="J35" s="133"/>
      <c r="K35" s="125"/>
      <c r="L35" s="125"/>
      <c r="M35" s="127"/>
      <c r="N35" s="90"/>
      <c r="O35" s="90"/>
      <c r="P35" s="129"/>
      <c r="Q35" s="90"/>
      <c r="R35" s="129"/>
      <c r="S35" s="90"/>
      <c r="T35" s="129"/>
      <c r="U35" s="90"/>
      <c r="V35" s="129"/>
      <c r="W35" s="90"/>
      <c r="X35" s="129"/>
      <c r="Y35" s="90"/>
      <c r="Z35" s="129"/>
      <c r="AA35" s="90"/>
      <c r="AB35" s="129"/>
      <c r="AC35" s="90"/>
      <c r="AD35" s="129"/>
      <c r="AE35" s="90"/>
      <c r="AF35" s="90"/>
      <c r="AG35" s="90"/>
      <c r="AH35" s="90"/>
      <c r="AI35" s="90"/>
      <c r="AJ35" s="90"/>
      <c r="AK35" s="90"/>
      <c r="AL35" s="90"/>
      <c r="AM35" s="90"/>
      <c r="AN35" s="121"/>
      <c r="AO35" s="55" t="s">
        <v>83</v>
      </c>
      <c r="AP35" s="55" t="s">
        <v>84</v>
      </c>
      <c r="AQ35" s="55" t="s">
        <v>84</v>
      </c>
      <c r="AR35" s="51">
        <f>W34+Y34+AA34</f>
        <v>0</v>
      </c>
      <c r="AS35" s="123"/>
      <c r="AT35" s="3"/>
      <c r="AU35" s="3"/>
      <c r="AV35" s="3"/>
      <c r="AW35" s="3"/>
    </row>
    <row r="36" spans="1:49" ht="16.5" customHeight="1">
      <c r="A36" s="106"/>
      <c r="B36" s="109"/>
      <c r="C36" s="109"/>
      <c r="D36" s="109"/>
      <c r="E36" s="109"/>
      <c r="F36" s="112"/>
      <c r="G36" s="114"/>
      <c r="H36" s="112"/>
      <c r="I36" s="112"/>
      <c r="J36" s="133"/>
      <c r="K36" s="125"/>
      <c r="L36" s="125"/>
      <c r="M36" s="127"/>
      <c r="N36" s="90"/>
      <c r="O36" s="90"/>
      <c r="P36" s="129"/>
      <c r="Q36" s="90"/>
      <c r="R36" s="129"/>
      <c r="S36" s="90"/>
      <c r="T36" s="129"/>
      <c r="U36" s="90"/>
      <c r="V36" s="129"/>
      <c r="W36" s="90"/>
      <c r="X36" s="129"/>
      <c r="Y36" s="90"/>
      <c r="Z36" s="129"/>
      <c r="AA36" s="90"/>
      <c r="AB36" s="129"/>
      <c r="AC36" s="90"/>
      <c r="AD36" s="129"/>
      <c r="AE36" s="90"/>
      <c r="AF36" s="90"/>
      <c r="AG36" s="90"/>
      <c r="AH36" s="90"/>
      <c r="AI36" s="90"/>
      <c r="AJ36" s="90"/>
      <c r="AK36" s="90"/>
      <c r="AL36" s="90"/>
      <c r="AM36" s="90"/>
      <c r="AN36" s="121"/>
      <c r="AO36" s="55" t="s">
        <v>70</v>
      </c>
      <c r="AP36" s="55" t="s">
        <v>70</v>
      </c>
      <c r="AQ36" s="55" t="s">
        <v>70</v>
      </c>
      <c r="AR36" s="51">
        <f>AC34+AE34+AG34</f>
        <v>0</v>
      </c>
      <c r="AS36" s="123"/>
      <c r="AT36" s="3"/>
      <c r="AU36" s="3"/>
      <c r="AV36" s="3"/>
      <c r="AW36" s="3"/>
    </row>
    <row r="37" spans="1:49" ht="16.5" customHeight="1" thickBot="1">
      <c r="A37" s="107"/>
      <c r="B37" s="110"/>
      <c r="C37" s="110"/>
      <c r="D37" s="110"/>
      <c r="E37" s="110"/>
      <c r="F37" s="131"/>
      <c r="G37" s="132"/>
      <c r="H37" s="131"/>
      <c r="I37" s="131"/>
      <c r="J37" s="134"/>
      <c r="K37" s="126"/>
      <c r="L37" s="126"/>
      <c r="M37" s="128"/>
      <c r="N37" s="124"/>
      <c r="O37" s="124"/>
      <c r="P37" s="130"/>
      <c r="Q37" s="124"/>
      <c r="R37" s="130"/>
      <c r="S37" s="124"/>
      <c r="T37" s="130"/>
      <c r="U37" s="124"/>
      <c r="V37" s="130"/>
      <c r="W37" s="124"/>
      <c r="X37" s="130"/>
      <c r="Y37" s="124"/>
      <c r="Z37" s="130"/>
      <c r="AA37" s="124"/>
      <c r="AB37" s="130"/>
      <c r="AC37" s="124"/>
      <c r="AD37" s="130"/>
      <c r="AE37" s="124"/>
      <c r="AF37" s="124"/>
      <c r="AG37" s="124"/>
      <c r="AH37" s="124"/>
      <c r="AI37" s="124"/>
      <c r="AJ37" s="124"/>
      <c r="AK37" s="124"/>
      <c r="AL37" s="124"/>
      <c r="AM37" s="124"/>
      <c r="AN37" s="148"/>
      <c r="AO37" s="55" t="s">
        <v>71</v>
      </c>
      <c r="AP37" s="55" t="s">
        <v>71</v>
      </c>
      <c r="AQ37" s="55" t="s">
        <v>71</v>
      </c>
      <c r="AR37" s="51">
        <f>AI34+AK34+AM34</f>
        <v>0</v>
      </c>
      <c r="AS37" s="149"/>
      <c r="AT37" s="3"/>
      <c r="AU37" s="3"/>
      <c r="AV37" s="3"/>
      <c r="AW37" s="3"/>
    </row>
    <row r="38" spans="1:49" ht="85.5" customHeight="1">
      <c r="A38" s="137" t="s">
        <v>85</v>
      </c>
      <c r="B38" s="140" t="s">
        <v>86</v>
      </c>
      <c r="C38" s="140" t="s">
        <v>87</v>
      </c>
      <c r="D38" s="140" t="s">
        <v>88</v>
      </c>
      <c r="E38" s="145" t="s">
        <v>89</v>
      </c>
      <c r="F38" s="111" t="s">
        <v>90</v>
      </c>
      <c r="G38" s="111" t="s">
        <v>91</v>
      </c>
      <c r="H38" s="153" t="s">
        <v>92</v>
      </c>
      <c r="I38" s="111" t="s">
        <v>93</v>
      </c>
      <c r="J38" s="135" t="s">
        <v>94</v>
      </c>
      <c r="K38" s="136">
        <v>44587</v>
      </c>
      <c r="L38" s="136">
        <v>44803</v>
      </c>
      <c r="M38" s="152" t="s">
        <v>95</v>
      </c>
      <c r="N38" s="89">
        <v>0.25</v>
      </c>
      <c r="O38" s="89">
        <f>N38*(P38+R38+T38+V38+X38+Z38+AB38+AD38+AF38+AH38+AJ38+AL38)</f>
        <v>0.25</v>
      </c>
      <c r="P38" s="89">
        <v>0.03</v>
      </c>
      <c r="Q38" s="89">
        <v>0.03</v>
      </c>
      <c r="R38" s="89">
        <v>0.17</v>
      </c>
      <c r="S38" s="89">
        <v>7.0000000000000007E-2</v>
      </c>
      <c r="T38" s="89">
        <v>0.15</v>
      </c>
      <c r="U38" s="89">
        <v>0.15</v>
      </c>
      <c r="V38" s="89">
        <v>0.15</v>
      </c>
      <c r="W38" s="89">
        <v>0.15</v>
      </c>
      <c r="X38" s="89">
        <v>0.15</v>
      </c>
      <c r="Y38" s="89">
        <v>0.15</v>
      </c>
      <c r="Z38" s="89">
        <v>0.15</v>
      </c>
      <c r="AA38" s="89">
        <v>0.15</v>
      </c>
      <c r="AB38" s="89">
        <v>0.1</v>
      </c>
      <c r="AC38" s="89">
        <v>0.1</v>
      </c>
      <c r="AD38" s="89">
        <v>0.1</v>
      </c>
      <c r="AE38" s="89"/>
      <c r="AF38" s="89"/>
      <c r="AG38" s="89"/>
      <c r="AH38" s="89"/>
      <c r="AI38" s="89"/>
      <c r="AJ38" s="89"/>
      <c r="AK38" s="89"/>
      <c r="AL38" s="89"/>
      <c r="AM38" s="89"/>
      <c r="AN38" s="120">
        <f>N38*(Q38+S38+U38+W38+Y38+AA38+AC38+AE38+AG38+AI38+AK38+AM38)</f>
        <v>0.2</v>
      </c>
      <c r="AO38" s="55" t="s">
        <v>96</v>
      </c>
      <c r="AP38" s="55" t="s">
        <v>97</v>
      </c>
      <c r="AQ38" s="55" t="s">
        <v>84</v>
      </c>
      <c r="AR38" s="51">
        <f>Q38+S38+U38</f>
        <v>0.25</v>
      </c>
      <c r="AS38" s="122">
        <f>SUM(AR38:AR41)</f>
        <v>0.79999999999999993</v>
      </c>
      <c r="AT38" s="3"/>
      <c r="AU38" s="3"/>
      <c r="AV38" s="3"/>
      <c r="AW38" s="3"/>
    </row>
    <row r="39" spans="1:49" ht="75" customHeight="1">
      <c r="A39" s="138"/>
      <c r="B39" s="141"/>
      <c r="C39" s="143"/>
      <c r="D39" s="141"/>
      <c r="E39" s="146"/>
      <c r="F39" s="112"/>
      <c r="G39" s="112"/>
      <c r="H39" s="112"/>
      <c r="I39" s="112"/>
      <c r="J39" s="133"/>
      <c r="K39" s="125"/>
      <c r="L39" s="125"/>
      <c r="M39" s="127"/>
      <c r="N39" s="90"/>
      <c r="O39" s="90"/>
      <c r="P39" s="90"/>
      <c r="Q39" s="90"/>
      <c r="R39" s="90"/>
      <c r="S39" s="90"/>
      <c r="T39" s="90"/>
      <c r="U39" s="90"/>
      <c r="V39" s="90"/>
      <c r="W39" s="90"/>
      <c r="X39" s="90"/>
      <c r="Y39" s="90"/>
      <c r="Z39" s="90"/>
      <c r="AA39" s="90"/>
      <c r="AB39" s="90"/>
      <c r="AC39" s="90"/>
      <c r="AD39" s="90"/>
      <c r="AE39" s="90"/>
      <c r="AF39" s="90"/>
      <c r="AG39" s="90"/>
      <c r="AH39" s="90"/>
      <c r="AI39" s="90"/>
      <c r="AJ39" s="90"/>
      <c r="AK39" s="90"/>
      <c r="AL39" s="90"/>
      <c r="AM39" s="90"/>
      <c r="AN39" s="121"/>
      <c r="AO39" s="55" t="s">
        <v>98</v>
      </c>
      <c r="AP39" s="55" t="s">
        <v>99</v>
      </c>
      <c r="AQ39" s="55" t="s">
        <v>84</v>
      </c>
      <c r="AR39" s="51">
        <f>W38+Y38+AA38</f>
        <v>0.44999999999999996</v>
      </c>
      <c r="AS39" s="123"/>
      <c r="AT39" s="3"/>
      <c r="AU39" s="3"/>
      <c r="AV39" s="3"/>
      <c r="AW39" s="3"/>
    </row>
    <row r="40" spans="1:49" ht="55.5" customHeight="1">
      <c r="A40" s="138"/>
      <c r="B40" s="141"/>
      <c r="C40" s="143"/>
      <c r="D40" s="141"/>
      <c r="E40" s="146"/>
      <c r="F40" s="112"/>
      <c r="G40" s="112"/>
      <c r="H40" s="112"/>
      <c r="I40" s="112"/>
      <c r="J40" s="133"/>
      <c r="K40" s="125"/>
      <c r="L40" s="125"/>
      <c r="M40" s="127"/>
      <c r="N40" s="90"/>
      <c r="O40" s="90"/>
      <c r="P40" s="90"/>
      <c r="Q40" s="90"/>
      <c r="R40" s="90"/>
      <c r="S40" s="90"/>
      <c r="T40" s="90"/>
      <c r="U40" s="90"/>
      <c r="V40" s="90"/>
      <c r="W40" s="90"/>
      <c r="X40" s="90"/>
      <c r="Y40" s="90"/>
      <c r="Z40" s="90"/>
      <c r="AA40" s="90"/>
      <c r="AB40" s="90"/>
      <c r="AC40" s="90"/>
      <c r="AD40" s="90"/>
      <c r="AE40" s="90"/>
      <c r="AF40" s="90"/>
      <c r="AG40" s="90"/>
      <c r="AH40" s="90"/>
      <c r="AI40" s="90"/>
      <c r="AJ40" s="90"/>
      <c r="AK40" s="90"/>
      <c r="AL40" s="90"/>
      <c r="AM40" s="90"/>
      <c r="AN40" s="121"/>
      <c r="AO40" s="55" t="s">
        <v>70</v>
      </c>
      <c r="AP40" s="55" t="s">
        <v>70</v>
      </c>
      <c r="AQ40" s="55" t="s">
        <v>70</v>
      </c>
      <c r="AR40" s="51">
        <f>AC38+AE38+AG38</f>
        <v>0.1</v>
      </c>
      <c r="AS40" s="123"/>
      <c r="AT40" s="3"/>
      <c r="AU40" s="3"/>
      <c r="AV40" s="3"/>
      <c r="AW40" s="3"/>
    </row>
    <row r="41" spans="1:49" ht="16.5" customHeight="1">
      <c r="A41" s="138"/>
      <c r="B41" s="141"/>
      <c r="C41" s="143"/>
      <c r="D41" s="141"/>
      <c r="E41" s="146"/>
      <c r="F41" s="112"/>
      <c r="G41" s="112"/>
      <c r="H41" s="112"/>
      <c r="I41" s="112"/>
      <c r="J41" s="133"/>
      <c r="K41" s="125"/>
      <c r="L41" s="125"/>
      <c r="M41" s="127"/>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121"/>
      <c r="AO41" s="55" t="s">
        <v>71</v>
      </c>
      <c r="AP41" s="55" t="s">
        <v>71</v>
      </c>
      <c r="AQ41" s="55" t="s">
        <v>71</v>
      </c>
      <c r="AR41" s="51">
        <f>AI38+AK38+AM38</f>
        <v>0</v>
      </c>
      <c r="AS41" s="123"/>
      <c r="AT41" s="3"/>
      <c r="AU41" s="3"/>
      <c r="AV41" s="3"/>
      <c r="AW41" s="3"/>
    </row>
    <row r="42" spans="1:49" ht="35.25" customHeight="1">
      <c r="A42" s="138"/>
      <c r="B42" s="141"/>
      <c r="C42" s="143"/>
      <c r="D42" s="141"/>
      <c r="E42" s="146"/>
      <c r="F42" s="150" t="s">
        <v>100</v>
      </c>
      <c r="G42" s="114" t="s">
        <v>101</v>
      </c>
      <c r="H42" s="151" t="s">
        <v>102</v>
      </c>
      <c r="I42" s="114" t="s">
        <v>103</v>
      </c>
      <c r="J42" s="133" t="s">
        <v>94</v>
      </c>
      <c r="K42" s="125">
        <v>44587</v>
      </c>
      <c r="L42" s="125">
        <v>44925</v>
      </c>
      <c r="M42" s="127" t="s">
        <v>95</v>
      </c>
      <c r="N42" s="90">
        <v>0.25</v>
      </c>
      <c r="O42" s="90">
        <f t="shared" ref="O42" si="4">N42*(P42+R42+T42+V42+X42+Z42+AB42+AD42+AF42+AH42+AJ42+AL42)</f>
        <v>0.24999999999999997</v>
      </c>
      <c r="P42" s="90">
        <v>0.03</v>
      </c>
      <c r="Q42" s="154"/>
      <c r="R42" s="90">
        <v>0.11</v>
      </c>
      <c r="S42" s="154"/>
      <c r="T42" s="90">
        <v>0.09</v>
      </c>
      <c r="U42" s="154"/>
      <c r="V42" s="90">
        <v>0.09</v>
      </c>
      <c r="W42" s="154"/>
      <c r="X42" s="90">
        <v>0.09</v>
      </c>
      <c r="Y42" s="154"/>
      <c r="Z42" s="90">
        <v>0.09</v>
      </c>
      <c r="AA42" s="154">
        <v>0.23</v>
      </c>
      <c r="AB42" s="90">
        <v>0.09</v>
      </c>
      <c r="AC42" s="154"/>
      <c r="AD42" s="90">
        <v>0.09</v>
      </c>
      <c r="AE42" s="154"/>
      <c r="AF42" s="90">
        <v>0.09</v>
      </c>
      <c r="AG42" s="90"/>
      <c r="AH42" s="90">
        <v>0.09</v>
      </c>
      <c r="AI42" s="90"/>
      <c r="AJ42" s="90">
        <v>0.09</v>
      </c>
      <c r="AK42" s="90"/>
      <c r="AL42" s="90">
        <v>0.05</v>
      </c>
      <c r="AM42" s="90"/>
      <c r="AN42" s="121">
        <f>N42*(Q42+S42+U42+W42+Y42+AA42+AC42+AE42+AG42+AI42+AK42+AM42)</f>
        <v>5.7500000000000002E-2</v>
      </c>
      <c r="AO42" s="55" t="s">
        <v>104</v>
      </c>
      <c r="AP42" s="55" t="s">
        <v>104</v>
      </c>
      <c r="AQ42" s="55" t="s">
        <v>104</v>
      </c>
      <c r="AR42" s="51">
        <f>Q42+S42+U42</f>
        <v>0</v>
      </c>
      <c r="AS42" s="123">
        <f t="shared" ref="AS42" si="5">SUM(AR42:AR45)</f>
        <v>0.23</v>
      </c>
      <c r="AT42" s="3"/>
      <c r="AU42" s="3"/>
      <c r="AV42" s="3"/>
      <c r="AW42" s="3"/>
    </row>
    <row r="43" spans="1:49" ht="80.25" customHeight="1">
      <c r="A43" s="138"/>
      <c r="B43" s="141"/>
      <c r="C43" s="143"/>
      <c r="D43" s="141"/>
      <c r="E43" s="146"/>
      <c r="F43" s="150"/>
      <c r="G43" s="114"/>
      <c r="H43" s="112"/>
      <c r="I43" s="114"/>
      <c r="J43" s="133"/>
      <c r="K43" s="125"/>
      <c r="L43" s="125"/>
      <c r="M43" s="127"/>
      <c r="N43" s="90"/>
      <c r="O43" s="90"/>
      <c r="P43" s="90"/>
      <c r="Q43" s="154"/>
      <c r="R43" s="90"/>
      <c r="S43" s="154"/>
      <c r="T43" s="90"/>
      <c r="U43" s="154"/>
      <c r="V43" s="90"/>
      <c r="W43" s="154"/>
      <c r="X43" s="90"/>
      <c r="Y43" s="154"/>
      <c r="Z43" s="90"/>
      <c r="AA43" s="154"/>
      <c r="AB43" s="90"/>
      <c r="AC43" s="154"/>
      <c r="AD43" s="90"/>
      <c r="AE43" s="154"/>
      <c r="AF43" s="90"/>
      <c r="AG43" s="90"/>
      <c r="AH43" s="90"/>
      <c r="AI43" s="90"/>
      <c r="AJ43" s="90"/>
      <c r="AK43" s="90"/>
      <c r="AL43" s="90"/>
      <c r="AM43" s="90"/>
      <c r="AN43" s="121"/>
      <c r="AO43" s="55" t="s">
        <v>105</v>
      </c>
      <c r="AP43" s="55" t="s">
        <v>106</v>
      </c>
      <c r="AQ43" s="55" t="s">
        <v>84</v>
      </c>
      <c r="AR43" s="51">
        <f>W42+Y42+AA42</f>
        <v>0.23</v>
      </c>
      <c r="AS43" s="123"/>
      <c r="AT43" s="3"/>
      <c r="AU43" s="3"/>
      <c r="AV43" s="3"/>
      <c r="AW43" s="3"/>
    </row>
    <row r="44" spans="1:49" ht="16.5" customHeight="1">
      <c r="A44" s="138"/>
      <c r="B44" s="141"/>
      <c r="C44" s="143"/>
      <c r="D44" s="141"/>
      <c r="E44" s="146"/>
      <c r="F44" s="150"/>
      <c r="G44" s="114"/>
      <c r="H44" s="112"/>
      <c r="I44" s="114"/>
      <c r="J44" s="133"/>
      <c r="K44" s="125"/>
      <c r="L44" s="125"/>
      <c r="M44" s="127"/>
      <c r="N44" s="90"/>
      <c r="O44" s="90"/>
      <c r="P44" s="90"/>
      <c r="Q44" s="154"/>
      <c r="R44" s="90"/>
      <c r="S44" s="154"/>
      <c r="T44" s="90"/>
      <c r="U44" s="154"/>
      <c r="V44" s="90"/>
      <c r="W44" s="154"/>
      <c r="X44" s="90"/>
      <c r="Y44" s="154"/>
      <c r="Z44" s="90"/>
      <c r="AA44" s="154"/>
      <c r="AB44" s="90"/>
      <c r="AC44" s="154"/>
      <c r="AD44" s="90"/>
      <c r="AE44" s="154"/>
      <c r="AF44" s="90"/>
      <c r="AG44" s="90"/>
      <c r="AH44" s="90"/>
      <c r="AI44" s="90"/>
      <c r="AJ44" s="90"/>
      <c r="AK44" s="90"/>
      <c r="AL44" s="90"/>
      <c r="AM44" s="90"/>
      <c r="AN44" s="121"/>
      <c r="AO44" s="55" t="s">
        <v>70</v>
      </c>
      <c r="AP44" s="55" t="s">
        <v>70</v>
      </c>
      <c r="AQ44" s="55" t="s">
        <v>70</v>
      </c>
      <c r="AR44" s="51">
        <f>AC42+AE42+AG42</f>
        <v>0</v>
      </c>
      <c r="AS44" s="123"/>
      <c r="AT44" s="3"/>
      <c r="AU44" s="3"/>
      <c r="AV44" s="3"/>
      <c r="AW44" s="3"/>
    </row>
    <row r="45" spans="1:49" ht="16.5" customHeight="1">
      <c r="A45" s="138"/>
      <c r="B45" s="141"/>
      <c r="C45" s="143"/>
      <c r="D45" s="141"/>
      <c r="E45" s="146"/>
      <c r="F45" s="150"/>
      <c r="G45" s="114"/>
      <c r="H45" s="112"/>
      <c r="I45" s="114"/>
      <c r="J45" s="133"/>
      <c r="K45" s="125"/>
      <c r="L45" s="125"/>
      <c r="M45" s="127"/>
      <c r="N45" s="90"/>
      <c r="O45" s="90"/>
      <c r="P45" s="90"/>
      <c r="Q45" s="154"/>
      <c r="R45" s="90"/>
      <c r="S45" s="154"/>
      <c r="T45" s="90"/>
      <c r="U45" s="154"/>
      <c r="V45" s="90"/>
      <c r="W45" s="154"/>
      <c r="X45" s="90"/>
      <c r="Y45" s="154"/>
      <c r="Z45" s="90"/>
      <c r="AA45" s="154"/>
      <c r="AB45" s="90"/>
      <c r="AC45" s="154"/>
      <c r="AD45" s="90"/>
      <c r="AE45" s="154"/>
      <c r="AF45" s="90"/>
      <c r="AG45" s="90"/>
      <c r="AH45" s="90"/>
      <c r="AI45" s="90"/>
      <c r="AJ45" s="90"/>
      <c r="AK45" s="90"/>
      <c r="AL45" s="90"/>
      <c r="AM45" s="90"/>
      <c r="AN45" s="121"/>
      <c r="AO45" s="55" t="s">
        <v>71</v>
      </c>
      <c r="AP45" s="55" t="s">
        <v>71</v>
      </c>
      <c r="AQ45" s="55" t="s">
        <v>71</v>
      </c>
      <c r="AR45" s="51">
        <f>AI42+AK42+AM42</f>
        <v>0</v>
      </c>
      <c r="AS45" s="123"/>
      <c r="AT45" s="3"/>
      <c r="AU45" s="3"/>
      <c r="AV45" s="3"/>
      <c r="AW45" s="3"/>
    </row>
    <row r="46" spans="1:49" ht="120.75" customHeight="1">
      <c r="A46" s="138"/>
      <c r="B46" s="141"/>
      <c r="C46" s="143"/>
      <c r="D46" s="141"/>
      <c r="E46" s="146"/>
      <c r="F46" s="112" t="s">
        <v>107</v>
      </c>
      <c r="G46" s="114" t="s">
        <v>108</v>
      </c>
      <c r="H46" s="114" t="s">
        <v>109</v>
      </c>
      <c r="I46" s="114" t="s">
        <v>110</v>
      </c>
      <c r="J46" s="133" t="s">
        <v>94</v>
      </c>
      <c r="K46" s="125">
        <v>44587</v>
      </c>
      <c r="L46" s="125">
        <v>44925</v>
      </c>
      <c r="M46" s="127" t="s">
        <v>95</v>
      </c>
      <c r="N46" s="90">
        <v>0.25</v>
      </c>
      <c r="O46" s="90">
        <f t="shared" ref="O46" si="6">N46*(P46+R46+T46+V46+X46+Z46+AB46+AD46+AF46+AH46+AJ46+AL46)</f>
        <v>0.24999999999999997</v>
      </c>
      <c r="P46" s="90">
        <v>0.03</v>
      </c>
      <c r="Q46" s="90">
        <v>0.03</v>
      </c>
      <c r="R46" s="90">
        <v>0.11</v>
      </c>
      <c r="S46" s="90">
        <v>0.11</v>
      </c>
      <c r="T46" s="90">
        <v>0.09</v>
      </c>
      <c r="U46" s="90">
        <v>0.09</v>
      </c>
      <c r="V46" s="90">
        <v>0.09</v>
      </c>
      <c r="W46" s="90">
        <v>0.09</v>
      </c>
      <c r="X46" s="90">
        <v>0.09</v>
      </c>
      <c r="Y46" s="90">
        <v>0.09</v>
      </c>
      <c r="Z46" s="90">
        <v>0.09</v>
      </c>
      <c r="AA46" s="90">
        <v>0.09</v>
      </c>
      <c r="AB46" s="90">
        <v>0.09</v>
      </c>
      <c r="AC46" s="90"/>
      <c r="AD46" s="90">
        <v>0.09</v>
      </c>
      <c r="AE46" s="90"/>
      <c r="AF46" s="90">
        <v>0.09</v>
      </c>
      <c r="AG46" s="90"/>
      <c r="AH46" s="90">
        <v>0.09</v>
      </c>
      <c r="AI46" s="90"/>
      <c r="AJ46" s="90">
        <v>0.09</v>
      </c>
      <c r="AK46" s="90"/>
      <c r="AL46" s="90">
        <v>0.05</v>
      </c>
      <c r="AM46" s="90"/>
      <c r="AN46" s="121">
        <f>N46*(Q46+S46+U46+W46+Y46+AA46+AC46+AE46+AG46+AI46+AK46+AM46)</f>
        <v>0.125</v>
      </c>
      <c r="AO46" s="55" t="s">
        <v>111</v>
      </c>
      <c r="AP46" s="55" t="s">
        <v>112</v>
      </c>
      <c r="AQ46" s="56" t="s">
        <v>113</v>
      </c>
      <c r="AR46" s="51">
        <f>Q46+S46+U46</f>
        <v>0.23</v>
      </c>
      <c r="AS46" s="123">
        <f t="shared" ref="AS46" si="7">SUM(AR46:AR49)</f>
        <v>0.5</v>
      </c>
      <c r="AT46" s="3"/>
      <c r="AU46" s="3"/>
      <c r="AV46" s="3"/>
      <c r="AW46" s="3"/>
    </row>
    <row r="47" spans="1:49" ht="116.25" customHeight="1">
      <c r="A47" s="138"/>
      <c r="B47" s="141"/>
      <c r="C47" s="143"/>
      <c r="D47" s="141"/>
      <c r="E47" s="146"/>
      <c r="F47" s="112"/>
      <c r="G47" s="114"/>
      <c r="H47" s="114"/>
      <c r="I47" s="114"/>
      <c r="J47" s="133"/>
      <c r="K47" s="125"/>
      <c r="L47" s="125"/>
      <c r="M47" s="127"/>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121"/>
      <c r="AO47" s="55" t="s">
        <v>114</v>
      </c>
      <c r="AP47" s="55" t="s">
        <v>115</v>
      </c>
      <c r="AQ47" s="56" t="s">
        <v>113</v>
      </c>
      <c r="AR47" s="51">
        <f>W46+Y46+AA46</f>
        <v>0.27</v>
      </c>
      <c r="AS47" s="123"/>
      <c r="AT47" s="3"/>
      <c r="AU47" s="3"/>
      <c r="AV47" s="3"/>
      <c r="AW47" s="3"/>
    </row>
    <row r="48" spans="1:49" ht="16.5" customHeight="1">
      <c r="A48" s="138"/>
      <c r="B48" s="141"/>
      <c r="C48" s="143"/>
      <c r="D48" s="141"/>
      <c r="E48" s="146"/>
      <c r="F48" s="112"/>
      <c r="G48" s="114"/>
      <c r="H48" s="114"/>
      <c r="I48" s="114"/>
      <c r="J48" s="133"/>
      <c r="K48" s="125"/>
      <c r="L48" s="125"/>
      <c r="M48" s="127"/>
      <c r="N48" s="90"/>
      <c r="O48" s="90"/>
      <c r="P48" s="90"/>
      <c r="Q48" s="90"/>
      <c r="R48" s="90"/>
      <c r="S48" s="90"/>
      <c r="T48" s="90"/>
      <c r="U48" s="90"/>
      <c r="V48" s="90"/>
      <c r="W48" s="90"/>
      <c r="X48" s="90"/>
      <c r="Y48" s="90"/>
      <c r="Z48" s="90"/>
      <c r="AA48" s="90"/>
      <c r="AB48" s="90"/>
      <c r="AC48" s="90"/>
      <c r="AD48" s="90"/>
      <c r="AE48" s="90"/>
      <c r="AF48" s="90"/>
      <c r="AG48" s="90"/>
      <c r="AH48" s="90"/>
      <c r="AI48" s="90"/>
      <c r="AJ48" s="90"/>
      <c r="AK48" s="90"/>
      <c r="AL48" s="90"/>
      <c r="AM48" s="90"/>
      <c r="AN48" s="121"/>
      <c r="AO48" s="55" t="s">
        <v>70</v>
      </c>
      <c r="AP48" s="55" t="s">
        <v>70</v>
      </c>
      <c r="AQ48" s="56" t="s">
        <v>70</v>
      </c>
      <c r="AR48" s="51">
        <f>AC46+AE46+AG46</f>
        <v>0</v>
      </c>
      <c r="AS48" s="123"/>
      <c r="AT48" s="3"/>
      <c r="AU48" s="3"/>
      <c r="AV48" s="3"/>
      <c r="AW48" s="3"/>
    </row>
    <row r="49" spans="1:49" ht="16.5" customHeight="1">
      <c r="A49" s="138"/>
      <c r="B49" s="141"/>
      <c r="C49" s="143"/>
      <c r="D49" s="141"/>
      <c r="E49" s="146"/>
      <c r="F49" s="112"/>
      <c r="G49" s="114"/>
      <c r="H49" s="114"/>
      <c r="I49" s="114"/>
      <c r="J49" s="133"/>
      <c r="K49" s="125"/>
      <c r="L49" s="125"/>
      <c r="M49" s="127"/>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121"/>
      <c r="AO49" s="55" t="s">
        <v>71</v>
      </c>
      <c r="AP49" s="55" t="s">
        <v>71</v>
      </c>
      <c r="AQ49" s="55" t="s">
        <v>71</v>
      </c>
      <c r="AR49" s="51">
        <f>AI46+AK46+AM46</f>
        <v>0</v>
      </c>
      <c r="AS49" s="123"/>
      <c r="AT49" s="3"/>
      <c r="AU49" s="3"/>
      <c r="AV49" s="3"/>
      <c r="AW49" s="3"/>
    </row>
    <row r="50" spans="1:49" ht="27.75" customHeight="1">
      <c r="A50" s="138"/>
      <c r="B50" s="141"/>
      <c r="C50" s="143"/>
      <c r="D50" s="141"/>
      <c r="E50" s="146"/>
      <c r="F50" s="112" t="s">
        <v>116</v>
      </c>
      <c r="G50" s="114" t="s">
        <v>117</v>
      </c>
      <c r="H50" s="114" t="s">
        <v>118</v>
      </c>
      <c r="I50" s="127" t="s">
        <v>119</v>
      </c>
      <c r="J50" s="133" t="s">
        <v>94</v>
      </c>
      <c r="K50" s="125">
        <v>44587</v>
      </c>
      <c r="L50" s="125">
        <v>44925</v>
      </c>
      <c r="M50" s="127" t="s">
        <v>95</v>
      </c>
      <c r="N50" s="90">
        <v>0.25</v>
      </c>
      <c r="O50" s="90">
        <f t="shared" ref="O50" si="8">N50*(P50+R50+T50+V50+X50+Z50+AB50+AD50+AF50+AH50+AJ50+AL50)</f>
        <v>0.24999999999999997</v>
      </c>
      <c r="P50" s="90">
        <v>0.03</v>
      </c>
      <c r="Q50" s="90">
        <v>0.03</v>
      </c>
      <c r="R50" s="90">
        <v>0.11</v>
      </c>
      <c r="S50" s="90">
        <v>0.11</v>
      </c>
      <c r="T50" s="90">
        <v>0.09</v>
      </c>
      <c r="U50" s="90">
        <v>0.09</v>
      </c>
      <c r="V50" s="90">
        <v>0.09</v>
      </c>
      <c r="W50" s="90">
        <v>0.09</v>
      </c>
      <c r="X50" s="90">
        <v>0.09</v>
      </c>
      <c r="Y50" s="90">
        <v>0.09</v>
      </c>
      <c r="Z50" s="90">
        <v>0.09</v>
      </c>
      <c r="AA50" s="90">
        <v>0.15</v>
      </c>
      <c r="AB50" s="90">
        <v>0.09</v>
      </c>
      <c r="AC50" s="90"/>
      <c r="AD50" s="90">
        <v>0.09</v>
      </c>
      <c r="AE50" s="90"/>
      <c r="AF50" s="90">
        <v>0.09</v>
      </c>
      <c r="AG50" s="90"/>
      <c r="AH50" s="90">
        <v>0.09</v>
      </c>
      <c r="AI50" s="90"/>
      <c r="AJ50" s="90">
        <v>0.09</v>
      </c>
      <c r="AK50" s="90"/>
      <c r="AL50" s="90">
        <v>0.05</v>
      </c>
      <c r="AM50" s="90"/>
      <c r="AN50" s="121">
        <f>N50*(Q50+S50+U50+W50+Y50+AA50+AC50+AE50+AG50+AI50+AK50+AM50)</f>
        <v>0.14000000000000001</v>
      </c>
      <c r="AO50" s="55" t="s">
        <v>120</v>
      </c>
      <c r="AP50" s="55" t="s">
        <v>121</v>
      </c>
      <c r="AQ50" s="55" t="s">
        <v>122</v>
      </c>
      <c r="AR50" s="51">
        <f>Q50+S50+U50</f>
        <v>0.23</v>
      </c>
      <c r="AS50" s="123">
        <f t="shared" ref="AS50" si="9">SUM(AR50:AR53)</f>
        <v>0.55999999999999994</v>
      </c>
      <c r="AT50" s="3"/>
      <c r="AU50" s="3"/>
      <c r="AV50" s="3"/>
      <c r="AW50" s="3"/>
    </row>
    <row r="51" spans="1:49" ht="45.75" customHeight="1">
      <c r="A51" s="138"/>
      <c r="B51" s="141"/>
      <c r="C51" s="143"/>
      <c r="D51" s="141"/>
      <c r="E51" s="146"/>
      <c r="F51" s="112"/>
      <c r="G51" s="114"/>
      <c r="H51" s="114"/>
      <c r="I51" s="127"/>
      <c r="J51" s="133"/>
      <c r="K51" s="125"/>
      <c r="L51" s="125"/>
      <c r="M51" s="127"/>
      <c r="N51" s="90"/>
      <c r="O51" s="90"/>
      <c r="P51" s="90"/>
      <c r="Q51" s="90"/>
      <c r="R51" s="90"/>
      <c r="S51" s="90"/>
      <c r="T51" s="90"/>
      <c r="U51" s="90"/>
      <c r="V51" s="90"/>
      <c r="W51" s="90"/>
      <c r="X51" s="90"/>
      <c r="Y51" s="90"/>
      <c r="Z51" s="90"/>
      <c r="AA51" s="90"/>
      <c r="AB51" s="90"/>
      <c r="AC51" s="90"/>
      <c r="AD51" s="90"/>
      <c r="AE51" s="90"/>
      <c r="AF51" s="90"/>
      <c r="AG51" s="90"/>
      <c r="AH51" s="90"/>
      <c r="AI51" s="90"/>
      <c r="AJ51" s="90"/>
      <c r="AK51" s="90"/>
      <c r="AL51" s="90"/>
      <c r="AM51" s="90"/>
      <c r="AN51" s="121"/>
      <c r="AO51" s="55" t="s">
        <v>123</v>
      </c>
      <c r="AP51" s="55" t="s">
        <v>124</v>
      </c>
      <c r="AQ51" s="55" t="s">
        <v>83</v>
      </c>
      <c r="AR51" s="51">
        <f>W50+Y50+AA50</f>
        <v>0.32999999999999996</v>
      </c>
      <c r="AS51" s="123"/>
      <c r="AT51" s="3"/>
      <c r="AU51" s="3"/>
      <c r="AV51" s="3"/>
      <c r="AW51" s="3"/>
    </row>
    <row r="52" spans="1:49" ht="16.5" customHeight="1">
      <c r="A52" s="138"/>
      <c r="B52" s="141"/>
      <c r="C52" s="143"/>
      <c r="D52" s="141"/>
      <c r="E52" s="146"/>
      <c r="F52" s="112"/>
      <c r="G52" s="114"/>
      <c r="H52" s="114"/>
      <c r="I52" s="127"/>
      <c r="J52" s="133"/>
      <c r="K52" s="125"/>
      <c r="L52" s="125"/>
      <c r="M52" s="127"/>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121"/>
      <c r="AO52" s="55" t="s">
        <v>70</v>
      </c>
      <c r="AP52" s="55" t="s">
        <v>70</v>
      </c>
      <c r="AQ52" s="55" t="s">
        <v>70</v>
      </c>
      <c r="AR52" s="51">
        <f>AC50+AE50+AG50</f>
        <v>0</v>
      </c>
      <c r="AS52" s="123"/>
      <c r="AT52" s="3"/>
      <c r="AU52" s="3"/>
      <c r="AV52" s="3"/>
      <c r="AW52" s="3"/>
    </row>
    <row r="53" spans="1:49" ht="16.5" customHeight="1" thickBot="1">
      <c r="A53" s="139"/>
      <c r="B53" s="142"/>
      <c r="C53" s="144"/>
      <c r="D53" s="142"/>
      <c r="E53" s="147"/>
      <c r="F53" s="131"/>
      <c r="G53" s="132"/>
      <c r="H53" s="132"/>
      <c r="I53" s="128"/>
      <c r="J53" s="134"/>
      <c r="K53" s="126"/>
      <c r="L53" s="126"/>
      <c r="M53" s="128"/>
      <c r="N53" s="124"/>
      <c r="O53" s="124"/>
      <c r="P53" s="124"/>
      <c r="Q53" s="124"/>
      <c r="R53" s="124"/>
      <c r="S53" s="124"/>
      <c r="T53" s="124"/>
      <c r="U53" s="124"/>
      <c r="V53" s="124"/>
      <c r="W53" s="124"/>
      <c r="X53" s="124"/>
      <c r="Y53" s="124"/>
      <c r="Z53" s="124"/>
      <c r="AA53" s="124"/>
      <c r="AB53" s="124"/>
      <c r="AC53" s="124"/>
      <c r="AD53" s="124"/>
      <c r="AE53" s="124"/>
      <c r="AF53" s="124"/>
      <c r="AG53" s="124"/>
      <c r="AH53" s="124"/>
      <c r="AI53" s="124"/>
      <c r="AJ53" s="124"/>
      <c r="AK53" s="124"/>
      <c r="AL53" s="124"/>
      <c r="AM53" s="124"/>
      <c r="AN53" s="148"/>
      <c r="AO53" s="55" t="s">
        <v>71</v>
      </c>
      <c r="AP53" s="55" t="s">
        <v>71</v>
      </c>
      <c r="AQ53" s="55" t="s">
        <v>71</v>
      </c>
      <c r="AR53" s="51">
        <f>AI50+AK50+AM50</f>
        <v>0</v>
      </c>
      <c r="AS53" s="149"/>
      <c r="AT53" s="3"/>
      <c r="AU53" s="3"/>
      <c r="AV53" s="3"/>
      <c r="AW53" s="3"/>
    </row>
    <row r="54" spans="1:49" s="47" customFormat="1" ht="127.5" customHeight="1">
      <c r="A54" s="105" t="s">
        <v>125</v>
      </c>
      <c r="B54" s="108" t="s">
        <v>126</v>
      </c>
      <c r="C54" s="155" t="s">
        <v>127</v>
      </c>
      <c r="D54" s="108" t="s">
        <v>128</v>
      </c>
      <c r="E54" s="108" t="s">
        <v>129</v>
      </c>
      <c r="F54" s="162" t="s">
        <v>130</v>
      </c>
      <c r="G54" s="164" t="s">
        <v>131</v>
      </c>
      <c r="H54" s="162" t="s">
        <v>132</v>
      </c>
      <c r="I54" s="162" t="s">
        <v>133</v>
      </c>
      <c r="J54" s="166" t="s">
        <v>94</v>
      </c>
      <c r="K54" s="158">
        <v>44562</v>
      </c>
      <c r="L54" s="158">
        <v>44651</v>
      </c>
      <c r="M54" s="160" t="s">
        <v>134</v>
      </c>
      <c r="N54" s="156">
        <v>0.12</v>
      </c>
      <c r="O54" s="156">
        <f>N54*(P54+R54+T54+V54+X54+Z54+AB54+AD54+AF54+AH54+AJ54+AL54)</f>
        <v>0.12</v>
      </c>
      <c r="P54" s="156"/>
      <c r="Q54" s="156"/>
      <c r="R54" s="156"/>
      <c r="S54" s="156"/>
      <c r="T54" s="156">
        <v>0.5</v>
      </c>
      <c r="U54" s="156">
        <v>0.5</v>
      </c>
      <c r="V54" s="156"/>
      <c r="W54" s="156"/>
      <c r="X54" s="156">
        <v>0.5</v>
      </c>
      <c r="Y54" s="156">
        <v>0.5</v>
      </c>
      <c r="Z54" s="156"/>
      <c r="AA54" s="156"/>
      <c r="AB54" s="156"/>
      <c r="AC54" s="156"/>
      <c r="AD54" s="156"/>
      <c r="AE54" s="156"/>
      <c r="AF54" s="156"/>
      <c r="AG54" s="156"/>
      <c r="AH54" s="156"/>
      <c r="AI54" s="156"/>
      <c r="AJ54" s="156"/>
      <c r="AK54" s="156"/>
      <c r="AL54" s="156"/>
      <c r="AM54" s="156"/>
      <c r="AN54" s="168">
        <f>N54*(Q54+S54+U54+W54+Y54+AA54+AC54+AE54+AG54+AI54+AK54+AM54)</f>
        <v>0.12</v>
      </c>
      <c r="AO54" s="56" t="s">
        <v>406</v>
      </c>
      <c r="AP54" s="56" t="s">
        <v>135</v>
      </c>
      <c r="AQ54" s="56" t="s">
        <v>136</v>
      </c>
      <c r="AR54" s="51">
        <f>Q54+S54+U54</f>
        <v>0.5</v>
      </c>
      <c r="AS54" s="170">
        <f>SUM(AR54:AR57)</f>
        <v>1</v>
      </c>
      <c r="AT54" s="46"/>
      <c r="AU54" s="46"/>
      <c r="AV54" s="46"/>
      <c r="AW54" s="46"/>
    </row>
    <row r="55" spans="1:49" s="47" customFormat="1" ht="141.75" customHeight="1">
      <c r="A55" s="106"/>
      <c r="B55" s="109"/>
      <c r="C55" s="109"/>
      <c r="D55" s="109"/>
      <c r="E55" s="109"/>
      <c r="F55" s="163"/>
      <c r="G55" s="165"/>
      <c r="H55" s="163"/>
      <c r="I55" s="163"/>
      <c r="J55" s="167"/>
      <c r="K55" s="159"/>
      <c r="L55" s="159"/>
      <c r="M55" s="161"/>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157"/>
      <c r="AL55" s="157"/>
      <c r="AM55" s="157"/>
      <c r="AN55" s="169"/>
      <c r="AO55" s="56" t="s">
        <v>386</v>
      </c>
      <c r="AP55" s="56" t="s">
        <v>387</v>
      </c>
      <c r="AQ55" s="56" t="s">
        <v>83</v>
      </c>
      <c r="AR55" s="51">
        <f>W54+Y54+AA54</f>
        <v>0.5</v>
      </c>
      <c r="AS55" s="171"/>
      <c r="AT55" s="46"/>
      <c r="AU55" s="46"/>
      <c r="AV55" s="46"/>
      <c r="AW55" s="46"/>
    </row>
    <row r="56" spans="1:49" s="47" customFormat="1" ht="16.5" customHeight="1">
      <c r="A56" s="106"/>
      <c r="B56" s="109"/>
      <c r="C56" s="109"/>
      <c r="D56" s="109"/>
      <c r="E56" s="109"/>
      <c r="F56" s="163"/>
      <c r="G56" s="165"/>
      <c r="H56" s="163"/>
      <c r="I56" s="163"/>
      <c r="J56" s="167"/>
      <c r="K56" s="159"/>
      <c r="L56" s="159"/>
      <c r="M56" s="161"/>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c r="AL56" s="157"/>
      <c r="AM56" s="157"/>
      <c r="AN56" s="169"/>
      <c r="AO56" s="56" t="s">
        <v>70</v>
      </c>
      <c r="AP56" s="56" t="s">
        <v>70</v>
      </c>
      <c r="AQ56" s="56" t="s">
        <v>70</v>
      </c>
      <c r="AR56" s="51">
        <f>AC54+AE54+AG54</f>
        <v>0</v>
      </c>
      <c r="AS56" s="171"/>
      <c r="AT56" s="46"/>
      <c r="AU56" s="46"/>
      <c r="AV56" s="46"/>
      <c r="AW56" s="46"/>
    </row>
    <row r="57" spans="1:49" s="47" customFormat="1" ht="16.5" customHeight="1">
      <c r="A57" s="106"/>
      <c r="B57" s="109"/>
      <c r="C57" s="109"/>
      <c r="D57" s="109"/>
      <c r="E57" s="109"/>
      <c r="F57" s="163"/>
      <c r="G57" s="165"/>
      <c r="H57" s="163"/>
      <c r="I57" s="163"/>
      <c r="J57" s="167"/>
      <c r="K57" s="159"/>
      <c r="L57" s="159"/>
      <c r="M57" s="161"/>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c r="AL57" s="157"/>
      <c r="AM57" s="157"/>
      <c r="AN57" s="169"/>
      <c r="AO57" s="56" t="s">
        <v>71</v>
      </c>
      <c r="AP57" s="56" t="s">
        <v>71</v>
      </c>
      <c r="AQ57" s="56" t="s">
        <v>71</v>
      </c>
      <c r="AR57" s="51">
        <f>AI54+AK54+AM54</f>
        <v>0</v>
      </c>
      <c r="AS57" s="171"/>
      <c r="AT57" s="46"/>
      <c r="AU57" s="46"/>
      <c r="AV57" s="46"/>
      <c r="AW57" s="46"/>
    </row>
    <row r="58" spans="1:49" ht="22.5" customHeight="1">
      <c r="A58" s="106"/>
      <c r="B58" s="109"/>
      <c r="C58" s="109"/>
      <c r="D58" s="109"/>
      <c r="E58" s="109"/>
      <c r="F58" s="112" t="s">
        <v>137</v>
      </c>
      <c r="G58" s="114" t="s">
        <v>138</v>
      </c>
      <c r="H58" s="114" t="s">
        <v>139</v>
      </c>
      <c r="I58" s="114" t="s">
        <v>139</v>
      </c>
      <c r="J58" s="133" t="s">
        <v>94</v>
      </c>
      <c r="K58" s="125">
        <v>44562</v>
      </c>
      <c r="L58" s="125">
        <v>44651</v>
      </c>
      <c r="M58" s="127" t="s">
        <v>134</v>
      </c>
      <c r="N58" s="90">
        <v>0.12</v>
      </c>
      <c r="O58" s="90">
        <f>N58*(P58+R58+T58+V58+X58+Z58+AB58+AD58+AF58+AH58+AJ58+AL58)</f>
        <v>0.12</v>
      </c>
      <c r="P58" s="90"/>
      <c r="Q58" s="90"/>
      <c r="R58" s="90"/>
      <c r="S58" s="90"/>
      <c r="T58" s="90">
        <v>0.25</v>
      </c>
      <c r="U58" s="90">
        <v>0.25</v>
      </c>
      <c r="V58" s="90"/>
      <c r="W58" s="90"/>
      <c r="X58" s="90"/>
      <c r="Y58" s="90"/>
      <c r="Z58" s="90">
        <v>0.25</v>
      </c>
      <c r="AA58" s="90">
        <v>0.25</v>
      </c>
      <c r="AB58" s="90"/>
      <c r="AC58" s="90"/>
      <c r="AD58" s="90"/>
      <c r="AE58" s="90"/>
      <c r="AF58" s="90">
        <v>0.25</v>
      </c>
      <c r="AG58" s="90"/>
      <c r="AH58" s="90"/>
      <c r="AI58" s="90"/>
      <c r="AJ58" s="90"/>
      <c r="AK58" s="90"/>
      <c r="AL58" s="90">
        <v>0.25</v>
      </c>
      <c r="AM58" s="90"/>
      <c r="AN58" s="121">
        <f>N58*(Q58+S58+U58+W58+Y58+AA58+AC58+AE58+AG58+AI58+AK58+AM58)</f>
        <v>0.06</v>
      </c>
      <c r="AO58" s="56" t="s">
        <v>407</v>
      </c>
      <c r="AP58" s="55" t="s">
        <v>140</v>
      </c>
      <c r="AQ58" s="55" t="s">
        <v>141</v>
      </c>
      <c r="AR58" s="51">
        <f>Q58+S58+U58</f>
        <v>0.25</v>
      </c>
      <c r="AS58" s="123">
        <f>SUM(AR58:AR61)</f>
        <v>0.5</v>
      </c>
      <c r="AT58" s="3"/>
      <c r="AU58" s="3"/>
      <c r="AV58" s="3"/>
      <c r="AW58" s="3"/>
    </row>
    <row r="59" spans="1:49" ht="22.5" customHeight="1">
      <c r="A59" s="106"/>
      <c r="B59" s="109"/>
      <c r="C59" s="109"/>
      <c r="D59" s="109"/>
      <c r="E59" s="109"/>
      <c r="F59" s="112"/>
      <c r="G59" s="114"/>
      <c r="H59" s="114"/>
      <c r="I59" s="114"/>
      <c r="J59" s="133"/>
      <c r="K59" s="125"/>
      <c r="L59" s="125"/>
      <c r="M59" s="127"/>
      <c r="N59" s="90"/>
      <c r="O59" s="90"/>
      <c r="P59" s="90"/>
      <c r="Q59" s="90"/>
      <c r="R59" s="90"/>
      <c r="S59" s="90"/>
      <c r="T59" s="90"/>
      <c r="U59" s="90"/>
      <c r="V59" s="90"/>
      <c r="W59" s="90"/>
      <c r="X59" s="90"/>
      <c r="Y59" s="90"/>
      <c r="Z59" s="90"/>
      <c r="AA59" s="90"/>
      <c r="AB59" s="90"/>
      <c r="AC59" s="90"/>
      <c r="AD59" s="90"/>
      <c r="AE59" s="90"/>
      <c r="AF59" s="90"/>
      <c r="AG59" s="90"/>
      <c r="AH59" s="90"/>
      <c r="AI59" s="90"/>
      <c r="AJ59" s="90"/>
      <c r="AK59" s="90"/>
      <c r="AL59" s="90"/>
      <c r="AM59" s="90"/>
      <c r="AN59" s="121"/>
      <c r="AO59" s="55" t="s">
        <v>142</v>
      </c>
      <c r="AP59" s="55" t="s">
        <v>143</v>
      </c>
      <c r="AQ59" s="55" t="s">
        <v>144</v>
      </c>
      <c r="AR59" s="51">
        <f>W58+Y58+AA58</f>
        <v>0.25</v>
      </c>
      <c r="AS59" s="123"/>
      <c r="AT59" s="3"/>
      <c r="AU59" s="3"/>
      <c r="AV59" s="3"/>
      <c r="AW59" s="3"/>
    </row>
    <row r="60" spans="1:49" ht="22.5" customHeight="1">
      <c r="A60" s="106"/>
      <c r="B60" s="109"/>
      <c r="C60" s="109"/>
      <c r="D60" s="109"/>
      <c r="E60" s="109"/>
      <c r="F60" s="112"/>
      <c r="G60" s="114"/>
      <c r="H60" s="114"/>
      <c r="I60" s="114"/>
      <c r="J60" s="133"/>
      <c r="K60" s="125"/>
      <c r="L60" s="125"/>
      <c r="M60" s="127"/>
      <c r="N60" s="90"/>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121"/>
      <c r="AO60" s="55" t="s">
        <v>145</v>
      </c>
      <c r="AP60" s="55" t="s">
        <v>70</v>
      </c>
      <c r="AQ60" s="55" t="s">
        <v>70</v>
      </c>
      <c r="AR60" s="51">
        <f>AC58+AE58+AG58</f>
        <v>0</v>
      </c>
      <c r="AS60" s="123"/>
      <c r="AT60" s="3"/>
      <c r="AU60" s="3"/>
      <c r="AV60" s="3"/>
      <c r="AW60" s="3"/>
    </row>
    <row r="61" spans="1:49" ht="22.5" customHeight="1">
      <c r="A61" s="106"/>
      <c r="B61" s="109"/>
      <c r="C61" s="109"/>
      <c r="D61" s="109"/>
      <c r="E61" s="109"/>
      <c r="F61" s="112"/>
      <c r="G61" s="114"/>
      <c r="H61" s="114"/>
      <c r="I61" s="114"/>
      <c r="J61" s="133"/>
      <c r="K61" s="125"/>
      <c r="L61" s="125"/>
      <c r="M61" s="127"/>
      <c r="N61" s="90"/>
      <c r="O61" s="90"/>
      <c r="P61" s="90"/>
      <c r="Q61" s="90"/>
      <c r="R61" s="90"/>
      <c r="S61" s="90"/>
      <c r="T61" s="90"/>
      <c r="U61" s="90"/>
      <c r="V61" s="90"/>
      <c r="W61" s="90"/>
      <c r="X61" s="90"/>
      <c r="Y61" s="90"/>
      <c r="Z61" s="90"/>
      <c r="AA61" s="90"/>
      <c r="AB61" s="90"/>
      <c r="AC61" s="90"/>
      <c r="AD61" s="90"/>
      <c r="AE61" s="90"/>
      <c r="AF61" s="90"/>
      <c r="AG61" s="90"/>
      <c r="AH61" s="90"/>
      <c r="AI61" s="90"/>
      <c r="AJ61" s="90"/>
      <c r="AK61" s="90"/>
      <c r="AL61" s="90"/>
      <c r="AM61" s="90"/>
      <c r="AN61" s="121"/>
      <c r="AO61" s="55" t="s">
        <v>71</v>
      </c>
      <c r="AP61" s="55" t="s">
        <v>71</v>
      </c>
      <c r="AQ61" s="55" t="s">
        <v>71</v>
      </c>
      <c r="AR61" s="51">
        <f>AI58+AK58+AM58</f>
        <v>0</v>
      </c>
      <c r="AS61" s="123"/>
      <c r="AT61" s="3"/>
      <c r="AU61" s="3"/>
      <c r="AV61" s="3"/>
      <c r="AW61" s="3"/>
    </row>
    <row r="62" spans="1:49" ht="24" customHeight="1">
      <c r="A62" s="106"/>
      <c r="B62" s="109"/>
      <c r="C62" s="109"/>
      <c r="D62" s="109"/>
      <c r="E62" s="109"/>
      <c r="F62" s="163" t="s">
        <v>146</v>
      </c>
      <c r="G62" s="165" t="s">
        <v>147</v>
      </c>
      <c r="H62" s="165" t="s">
        <v>148</v>
      </c>
      <c r="I62" s="165" t="s">
        <v>149</v>
      </c>
      <c r="J62" s="167" t="s">
        <v>94</v>
      </c>
      <c r="K62" s="159">
        <v>44562</v>
      </c>
      <c r="L62" s="159">
        <v>44651</v>
      </c>
      <c r="M62" s="161" t="s">
        <v>134</v>
      </c>
      <c r="N62" s="157">
        <v>0.12</v>
      </c>
      <c r="O62" s="157">
        <f>N62*(P62+R62+T62+V62+X62+Z62+AB62+AD62+AF62+AH62+AJ62+AL62)</f>
        <v>0.12</v>
      </c>
      <c r="P62" s="157"/>
      <c r="Q62" s="157"/>
      <c r="R62" s="157"/>
      <c r="S62" s="157"/>
      <c r="T62" s="157">
        <v>0.25</v>
      </c>
      <c r="U62" s="157">
        <v>0.25</v>
      </c>
      <c r="V62" s="157"/>
      <c r="W62" s="157"/>
      <c r="X62" s="157"/>
      <c r="Y62" s="157"/>
      <c r="Z62" s="157">
        <v>0.25</v>
      </c>
      <c r="AA62" s="157">
        <v>0.25</v>
      </c>
      <c r="AB62" s="157"/>
      <c r="AC62" s="157"/>
      <c r="AD62" s="157"/>
      <c r="AE62" s="157"/>
      <c r="AF62" s="90">
        <v>0.25</v>
      </c>
      <c r="AG62" s="90"/>
      <c r="AH62" s="90"/>
      <c r="AI62" s="90"/>
      <c r="AJ62" s="90"/>
      <c r="AK62" s="90"/>
      <c r="AL62" s="90">
        <v>0.25</v>
      </c>
      <c r="AM62" s="157"/>
      <c r="AN62" s="169">
        <f>N62*(Q62+S62+U62+W62+Y62+AA62+AC62+AE62+AG62+AI62+AK62+AM62)</f>
        <v>0.06</v>
      </c>
      <c r="AO62" s="56" t="s">
        <v>150</v>
      </c>
      <c r="AP62" s="56" t="s">
        <v>151</v>
      </c>
      <c r="AQ62" s="56" t="s">
        <v>136</v>
      </c>
      <c r="AR62" s="51">
        <f>Q62+S62+U62</f>
        <v>0.25</v>
      </c>
      <c r="AS62" s="171">
        <f t="shared" ref="AS62" si="10">SUM(AR62:AR65)</f>
        <v>0.5</v>
      </c>
      <c r="AT62" s="3"/>
      <c r="AU62" s="3"/>
      <c r="AV62" s="3"/>
      <c r="AW62" s="3"/>
    </row>
    <row r="63" spans="1:49" s="47" customFormat="1" ht="180">
      <c r="A63" s="106"/>
      <c r="B63" s="109"/>
      <c r="C63" s="109"/>
      <c r="D63" s="109"/>
      <c r="E63" s="109"/>
      <c r="F63" s="163"/>
      <c r="G63" s="165"/>
      <c r="H63" s="165"/>
      <c r="I63" s="165"/>
      <c r="J63" s="167"/>
      <c r="K63" s="159"/>
      <c r="L63" s="159"/>
      <c r="M63" s="161"/>
      <c r="N63" s="157"/>
      <c r="O63" s="157"/>
      <c r="P63" s="157"/>
      <c r="Q63" s="157"/>
      <c r="R63" s="157"/>
      <c r="S63" s="157"/>
      <c r="T63" s="157"/>
      <c r="U63" s="157"/>
      <c r="V63" s="157"/>
      <c r="W63" s="157"/>
      <c r="X63" s="157"/>
      <c r="Y63" s="157"/>
      <c r="Z63" s="157"/>
      <c r="AA63" s="157"/>
      <c r="AB63" s="157"/>
      <c r="AC63" s="157"/>
      <c r="AD63" s="157"/>
      <c r="AE63" s="157"/>
      <c r="AF63" s="90"/>
      <c r="AG63" s="90"/>
      <c r="AH63" s="90"/>
      <c r="AI63" s="90"/>
      <c r="AJ63" s="90"/>
      <c r="AK63" s="90"/>
      <c r="AL63" s="90"/>
      <c r="AM63" s="157"/>
      <c r="AN63" s="169"/>
      <c r="AO63" s="56" t="s">
        <v>152</v>
      </c>
      <c r="AP63" s="56" t="s">
        <v>153</v>
      </c>
      <c r="AQ63" s="56"/>
      <c r="AR63" s="51">
        <f>W62+Y62+AA62</f>
        <v>0.25</v>
      </c>
      <c r="AS63" s="172"/>
      <c r="AT63" s="46"/>
      <c r="AU63" s="46"/>
      <c r="AV63" s="46"/>
      <c r="AW63" s="46"/>
    </row>
    <row r="64" spans="1:49" s="47" customFormat="1" ht="16.5" customHeight="1">
      <c r="A64" s="106"/>
      <c r="B64" s="109"/>
      <c r="C64" s="109"/>
      <c r="D64" s="109"/>
      <c r="E64" s="109"/>
      <c r="F64" s="163"/>
      <c r="G64" s="165"/>
      <c r="H64" s="165"/>
      <c r="I64" s="165"/>
      <c r="J64" s="167"/>
      <c r="K64" s="159"/>
      <c r="L64" s="159"/>
      <c r="M64" s="161"/>
      <c r="N64" s="157"/>
      <c r="O64" s="157"/>
      <c r="P64" s="157"/>
      <c r="Q64" s="157"/>
      <c r="R64" s="157"/>
      <c r="S64" s="157"/>
      <c r="T64" s="157"/>
      <c r="U64" s="157"/>
      <c r="V64" s="157"/>
      <c r="W64" s="157"/>
      <c r="X64" s="157"/>
      <c r="Y64" s="157"/>
      <c r="Z64" s="157"/>
      <c r="AA64" s="157"/>
      <c r="AB64" s="157"/>
      <c r="AC64" s="157"/>
      <c r="AD64" s="157"/>
      <c r="AE64" s="157"/>
      <c r="AF64" s="90"/>
      <c r="AG64" s="90"/>
      <c r="AH64" s="90"/>
      <c r="AI64" s="90"/>
      <c r="AJ64" s="90"/>
      <c r="AK64" s="90"/>
      <c r="AL64" s="90"/>
      <c r="AM64" s="157"/>
      <c r="AN64" s="169"/>
      <c r="AO64" s="56" t="s">
        <v>70</v>
      </c>
      <c r="AP64" s="56" t="s">
        <v>70</v>
      </c>
      <c r="AQ64" s="56" t="s">
        <v>70</v>
      </c>
      <c r="AR64" s="51">
        <f>AC62+AE62+AG62</f>
        <v>0</v>
      </c>
      <c r="AS64" s="172"/>
      <c r="AT64" s="46"/>
      <c r="AU64" s="46"/>
      <c r="AV64" s="46"/>
      <c r="AW64" s="46"/>
    </row>
    <row r="65" spans="1:49" s="47" customFormat="1" ht="42.75" customHeight="1">
      <c r="A65" s="106"/>
      <c r="B65" s="109"/>
      <c r="C65" s="109"/>
      <c r="D65" s="109"/>
      <c r="E65" s="109"/>
      <c r="F65" s="163"/>
      <c r="G65" s="165"/>
      <c r="H65" s="165"/>
      <c r="I65" s="165"/>
      <c r="J65" s="167"/>
      <c r="K65" s="159"/>
      <c r="L65" s="159"/>
      <c r="M65" s="161"/>
      <c r="N65" s="157"/>
      <c r="O65" s="157"/>
      <c r="P65" s="157"/>
      <c r="Q65" s="157"/>
      <c r="R65" s="157"/>
      <c r="S65" s="157"/>
      <c r="T65" s="157"/>
      <c r="U65" s="157"/>
      <c r="V65" s="157"/>
      <c r="W65" s="157"/>
      <c r="X65" s="157"/>
      <c r="Y65" s="157"/>
      <c r="Z65" s="157"/>
      <c r="AA65" s="157"/>
      <c r="AB65" s="157"/>
      <c r="AC65" s="157"/>
      <c r="AD65" s="157"/>
      <c r="AE65" s="157"/>
      <c r="AF65" s="90"/>
      <c r="AG65" s="90"/>
      <c r="AH65" s="90"/>
      <c r="AI65" s="90"/>
      <c r="AJ65" s="90"/>
      <c r="AK65" s="90"/>
      <c r="AL65" s="90"/>
      <c r="AM65" s="157"/>
      <c r="AN65" s="169"/>
      <c r="AO65" s="56" t="s">
        <v>71</v>
      </c>
      <c r="AP65" s="56" t="s">
        <v>71</v>
      </c>
      <c r="AQ65" s="56" t="s">
        <v>71</v>
      </c>
      <c r="AR65" s="51">
        <f>AI62+AK62+AM62</f>
        <v>0</v>
      </c>
      <c r="AS65" s="172"/>
      <c r="AT65" s="46"/>
      <c r="AU65" s="46"/>
      <c r="AV65" s="46"/>
      <c r="AW65" s="46"/>
    </row>
    <row r="66" spans="1:49" ht="75.75" customHeight="1">
      <c r="A66" s="106"/>
      <c r="B66" s="109"/>
      <c r="C66" s="109"/>
      <c r="D66" s="109"/>
      <c r="E66" s="109"/>
      <c r="F66" s="112" t="s">
        <v>154</v>
      </c>
      <c r="G66" s="114" t="s">
        <v>155</v>
      </c>
      <c r="H66" s="114" t="s">
        <v>156</v>
      </c>
      <c r="I66" s="114" t="s">
        <v>157</v>
      </c>
      <c r="J66" s="133" t="s">
        <v>94</v>
      </c>
      <c r="K66" s="125">
        <v>44682</v>
      </c>
      <c r="L66" s="125">
        <v>44895</v>
      </c>
      <c r="M66" s="127" t="s">
        <v>134</v>
      </c>
      <c r="N66" s="90">
        <v>0.12</v>
      </c>
      <c r="O66" s="90">
        <f>N66*(P66+R66+T66+V66+X66+Z66+AB66+AD66+AF66+AH66+AJ66+AL66)</f>
        <v>0.12</v>
      </c>
      <c r="P66" s="90"/>
      <c r="Q66" s="90"/>
      <c r="R66" s="90"/>
      <c r="S66" s="90"/>
      <c r="T66" s="90">
        <v>0.2</v>
      </c>
      <c r="U66" s="90">
        <v>0.2</v>
      </c>
      <c r="V66" s="90"/>
      <c r="W66" s="90"/>
      <c r="X66" s="90"/>
      <c r="Y66" s="90"/>
      <c r="Z66" s="90">
        <v>0.4</v>
      </c>
      <c r="AA66" s="90">
        <v>0.4</v>
      </c>
      <c r="AB66" s="90"/>
      <c r="AC66" s="90"/>
      <c r="AD66" s="90"/>
      <c r="AE66" s="90"/>
      <c r="AF66" s="90"/>
      <c r="AG66" s="90"/>
      <c r="AH66" s="90">
        <v>0.2</v>
      </c>
      <c r="AI66" s="90"/>
      <c r="AJ66" s="90">
        <v>0.2</v>
      </c>
      <c r="AK66" s="90"/>
      <c r="AL66" s="90"/>
      <c r="AM66" s="90"/>
      <c r="AN66" s="121">
        <f>N66*(Q66+S66+U66+W66+Y66+AA66+AC66+AE66+AG66+AI66+AK66+AM66)</f>
        <v>7.2000000000000008E-2</v>
      </c>
      <c r="AO66" s="55" t="s">
        <v>158</v>
      </c>
      <c r="AP66" s="55" t="s">
        <v>159</v>
      </c>
      <c r="AQ66" s="55" t="s">
        <v>160</v>
      </c>
      <c r="AR66" s="51">
        <f>Q66+S66+U66</f>
        <v>0.2</v>
      </c>
      <c r="AS66" s="173">
        <f>SUM(AR66:AR69)</f>
        <v>0.60000000000000009</v>
      </c>
      <c r="AT66" s="3"/>
      <c r="AU66" s="3"/>
      <c r="AV66" s="3"/>
      <c r="AW66" s="3"/>
    </row>
    <row r="67" spans="1:49" ht="41.25" customHeight="1">
      <c r="A67" s="106"/>
      <c r="B67" s="109"/>
      <c r="C67" s="109"/>
      <c r="D67" s="109"/>
      <c r="E67" s="109"/>
      <c r="F67" s="112"/>
      <c r="G67" s="114"/>
      <c r="H67" s="114"/>
      <c r="I67" s="114"/>
      <c r="J67" s="133"/>
      <c r="K67" s="125"/>
      <c r="L67" s="125"/>
      <c r="M67" s="127"/>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121"/>
      <c r="AO67" s="56" t="s">
        <v>388</v>
      </c>
      <c r="AP67" s="56" t="s">
        <v>389</v>
      </c>
      <c r="AQ67" s="55" t="s">
        <v>161</v>
      </c>
      <c r="AR67" s="51">
        <f>W66+Y66+AA66</f>
        <v>0.4</v>
      </c>
      <c r="AS67" s="123"/>
      <c r="AT67" s="3"/>
      <c r="AU67" s="3"/>
      <c r="AV67" s="3"/>
      <c r="AW67" s="3"/>
    </row>
    <row r="68" spans="1:49" ht="16.5" customHeight="1">
      <c r="A68" s="106"/>
      <c r="B68" s="109"/>
      <c r="C68" s="109"/>
      <c r="D68" s="109"/>
      <c r="E68" s="109"/>
      <c r="F68" s="112"/>
      <c r="G68" s="114"/>
      <c r="H68" s="114"/>
      <c r="I68" s="114"/>
      <c r="J68" s="133"/>
      <c r="K68" s="125"/>
      <c r="L68" s="125"/>
      <c r="M68" s="127"/>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121"/>
      <c r="AO68" s="55" t="s">
        <v>70</v>
      </c>
      <c r="AP68" s="55" t="s">
        <v>70</v>
      </c>
      <c r="AQ68" s="55" t="s">
        <v>70</v>
      </c>
      <c r="AR68" s="51">
        <f>AC66+AE66+AG66</f>
        <v>0</v>
      </c>
      <c r="AS68" s="123"/>
      <c r="AT68" s="3"/>
      <c r="AU68" s="3"/>
      <c r="AV68" s="3"/>
      <c r="AW68" s="3"/>
    </row>
    <row r="69" spans="1:49" ht="29.25" customHeight="1">
      <c r="A69" s="106"/>
      <c r="B69" s="109"/>
      <c r="C69" s="109"/>
      <c r="D69" s="109"/>
      <c r="E69" s="109"/>
      <c r="F69" s="112"/>
      <c r="G69" s="114"/>
      <c r="H69" s="114"/>
      <c r="I69" s="114"/>
      <c r="J69" s="133"/>
      <c r="K69" s="125"/>
      <c r="L69" s="125"/>
      <c r="M69" s="127"/>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121"/>
      <c r="AO69" s="55" t="s">
        <v>71</v>
      </c>
      <c r="AP69" s="55" t="s">
        <v>71</v>
      </c>
      <c r="AQ69" s="55" t="s">
        <v>71</v>
      </c>
      <c r="AR69" s="51">
        <f>AI66+AK66+AM66</f>
        <v>0</v>
      </c>
      <c r="AS69" s="123"/>
      <c r="AT69" s="3"/>
      <c r="AU69" s="3"/>
      <c r="AV69" s="3"/>
      <c r="AW69" s="3"/>
    </row>
    <row r="70" spans="1:49" s="47" customFormat="1" ht="76.5" customHeight="1">
      <c r="A70" s="106"/>
      <c r="B70" s="109"/>
      <c r="C70" s="109"/>
      <c r="D70" s="109"/>
      <c r="E70" s="109"/>
      <c r="F70" s="163" t="s">
        <v>162</v>
      </c>
      <c r="G70" s="165" t="s">
        <v>163</v>
      </c>
      <c r="H70" s="165" t="s">
        <v>164</v>
      </c>
      <c r="I70" s="165" t="s">
        <v>165</v>
      </c>
      <c r="J70" s="167" t="s">
        <v>94</v>
      </c>
      <c r="K70" s="159">
        <v>44593</v>
      </c>
      <c r="L70" s="159">
        <v>44895</v>
      </c>
      <c r="M70" s="161" t="s">
        <v>134</v>
      </c>
      <c r="N70" s="157">
        <v>0.13</v>
      </c>
      <c r="O70" s="157">
        <f>N70*(P70+R70+T70+V70+X70+Z70+AB70+AD70+AF70+AH70+AJ70+AL70)</f>
        <v>0.13</v>
      </c>
      <c r="P70" s="157"/>
      <c r="Q70" s="157"/>
      <c r="R70" s="157"/>
      <c r="S70" s="157"/>
      <c r="T70" s="157">
        <v>0.25</v>
      </c>
      <c r="U70" s="157">
        <v>0.25</v>
      </c>
      <c r="V70" s="157"/>
      <c r="W70" s="157"/>
      <c r="X70" s="157"/>
      <c r="Y70" s="157"/>
      <c r="Z70" s="157">
        <v>0.25</v>
      </c>
      <c r="AA70" s="157">
        <v>0.25</v>
      </c>
      <c r="AB70" s="157"/>
      <c r="AC70" s="157"/>
      <c r="AD70" s="157"/>
      <c r="AE70" s="157"/>
      <c r="AF70" s="157"/>
      <c r="AG70" s="157"/>
      <c r="AH70" s="157">
        <v>0.25</v>
      </c>
      <c r="AI70" s="157"/>
      <c r="AJ70" s="157"/>
      <c r="AK70" s="157"/>
      <c r="AL70" s="157">
        <v>0.25</v>
      </c>
      <c r="AM70" s="157"/>
      <c r="AN70" s="169">
        <f>N70*(Q70+S70+U70+W70+Y70+AA70+AC70+AE70+AG70+AI70+AK70+AM70)</f>
        <v>6.5000000000000002E-2</v>
      </c>
      <c r="AO70" s="56" t="s">
        <v>390</v>
      </c>
      <c r="AP70" s="56" t="s">
        <v>166</v>
      </c>
      <c r="AQ70" s="56" t="s">
        <v>167</v>
      </c>
      <c r="AR70" s="51">
        <f>Q70+S70+U70</f>
        <v>0.25</v>
      </c>
      <c r="AS70" s="171">
        <f t="shared" ref="AS70" si="11">SUM(AR70:AR73)</f>
        <v>0.5</v>
      </c>
      <c r="AT70" s="46"/>
      <c r="AU70" s="46"/>
      <c r="AV70" s="46"/>
      <c r="AW70" s="46"/>
    </row>
    <row r="71" spans="1:49" s="47" customFormat="1" ht="347.25" customHeight="1">
      <c r="A71" s="106"/>
      <c r="B71" s="109"/>
      <c r="C71" s="109"/>
      <c r="D71" s="109"/>
      <c r="E71" s="109"/>
      <c r="F71" s="163"/>
      <c r="G71" s="165"/>
      <c r="H71" s="165"/>
      <c r="I71" s="165"/>
      <c r="J71" s="167"/>
      <c r="K71" s="159"/>
      <c r="L71" s="159"/>
      <c r="M71" s="161"/>
      <c r="N71" s="157"/>
      <c r="O71" s="157"/>
      <c r="P71" s="157"/>
      <c r="Q71" s="157"/>
      <c r="R71" s="157"/>
      <c r="S71" s="157"/>
      <c r="T71" s="157"/>
      <c r="U71" s="157"/>
      <c r="V71" s="157"/>
      <c r="W71" s="157"/>
      <c r="X71" s="157"/>
      <c r="Y71" s="157"/>
      <c r="Z71" s="157"/>
      <c r="AA71" s="157"/>
      <c r="AB71" s="157"/>
      <c r="AC71" s="157"/>
      <c r="AD71" s="157"/>
      <c r="AE71" s="157"/>
      <c r="AF71" s="157"/>
      <c r="AG71" s="157"/>
      <c r="AH71" s="157"/>
      <c r="AI71" s="157"/>
      <c r="AJ71" s="157"/>
      <c r="AK71" s="157"/>
      <c r="AL71" s="157"/>
      <c r="AM71" s="157"/>
      <c r="AN71" s="169"/>
      <c r="AO71" s="56" t="s">
        <v>391</v>
      </c>
      <c r="AP71" s="56" t="s">
        <v>168</v>
      </c>
      <c r="AQ71" s="56" t="s">
        <v>169</v>
      </c>
      <c r="AR71" s="51">
        <f>W70+Y70+AA70</f>
        <v>0.25</v>
      </c>
      <c r="AS71" s="171"/>
      <c r="AT71" s="46"/>
      <c r="AU71" s="46"/>
      <c r="AV71" s="46"/>
      <c r="AW71" s="46"/>
    </row>
    <row r="72" spans="1:49" s="47" customFormat="1" ht="39.75" customHeight="1">
      <c r="A72" s="106"/>
      <c r="B72" s="109"/>
      <c r="C72" s="109"/>
      <c r="D72" s="109"/>
      <c r="E72" s="109"/>
      <c r="F72" s="163"/>
      <c r="G72" s="165"/>
      <c r="H72" s="165"/>
      <c r="I72" s="165"/>
      <c r="J72" s="167"/>
      <c r="K72" s="159"/>
      <c r="L72" s="159"/>
      <c r="M72" s="161"/>
      <c r="N72" s="157"/>
      <c r="O72" s="157"/>
      <c r="P72" s="157"/>
      <c r="Q72" s="157"/>
      <c r="R72" s="157"/>
      <c r="S72" s="157"/>
      <c r="T72" s="157"/>
      <c r="U72" s="157"/>
      <c r="V72" s="157"/>
      <c r="W72" s="157"/>
      <c r="X72" s="157"/>
      <c r="Y72" s="157"/>
      <c r="Z72" s="157"/>
      <c r="AA72" s="157"/>
      <c r="AB72" s="157"/>
      <c r="AC72" s="157"/>
      <c r="AD72" s="157"/>
      <c r="AE72" s="157"/>
      <c r="AF72" s="157"/>
      <c r="AG72" s="157"/>
      <c r="AH72" s="157"/>
      <c r="AI72" s="157"/>
      <c r="AJ72" s="157"/>
      <c r="AK72" s="157"/>
      <c r="AL72" s="157"/>
      <c r="AM72" s="157"/>
      <c r="AN72" s="169"/>
      <c r="AO72" s="56" t="s">
        <v>70</v>
      </c>
      <c r="AP72" s="56" t="s">
        <v>70</v>
      </c>
      <c r="AQ72" s="56" t="s">
        <v>70</v>
      </c>
      <c r="AR72" s="51">
        <f>AC70+AE70+AG70</f>
        <v>0</v>
      </c>
      <c r="AS72" s="171"/>
      <c r="AT72" s="46"/>
      <c r="AU72" s="46"/>
      <c r="AV72" s="46"/>
      <c r="AW72" s="46"/>
    </row>
    <row r="73" spans="1:49" s="47" customFormat="1" ht="16.5" customHeight="1">
      <c r="A73" s="106"/>
      <c r="B73" s="109"/>
      <c r="C73" s="109"/>
      <c r="D73" s="109"/>
      <c r="E73" s="109"/>
      <c r="F73" s="163"/>
      <c r="G73" s="165"/>
      <c r="H73" s="165"/>
      <c r="I73" s="165"/>
      <c r="J73" s="167"/>
      <c r="K73" s="159"/>
      <c r="L73" s="159"/>
      <c r="M73" s="161"/>
      <c r="N73" s="157"/>
      <c r="O73" s="157"/>
      <c r="P73" s="157"/>
      <c r="Q73" s="157"/>
      <c r="R73" s="157"/>
      <c r="S73" s="157"/>
      <c r="T73" s="157"/>
      <c r="U73" s="157"/>
      <c r="V73" s="157"/>
      <c r="W73" s="157"/>
      <c r="X73" s="157"/>
      <c r="Y73" s="157"/>
      <c r="Z73" s="157"/>
      <c r="AA73" s="157"/>
      <c r="AB73" s="157"/>
      <c r="AC73" s="157"/>
      <c r="AD73" s="157"/>
      <c r="AE73" s="157"/>
      <c r="AF73" s="157"/>
      <c r="AG73" s="157"/>
      <c r="AH73" s="157"/>
      <c r="AI73" s="157"/>
      <c r="AJ73" s="157"/>
      <c r="AK73" s="157"/>
      <c r="AL73" s="157"/>
      <c r="AM73" s="157"/>
      <c r="AN73" s="169"/>
      <c r="AO73" s="56" t="s">
        <v>71</v>
      </c>
      <c r="AP73" s="56" t="s">
        <v>71</v>
      </c>
      <c r="AQ73" s="56" t="s">
        <v>71</v>
      </c>
      <c r="AR73" s="51">
        <f>AI70+AK70+AM70</f>
        <v>0</v>
      </c>
      <c r="AS73" s="171"/>
      <c r="AT73" s="46"/>
      <c r="AU73" s="46"/>
      <c r="AV73" s="46"/>
      <c r="AW73" s="46"/>
    </row>
    <row r="74" spans="1:49" s="47" customFormat="1" ht="202.5" customHeight="1">
      <c r="A74" s="106"/>
      <c r="B74" s="109"/>
      <c r="C74" s="109"/>
      <c r="D74" s="109"/>
      <c r="E74" s="109"/>
      <c r="F74" s="112" t="s">
        <v>170</v>
      </c>
      <c r="G74" s="114" t="s">
        <v>171</v>
      </c>
      <c r="H74" s="114" t="s">
        <v>172</v>
      </c>
      <c r="I74" s="114" t="s">
        <v>173</v>
      </c>
      <c r="J74" s="133" t="s">
        <v>94</v>
      </c>
      <c r="K74" s="125">
        <v>44593</v>
      </c>
      <c r="L74" s="125">
        <v>44895</v>
      </c>
      <c r="M74" s="127" t="s">
        <v>134</v>
      </c>
      <c r="N74" s="90">
        <v>0.13</v>
      </c>
      <c r="O74" s="90">
        <f>N74*(P74+R74+T74+V74+X74+Z74+AB74+AD74+AF74+AH74+AJ74+AL74)</f>
        <v>0.13</v>
      </c>
      <c r="P74" s="90"/>
      <c r="Q74" s="90"/>
      <c r="R74" s="90"/>
      <c r="S74" s="90"/>
      <c r="T74" s="90">
        <v>0.25</v>
      </c>
      <c r="U74" s="90">
        <v>0.25</v>
      </c>
      <c r="V74" s="90"/>
      <c r="W74" s="90"/>
      <c r="X74" s="90"/>
      <c r="Y74" s="90"/>
      <c r="Z74" s="90">
        <v>0.25</v>
      </c>
      <c r="AA74" s="90">
        <v>0.25</v>
      </c>
      <c r="AB74" s="90"/>
      <c r="AC74" s="90"/>
      <c r="AD74" s="90">
        <v>0.25</v>
      </c>
      <c r="AE74" s="90"/>
      <c r="AF74" s="90"/>
      <c r="AG74" s="90"/>
      <c r="AH74" s="90"/>
      <c r="AI74" s="90"/>
      <c r="AJ74" s="90">
        <v>0.25</v>
      </c>
      <c r="AK74" s="90"/>
      <c r="AL74" s="90"/>
      <c r="AM74" s="90"/>
      <c r="AN74" s="121">
        <f>N74*(Q74+S74+U74+W74+Y74+AA74+AC74+AE74+AG74+AI74+AK74+AM74)</f>
        <v>6.5000000000000002E-2</v>
      </c>
      <c r="AO74" s="56" t="s">
        <v>174</v>
      </c>
      <c r="AP74" s="56" t="s">
        <v>175</v>
      </c>
      <c r="AQ74" s="56" t="s">
        <v>176</v>
      </c>
      <c r="AR74" s="51">
        <f>Q74+S74+U74</f>
        <v>0.25</v>
      </c>
      <c r="AS74" s="123">
        <f t="shared" ref="AS74" si="12">SUM(AR74:AR77)</f>
        <v>0.5</v>
      </c>
      <c r="AT74" s="46"/>
      <c r="AU74" s="46"/>
      <c r="AV74" s="46"/>
      <c r="AW74" s="46"/>
    </row>
    <row r="75" spans="1:49" s="47" customFormat="1" ht="118.5" customHeight="1">
      <c r="A75" s="106"/>
      <c r="B75" s="109"/>
      <c r="C75" s="109"/>
      <c r="D75" s="109"/>
      <c r="E75" s="109"/>
      <c r="F75" s="112"/>
      <c r="G75" s="114"/>
      <c r="H75" s="114"/>
      <c r="I75" s="114"/>
      <c r="J75" s="133"/>
      <c r="K75" s="125"/>
      <c r="L75" s="125"/>
      <c r="M75" s="127"/>
      <c r="N75" s="90"/>
      <c r="O75" s="90"/>
      <c r="P75" s="90"/>
      <c r="Q75" s="90"/>
      <c r="R75" s="90"/>
      <c r="S75" s="90"/>
      <c r="T75" s="90"/>
      <c r="U75" s="90"/>
      <c r="V75" s="90"/>
      <c r="W75" s="90"/>
      <c r="X75" s="90"/>
      <c r="Y75" s="90"/>
      <c r="Z75" s="90"/>
      <c r="AA75" s="90"/>
      <c r="AB75" s="90"/>
      <c r="AC75" s="90"/>
      <c r="AD75" s="90"/>
      <c r="AE75" s="90"/>
      <c r="AF75" s="90"/>
      <c r="AG75" s="90"/>
      <c r="AH75" s="90"/>
      <c r="AI75" s="90"/>
      <c r="AJ75" s="90"/>
      <c r="AK75" s="90"/>
      <c r="AL75" s="90"/>
      <c r="AM75" s="90"/>
      <c r="AN75" s="121"/>
      <c r="AO75" s="56" t="s">
        <v>177</v>
      </c>
      <c r="AP75" s="56" t="s">
        <v>178</v>
      </c>
      <c r="AQ75" s="56" t="s">
        <v>392</v>
      </c>
      <c r="AR75" s="51">
        <f>W74+Y74+AA74</f>
        <v>0.25</v>
      </c>
      <c r="AS75" s="123"/>
      <c r="AT75" s="46"/>
      <c r="AU75" s="46"/>
      <c r="AV75" s="46"/>
      <c r="AW75" s="46"/>
    </row>
    <row r="76" spans="1:49" ht="16.5" customHeight="1">
      <c r="A76" s="106"/>
      <c r="B76" s="109"/>
      <c r="C76" s="109"/>
      <c r="D76" s="109"/>
      <c r="E76" s="109"/>
      <c r="F76" s="112"/>
      <c r="G76" s="114"/>
      <c r="H76" s="114"/>
      <c r="I76" s="114"/>
      <c r="J76" s="133"/>
      <c r="K76" s="125"/>
      <c r="L76" s="125"/>
      <c r="M76" s="127"/>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121"/>
      <c r="AO76" s="55" t="s">
        <v>70</v>
      </c>
      <c r="AP76" s="55" t="s">
        <v>70</v>
      </c>
      <c r="AQ76" s="55" t="s">
        <v>70</v>
      </c>
      <c r="AR76" s="51">
        <f>AC74+AE74+AG74</f>
        <v>0</v>
      </c>
      <c r="AS76" s="123"/>
      <c r="AT76" s="3"/>
      <c r="AU76" s="3"/>
      <c r="AV76" s="3"/>
      <c r="AW76" s="3"/>
    </row>
    <row r="77" spans="1:49" ht="16.5" customHeight="1">
      <c r="A77" s="106"/>
      <c r="B77" s="109"/>
      <c r="C77" s="109"/>
      <c r="D77" s="109"/>
      <c r="E77" s="109"/>
      <c r="F77" s="112"/>
      <c r="G77" s="114"/>
      <c r="H77" s="114"/>
      <c r="I77" s="114"/>
      <c r="J77" s="133"/>
      <c r="K77" s="125"/>
      <c r="L77" s="125"/>
      <c r="M77" s="127"/>
      <c r="N77" s="90"/>
      <c r="O77" s="90"/>
      <c r="P77" s="90"/>
      <c r="Q77" s="90"/>
      <c r="R77" s="90"/>
      <c r="S77" s="90"/>
      <c r="T77" s="90"/>
      <c r="U77" s="90"/>
      <c r="V77" s="90"/>
      <c r="W77" s="90"/>
      <c r="X77" s="90"/>
      <c r="Y77" s="90"/>
      <c r="Z77" s="90"/>
      <c r="AA77" s="90"/>
      <c r="AB77" s="90"/>
      <c r="AC77" s="90"/>
      <c r="AD77" s="90"/>
      <c r="AE77" s="90"/>
      <c r="AF77" s="90"/>
      <c r="AG77" s="90"/>
      <c r="AH77" s="90"/>
      <c r="AI77" s="90"/>
      <c r="AJ77" s="90"/>
      <c r="AK77" s="90"/>
      <c r="AL77" s="90"/>
      <c r="AM77" s="90"/>
      <c r="AN77" s="121"/>
      <c r="AO77" s="55" t="s">
        <v>71</v>
      </c>
      <c r="AP77" s="55" t="s">
        <v>71</v>
      </c>
      <c r="AQ77" s="55" t="s">
        <v>71</v>
      </c>
      <c r="AR77" s="51">
        <f>AI74+AK74+AM74</f>
        <v>0</v>
      </c>
      <c r="AS77" s="123"/>
      <c r="AT77" s="3"/>
      <c r="AU77" s="3"/>
      <c r="AV77" s="3"/>
      <c r="AW77" s="3"/>
    </row>
    <row r="78" spans="1:49" ht="28.5" customHeight="1">
      <c r="A78" s="106"/>
      <c r="B78" s="109"/>
      <c r="C78" s="109"/>
      <c r="D78" s="109"/>
      <c r="E78" s="109"/>
      <c r="F78" s="112" t="s">
        <v>179</v>
      </c>
      <c r="G78" s="114" t="s">
        <v>180</v>
      </c>
      <c r="H78" s="114" t="s">
        <v>181</v>
      </c>
      <c r="I78" s="114" t="s">
        <v>165</v>
      </c>
      <c r="J78" s="133" t="s">
        <v>94</v>
      </c>
      <c r="K78" s="125">
        <v>44593</v>
      </c>
      <c r="L78" s="125">
        <v>44895</v>
      </c>
      <c r="M78" s="127" t="s">
        <v>134</v>
      </c>
      <c r="N78" s="90">
        <v>0.13</v>
      </c>
      <c r="O78" s="90">
        <f>N78*(P78+R78+T78+V78+X78+Z78+AB78+AD78+AF78+AH78+AJ78+AL78)</f>
        <v>0.13</v>
      </c>
      <c r="P78" s="90"/>
      <c r="Q78" s="90"/>
      <c r="R78" s="90"/>
      <c r="S78" s="90"/>
      <c r="T78" s="90">
        <v>0.25</v>
      </c>
      <c r="U78" s="90">
        <v>0.25</v>
      </c>
      <c r="V78" s="90"/>
      <c r="W78" s="90"/>
      <c r="X78" s="90"/>
      <c r="Y78" s="90"/>
      <c r="Z78" s="90">
        <v>0.25</v>
      </c>
      <c r="AA78" s="90">
        <v>0.25</v>
      </c>
      <c r="AB78" s="90"/>
      <c r="AC78" s="90"/>
      <c r="AD78" s="90"/>
      <c r="AE78" s="90"/>
      <c r="AF78" s="90">
        <v>0.25</v>
      </c>
      <c r="AG78" s="90"/>
      <c r="AH78" s="90"/>
      <c r="AI78" s="90"/>
      <c r="AJ78" s="90">
        <v>0.25</v>
      </c>
      <c r="AK78" s="90"/>
      <c r="AL78" s="90"/>
      <c r="AM78" s="90"/>
      <c r="AN78" s="121">
        <f>N78*(Q78+S78+U78+W78+Y78+AA78+AC78+AE78+AG78+AI78+AK78+AM78)</f>
        <v>6.5000000000000002E-2</v>
      </c>
      <c r="AO78" s="55" t="s">
        <v>182</v>
      </c>
      <c r="AP78" s="55" t="s">
        <v>183</v>
      </c>
      <c r="AQ78" s="55" t="s">
        <v>184</v>
      </c>
      <c r="AR78" s="51">
        <f>Q78+S78+U78</f>
        <v>0.25</v>
      </c>
      <c r="AS78" s="123">
        <f t="shared" ref="AS78" si="13">SUM(AR78:AR81)</f>
        <v>0.5</v>
      </c>
      <c r="AT78" s="3"/>
      <c r="AU78" s="3"/>
      <c r="AV78" s="3"/>
      <c r="AW78" s="3"/>
    </row>
    <row r="79" spans="1:49" ht="32.25" customHeight="1">
      <c r="A79" s="106"/>
      <c r="B79" s="109"/>
      <c r="C79" s="109"/>
      <c r="D79" s="109"/>
      <c r="E79" s="109"/>
      <c r="F79" s="112"/>
      <c r="G79" s="114"/>
      <c r="H79" s="114"/>
      <c r="I79" s="114"/>
      <c r="J79" s="133"/>
      <c r="K79" s="125"/>
      <c r="L79" s="125"/>
      <c r="M79" s="127"/>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121"/>
      <c r="AO79" s="55" t="s">
        <v>393</v>
      </c>
      <c r="AP79" s="55" t="s">
        <v>394</v>
      </c>
      <c r="AQ79" s="55" t="s">
        <v>185</v>
      </c>
      <c r="AR79" s="51">
        <f>W78+Y78+AA78</f>
        <v>0.25</v>
      </c>
      <c r="AS79" s="123"/>
      <c r="AT79" s="3"/>
      <c r="AU79" s="3"/>
      <c r="AV79" s="3"/>
      <c r="AW79" s="3"/>
    </row>
    <row r="80" spans="1:49" ht="36" customHeight="1">
      <c r="A80" s="106"/>
      <c r="B80" s="109"/>
      <c r="C80" s="109"/>
      <c r="D80" s="109"/>
      <c r="E80" s="109"/>
      <c r="F80" s="112"/>
      <c r="G80" s="114"/>
      <c r="H80" s="114"/>
      <c r="I80" s="114"/>
      <c r="J80" s="133"/>
      <c r="K80" s="125"/>
      <c r="L80" s="125"/>
      <c r="M80" s="127"/>
      <c r="N80" s="90"/>
      <c r="O80" s="90"/>
      <c r="P80" s="90"/>
      <c r="Q80" s="90"/>
      <c r="R80" s="90"/>
      <c r="S80" s="90"/>
      <c r="T80" s="90"/>
      <c r="U80" s="90"/>
      <c r="V80" s="90"/>
      <c r="W80" s="90"/>
      <c r="X80" s="90"/>
      <c r="Y80" s="90"/>
      <c r="Z80" s="90"/>
      <c r="AA80" s="90"/>
      <c r="AB80" s="90"/>
      <c r="AC80" s="90"/>
      <c r="AD80" s="90"/>
      <c r="AE80" s="90"/>
      <c r="AF80" s="90"/>
      <c r="AG80" s="90"/>
      <c r="AH80" s="90"/>
      <c r="AI80" s="90"/>
      <c r="AJ80" s="90"/>
      <c r="AK80" s="90"/>
      <c r="AL80" s="90"/>
      <c r="AM80" s="90"/>
      <c r="AN80" s="121"/>
      <c r="AO80" s="55" t="s">
        <v>70</v>
      </c>
      <c r="AP80" s="55" t="s">
        <v>70</v>
      </c>
      <c r="AQ80" s="55" t="s">
        <v>70</v>
      </c>
      <c r="AR80" s="51">
        <f>AC78+AE78+AG78</f>
        <v>0</v>
      </c>
      <c r="AS80" s="123"/>
      <c r="AT80" s="3"/>
      <c r="AU80" s="3"/>
      <c r="AV80" s="3"/>
      <c r="AW80" s="3"/>
    </row>
    <row r="81" spans="1:49" ht="46.5" customHeight="1">
      <c r="A81" s="106"/>
      <c r="B81" s="109"/>
      <c r="C81" s="109"/>
      <c r="D81" s="109"/>
      <c r="E81" s="109"/>
      <c r="F81" s="112"/>
      <c r="G81" s="114"/>
      <c r="H81" s="114"/>
      <c r="I81" s="114"/>
      <c r="J81" s="133"/>
      <c r="K81" s="125"/>
      <c r="L81" s="125"/>
      <c r="M81" s="127"/>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121"/>
      <c r="AO81" s="55" t="s">
        <v>71</v>
      </c>
      <c r="AP81" s="55" t="s">
        <v>71</v>
      </c>
      <c r="AQ81" s="55" t="s">
        <v>71</v>
      </c>
      <c r="AR81" s="51">
        <f>AI78+AK78+AM78</f>
        <v>0</v>
      </c>
      <c r="AS81" s="123"/>
      <c r="AT81" s="3"/>
      <c r="AU81" s="3"/>
      <c r="AV81" s="3"/>
      <c r="AW81" s="3"/>
    </row>
    <row r="82" spans="1:49" ht="83.25" customHeight="1">
      <c r="A82" s="106"/>
      <c r="B82" s="109"/>
      <c r="C82" s="109"/>
      <c r="D82" s="109"/>
      <c r="E82" s="109"/>
      <c r="F82" s="112" t="s">
        <v>186</v>
      </c>
      <c r="G82" s="114" t="s">
        <v>187</v>
      </c>
      <c r="H82" s="174" t="s">
        <v>188</v>
      </c>
      <c r="I82" s="114" t="s">
        <v>165</v>
      </c>
      <c r="J82" s="133" t="s">
        <v>94</v>
      </c>
      <c r="K82" s="125">
        <v>44593</v>
      </c>
      <c r="L82" s="125">
        <v>44895</v>
      </c>
      <c r="M82" s="127" t="s">
        <v>134</v>
      </c>
      <c r="N82" s="90">
        <v>0.13</v>
      </c>
      <c r="O82" s="90">
        <f>N82*(P82+R82+T82+V82+X82+Z82+AB82+AD82+AF82+AH82+AJ82+AL82)</f>
        <v>0.12999999999999998</v>
      </c>
      <c r="P82" s="90"/>
      <c r="Q82" s="90"/>
      <c r="R82" s="129">
        <v>0.125</v>
      </c>
      <c r="S82" s="129">
        <v>0.125</v>
      </c>
      <c r="T82" s="129">
        <v>0.125</v>
      </c>
      <c r="U82" s="129">
        <v>0.125</v>
      </c>
      <c r="V82" s="90">
        <v>0.08</v>
      </c>
      <c r="W82" s="90">
        <v>0.08</v>
      </c>
      <c r="X82" s="90">
        <v>0.08</v>
      </c>
      <c r="Y82" s="90">
        <v>0.08</v>
      </c>
      <c r="Z82" s="90">
        <v>0.09</v>
      </c>
      <c r="AA82" s="90">
        <v>0.09</v>
      </c>
      <c r="AB82" s="90">
        <v>0.08</v>
      </c>
      <c r="AC82" s="90"/>
      <c r="AD82" s="90">
        <v>0.08</v>
      </c>
      <c r="AE82" s="90"/>
      <c r="AF82" s="90">
        <v>0.09</v>
      </c>
      <c r="AG82" s="90"/>
      <c r="AH82" s="90">
        <v>0.08</v>
      </c>
      <c r="AI82" s="90"/>
      <c r="AJ82" s="90">
        <v>0.08</v>
      </c>
      <c r="AK82" s="90"/>
      <c r="AL82" s="90">
        <v>0.09</v>
      </c>
      <c r="AM82" s="90"/>
      <c r="AN82" s="121">
        <f>N82*(Q82+S82+U82+W82+Y82+AA82+AC82+AE82+AG82+AI82+AK82+AM82)</f>
        <v>6.5000000000000002E-2</v>
      </c>
      <c r="AO82" s="55" t="s">
        <v>401</v>
      </c>
      <c r="AP82" s="55" t="s">
        <v>402</v>
      </c>
      <c r="AQ82" s="55" t="s">
        <v>189</v>
      </c>
      <c r="AR82" s="51">
        <f>Q82+S82+U82</f>
        <v>0.25</v>
      </c>
      <c r="AS82" s="123">
        <f>SUM(AR82:AR85)</f>
        <v>0.5</v>
      </c>
      <c r="AT82" s="3"/>
      <c r="AU82" s="3"/>
      <c r="AV82" s="3"/>
      <c r="AW82" s="3"/>
    </row>
    <row r="83" spans="1:49" ht="33" customHeight="1">
      <c r="A83" s="106"/>
      <c r="B83" s="109"/>
      <c r="C83" s="109"/>
      <c r="D83" s="109"/>
      <c r="E83" s="109"/>
      <c r="F83" s="112"/>
      <c r="G83" s="114"/>
      <c r="H83" s="114"/>
      <c r="I83" s="114"/>
      <c r="J83" s="133"/>
      <c r="K83" s="125"/>
      <c r="L83" s="125"/>
      <c r="M83" s="127"/>
      <c r="N83" s="90"/>
      <c r="O83" s="90"/>
      <c r="P83" s="90"/>
      <c r="Q83" s="90"/>
      <c r="R83" s="129"/>
      <c r="S83" s="129"/>
      <c r="T83" s="129"/>
      <c r="U83" s="129"/>
      <c r="V83" s="90"/>
      <c r="W83" s="90"/>
      <c r="X83" s="90"/>
      <c r="Y83" s="90"/>
      <c r="Z83" s="90"/>
      <c r="AA83" s="90"/>
      <c r="AB83" s="90"/>
      <c r="AC83" s="90"/>
      <c r="AD83" s="90"/>
      <c r="AE83" s="90"/>
      <c r="AF83" s="90"/>
      <c r="AG83" s="90"/>
      <c r="AH83" s="90"/>
      <c r="AI83" s="90"/>
      <c r="AJ83" s="90"/>
      <c r="AK83" s="90"/>
      <c r="AL83" s="90"/>
      <c r="AM83" s="90"/>
      <c r="AN83" s="121"/>
      <c r="AO83" s="55" t="s">
        <v>401</v>
      </c>
      <c r="AP83" s="55" t="s">
        <v>395</v>
      </c>
      <c r="AQ83" s="55" t="s">
        <v>190</v>
      </c>
      <c r="AR83" s="51">
        <f>W82+Y82+AA82</f>
        <v>0.25</v>
      </c>
      <c r="AS83" s="123"/>
      <c r="AT83" s="3"/>
      <c r="AU83" s="3"/>
      <c r="AV83" s="3"/>
      <c r="AW83" s="3"/>
    </row>
    <row r="84" spans="1:49" ht="12.75" customHeight="1">
      <c r="A84" s="106"/>
      <c r="B84" s="109"/>
      <c r="C84" s="109"/>
      <c r="D84" s="109"/>
      <c r="E84" s="109"/>
      <c r="F84" s="112"/>
      <c r="G84" s="114"/>
      <c r="H84" s="114"/>
      <c r="I84" s="114"/>
      <c r="J84" s="133"/>
      <c r="K84" s="125"/>
      <c r="L84" s="125"/>
      <c r="M84" s="127"/>
      <c r="N84" s="90"/>
      <c r="O84" s="90"/>
      <c r="P84" s="90"/>
      <c r="Q84" s="90"/>
      <c r="R84" s="129"/>
      <c r="S84" s="129"/>
      <c r="T84" s="129"/>
      <c r="U84" s="129"/>
      <c r="V84" s="90"/>
      <c r="W84" s="90"/>
      <c r="X84" s="90"/>
      <c r="Y84" s="90"/>
      <c r="Z84" s="90"/>
      <c r="AA84" s="90"/>
      <c r="AB84" s="90"/>
      <c r="AC84" s="90"/>
      <c r="AD84" s="90"/>
      <c r="AE84" s="90"/>
      <c r="AF84" s="90"/>
      <c r="AG84" s="90"/>
      <c r="AH84" s="90"/>
      <c r="AI84" s="90"/>
      <c r="AJ84" s="90"/>
      <c r="AK84" s="90"/>
      <c r="AL84" s="90"/>
      <c r="AM84" s="90"/>
      <c r="AN84" s="121"/>
      <c r="AO84" s="55" t="s">
        <v>70</v>
      </c>
      <c r="AP84" s="55" t="s">
        <v>70</v>
      </c>
      <c r="AQ84" s="55" t="s">
        <v>70</v>
      </c>
      <c r="AR84" s="51">
        <f>AC82+AE82+AG82</f>
        <v>0</v>
      </c>
      <c r="AS84" s="123"/>
      <c r="AT84" s="3"/>
      <c r="AU84" s="3"/>
      <c r="AV84" s="3"/>
      <c r="AW84" s="3"/>
    </row>
    <row r="85" spans="1:49" ht="48.75" customHeight="1" thickBot="1">
      <c r="A85" s="107"/>
      <c r="B85" s="110"/>
      <c r="C85" s="110"/>
      <c r="D85" s="110"/>
      <c r="E85" s="110"/>
      <c r="F85" s="131"/>
      <c r="G85" s="132"/>
      <c r="H85" s="132"/>
      <c r="I85" s="132"/>
      <c r="J85" s="134"/>
      <c r="K85" s="126"/>
      <c r="L85" s="126"/>
      <c r="M85" s="128"/>
      <c r="N85" s="124"/>
      <c r="O85" s="124"/>
      <c r="P85" s="124"/>
      <c r="Q85" s="124"/>
      <c r="R85" s="130"/>
      <c r="S85" s="130"/>
      <c r="T85" s="130"/>
      <c r="U85" s="130"/>
      <c r="V85" s="124"/>
      <c r="W85" s="124"/>
      <c r="X85" s="124"/>
      <c r="Y85" s="124"/>
      <c r="Z85" s="124"/>
      <c r="AA85" s="124"/>
      <c r="AB85" s="124"/>
      <c r="AC85" s="124"/>
      <c r="AD85" s="124"/>
      <c r="AE85" s="124"/>
      <c r="AF85" s="124"/>
      <c r="AG85" s="124"/>
      <c r="AH85" s="124"/>
      <c r="AI85" s="124"/>
      <c r="AJ85" s="124"/>
      <c r="AK85" s="124"/>
      <c r="AL85" s="124"/>
      <c r="AM85" s="124"/>
      <c r="AN85" s="148"/>
      <c r="AO85" s="55" t="s">
        <v>71</v>
      </c>
      <c r="AP85" s="55" t="s">
        <v>71</v>
      </c>
      <c r="AQ85" s="55" t="s">
        <v>71</v>
      </c>
      <c r="AR85" s="51">
        <f>AI82+AK82+AM82</f>
        <v>0</v>
      </c>
      <c r="AS85" s="149"/>
      <c r="AT85" s="3"/>
      <c r="AU85" s="3"/>
      <c r="AV85" s="3"/>
      <c r="AW85" s="3"/>
    </row>
    <row r="86" spans="1:49" ht="16.5" customHeight="1">
      <c r="A86" s="105" t="s">
        <v>191</v>
      </c>
      <c r="B86" s="108" t="s">
        <v>192</v>
      </c>
      <c r="C86" s="108" t="s">
        <v>193</v>
      </c>
      <c r="D86" s="108" t="s">
        <v>194</v>
      </c>
      <c r="E86" s="108" t="s">
        <v>195</v>
      </c>
      <c r="F86" s="111" t="s">
        <v>196</v>
      </c>
      <c r="G86" s="111" t="s">
        <v>197</v>
      </c>
      <c r="H86" s="111" t="s">
        <v>198</v>
      </c>
      <c r="I86" s="111" t="s">
        <v>199</v>
      </c>
      <c r="J86" s="135" t="s">
        <v>200</v>
      </c>
      <c r="K86" s="136">
        <v>44562</v>
      </c>
      <c r="L86" s="136">
        <v>44915</v>
      </c>
      <c r="M86" s="152" t="s">
        <v>201</v>
      </c>
      <c r="N86" s="89">
        <v>0.33</v>
      </c>
      <c r="O86" s="89">
        <f>N86*(P86+R86+T86+V86+X86+Z86+AB86+AD86+AF86+AH86+AJ86+AL86)</f>
        <v>0.33</v>
      </c>
      <c r="P86" s="89"/>
      <c r="Q86" s="89"/>
      <c r="R86" s="89"/>
      <c r="S86" s="89"/>
      <c r="T86" s="89">
        <v>0.17</v>
      </c>
      <c r="U86" s="156"/>
      <c r="V86" s="89">
        <v>0.11</v>
      </c>
      <c r="W86" s="89"/>
      <c r="X86" s="89"/>
      <c r="Y86" s="89">
        <v>0.11</v>
      </c>
      <c r="Z86" s="89">
        <v>0.17</v>
      </c>
      <c r="AA86" s="89"/>
      <c r="AB86" s="89"/>
      <c r="AC86" s="89"/>
      <c r="AD86" s="89">
        <v>0.11</v>
      </c>
      <c r="AE86" s="89"/>
      <c r="AF86" s="89">
        <v>0.17</v>
      </c>
      <c r="AG86" s="89"/>
      <c r="AH86" s="89"/>
      <c r="AI86" s="89"/>
      <c r="AJ86" s="89"/>
      <c r="AK86" s="89"/>
      <c r="AL86" s="89">
        <v>0.27</v>
      </c>
      <c r="AM86" s="89"/>
      <c r="AN86" s="120">
        <f>N86*(Q86+S86+U86+W86+Y86+AA86+AC86+AE86+AG86+AI86+AK86+AM86)</f>
        <v>3.6299999999999999E-2</v>
      </c>
      <c r="AO86" s="55" t="s">
        <v>136</v>
      </c>
      <c r="AP86" s="55" t="s">
        <v>136</v>
      </c>
      <c r="AQ86" s="55" t="s">
        <v>136</v>
      </c>
      <c r="AR86" s="51">
        <f>Q86+S86+U86</f>
        <v>0</v>
      </c>
      <c r="AS86" s="122">
        <f>SUM(AR86:AR89)</f>
        <v>0.11</v>
      </c>
      <c r="AT86" s="3"/>
      <c r="AU86" s="3"/>
      <c r="AV86" s="3"/>
      <c r="AW86" s="3"/>
    </row>
    <row r="87" spans="1:49" ht="129.75" customHeight="1">
      <c r="A87" s="106"/>
      <c r="B87" s="109"/>
      <c r="C87" s="109"/>
      <c r="D87" s="109"/>
      <c r="E87" s="109"/>
      <c r="F87" s="112"/>
      <c r="G87" s="112"/>
      <c r="H87" s="112"/>
      <c r="I87" s="112"/>
      <c r="J87" s="133"/>
      <c r="K87" s="125"/>
      <c r="L87" s="125"/>
      <c r="M87" s="127"/>
      <c r="N87" s="90"/>
      <c r="O87" s="90"/>
      <c r="P87" s="90"/>
      <c r="Q87" s="90"/>
      <c r="R87" s="90"/>
      <c r="S87" s="90"/>
      <c r="T87" s="90"/>
      <c r="U87" s="157"/>
      <c r="V87" s="90"/>
      <c r="W87" s="90"/>
      <c r="X87" s="90"/>
      <c r="Y87" s="90"/>
      <c r="Z87" s="90"/>
      <c r="AA87" s="90"/>
      <c r="AB87" s="90"/>
      <c r="AC87" s="90"/>
      <c r="AD87" s="90"/>
      <c r="AE87" s="90"/>
      <c r="AF87" s="90"/>
      <c r="AG87" s="90"/>
      <c r="AH87" s="90"/>
      <c r="AI87" s="90"/>
      <c r="AJ87" s="90"/>
      <c r="AK87" s="90"/>
      <c r="AL87" s="90"/>
      <c r="AM87" s="90"/>
      <c r="AN87" s="121"/>
      <c r="AO87" s="56" t="s">
        <v>202</v>
      </c>
      <c r="AP87" s="55" t="s">
        <v>94</v>
      </c>
      <c r="AQ87" s="55" t="s">
        <v>94</v>
      </c>
      <c r="AR87" s="51">
        <f>W86+Y86+AA86</f>
        <v>0.11</v>
      </c>
      <c r="AS87" s="123"/>
      <c r="AT87" s="3"/>
      <c r="AU87" s="3"/>
      <c r="AV87" s="3"/>
      <c r="AW87" s="3"/>
    </row>
    <row r="88" spans="1:49" ht="16.5" customHeight="1">
      <c r="A88" s="106"/>
      <c r="B88" s="109"/>
      <c r="C88" s="109"/>
      <c r="D88" s="109"/>
      <c r="E88" s="109"/>
      <c r="F88" s="112"/>
      <c r="G88" s="112"/>
      <c r="H88" s="112"/>
      <c r="I88" s="112"/>
      <c r="J88" s="133"/>
      <c r="K88" s="125"/>
      <c r="L88" s="125"/>
      <c r="M88" s="127"/>
      <c r="N88" s="90"/>
      <c r="O88" s="90"/>
      <c r="P88" s="90"/>
      <c r="Q88" s="90"/>
      <c r="R88" s="90"/>
      <c r="S88" s="90"/>
      <c r="T88" s="90"/>
      <c r="U88" s="157"/>
      <c r="V88" s="90"/>
      <c r="W88" s="90"/>
      <c r="X88" s="90"/>
      <c r="Y88" s="90"/>
      <c r="Z88" s="90"/>
      <c r="AA88" s="90"/>
      <c r="AB88" s="90"/>
      <c r="AC88" s="90"/>
      <c r="AD88" s="90"/>
      <c r="AE88" s="90"/>
      <c r="AF88" s="90"/>
      <c r="AG88" s="90"/>
      <c r="AH88" s="90"/>
      <c r="AI88" s="90"/>
      <c r="AJ88" s="90"/>
      <c r="AK88" s="90"/>
      <c r="AL88" s="90"/>
      <c r="AM88" s="90"/>
      <c r="AN88" s="121"/>
      <c r="AO88" s="55" t="s">
        <v>70</v>
      </c>
      <c r="AP88" s="55" t="s">
        <v>70</v>
      </c>
      <c r="AQ88" s="55" t="s">
        <v>70</v>
      </c>
      <c r="AR88" s="51">
        <f>AC86+AE86+AG86</f>
        <v>0</v>
      </c>
      <c r="AS88" s="123"/>
      <c r="AT88" s="3"/>
      <c r="AU88" s="3"/>
      <c r="AV88" s="3"/>
      <c r="AW88" s="3"/>
    </row>
    <row r="89" spans="1:49" ht="16.5" customHeight="1">
      <c r="A89" s="106"/>
      <c r="B89" s="109"/>
      <c r="C89" s="109"/>
      <c r="D89" s="109"/>
      <c r="E89" s="109"/>
      <c r="F89" s="112"/>
      <c r="G89" s="112"/>
      <c r="H89" s="112"/>
      <c r="I89" s="112"/>
      <c r="J89" s="133"/>
      <c r="K89" s="125"/>
      <c r="L89" s="125"/>
      <c r="M89" s="127"/>
      <c r="N89" s="90"/>
      <c r="O89" s="90"/>
      <c r="P89" s="90"/>
      <c r="Q89" s="90"/>
      <c r="R89" s="90"/>
      <c r="S89" s="90"/>
      <c r="T89" s="90"/>
      <c r="U89" s="157"/>
      <c r="V89" s="90"/>
      <c r="W89" s="90"/>
      <c r="X89" s="90"/>
      <c r="Y89" s="90"/>
      <c r="Z89" s="90"/>
      <c r="AA89" s="90"/>
      <c r="AB89" s="90"/>
      <c r="AC89" s="90"/>
      <c r="AD89" s="90"/>
      <c r="AE89" s="90"/>
      <c r="AF89" s="90"/>
      <c r="AG89" s="90"/>
      <c r="AH89" s="90"/>
      <c r="AI89" s="90"/>
      <c r="AJ89" s="90"/>
      <c r="AK89" s="90"/>
      <c r="AL89" s="90"/>
      <c r="AM89" s="90"/>
      <c r="AN89" s="121"/>
      <c r="AO89" s="55" t="s">
        <v>71</v>
      </c>
      <c r="AP89" s="55" t="s">
        <v>71</v>
      </c>
      <c r="AQ89" s="55" t="s">
        <v>71</v>
      </c>
      <c r="AR89" s="51">
        <f>AI86+AK86+AM86</f>
        <v>0</v>
      </c>
      <c r="AS89" s="123"/>
      <c r="AT89" s="3"/>
      <c r="AU89" s="3"/>
      <c r="AV89" s="3"/>
      <c r="AW89" s="3"/>
    </row>
    <row r="90" spans="1:49" ht="148.5" customHeight="1">
      <c r="A90" s="106"/>
      <c r="B90" s="109"/>
      <c r="C90" s="109"/>
      <c r="D90" s="109"/>
      <c r="E90" s="109"/>
      <c r="F90" s="112" t="s">
        <v>203</v>
      </c>
      <c r="G90" s="112" t="s">
        <v>204</v>
      </c>
      <c r="H90" s="112" t="s">
        <v>205</v>
      </c>
      <c r="I90" s="112" t="s">
        <v>206</v>
      </c>
      <c r="J90" s="133" t="s">
        <v>207</v>
      </c>
      <c r="K90" s="175">
        <v>44562</v>
      </c>
      <c r="L90" s="125">
        <v>44834</v>
      </c>
      <c r="M90" s="127" t="s">
        <v>66</v>
      </c>
      <c r="N90" s="90">
        <v>0.33</v>
      </c>
      <c r="O90" s="90">
        <f t="shared" ref="O90" si="14">N90*(P90+R90+T90+V90+X90+Z90+AB90+AD90+AF90+AH90+AJ90+AL90)</f>
        <v>0.32669999999999999</v>
      </c>
      <c r="P90" s="90"/>
      <c r="Q90" s="90"/>
      <c r="R90" s="90">
        <v>0.33</v>
      </c>
      <c r="S90" s="90">
        <v>0.33</v>
      </c>
      <c r="T90" s="90">
        <v>0.33</v>
      </c>
      <c r="U90" s="90">
        <v>0.33</v>
      </c>
      <c r="V90" s="90"/>
      <c r="W90" s="90"/>
      <c r="X90" s="90"/>
      <c r="Y90" s="90"/>
      <c r="Z90" s="90"/>
      <c r="AA90" s="90"/>
      <c r="AB90" s="90"/>
      <c r="AC90" s="90"/>
      <c r="AD90" s="90"/>
      <c r="AE90" s="90"/>
      <c r="AF90" s="90">
        <v>0.33</v>
      </c>
      <c r="AG90" s="90"/>
      <c r="AH90" s="90"/>
      <c r="AI90" s="90"/>
      <c r="AJ90" s="90"/>
      <c r="AK90" s="90"/>
      <c r="AL90" s="90"/>
      <c r="AM90" s="90"/>
      <c r="AN90" s="121">
        <f>N90*(Q90+S90+U90+W90+Y90+AA90+AC90+AE90+AG90+AI90+AK90+AM90)</f>
        <v>0.21780000000000002</v>
      </c>
      <c r="AO90" s="55" t="s">
        <v>403</v>
      </c>
      <c r="AP90" s="55" t="s">
        <v>208</v>
      </c>
      <c r="AQ90" s="55" t="s">
        <v>68</v>
      </c>
      <c r="AR90" s="51">
        <f>Q90+S90+U90</f>
        <v>0.66</v>
      </c>
      <c r="AS90" s="123">
        <f t="shared" ref="AS90" si="15">SUM(AR90:AR93)</f>
        <v>0.66</v>
      </c>
      <c r="AT90" s="3"/>
      <c r="AU90" s="3"/>
      <c r="AV90" s="3"/>
      <c r="AW90" s="3"/>
    </row>
    <row r="91" spans="1:49" ht="16.5" customHeight="1">
      <c r="A91" s="106"/>
      <c r="B91" s="109"/>
      <c r="C91" s="109"/>
      <c r="D91" s="109"/>
      <c r="E91" s="109"/>
      <c r="F91" s="112"/>
      <c r="G91" s="112"/>
      <c r="H91" s="112"/>
      <c r="I91" s="112"/>
      <c r="J91" s="133"/>
      <c r="K91" s="112"/>
      <c r="L91" s="125"/>
      <c r="M91" s="127"/>
      <c r="N91" s="90"/>
      <c r="O91" s="90"/>
      <c r="P91" s="90"/>
      <c r="Q91" s="90"/>
      <c r="R91" s="90"/>
      <c r="S91" s="90"/>
      <c r="T91" s="90"/>
      <c r="U91" s="90"/>
      <c r="V91" s="90"/>
      <c r="W91" s="90"/>
      <c r="X91" s="90"/>
      <c r="Y91" s="90"/>
      <c r="Z91" s="90"/>
      <c r="AA91" s="90"/>
      <c r="AB91" s="90"/>
      <c r="AC91" s="90"/>
      <c r="AD91" s="90"/>
      <c r="AE91" s="90"/>
      <c r="AF91" s="90"/>
      <c r="AG91" s="90"/>
      <c r="AH91" s="90"/>
      <c r="AI91" s="90"/>
      <c r="AJ91" s="90"/>
      <c r="AK91" s="90"/>
      <c r="AL91" s="90"/>
      <c r="AM91" s="90"/>
      <c r="AN91" s="121"/>
      <c r="AO91" s="55" t="s">
        <v>84</v>
      </c>
      <c r="AP91" s="55" t="s">
        <v>84</v>
      </c>
      <c r="AQ91" s="55" t="s">
        <v>84</v>
      </c>
      <c r="AR91" s="51">
        <f>W90+Y90+AA90</f>
        <v>0</v>
      </c>
      <c r="AS91" s="123"/>
      <c r="AT91" s="3"/>
      <c r="AU91" s="3"/>
      <c r="AV91" s="3"/>
      <c r="AW91" s="3"/>
    </row>
    <row r="92" spans="1:49" ht="16.5" customHeight="1">
      <c r="A92" s="106"/>
      <c r="B92" s="109"/>
      <c r="C92" s="109"/>
      <c r="D92" s="109"/>
      <c r="E92" s="109"/>
      <c r="F92" s="112"/>
      <c r="G92" s="112"/>
      <c r="H92" s="112"/>
      <c r="I92" s="112"/>
      <c r="J92" s="133"/>
      <c r="K92" s="112"/>
      <c r="L92" s="125"/>
      <c r="M92" s="127"/>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121"/>
      <c r="AO92" s="55" t="s">
        <v>70</v>
      </c>
      <c r="AP92" s="55" t="s">
        <v>70</v>
      </c>
      <c r="AQ92" s="55" t="s">
        <v>70</v>
      </c>
      <c r="AR92" s="51">
        <f>AC90+AE90+AG90</f>
        <v>0</v>
      </c>
      <c r="AS92" s="123"/>
      <c r="AT92" s="3"/>
      <c r="AU92" s="3"/>
      <c r="AV92" s="3"/>
      <c r="AW92" s="3"/>
    </row>
    <row r="93" spans="1:49" ht="16.5" customHeight="1">
      <c r="A93" s="106"/>
      <c r="B93" s="109"/>
      <c r="C93" s="109"/>
      <c r="D93" s="109"/>
      <c r="E93" s="109"/>
      <c r="F93" s="112"/>
      <c r="G93" s="112"/>
      <c r="H93" s="112"/>
      <c r="I93" s="112"/>
      <c r="J93" s="133"/>
      <c r="K93" s="112"/>
      <c r="L93" s="125"/>
      <c r="M93" s="127"/>
      <c r="N93" s="90"/>
      <c r="O93" s="90"/>
      <c r="P93" s="90"/>
      <c r="Q93" s="90"/>
      <c r="R93" s="90"/>
      <c r="S93" s="90"/>
      <c r="T93" s="90"/>
      <c r="U93" s="90"/>
      <c r="V93" s="90"/>
      <c r="W93" s="90"/>
      <c r="X93" s="90"/>
      <c r="Y93" s="90"/>
      <c r="Z93" s="90"/>
      <c r="AA93" s="90"/>
      <c r="AB93" s="90"/>
      <c r="AC93" s="90"/>
      <c r="AD93" s="90"/>
      <c r="AE93" s="90"/>
      <c r="AF93" s="90"/>
      <c r="AG93" s="90"/>
      <c r="AH93" s="90"/>
      <c r="AI93" s="90"/>
      <c r="AJ93" s="90"/>
      <c r="AK93" s="90"/>
      <c r="AL93" s="90"/>
      <c r="AM93" s="90"/>
      <c r="AN93" s="121"/>
      <c r="AO93" s="55" t="s">
        <v>71</v>
      </c>
      <c r="AP93" s="55" t="s">
        <v>71</v>
      </c>
      <c r="AQ93" s="55" t="s">
        <v>71</v>
      </c>
      <c r="AR93" s="51">
        <f>AI90+AK90+AM90</f>
        <v>0</v>
      </c>
      <c r="AS93" s="123"/>
      <c r="AT93" s="3"/>
      <c r="AU93" s="3"/>
      <c r="AV93" s="3"/>
      <c r="AW93" s="3"/>
    </row>
    <row r="94" spans="1:49" ht="106.5" customHeight="1">
      <c r="A94" s="106"/>
      <c r="B94" s="109"/>
      <c r="C94" s="109"/>
      <c r="D94" s="109"/>
      <c r="E94" s="109"/>
      <c r="F94" s="112" t="s">
        <v>209</v>
      </c>
      <c r="G94" s="112" t="s">
        <v>210</v>
      </c>
      <c r="H94" s="112" t="s">
        <v>211</v>
      </c>
      <c r="I94" s="112" t="s">
        <v>212</v>
      </c>
      <c r="J94" s="133" t="s">
        <v>213</v>
      </c>
      <c r="K94" s="175">
        <v>44562</v>
      </c>
      <c r="L94" s="125">
        <v>44834</v>
      </c>
      <c r="M94" s="127" t="s">
        <v>66</v>
      </c>
      <c r="N94" s="90">
        <v>0.34</v>
      </c>
      <c r="O94" s="90">
        <f t="shared" ref="O94" si="16">N94*(P94+R94+T94+V94+X94+Z94+AB94+AD94+AF94+AH94+AJ94+AL94)</f>
        <v>0.33660000000000001</v>
      </c>
      <c r="P94" s="90"/>
      <c r="Q94" s="90"/>
      <c r="R94" s="90"/>
      <c r="S94" s="90"/>
      <c r="T94" s="90">
        <v>0.33</v>
      </c>
      <c r="U94" s="90">
        <v>0.33</v>
      </c>
      <c r="V94" s="90"/>
      <c r="W94" s="90"/>
      <c r="X94" s="90"/>
      <c r="Y94" s="90"/>
      <c r="Z94" s="90"/>
      <c r="AA94" s="90"/>
      <c r="AB94" s="90"/>
      <c r="AC94" s="90"/>
      <c r="AD94" s="90"/>
      <c r="AE94" s="90"/>
      <c r="AF94" s="90">
        <v>0.66</v>
      </c>
      <c r="AG94" s="90"/>
      <c r="AH94" s="90"/>
      <c r="AI94" s="90"/>
      <c r="AJ94" s="90"/>
      <c r="AK94" s="90"/>
      <c r="AL94" s="90"/>
      <c r="AM94" s="90"/>
      <c r="AN94" s="121">
        <f>N94*(Q94+S94+U94+W94+Y94+AA94+AC94+AE94+AG94+AI94+AK94+AM94)</f>
        <v>0.11220000000000001</v>
      </c>
      <c r="AO94" s="55" t="s">
        <v>404</v>
      </c>
      <c r="AP94" s="55" t="s">
        <v>214</v>
      </c>
      <c r="AQ94" s="55" t="s">
        <v>68</v>
      </c>
      <c r="AR94" s="51">
        <f>Q94+S94+U94</f>
        <v>0.33</v>
      </c>
      <c r="AS94" s="123">
        <f t="shared" ref="AS94" si="17">SUM(AR94:AR97)</f>
        <v>0.33</v>
      </c>
      <c r="AT94" s="3"/>
      <c r="AU94" s="3"/>
      <c r="AV94" s="3"/>
      <c r="AW94" s="3"/>
    </row>
    <row r="95" spans="1:49" ht="16.5" customHeight="1">
      <c r="A95" s="106"/>
      <c r="B95" s="109"/>
      <c r="C95" s="109"/>
      <c r="D95" s="109"/>
      <c r="E95" s="109"/>
      <c r="F95" s="112"/>
      <c r="G95" s="112"/>
      <c r="H95" s="112"/>
      <c r="I95" s="112"/>
      <c r="J95" s="133"/>
      <c r="K95" s="112"/>
      <c r="L95" s="125"/>
      <c r="M95" s="127"/>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121"/>
      <c r="AO95" s="55" t="s">
        <v>84</v>
      </c>
      <c r="AP95" s="55" t="s">
        <v>84</v>
      </c>
      <c r="AQ95" s="55" t="s">
        <v>84</v>
      </c>
      <c r="AR95" s="51">
        <f>W94+Y94+AA94</f>
        <v>0</v>
      </c>
      <c r="AS95" s="123"/>
      <c r="AT95" s="3"/>
      <c r="AU95" s="3"/>
      <c r="AV95" s="3"/>
      <c r="AW95" s="3"/>
    </row>
    <row r="96" spans="1:49" ht="16.5" customHeight="1">
      <c r="A96" s="106"/>
      <c r="B96" s="109"/>
      <c r="C96" s="109"/>
      <c r="D96" s="109"/>
      <c r="E96" s="109"/>
      <c r="F96" s="112"/>
      <c r="G96" s="112"/>
      <c r="H96" s="112"/>
      <c r="I96" s="112"/>
      <c r="J96" s="133"/>
      <c r="K96" s="112"/>
      <c r="L96" s="125"/>
      <c r="M96" s="127"/>
      <c r="N96" s="90"/>
      <c r="O96" s="90"/>
      <c r="P96" s="90"/>
      <c r="Q96" s="90"/>
      <c r="R96" s="90"/>
      <c r="S96" s="90"/>
      <c r="T96" s="90"/>
      <c r="U96" s="90"/>
      <c r="V96" s="90"/>
      <c r="W96" s="90"/>
      <c r="X96" s="90"/>
      <c r="Y96" s="90"/>
      <c r="Z96" s="90"/>
      <c r="AA96" s="90"/>
      <c r="AB96" s="90"/>
      <c r="AC96" s="90"/>
      <c r="AD96" s="90"/>
      <c r="AE96" s="90"/>
      <c r="AF96" s="90"/>
      <c r="AG96" s="90"/>
      <c r="AH96" s="90"/>
      <c r="AI96" s="90"/>
      <c r="AJ96" s="90"/>
      <c r="AK96" s="90"/>
      <c r="AL96" s="90"/>
      <c r="AM96" s="90"/>
      <c r="AN96" s="121"/>
      <c r="AO96" s="55" t="s">
        <v>70</v>
      </c>
      <c r="AP96" s="55" t="s">
        <v>70</v>
      </c>
      <c r="AQ96" s="55" t="s">
        <v>70</v>
      </c>
      <c r="AR96" s="51">
        <f>AC94+AE94+AG94</f>
        <v>0</v>
      </c>
      <c r="AS96" s="123"/>
      <c r="AT96" s="3"/>
      <c r="AU96" s="3"/>
      <c r="AV96" s="3"/>
      <c r="AW96" s="3"/>
    </row>
    <row r="97" spans="1:49" ht="16.5" customHeight="1" thickBot="1">
      <c r="A97" s="107"/>
      <c r="B97" s="110"/>
      <c r="C97" s="110"/>
      <c r="D97" s="110"/>
      <c r="E97" s="110"/>
      <c r="F97" s="131"/>
      <c r="G97" s="131"/>
      <c r="H97" s="131"/>
      <c r="I97" s="131"/>
      <c r="J97" s="134"/>
      <c r="K97" s="131"/>
      <c r="L97" s="126"/>
      <c r="M97" s="128"/>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c r="AN97" s="148"/>
      <c r="AO97" s="55" t="s">
        <v>71</v>
      </c>
      <c r="AP97" s="55" t="s">
        <v>71</v>
      </c>
      <c r="AQ97" s="55" t="s">
        <v>71</v>
      </c>
      <c r="AR97" s="51">
        <f>AI94+AK94+AM94</f>
        <v>0</v>
      </c>
      <c r="AS97" s="149"/>
      <c r="AT97" s="3"/>
      <c r="AU97" s="3"/>
      <c r="AV97" s="3"/>
      <c r="AW97" s="3"/>
    </row>
    <row r="98" spans="1:49" ht="59.25" customHeight="1">
      <c r="A98" s="105" t="s">
        <v>56</v>
      </c>
      <c r="B98" s="108" t="s">
        <v>57</v>
      </c>
      <c r="C98" s="108" t="s">
        <v>215</v>
      </c>
      <c r="D98" s="108" t="s">
        <v>216</v>
      </c>
      <c r="E98" s="108" t="s">
        <v>217</v>
      </c>
      <c r="F98" s="111" t="s">
        <v>218</v>
      </c>
      <c r="G98" s="113" t="s">
        <v>219</v>
      </c>
      <c r="H98" s="111" t="s">
        <v>220</v>
      </c>
      <c r="I98" s="111" t="s">
        <v>221</v>
      </c>
      <c r="J98" s="135" t="s">
        <v>222</v>
      </c>
      <c r="K98" s="136">
        <v>44682</v>
      </c>
      <c r="L98" s="136">
        <v>44926</v>
      </c>
      <c r="M98" s="152" t="s">
        <v>66</v>
      </c>
      <c r="N98" s="89">
        <v>0.33</v>
      </c>
      <c r="O98" s="89">
        <f t="shared" ref="O98" si="18">N98*(P98+R98+T98+V98+X98+Z98+AB98+AD98+AF98+AH98+AJ98+AL98)</f>
        <v>0.32669999999999999</v>
      </c>
      <c r="P98" s="89"/>
      <c r="Q98" s="89"/>
      <c r="R98" s="89"/>
      <c r="S98" s="89"/>
      <c r="T98" s="89"/>
      <c r="U98" s="89"/>
      <c r="V98" s="89"/>
      <c r="W98" s="89"/>
      <c r="X98" s="89">
        <v>0.33</v>
      </c>
      <c r="Y98" s="176">
        <v>0.33</v>
      </c>
      <c r="Z98" s="89"/>
      <c r="AA98" s="89"/>
      <c r="AB98" s="89"/>
      <c r="AC98" s="89"/>
      <c r="AD98" s="89"/>
      <c r="AE98" s="89"/>
      <c r="AF98" s="89">
        <v>0.33</v>
      </c>
      <c r="AG98" s="89"/>
      <c r="AH98" s="89"/>
      <c r="AI98" s="89"/>
      <c r="AJ98" s="89"/>
      <c r="AK98" s="89"/>
      <c r="AL98" s="89">
        <v>0.33</v>
      </c>
      <c r="AM98" s="89"/>
      <c r="AN98" s="120">
        <f>N98*(Q98+S98+U98+W98+Y98+AA98+AC98+AE98+AG98+AI98+AK98+AM98)</f>
        <v>0.10890000000000001</v>
      </c>
      <c r="AO98" s="55" t="s">
        <v>405</v>
      </c>
      <c r="AP98" s="55" t="s">
        <v>223</v>
      </c>
      <c r="AQ98" s="55" t="s">
        <v>68</v>
      </c>
      <c r="AR98" s="51">
        <f>Q98+S98+U98</f>
        <v>0</v>
      </c>
      <c r="AS98" s="122">
        <f t="shared" ref="AS98" si="19">SUM(AR98:AR101)</f>
        <v>0.33</v>
      </c>
      <c r="AT98" s="3"/>
      <c r="AU98" s="3"/>
      <c r="AV98" s="3"/>
      <c r="AW98" s="3"/>
    </row>
    <row r="99" spans="1:49" ht="16.5" customHeight="1">
      <c r="A99" s="106"/>
      <c r="B99" s="109"/>
      <c r="C99" s="109"/>
      <c r="D99" s="109"/>
      <c r="E99" s="109"/>
      <c r="F99" s="112"/>
      <c r="G99" s="114"/>
      <c r="H99" s="112"/>
      <c r="I99" s="112"/>
      <c r="J99" s="133"/>
      <c r="K99" s="125"/>
      <c r="L99" s="125"/>
      <c r="M99" s="127"/>
      <c r="N99" s="90"/>
      <c r="O99" s="90"/>
      <c r="P99" s="90"/>
      <c r="Q99" s="90"/>
      <c r="R99" s="90"/>
      <c r="S99" s="90"/>
      <c r="T99" s="90"/>
      <c r="U99" s="90"/>
      <c r="V99" s="90"/>
      <c r="W99" s="90"/>
      <c r="X99" s="90"/>
      <c r="Y99" s="177"/>
      <c r="Z99" s="90"/>
      <c r="AA99" s="90"/>
      <c r="AB99" s="90"/>
      <c r="AC99" s="90"/>
      <c r="AD99" s="90"/>
      <c r="AE99" s="90"/>
      <c r="AF99" s="90"/>
      <c r="AG99" s="90"/>
      <c r="AH99" s="90"/>
      <c r="AI99" s="90"/>
      <c r="AJ99" s="90"/>
      <c r="AK99" s="90"/>
      <c r="AL99" s="90"/>
      <c r="AM99" s="90"/>
      <c r="AN99" s="121"/>
      <c r="AO99" s="55" t="s">
        <v>83</v>
      </c>
      <c r="AP99" s="55" t="s">
        <v>83</v>
      </c>
      <c r="AQ99" s="55" t="s">
        <v>83</v>
      </c>
      <c r="AR99" s="51">
        <f>W98+Y98+AA98</f>
        <v>0.33</v>
      </c>
      <c r="AS99" s="123"/>
      <c r="AT99" s="3"/>
      <c r="AU99" s="3"/>
      <c r="AV99" s="3"/>
      <c r="AW99" s="3"/>
    </row>
    <row r="100" spans="1:49" ht="16.5" customHeight="1">
      <c r="A100" s="106"/>
      <c r="B100" s="109"/>
      <c r="C100" s="109"/>
      <c r="D100" s="109"/>
      <c r="E100" s="109"/>
      <c r="F100" s="112"/>
      <c r="G100" s="114"/>
      <c r="H100" s="112"/>
      <c r="I100" s="112"/>
      <c r="J100" s="133"/>
      <c r="K100" s="125"/>
      <c r="L100" s="125"/>
      <c r="M100" s="127"/>
      <c r="N100" s="90"/>
      <c r="O100" s="90"/>
      <c r="P100" s="90"/>
      <c r="Q100" s="90"/>
      <c r="R100" s="90"/>
      <c r="S100" s="90"/>
      <c r="T100" s="90"/>
      <c r="U100" s="90"/>
      <c r="V100" s="90"/>
      <c r="W100" s="90"/>
      <c r="X100" s="90"/>
      <c r="Y100" s="177"/>
      <c r="Z100" s="90"/>
      <c r="AA100" s="90"/>
      <c r="AB100" s="90"/>
      <c r="AC100" s="90"/>
      <c r="AD100" s="90"/>
      <c r="AE100" s="90"/>
      <c r="AF100" s="90"/>
      <c r="AG100" s="90"/>
      <c r="AH100" s="90"/>
      <c r="AI100" s="90"/>
      <c r="AJ100" s="90"/>
      <c r="AK100" s="90"/>
      <c r="AL100" s="90"/>
      <c r="AM100" s="90"/>
      <c r="AN100" s="121"/>
      <c r="AO100" s="55" t="s">
        <v>70</v>
      </c>
      <c r="AP100" s="55" t="s">
        <v>70</v>
      </c>
      <c r="AQ100" s="55" t="s">
        <v>70</v>
      </c>
      <c r="AR100" s="51">
        <f>AC98+AE98+AG98</f>
        <v>0</v>
      </c>
      <c r="AS100" s="123"/>
      <c r="AT100" s="3"/>
      <c r="AU100" s="3"/>
      <c r="AV100" s="3"/>
      <c r="AW100" s="3"/>
    </row>
    <row r="101" spans="1:49" ht="16.5" customHeight="1">
      <c r="A101" s="106"/>
      <c r="B101" s="109"/>
      <c r="C101" s="109"/>
      <c r="D101" s="109"/>
      <c r="E101" s="109"/>
      <c r="F101" s="112"/>
      <c r="G101" s="114"/>
      <c r="H101" s="112"/>
      <c r="I101" s="112"/>
      <c r="J101" s="133"/>
      <c r="K101" s="125"/>
      <c r="L101" s="125"/>
      <c r="M101" s="127"/>
      <c r="N101" s="90"/>
      <c r="O101" s="90"/>
      <c r="P101" s="90"/>
      <c r="Q101" s="90"/>
      <c r="R101" s="90"/>
      <c r="S101" s="90"/>
      <c r="T101" s="90"/>
      <c r="U101" s="90"/>
      <c r="V101" s="90"/>
      <c r="W101" s="90"/>
      <c r="X101" s="90"/>
      <c r="Y101" s="177"/>
      <c r="Z101" s="90"/>
      <c r="AA101" s="90"/>
      <c r="AB101" s="90"/>
      <c r="AC101" s="90"/>
      <c r="AD101" s="90"/>
      <c r="AE101" s="90"/>
      <c r="AF101" s="90"/>
      <c r="AG101" s="90"/>
      <c r="AH101" s="90"/>
      <c r="AI101" s="90"/>
      <c r="AJ101" s="90"/>
      <c r="AK101" s="90"/>
      <c r="AL101" s="90"/>
      <c r="AM101" s="90"/>
      <c r="AN101" s="121"/>
      <c r="AO101" s="55" t="s">
        <v>71</v>
      </c>
      <c r="AP101" s="55" t="s">
        <v>71</v>
      </c>
      <c r="AQ101" s="55" t="s">
        <v>71</v>
      </c>
      <c r="AR101" s="51">
        <f>AI98+AK98+AM98</f>
        <v>0</v>
      </c>
      <c r="AS101" s="123"/>
      <c r="AT101" s="3"/>
      <c r="AU101" s="3"/>
      <c r="AV101" s="3"/>
      <c r="AW101" s="3"/>
    </row>
    <row r="102" spans="1:49" ht="27.75" customHeight="1">
      <c r="A102" s="106"/>
      <c r="B102" s="109"/>
      <c r="C102" s="109"/>
      <c r="D102" s="109"/>
      <c r="E102" s="109"/>
      <c r="F102" s="112" t="s">
        <v>224</v>
      </c>
      <c r="G102" s="114" t="s">
        <v>225</v>
      </c>
      <c r="H102" s="112" t="s">
        <v>226</v>
      </c>
      <c r="I102" s="112" t="s">
        <v>227</v>
      </c>
      <c r="J102" s="133" t="s">
        <v>228</v>
      </c>
      <c r="K102" s="125">
        <v>44743</v>
      </c>
      <c r="L102" s="125">
        <v>44910</v>
      </c>
      <c r="M102" s="127" t="s">
        <v>66</v>
      </c>
      <c r="N102" s="90">
        <v>0.33</v>
      </c>
      <c r="O102" s="90">
        <f t="shared" ref="O102" si="20">N102*(P102+R102+T102+V102+X102+Z102+AB102+AD102+AF102+AH102+AJ102+AL102)</f>
        <v>0.33</v>
      </c>
      <c r="P102" s="90"/>
      <c r="Q102" s="90"/>
      <c r="R102" s="90"/>
      <c r="S102" s="90"/>
      <c r="T102" s="90"/>
      <c r="U102" s="90"/>
      <c r="V102" s="90"/>
      <c r="W102" s="90"/>
      <c r="X102" s="90"/>
      <c r="Y102" s="90"/>
      <c r="Z102" s="90"/>
      <c r="AA102" s="90"/>
      <c r="AB102" s="90">
        <v>0.17</v>
      </c>
      <c r="AC102" s="90"/>
      <c r="AD102" s="90">
        <v>0.17</v>
      </c>
      <c r="AE102" s="90"/>
      <c r="AF102" s="90">
        <v>0.17</v>
      </c>
      <c r="AG102" s="90"/>
      <c r="AH102" s="90">
        <v>0.17</v>
      </c>
      <c r="AI102" s="90"/>
      <c r="AJ102" s="90">
        <v>0.16</v>
      </c>
      <c r="AK102" s="90"/>
      <c r="AL102" s="90">
        <v>0.16</v>
      </c>
      <c r="AM102" s="90"/>
      <c r="AN102" s="121">
        <f>N102*(Q102+S102+U102+W102+Y102+AA102+AC102+AE102+AG102+AI102+AK102+AM102)</f>
        <v>0</v>
      </c>
      <c r="AO102" s="55" t="s">
        <v>84</v>
      </c>
      <c r="AP102" s="55" t="s">
        <v>84</v>
      </c>
      <c r="AQ102" s="55" t="s">
        <v>84</v>
      </c>
      <c r="AR102" s="51">
        <f>Q102+S102+U102</f>
        <v>0</v>
      </c>
      <c r="AS102" s="123">
        <f t="shared" ref="AS102" si="21">SUM(AR102:AR105)</f>
        <v>0</v>
      </c>
      <c r="AT102" s="3"/>
      <c r="AU102" s="3"/>
      <c r="AV102" s="3"/>
      <c r="AW102" s="3"/>
    </row>
    <row r="103" spans="1:49" ht="27.75" customHeight="1">
      <c r="A103" s="106"/>
      <c r="B103" s="109"/>
      <c r="C103" s="109"/>
      <c r="D103" s="109"/>
      <c r="E103" s="109"/>
      <c r="F103" s="112"/>
      <c r="G103" s="114"/>
      <c r="H103" s="112"/>
      <c r="I103" s="112"/>
      <c r="J103" s="133"/>
      <c r="K103" s="125"/>
      <c r="L103" s="125"/>
      <c r="M103" s="127"/>
      <c r="N103" s="90"/>
      <c r="O103" s="90"/>
      <c r="P103" s="90"/>
      <c r="Q103" s="90"/>
      <c r="R103" s="90"/>
      <c r="S103" s="90"/>
      <c r="T103" s="90"/>
      <c r="U103" s="90"/>
      <c r="V103" s="90"/>
      <c r="W103" s="90"/>
      <c r="X103" s="90"/>
      <c r="Y103" s="90"/>
      <c r="Z103" s="90"/>
      <c r="AA103" s="90"/>
      <c r="AB103" s="90"/>
      <c r="AC103" s="90"/>
      <c r="AD103" s="90"/>
      <c r="AE103" s="90"/>
      <c r="AF103" s="90"/>
      <c r="AG103" s="90"/>
      <c r="AH103" s="90"/>
      <c r="AI103" s="90"/>
      <c r="AJ103" s="90"/>
      <c r="AK103" s="90"/>
      <c r="AL103" s="90"/>
      <c r="AM103" s="90"/>
      <c r="AN103" s="121"/>
      <c r="AO103" s="55" t="s">
        <v>84</v>
      </c>
      <c r="AP103" s="55" t="s">
        <v>84</v>
      </c>
      <c r="AQ103" s="55" t="s">
        <v>84</v>
      </c>
      <c r="AR103" s="51">
        <f>W102+Y102+AA102</f>
        <v>0</v>
      </c>
      <c r="AS103" s="123"/>
      <c r="AT103" s="3"/>
      <c r="AU103" s="3"/>
      <c r="AV103" s="3"/>
      <c r="AW103" s="3"/>
    </row>
    <row r="104" spans="1:49" ht="27.75" customHeight="1">
      <c r="A104" s="106"/>
      <c r="B104" s="109"/>
      <c r="C104" s="109"/>
      <c r="D104" s="109"/>
      <c r="E104" s="109"/>
      <c r="F104" s="112"/>
      <c r="G104" s="114"/>
      <c r="H104" s="112"/>
      <c r="I104" s="112"/>
      <c r="J104" s="133"/>
      <c r="K104" s="125"/>
      <c r="L104" s="125"/>
      <c r="M104" s="127"/>
      <c r="N104" s="90"/>
      <c r="O104" s="90"/>
      <c r="P104" s="90"/>
      <c r="Q104" s="90"/>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121"/>
      <c r="AO104" s="55" t="s">
        <v>70</v>
      </c>
      <c r="AP104" s="55" t="s">
        <v>70</v>
      </c>
      <c r="AQ104" s="55" t="s">
        <v>70</v>
      </c>
      <c r="AR104" s="51">
        <f>AC102+AE102+AG102</f>
        <v>0</v>
      </c>
      <c r="AS104" s="123"/>
      <c r="AT104" s="3"/>
      <c r="AU104" s="3"/>
      <c r="AV104" s="3"/>
      <c r="AW104" s="3"/>
    </row>
    <row r="105" spans="1:49" ht="27.75" customHeight="1">
      <c r="A105" s="106"/>
      <c r="B105" s="109"/>
      <c r="C105" s="109"/>
      <c r="D105" s="109"/>
      <c r="E105" s="109"/>
      <c r="F105" s="112"/>
      <c r="G105" s="114"/>
      <c r="H105" s="112"/>
      <c r="I105" s="112"/>
      <c r="J105" s="133"/>
      <c r="K105" s="125"/>
      <c r="L105" s="125"/>
      <c r="M105" s="127"/>
      <c r="N105" s="90"/>
      <c r="O105" s="90"/>
      <c r="P105" s="90"/>
      <c r="Q105" s="90"/>
      <c r="R105" s="90"/>
      <c r="S105" s="90"/>
      <c r="T105" s="90"/>
      <c r="U105" s="90"/>
      <c r="V105" s="90"/>
      <c r="W105" s="90"/>
      <c r="X105" s="90"/>
      <c r="Y105" s="90"/>
      <c r="Z105" s="90"/>
      <c r="AA105" s="90"/>
      <c r="AB105" s="90"/>
      <c r="AC105" s="90"/>
      <c r="AD105" s="90"/>
      <c r="AE105" s="90"/>
      <c r="AF105" s="90"/>
      <c r="AG105" s="90"/>
      <c r="AH105" s="90"/>
      <c r="AI105" s="90"/>
      <c r="AJ105" s="90"/>
      <c r="AK105" s="90"/>
      <c r="AL105" s="90"/>
      <c r="AM105" s="90"/>
      <c r="AN105" s="121"/>
      <c r="AO105" s="55" t="s">
        <v>71</v>
      </c>
      <c r="AP105" s="55" t="s">
        <v>71</v>
      </c>
      <c r="AQ105" s="55" t="s">
        <v>71</v>
      </c>
      <c r="AR105" s="51">
        <f>AI102+AK102+AM102</f>
        <v>0</v>
      </c>
      <c r="AS105" s="123"/>
      <c r="AT105" s="3"/>
      <c r="AU105" s="3"/>
      <c r="AV105" s="3"/>
      <c r="AW105" s="3"/>
    </row>
    <row r="106" spans="1:49" ht="48.6" customHeight="1">
      <c r="A106" s="106"/>
      <c r="B106" s="109" t="s">
        <v>57</v>
      </c>
      <c r="C106" s="109" t="s">
        <v>229</v>
      </c>
      <c r="D106" s="109"/>
      <c r="E106" s="109"/>
      <c r="F106" s="112" t="s">
        <v>230</v>
      </c>
      <c r="G106" s="114" t="s">
        <v>231</v>
      </c>
      <c r="H106" s="180" t="s">
        <v>232</v>
      </c>
      <c r="I106" s="180" t="s">
        <v>233</v>
      </c>
      <c r="J106" s="133" t="s">
        <v>81</v>
      </c>
      <c r="K106" s="125">
        <v>44562</v>
      </c>
      <c r="L106" s="125">
        <v>44926</v>
      </c>
      <c r="M106" s="127" t="s">
        <v>66</v>
      </c>
      <c r="N106" s="90">
        <v>0.34</v>
      </c>
      <c r="O106" s="178">
        <f>N106*(P106+R106+T106+V106+X106+Z106+AB106+AD106+AF106+AH106+AJ106+AL106)</f>
        <v>0.33999999999999997</v>
      </c>
      <c r="P106" s="129">
        <v>8.3000000000000004E-2</v>
      </c>
      <c r="Q106" s="90"/>
      <c r="R106" s="129">
        <v>8.3000000000000004E-2</v>
      </c>
      <c r="S106" s="90"/>
      <c r="T106" s="129">
        <v>8.3000000000000004E-2</v>
      </c>
      <c r="U106" s="90"/>
      <c r="V106" s="129">
        <v>8.3000000000000004E-2</v>
      </c>
      <c r="W106" s="90"/>
      <c r="X106" s="129">
        <v>8.3000000000000004E-2</v>
      </c>
      <c r="Y106" s="90"/>
      <c r="Z106" s="129">
        <v>8.3000000000000004E-2</v>
      </c>
      <c r="AA106" s="90"/>
      <c r="AB106" s="129">
        <v>8.3000000000000004E-2</v>
      </c>
      <c r="AC106" s="90"/>
      <c r="AD106" s="129">
        <v>8.3000000000000004E-2</v>
      </c>
      <c r="AE106" s="90"/>
      <c r="AF106" s="129">
        <v>8.3000000000000004E-2</v>
      </c>
      <c r="AG106" s="90"/>
      <c r="AH106" s="129">
        <v>8.3000000000000004E-2</v>
      </c>
      <c r="AI106" s="90"/>
      <c r="AJ106" s="129">
        <v>8.3000000000000004E-2</v>
      </c>
      <c r="AK106" s="90"/>
      <c r="AL106" s="129">
        <v>8.6999999999999994E-2</v>
      </c>
      <c r="AM106" s="90"/>
      <c r="AN106" s="121">
        <f>N106*(Q106+S106+U106+W106+Y106+AA106+AC106+AE106+AG106+AI106+AK106+AM106)</f>
        <v>0</v>
      </c>
      <c r="AO106" s="55" t="s">
        <v>84</v>
      </c>
      <c r="AP106" s="55" t="s">
        <v>84</v>
      </c>
      <c r="AQ106" s="55" t="s">
        <v>84</v>
      </c>
      <c r="AR106" s="51">
        <f>Q106+S106+U106</f>
        <v>0</v>
      </c>
      <c r="AS106" s="123">
        <f>SUM(AR106:AR109)</f>
        <v>0</v>
      </c>
      <c r="AT106" s="3"/>
      <c r="AU106" s="3"/>
      <c r="AV106" s="3"/>
      <c r="AW106" s="3"/>
    </row>
    <row r="107" spans="1:49" ht="39.6" customHeight="1">
      <c r="A107" s="106"/>
      <c r="B107" s="109"/>
      <c r="C107" s="109"/>
      <c r="D107" s="109"/>
      <c r="E107" s="109"/>
      <c r="F107" s="112"/>
      <c r="G107" s="114"/>
      <c r="H107" s="180"/>
      <c r="I107" s="180"/>
      <c r="J107" s="133"/>
      <c r="K107" s="125"/>
      <c r="L107" s="125"/>
      <c r="M107" s="127"/>
      <c r="N107" s="90"/>
      <c r="O107" s="178"/>
      <c r="P107" s="129"/>
      <c r="Q107" s="90"/>
      <c r="R107" s="129"/>
      <c r="S107" s="90"/>
      <c r="T107" s="129"/>
      <c r="U107" s="90"/>
      <c r="V107" s="129"/>
      <c r="W107" s="90"/>
      <c r="X107" s="129"/>
      <c r="Y107" s="90"/>
      <c r="Z107" s="129"/>
      <c r="AA107" s="90"/>
      <c r="AB107" s="129"/>
      <c r="AC107" s="90"/>
      <c r="AD107" s="129"/>
      <c r="AE107" s="90"/>
      <c r="AF107" s="129"/>
      <c r="AG107" s="90"/>
      <c r="AH107" s="129"/>
      <c r="AI107" s="90"/>
      <c r="AJ107" s="129"/>
      <c r="AK107" s="90"/>
      <c r="AL107" s="129"/>
      <c r="AM107" s="90"/>
      <c r="AN107" s="121"/>
      <c r="AO107" s="55" t="s">
        <v>84</v>
      </c>
      <c r="AP107" s="55" t="s">
        <v>84</v>
      </c>
      <c r="AQ107" s="55" t="s">
        <v>84</v>
      </c>
      <c r="AR107" s="51">
        <f>W106+Y106+AA106</f>
        <v>0</v>
      </c>
      <c r="AS107" s="123"/>
      <c r="AT107" s="3"/>
      <c r="AU107" s="3"/>
      <c r="AV107" s="3"/>
      <c r="AW107" s="3"/>
    </row>
    <row r="108" spans="1:49" ht="39.6" customHeight="1">
      <c r="A108" s="106"/>
      <c r="B108" s="109"/>
      <c r="C108" s="109"/>
      <c r="D108" s="109"/>
      <c r="E108" s="109"/>
      <c r="F108" s="112"/>
      <c r="G108" s="114"/>
      <c r="H108" s="180"/>
      <c r="I108" s="180"/>
      <c r="J108" s="133"/>
      <c r="K108" s="125"/>
      <c r="L108" s="125"/>
      <c r="M108" s="127"/>
      <c r="N108" s="90"/>
      <c r="O108" s="178"/>
      <c r="P108" s="129"/>
      <c r="Q108" s="90"/>
      <c r="R108" s="129"/>
      <c r="S108" s="90"/>
      <c r="T108" s="129"/>
      <c r="U108" s="90"/>
      <c r="V108" s="129"/>
      <c r="W108" s="90"/>
      <c r="X108" s="129"/>
      <c r="Y108" s="90"/>
      <c r="Z108" s="129"/>
      <c r="AA108" s="90"/>
      <c r="AB108" s="129"/>
      <c r="AC108" s="90"/>
      <c r="AD108" s="129"/>
      <c r="AE108" s="90"/>
      <c r="AF108" s="129"/>
      <c r="AG108" s="90"/>
      <c r="AH108" s="129"/>
      <c r="AI108" s="90"/>
      <c r="AJ108" s="129"/>
      <c r="AK108" s="90"/>
      <c r="AL108" s="129"/>
      <c r="AM108" s="90"/>
      <c r="AN108" s="121"/>
      <c r="AO108" s="55" t="s">
        <v>70</v>
      </c>
      <c r="AP108" s="55" t="s">
        <v>70</v>
      </c>
      <c r="AQ108" s="55" t="s">
        <v>70</v>
      </c>
      <c r="AR108" s="51">
        <f>AC106+AE106+AG106</f>
        <v>0</v>
      </c>
      <c r="AS108" s="123"/>
      <c r="AT108" s="3"/>
      <c r="AU108" s="3"/>
      <c r="AV108" s="3"/>
      <c r="AW108" s="3"/>
    </row>
    <row r="109" spans="1:49" ht="39.6" customHeight="1" thickBot="1">
      <c r="A109" s="107"/>
      <c r="B109" s="110"/>
      <c r="C109" s="110"/>
      <c r="D109" s="110"/>
      <c r="E109" s="110"/>
      <c r="F109" s="131"/>
      <c r="G109" s="132"/>
      <c r="H109" s="181"/>
      <c r="I109" s="181"/>
      <c r="J109" s="134"/>
      <c r="K109" s="126"/>
      <c r="L109" s="126"/>
      <c r="M109" s="128"/>
      <c r="N109" s="124"/>
      <c r="O109" s="179"/>
      <c r="P109" s="130"/>
      <c r="Q109" s="124"/>
      <c r="R109" s="130"/>
      <c r="S109" s="124"/>
      <c r="T109" s="130"/>
      <c r="U109" s="124"/>
      <c r="V109" s="130"/>
      <c r="W109" s="124"/>
      <c r="X109" s="130"/>
      <c r="Y109" s="124"/>
      <c r="Z109" s="130"/>
      <c r="AA109" s="124"/>
      <c r="AB109" s="130"/>
      <c r="AC109" s="124"/>
      <c r="AD109" s="130"/>
      <c r="AE109" s="124"/>
      <c r="AF109" s="130"/>
      <c r="AG109" s="124"/>
      <c r="AH109" s="130"/>
      <c r="AI109" s="124"/>
      <c r="AJ109" s="130"/>
      <c r="AK109" s="124"/>
      <c r="AL109" s="130"/>
      <c r="AM109" s="124"/>
      <c r="AN109" s="148"/>
      <c r="AO109" s="55" t="s">
        <v>71</v>
      </c>
      <c r="AP109" s="55" t="s">
        <v>71</v>
      </c>
      <c r="AQ109" s="55" t="s">
        <v>71</v>
      </c>
      <c r="AR109" s="51">
        <f>AI106+AK106+AM106</f>
        <v>0</v>
      </c>
      <c r="AS109" s="149"/>
      <c r="AT109" s="3"/>
      <c r="AU109" s="3"/>
      <c r="AV109" s="3"/>
      <c r="AW109" s="3"/>
    </row>
    <row r="110" spans="1:49" ht="105.75" customHeight="1">
      <c r="A110" s="200" t="s">
        <v>234</v>
      </c>
      <c r="B110" s="203" t="s">
        <v>235</v>
      </c>
      <c r="C110" s="203" t="s">
        <v>236</v>
      </c>
      <c r="D110" s="203" t="s">
        <v>237</v>
      </c>
      <c r="E110" s="203" t="s">
        <v>238</v>
      </c>
      <c r="F110" s="111" t="s">
        <v>239</v>
      </c>
      <c r="G110" s="189" t="s">
        <v>240</v>
      </c>
      <c r="H110" s="191" t="s">
        <v>241</v>
      </c>
      <c r="I110" s="194" t="s">
        <v>242</v>
      </c>
      <c r="J110" s="195" t="s">
        <v>94</v>
      </c>
      <c r="K110" s="196">
        <v>44682</v>
      </c>
      <c r="L110" s="95">
        <v>44926</v>
      </c>
      <c r="M110" s="152" t="s">
        <v>243</v>
      </c>
      <c r="N110" s="182">
        <v>1</v>
      </c>
      <c r="O110" s="182">
        <v>1</v>
      </c>
      <c r="P110" s="182"/>
      <c r="Q110" s="182"/>
      <c r="R110" s="182"/>
      <c r="S110" s="182"/>
      <c r="T110" s="182"/>
      <c r="U110" s="182"/>
      <c r="V110" s="182"/>
      <c r="W110" s="182"/>
      <c r="X110" s="185">
        <v>0.25</v>
      </c>
      <c r="Y110" s="182">
        <v>0.25</v>
      </c>
      <c r="Z110" s="182"/>
      <c r="AA110" s="182"/>
      <c r="AB110" s="182">
        <v>0.25</v>
      </c>
      <c r="AC110" s="182"/>
      <c r="AD110" s="223"/>
      <c r="AE110" s="182"/>
      <c r="AF110" s="182"/>
      <c r="AG110" s="182"/>
      <c r="AH110" s="182">
        <v>0.25</v>
      </c>
      <c r="AI110" s="182"/>
      <c r="AJ110" s="182"/>
      <c r="AK110" s="182"/>
      <c r="AL110" s="215">
        <v>0.25</v>
      </c>
      <c r="AM110" s="182"/>
      <c r="AN110" s="120">
        <f>N110*(Q110+S110+U110+W110+Y110+AA110+AC110+AE110+AG110+AI110+AK110+AM110)</f>
        <v>0.25</v>
      </c>
      <c r="AO110" s="55" t="s">
        <v>94</v>
      </c>
      <c r="AP110" s="55" t="s">
        <v>94</v>
      </c>
      <c r="AQ110" s="55" t="s">
        <v>94</v>
      </c>
      <c r="AR110" s="51">
        <f>Q110+S110+U110</f>
        <v>0</v>
      </c>
      <c r="AS110" s="122">
        <f t="shared" ref="AS110" si="22">SUM(AR110:AR113)</f>
        <v>0.25</v>
      </c>
      <c r="AT110" s="3"/>
      <c r="AU110" s="3"/>
      <c r="AV110" s="3"/>
      <c r="AW110" s="3"/>
    </row>
    <row r="111" spans="1:49" ht="131.25" customHeight="1">
      <c r="A111" s="201"/>
      <c r="B111" s="204"/>
      <c r="C111" s="204"/>
      <c r="D111" s="204"/>
      <c r="E111" s="204"/>
      <c r="F111" s="112"/>
      <c r="G111" s="180"/>
      <c r="H111" s="192"/>
      <c r="I111" s="194"/>
      <c r="J111" s="195"/>
      <c r="K111" s="197"/>
      <c r="L111" s="96"/>
      <c r="M111" s="127"/>
      <c r="N111" s="183"/>
      <c r="O111" s="183"/>
      <c r="P111" s="183"/>
      <c r="Q111" s="183"/>
      <c r="R111" s="183"/>
      <c r="S111" s="183"/>
      <c r="T111" s="183"/>
      <c r="U111" s="183"/>
      <c r="V111" s="183"/>
      <c r="W111" s="183"/>
      <c r="X111" s="186"/>
      <c r="Y111" s="183"/>
      <c r="Z111" s="183"/>
      <c r="AA111" s="183"/>
      <c r="AB111" s="183"/>
      <c r="AC111" s="183"/>
      <c r="AD111" s="224"/>
      <c r="AE111" s="183"/>
      <c r="AF111" s="183"/>
      <c r="AG111" s="183"/>
      <c r="AH111" s="183"/>
      <c r="AI111" s="183"/>
      <c r="AJ111" s="183"/>
      <c r="AK111" s="183"/>
      <c r="AL111" s="216"/>
      <c r="AM111" s="183"/>
      <c r="AN111" s="121"/>
      <c r="AO111" s="55" t="s">
        <v>244</v>
      </c>
      <c r="AP111" s="55" t="s">
        <v>245</v>
      </c>
      <c r="AQ111" s="55" t="s">
        <v>94</v>
      </c>
      <c r="AR111" s="51">
        <f>W110+Y110+AA110</f>
        <v>0.25</v>
      </c>
      <c r="AS111" s="123"/>
      <c r="AT111" s="3"/>
      <c r="AU111" s="3"/>
      <c r="AV111" s="3"/>
      <c r="AW111" s="3"/>
    </row>
    <row r="112" spans="1:49" ht="48" customHeight="1">
      <c r="A112" s="201"/>
      <c r="B112" s="204"/>
      <c r="C112" s="204"/>
      <c r="D112" s="204"/>
      <c r="E112" s="204"/>
      <c r="F112" s="112"/>
      <c r="G112" s="180"/>
      <c r="H112" s="192"/>
      <c r="I112" s="194"/>
      <c r="J112" s="195"/>
      <c r="K112" s="197"/>
      <c r="L112" s="96"/>
      <c r="M112" s="127"/>
      <c r="N112" s="183"/>
      <c r="O112" s="183"/>
      <c r="P112" s="183"/>
      <c r="Q112" s="183"/>
      <c r="R112" s="183"/>
      <c r="S112" s="183"/>
      <c r="T112" s="183"/>
      <c r="U112" s="183"/>
      <c r="V112" s="183"/>
      <c r="W112" s="183"/>
      <c r="X112" s="186"/>
      <c r="Y112" s="183"/>
      <c r="Z112" s="183"/>
      <c r="AA112" s="183"/>
      <c r="AB112" s="183"/>
      <c r="AC112" s="183"/>
      <c r="AD112" s="224"/>
      <c r="AE112" s="183"/>
      <c r="AF112" s="183"/>
      <c r="AG112" s="183"/>
      <c r="AH112" s="183"/>
      <c r="AI112" s="183"/>
      <c r="AJ112" s="183"/>
      <c r="AK112" s="183"/>
      <c r="AL112" s="216"/>
      <c r="AM112" s="183"/>
      <c r="AN112" s="121"/>
      <c r="AO112" s="55" t="s">
        <v>70</v>
      </c>
      <c r="AP112" s="55" t="s">
        <v>70</v>
      </c>
      <c r="AQ112" s="55" t="s">
        <v>70</v>
      </c>
      <c r="AR112" s="51">
        <f>AC110+AE110+AG110</f>
        <v>0</v>
      </c>
      <c r="AS112" s="123"/>
      <c r="AT112" s="3"/>
      <c r="AU112" s="3"/>
      <c r="AV112" s="3"/>
      <c r="AW112" s="3"/>
    </row>
    <row r="113" spans="1:49" ht="48" customHeight="1" thickBot="1">
      <c r="A113" s="202"/>
      <c r="B113" s="205"/>
      <c r="C113" s="205"/>
      <c r="D113" s="205"/>
      <c r="E113" s="205"/>
      <c r="F113" s="206"/>
      <c r="G113" s="190"/>
      <c r="H113" s="193"/>
      <c r="I113" s="194"/>
      <c r="J113" s="195"/>
      <c r="K113" s="198"/>
      <c r="L113" s="199"/>
      <c r="M113" s="188"/>
      <c r="N113" s="184"/>
      <c r="O113" s="184"/>
      <c r="P113" s="184"/>
      <c r="Q113" s="184"/>
      <c r="R113" s="184"/>
      <c r="S113" s="184"/>
      <c r="T113" s="184"/>
      <c r="U113" s="184"/>
      <c r="V113" s="184"/>
      <c r="W113" s="184"/>
      <c r="X113" s="187"/>
      <c r="Y113" s="184"/>
      <c r="Z113" s="184"/>
      <c r="AA113" s="184"/>
      <c r="AB113" s="184"/>
      <c r="AC113" s="184"/>
      <c r="AD113" s="225"/>
      <c r="AE113" s="184"/>
      <c r="AF113" s="184"/>
      <c r="AG113" s="184"/>
      <c r="AH113" s="184"/>
      <c r="AI113" s="184"/>
      <c r="AJ113" s="184"/>
      <c r="AK113" s="184"/>
      <c r="AL113" s="217"/>
      <c r="AM113" s="184"/>
      <c r="AN113" s="218"/>
      <c r="AO113" s="55" t="s">
        <v>71</v>
      </c>
      <c r="AP113" s="55" t="s">
        <v>71</v>
      </c>
      <c r="AQ113" s="55" t="s">
        <v>71</v>
      </c>
      <c r="AR113" s="51">
        <f>AI110+AK110+AM110</f>
        <v>0</v>
      </c>
      <c r="AS113" s="219"/>
      <c r="AT113" s="3"/>
      <c r="AU113" s="3"/>
      <c r="AV113" s="3"/>
      <c r="AW113" s="3"/>
    </row>
    <row r="114" spans="1:49" ht="15.75" customHeight="1" thickBo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220" t="s">
        <v>246</v>
      </c>
      <c r="AQ114" s="221"/>
      <c r="AR114" s="222"/>
      <c r="AS114" s="28">
        <f>AVERAGE(AS26:AS113)</f>
        <v>0.44</v>
      </c>
      <c r="AT114" s="3"/>
      <c r="AU114" s="3"/>
      <c r="AV114" s="3"/>
      <c r="AW114" s="3"/>
    </row>
    <row r="115" spans="1:49">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row>
    <row r="116" spans="1:49">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row>
    <row r="117" spans="1:49" s="29" customFormat="1" ht="43.5" customHeight="1">
      <c r="A117" s="207" t="s">
        <v>247</v>
      </c>
      <c r="B117" s="207"/>
      <c r="C117" s="207"/>
      <c r="D117" s="207"/>
      <c r="E117" s="207"/>
      <c r="F117" s="207"/>
      <c r="G117" s="207"/>
      <c r="H117" s="207"/>
      <c r="I117" s="207"/>
      <c r="J117" s="207"/>
      <c r="K117" s="207"/>
      <c r="L117" s="207"/>
      <c r="M117" s="207"/>
      <c r="N117" s="207"/>
      <c r="O117" s="207"/>
      <c r="P117" s="207"/>
      <c r="Q117" s="207"/>
      <c r="R117" s="207"/>
      <c r="S117" s="207"/>
      <c r="T117" s="207"/>
      <c r="U117" s="207"/>
      <c r="V117" s="207"/>
      <c r="W117" s="207"/>
      <c r="X117" s="207"/>
      <c r="Y117" s="207"/>
      <c r="Z117" s="207"/>
      <c r="AA117" s="207"/>
      <c r="AB117" s="207"/>
      <c r="AC117" s="207"/>
      <c r="AD117" s="207"/>
      <c r="AE117" s="207"/>
      <c r="AF117" s="207"/>
      <c r="AG117" s="207"/>
      <c r="AH117" s="207"/>
      <c r="AI117" s="207"/>
      <c r="AJ117" s="207"/>
      <c r="AK117" s="207"/>
      <c r="AL117" s="207"/>
      <c r="AM117" s="207"/>
      <c r="AN117" s="207"/>
      <c r="AO117" s="207"/>
      <c r="AP117" s="207"/>
      <c r="AQ117" s="207"/>
      <c r="AR117" s="207"/>
      <c r="AS117" s="207"/>
      <c r="AT117" s="15"/>
      <c r="AU117" s="15"/>
      <c r="AV117" s="15"/>
      <c r="AW117" s="15"/>
    </row>
    <row r="118" spans="1:49">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row>
    <row r="119" spans="1:4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row>
    <row r="120" spans="1:49" ht="15.75" thickBo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row>
    <row r="121" spans="1:49" ht="18.75" customHeight="1">
      <c r="A121" s="208" t="s">
        <v>248</v>
      </c>
      <c r="B121" s="208" t="s">
        <v>249</v>
      </c>
      <c r="C121" s="210" t="s">
        <v>250</v>
      </c>
      <c r="D121" s="211"/>
      <c r="E121" s="208" t="s">
        <v>41</v>
      </c>
      <c r="F121" s="208" t="s">
        <v>42</v>
      </c>
      <c r="G121" s="208" t="s">
        <v>44</v>
      </c>
      <c r="H121" s="208" t="s">
        <v>45</v>
      </c>
      <c r="I121" s="210" t="s">
        <v>46</v>
      </c>
      <c r="J121" s="214" t="s">
        <v>16</v>
      </c>
      <c r="K121" s="214"/>
      <c r="L121" s="214"/>
      <c r="M121" s="214"/>
      <c r="N121" s="214"/>
      <c r="O121" s="214"/>
      <c r="P121" s="214"/>
      <c r="Q121" s="214"/>
      <c r="R121" s="214"/>
      <c r="S121" s="214"/>
      <c r="T121" s="214"/>
      <c r="U121" s="214"/>
      <c r="V121" s="214"/>
      <c r="W121" s="214"/>
      <c r="X121" s="214"/>
      <c r="Y121" s="214"/>
      <c r="Z121" s="214"/>
      <c r="AA121" s="214"/>
      <c r="AB121" s="214"/>
      <c r="AC121" s="214"/>
      <c r="AD121" s="214"/>
      <c r="AE121" s="214"/>
      <c r="AF121" s="214"/>
      <c r="AG121" s="214"/>
      <c r="AH121" s="214"/>
      <c r="AI121" s="214"/>
      <c r="AJ121" s="214"/>
      <c r="AK121" s="241" t="s">
        <v>251</v>
      </c>
      <c r="AL121" s="242"/>
      <c r="AM121" s="242"/>
      <c r="AN121" s="242"/>
      <c r="AO121" s="242"/>
      <c r="AP121" s="242"/>
      <c r="AQ121" s="243"/>
      <c r="AT121" s="3"/>
      <c r="AU121" s="3"/>
      <c r="AV121" s="3"/>
      <c r="AW121" s="3"/>
    </row>
    <row r="122" spans="1:49" ht="48" customHeight="1" thickBot="1">
      <c r="A122" s="209"/>
      <c r="B122" s="209"/>
      <c r="C122" s="212"/>
      <c r="D122" s="213"/>
      <c r="E122" s="209"/>
      <c r="F122" s="209"/>
      <c r="G122" s="209"/>
      <c r="H122" s="209"/>
      <c r="I122" s="209"/>
      <c r="J122" s="212" t="s">
        <v>252</v>
      </c>
      <c r="K122" s="60"/>
      <c r="L122" s="59" t="s">
        <v>21</v>
      </c>
      <c r="M122" s="60"/>
      <c r="N122" s="59" t="s">
        <v>22</v>
      </c>
      <c r="O122" s="60"/>
      <c r="P122" s="59" t="s">
        <v>23</v>
      </c>
      <c r="Q122" s="60"/>
      <c r="R122" s="59" t="s">
        <v>24</v>
      </c>
      <c r="S122" s="60"/>
      <c r="T122" s="59" t="s">
        <v>25</v>
      </c>
      <c r="U122" s="60"/>
      <c r="V122" s="59" t="s">
        <v>26</v>
      </c>
      <c r="W122" s="60"/>
      <c r="X122" s="59" t="s">
        <v>27</v>
      </c>
      <c r="Y122" s="60"/>
      <c r="Z122" s="59" t="s">
        <v>28</v>
      </c>
      <c r="AA122" s="60"/>
      <c r="AB122" s="59" t="s">
        <v>29</v>
      </c>
      <c r="AC122" s="60"/>
      <c r="AD122" s="59" t="s">
        <v>30</v>
      </c>
      <c r="AE122" s="60"/>
      <c r="AF122" s="59" t="s">
        <v>31</v>
      </c>
      <c r="AG122" s="60"/>
      <c r="AH122" s="59" t="s">
        <v>32</v>
      </c>
      <c r="AI122" s="60"/>
      <c r="AJ122" s="234" t="s">
        <v>253</v>
      </c>
      <c r="AK122" s="244"/>
      <c r="AL122" s="245"/>
      <c r="AM122" s="245"/>
      <c r="AN122" s="245"/>
      <c r="AO122" s="245"/>
      <c r="AP122" s="245"/>
      <c r="AQ122" s="246"/>
      <c r="AT122" s="3"/>
      <c r="AU122" s="3"/>
      <c r="AV122" s="3"/>
      <c r="AW122" s="3"/>
    </row>
    <row r="123" spans="1:49" ht="44.25" customHeight="1" thickBot="1">
      <c r="A123" s="209"/>
      <c r="B123" s="209"/>
      <c r="C123" s="212"/>
      <c r="D123" s="213"/>
      <c r="E123" s="209"/>
      <c r="F123" s="209"/>
      <c r="G123" s="209"/>
      <c r="H123" s="209"/>
      <c r="I123" s="209"/>
      <c r="J123" s="247"/>
      <c r="K123" s="62"/>
      <c r="L123" s="61"/>
      <c r="M123" s="62"/>
      <c r="N123" s="61"/>
      <c r="O123" s="62"/>
      <c r="P123" s="61"/>
      <c r="Q123" s="62"/>
      <c r="R123" s="61"/>
      <c r="S123" s="62"/>
      <c r="T123" s="61"/>
      <c r="U123" s="62"/>
      <c r="V123" s="61"/>
      <c r="W123" s="62"/>
      <c r="X123" s="61"/>
      <c r="Y123" s="62"/>
      <c r="Z123" s="61"/>
      <c r="AA123" s="62"/>
      <c r="AB123" s="61"/>
      <c r="AC123" s="62"/>
      <c r="AD123" s="61"/>
      <c r="AE123" s="62"/>
      <c r="AF123" s="61"/>
      <c r="AG123" s="62"/>
      <c r="AH123" s="61"/>
      <c r="AI123" s="62"/>
      <c r="AJ123" s="235"/>
      <c r="AK123" s="236" t="s">
        <v>254</v>
      </c>
      <c r="AL123" s="237"/>
      <c r="AM123" s="238"/>
      <c r="AN123" s="226" t="s">
        <v>255</v>
      </c>
      <c r="AO123" s="99" t="s">
        <v>49</v>
      </c>
      <c r="AP123" s="228" t="s">
        <v>50</v>
      </c>
      <c r="AQ123" s="226" t="s">
        <v>51</v>
      </c>
      <c r="AT123" s="3"/>
      <c r="AU123" s="3"/>
      <c r="AV123" s="3"/>
      <c r="AW123" s="3"/>
    </row>
    <row r="124" spans="1:49" ht="48" customHeight="1" thickBot="1">
      <c r="A124" s="209"/>
      <c r="B124" s="209"/>
      <c r="C124" s="212"/>
      <c r="D124" s="213"/>
      <c r="E124" s="209"/>
      <c r="F124" s="209"/>
      <c r="G124" s="209"/>
      <c r="H124" s="209"/>
      <c r="I124" s="209"/>
      <c r="J124" s="30" t="s">
        <v>52</v>
      </c>
      <c r="K124" s="23" t="s">
        <v>53</v>
      </c>
      <c r="L124" s="23" t="s">
        <v>54</v>
      </c>
      <c r="M124" s="23" t="s">
        <v>55</v>
      </c>
      <c r="N124" s="23" t="s">
        <v>54</v>
      </c>
      <c r="O124" s="23" t="s">
        <v>55</v>
      </c>
      <c r="P124" s="23" t="s">
        <v>54</v>
      </c>
      <c r="Q124" s="23" t="s">
        <v>55</v>
      </c>
      <c r="R124" s="23" t="s">
        <v>54</v>
      </c>
      <c r="S124" s="23" t="s">
        <v>55</v>
      </c>
      <c r="T124" s="23" t="s">
        <v>54</v>
      </c>
      <c r="U124" s="23" t="s">
        <v>55</v>
      </c>
      <c r="V124" s="23" t="s">
        <v>54</v>
      </c>
      <c r="W124" s="23" t="s">
        <v>55</v>
      </c>
      <c r="X124" s="23" t="s">
        <v>54</v>
      </c>
      <c r="Y124" s="23" t="s">
        <v>55</v>
      </c>
      <c r="Z124" s="23" t="s">
        <v>54</v>
      </c>
      <c r="AA124" s="23" t="s">
        <v>55</v>
      </c>
      <c r="AB124" s="23" t="s">
        <v>54</v>
      </c>
      <c r="AC124" s="23" t="s">
        <v>55</v>
      </c>
      <c r="AD124" s="23" t="s">
        <v>54</v>
      </c>
      <c r="AE124" s="23" t="s">
        <v>55</v>
      </c>
      <c r="AF124" s="23" t="s">
        <v>54</v>
      </c>
      <c r="AG124" s="23" t="s">
        <v>55</v>
      </c>
      <c r="AH124" s="23" t="s">
        <v>54</v>
      </c>
      <c r="AI124" s="23" t="s">
        <v>55</v>
      </c>
      <c r="AJ124" s="235"/>
      <c r="AK124" s="239"/>
      <c r="AL124" s="240"/>
      <c r="AM124" s="102"/>
      <c r="AN124" s="227"/>
      <c r="AO124" s="100"/>
      <c r="AP124" s="229"/>
      <c r="AQ124" s="227"/>
      <c r="AT124" s="3"/>
      <c r="AU124" s="3"/>
      <c r="AV124" s="3"/>
      <c r="AW124" s="3"/>
    </row>
    <row r="125" spans="1:49" ht="34.5" customHeight="1">
      <c r="A125" s="230" t="s">
        <v>256</v>
      </c>
      <c r="B125" s="111" t="s">
        <v>257</v>
      </c>
      <c r="C125" s="111" t="s">
        <v>258</v>
      </c>
      <c r="D125" s="111"/>
      <c r="E125" s="153" t="s">
        <v>259</v>
      </c>
      <c r="F125" s="111" t="s">
        <v>242</v>
      </c>
      <c r="G125" s="233">
        <v>44621</v>
      </c>
      <c r="H125" s="233">
        <v>44915</v>
      </c>
      <c r="I125" s="152" t="s">
        <v>201</v>
      </c>
      <c r="J125" s="89">
        <v>0.33</v>
      </c>
      <c r="K125" s="89">
        <f>J125*(L125+N125+P125+R125+T125+V125+X125+Z125+AB125+AD125+AF125+AH125)</f>
        <v>0.33</v>
      </c>
      <c r="L125" s="89"/>
      <c r="M125" s="89"/>
      <c r="N125" s="89"/>
      <c r="O125" s="89"/>
      <c r="P125" s="89">
        <v>0.25</v>
      </c>
      <c r="Q125" s="89"/>
      <c r="R125" s="89"/>
      <c r="S125" s="89"/>
      <c r="T125" s="89"/>
      <c r="U125" s="89"/>
      <c r="V125" s="89">
        <v>0.25</v>
      </c>
      <c r="W125" s="89"/>
      <c r="X125" s="89"/>
      <c r="Y125" s="89"/>
      <c r="Z125" s="89"/>
      <c r="AA125" s="89"/>
      <c r="AB125" s="89">
        <v>0.25</v>
      </c>
      <c r="AC125" s="89"/>
      <c r="AD125" s="89"/>
      <c r="AE125" s="89"/>
      <c r="AF125" s="89"/>
      <c r="AG125" s="89"/>
      <c r="AH125" s="89">
        <v>0.25</v>
      </c>
      <c r="AI125" s="89"/>
      <c r="AJ125" s="120">
        <f>J125*(M125+O125+Q125+S125+U125+W125+Y125+AA125+AC125+AE125+AG125+AI125)</f>
        <v>0</v>
      </c>
      <c r="AK125" s="98" t="s">
        <v>136</v>
      </c>
      <c r="AL125" s="98"/>
      <c r="AM125" s="98"/>
      <c r="AN125" s="48" t="s">
        <v>136</v>
      </c>
      <c r="AO125" s="48" t="s">
        <v>136</v>
      </c>
      <c r="AP125" s="24">
        <f>M125+O125+Q125</f>
        <v>0</v>
      </c>
      <c r="AQ125" s="248">
        <f>SUM(AP125:AP128)</f>
        <v>0</v>
      </c>
      <c r="AT125" s="3"/>
      <c r="AU125" s="3"/>
      <c r="AV125" s="3"/>
      <c r="AW125" s="3"/>
    </row>
    <row r="126" spans="1:49" ht="15.75" customHeight="1">
      <c r="A126" s="231"/>
      <c r="B126" s="112"/>
      <c r="C126" s="112"/>
      <c r="D126" s="112"/>
      <c r="E126" s="112"/>
      <c r="F126" s="112"/>
      <c r="G126" s="112"/>
      <c r="H126" s="112"/>
      <c r="I126" s="127"/>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0"/>
      <c r="AI126" s="90"/>
      <c r="AJ126" s="121"/>
      <c r="AK126" s="98" t="s">
        <v>83</v>
      </c>
      <c r="AL126" s="98"/>
      <c r="AM126" s="98"/>
      <c r="AN126" s="48" t="s">
        <v>83</v>
      </c>
      <c r="AO126" s="48" t="s">
        <v>83</v>
      </c>
      <c r="AP126" s="24">
        <f>S125+U125+W125</f>
        <v>0</v>
      </c>
      <c r="AQ126" s="249"/>
      <c r="AT126" s="3"/>
      <c r="AU126" s="3"/>
      <c r="AV126" s="3"/>
      <c r="AW126" s="3"/>
    </row>
    <row r="127" spans="1:49" ht="15.75" customHeight="1">
      <c r="A127" s="231"/>
      <c r="B127" s="112"/>
      <c r="C127" s="112"/>
      <c r="D127" s="112"/>
      <c r="E127" s="112"/>
      <c r="F127" s="112"/>
      <c r="G127" s="112"/>
      <c r="H127" s="112"/>
      <c r="I127" s="127"/>
      <c r="J127" s="90"/>
      <c r="K127" s="90"/>
      <c r="L127" s="90"/>
      <c r="M127" s="90"/>
      <c r="N127" s="90"/>
      <c r="O127" s="90"/>
      <c r="P127" s="90"/>
      <c r="Q127" s="90"/>
      <c r="R127" s="90"/>
      <c r="S127" s="90"/>
      <c r="T127" s="90"/>
      <c r="U127" s="90"/>
      <c r="V127" s="90"/>
      <c r="W127" s="90"/>
      <c r="X127" s="90"/>
      <c r="Y127" s="90"/>
      <c r="Z127" s="90"/>
      <c r="AA127" s="90"/>
      <c r="AB127" s="90"/>
      <c r="AC127" s="90"/>
      <c r="AD127" s="90"/>
      <c r="AE127" s="90"/>
      <c r="AF127" s="90"/>
      <c r="AG127" s="90"/>
      <c r="AH127" s="90"/>
      <c r="AI127" s="90"/>
      <c r="AJ127" s="121"/>
      <c r="AK127" s="98" t="s">
        <v>70</v>
      </c>
      <c r="AL127" s="98"/>
      <c r="AM127" s="98"/>
      <c r="AN127" s="48" t="s">
        <v>70</v>
      </c>
      <c r="AO127" s="48" t="s">
        <v>70</v>
      </c>
      <c r="AP127" s="24">
        <f>Y125+AA125+AC125</f>
        <v>0</v>
      </c>
      <c r="AQ127" s="249"/>
      <c r="AT127" s="3"/>
      <c r="AU127" s="3"/>
      <c r="AV127" s="3"/>
      <c r="AW127" s="3"/>
    </row>
    <row r="128" spans="1:49" ht="15.75" customHeight="1">
      <c r="A128" s="231"/>
      <c r="B128" s="112"/>
      <c r="C128" s="112"/>
      <c r="D128" s="112"/>
      <c r="E128" s="112"/>
      <c r="F128" s="112"/>
      <c r="G128" s="112"/>
      <c r="H128" s="112"/>
      <c r="I128" s="127"/>
      <c r="J128" s="90"/>
      <c r="K128" s="90"/>
      <c r="L128" s="90"/>
      <c r="M128" s="90"/>
      <c r="N128" s="90"/>
      <c r="O128" s="90"/>
      <c r="P128" s="90"/>
      <c r="Q128" s="90"/>
      <c r="R128" s="90"/>
      <c r="S128" s="90"/>
      <c r="T128" s="90"/>
      <c r="U128" s="90"/>
      <c r="V128" s="90"/>
      <c r="W128" s="90"/>
      <c r="X128" s="90"/>
      <c r="Y128" s="90"/>
      <c r="Z128" s="90"/>
      <c r="AA128" s="90"/>
      <c r="AB128" s="90"/>
      <c r="AC128" s="90"/>
      <c r="AD128" s="90"/>
      <c r="AE128" s="90"/>
      <c r="AF128" s="90"/>
      <c r="AG128" s="90"/>
      <c r="AH128" s="90"/>
      <c r="AI128" s="90"/>
      <c r="AJ128" s="121"/>
      <c r="AK128" s="98" t="s">
        <v>71</v>
      </c>
      <c r="AL128" s="98"/>
      <c r="AM128" s="98"/>
      <c r="AN128" s="48" t="s">
        <v>71</v>
      </c>
      <c r="AO128" s="48" t="s">
        <v>71</v>
      </c>
      <c r="AP128" s="24">
        <f>AE125+AG125+AI125</f>
        <v>0</v>
      </c>
      <c r="AQ128" s="249"/>
      <c r="AT128" s="3"/>
      <c r="AU128" s="3"/>
      <c r="AV128" s="3"/>
      <c r="AW128" s="3"/>
    </row>
    <row r="129" spans="1:49" ht="15.75" customHeight="1">
      <c r="A129" s="231"/>
      <c r="B129" s="112" t="s">
        <v>260</v>
      </c>
      <c r="C129" s="112" t="s">
        <v>261</v>
      </c>
      <c r="D129" s="112"/>
      <c r="E129" s="112" t="s">
        <v>241</v>
      </c>
      <c r="F129" s="112" t="s">
        <v>242</v>
      </c>
      <c r="G129" s="175">
        <v>44713</v>
      </c>
      <c r="H129" s="175">
        <v>44915</v>
      </c>
      <c r="I129" s="127" t="s">
        <v>201</v>
      </c>
      <c r="J129" s="90">
        <v>0.33</v>
      </c>
      <c r="K129" s="90">
        <f t="shared" ref="K129" si="23">J129*(L129+N129+P129+R129+T129+V129+X129+Z129+AB129+AD129+AF129+AH129)</f>
        <v>0.32996700000000001</v>
      </c>
      <c r="L129" s="90"/>
      <c r="M129" s="90"/>
      <c r="N129" s="90"/>
      <c r="O129" s="90"/>
      <c r="P129" s="90"/>
      <c r="Q129" s="90"/>
      <c r="R129" s="90"/>
      <c r="S129" s="90"/>
      <c r="T129" s="90"/>
      <c r="U129" s="90"/>
      <c r="V129" s="90">
        <v>0.33329999999999999</v>
      </c>
      <c r="W129" s="90"/>
      <c r="X129" s="90"/>
      <c r="Y129" s="90"/>
      <c r="Z129" s="90"/>
      <c r="AA129" s="90"/>
      <c r="AB129" s="90">
        <v>0.33329999999999999</v>
      </c>
      <c r="AC129" s="90"/>
      <c r="AD129" s="90"/>
      <c r="AE129" s="90"/>
      <c r="AF129" s="90"/>
      <c r="AG129" s="90"/>
      <c r="AH129" s="90">
        <v>0.33329999999999999</v>
      </c>
      <c r="AI129" s="90"/>
      <c r="AJ129" s="121">
        <f>J129*(M129+O129+Q129+S129+U129+W129+Y129+AA129+AC129+AE129+AG129+AI129)</f>
        <v>0</v>
      </c>
      <c r="AK129" s="98" t="s">
        <v>136</v>
      </c>
      <c r="AL129" s="98"/>
      <c r="AM129" s="98"/>
      <c r="AN129" s="48" t="s">
        <v>136</v>
      </c>
      <c r="AO129" s="48" t="s">
        <v>136</v>
      </c>
      <c r="AP129" s="24">
        <f>M129+O129+Q129</f>
        <v>0</v>
      </c>
      <c r="AQ129" s="249">
        <f t="shared" ref="AQ129" si="24">SUM(AP129:AP132)</f>
        <v>0</v>
      </c>
      <c r="AT129" s="3"/>
      <c r="AU129" s="3"/>
      <c r="AV129" s="3"/>
      <c r="AW129" s="3"/>
    </row>
    <row r="130" spans="1:49" ht="15.75" customHeight="1">
      <c r="A130" s="231"/>
      <c r="B130" s="112"/>
      <c r="C130" s="112"/>
      <c r="D130" s="112"/>
      <c r="E130" s="112"/>
      <c r="F130" s="112"/>
      <c r="G130" s="175"/>
      <c r="H130" s="112"/>
      <c r="I130" s="127"/>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0"/>
      <c r="AH130" s="90"/>
      <c r="AI130" s="90"/>
      <c r="AJ130" s="121"/>
      <c r="AK130" s="98" t="s">
        <v>83</v>
      </c>
      <c r="AL130" s="98"/>
      <c r="AM130" s="98"/>
      <c r="AN130" s="48" t="s">
        <v>83</v>
      </c>
      <c r="AO130" s="48" t="s">
        <v>83</v>
      </c>
      <c r="AP130" s="24">
        <f>S129+U129+W129</f>
        <v>0</v>
      </c>
      <c r="AQ130" s="249"/>
      <c r="AT130" s="3"/>
      <c r="AU130" s="3"/>
      <c r="AV130" s="3"/>
      <c r="AW130" s="3"/>
    </row>
    <row r="131" spans="1:49" ht="15.75" customHeight="1">
      <c r="A131" s="231"/>
      <c r="B131" s="112"/>
      <c r="C131" s="112"/>
      <c r="D131" s="112"/>
      <c r="E131" s="112"/>
      <c r="F131" s="112"/>
      <c r="G131" s="175"/>
      <c r="H131" s="112"/>
      <c r="I131" s="127"/>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90"/>
      <c r="AH131" s="90"/>
      <c r="AI131" s="90"/>
      <c r="AJ131" s="121"/>
      <c r="AK131" s="98" t="s">
        <v>70</v>
      </c>
      <c r="AL131" s="98"/>
      <c r="AM131" s="98"/>
      <c r="AN131" s="48" t="s">
        <v>70</v>
      </c>
      <c r="AO131" s="48" t="s">
        <v>70</v>
      </c>
      <c r="AP131" s="24">
        <f>Y129+AA129+AC129</f>
        <v>0</v>
      </c>
      <c r="AQ131" s="249"/>
      <c r="AT131" s="3"/>
      <c r="AU131" s="3"/>
      <c r="AV131" s="3"/>
      <c r="AW131" s="3"/>
    </row>
    <row r="132" spans="1:49" ht="15.75" customHeight="1">
      <c r="A132" s="231"/>
      <c r="B132" s="112"/>
      <c r="C132" s="112"/>
      <c r="D132" s="112"/>
      <c r="E132" s="112"/>
      <c r="F132" s="112"/>
      <c r="G132" s="175"/>
      <c r="H132" s="112"/>
      <c r="I132" s="127"/>
      <c r="J132" s="90"/>
      <c r="K132" s="90"/>
      <c r="L132" s="90"/>
      <c r="M132" s="90"/>
      <c r="N132" s="90"/>
      <c r="O132" s="90"/>
      <c r="P132" s="90"/>
      <c r="Q132" s="90"/>
      <c r="R132" s="90"/>
      <c r="S132" s="90"/>
      <c r="T132" s="90"/>
      <c r="U132" s="90"/>
      <c r="V132" s="90"/>
      <c r="W132" s="90"/>
      <c r="X132" s="90"/>
      <c r="Y132" s="90"/>
      <c r="Z132" s="90"/>
      <c r="AA132" s="90"/>
      <c r="AB132" s="90"/>
      <c r="AC132" s="90"/>
      <c r="AD132" s="90"/>
      <c r="AE132" s="90"/>
      <c r="AF132" s="90"/>
      <c r="AG132" s="90"/>
      <c r="AH132" s="90"/>
      <c r="AI132" s="90"/>
      <c r="AJ132" s="121"/>
      <c r="AK132" s="98" t="s">
        <v>71</v>
      </c>
      <c r="AL132" s="98"/>
      <c r="AM132" s="98"/>
      <c r="AN132" s="48" t="s">
        <v>71</v>
      </c>
      <c r="AO132" s="48" t="s">
        <v>71</v>
      </c>
      <c r="AP132" s="24">
        <f>AE129+AG129+AI129</f>
        <v>0</v>
      </c>
      <c r="AQ132" s="249"/>
      <c r="AT132" s="3"/>
      <c r="AU132" s="3"/>
      <c r="AV132" s="3"/>
      <c r="AW132" s="3"/>
    </row>
    <row r="133" spans="1:49" ht="15.75" customHeight="1">
      <c r="A133" s="231"/>
      <c r="B133" s="112" t="s">
        <v>262</v>
      </c>
      <c r="C133" s="112" t="s">
        <v>263</v>
      </c>
      <c r="D133" s="112"/>
      <c r="E133" s="112" t="s">
        <v>241</v>
      </c>
      <c r="F133" s="112" t="s">
        <v>242</v>
      </c>
      <c r="G133" s="175">
        <v>44682</v>
      </c>
      <c r="H133" s="175">
        <v>44915</v>
      </c>
      <c r="I133" s="127" t="s">
        <v>201</v>
      </c>
      <c r="J133" s="90">
        <v>0.34</v>
      </c>
      <c r="K133" s="90">
        <f t="shared" ref="K133" si="25">J133*(L133+N133+P133+R133+T133+V133+X133+Z133+AB133+AD133+AF133+AH133)</f>
        <v>0.34</v>
      </c>
      <c r="L133" s="90"/>
      <c r="M133" s="90"/>
      <c r="N133" s="90"/>
      <c r="O133" s="90"/>
      <c r="P133" s="90"/>
      <c r="Q133" s="90"/>
      <c r="R133" s="90"/>
      <c r="S133" s="90"/>
      <c r="T133" s="90">
        <v>0.33</v>
      </c>
      <c r="U133" s="90">
        <v>0.33</v>
      </c>
      <c r="V133" s="90"/>
      <c r="W133" s="90"/>
      <c r="X133" s="90"/>
      <c r="Y133" s="90"/>
      <c r="Z133" s="90"/>
      <c r="AA133" s="90"/>
      <c r="AB133" s="90">
        <v>0.33</v>
      </c>
      <c r="AC133" s="90"/>
      <c r="AD133" s="90"/>
      <c r="AE133" s="90"/>
      <c r="AF133" s="90"/>
      <c r="AG133" s="90"/>
      <c r="AH133" s="90">
        <v>0.34</v>
      </c>
      <c r="AI133" s="90"/>
      <c r="AJ133" s="121">
        <f>J133*(M133+O133+Q133+S133+U133+W133+Y133+AA133+AC133+AE133+AG133+AI133)</f>
        <v>0.11220000000000001</v>
      </c>
      <c r="AK133" s="98" t="s">
        <v>136</v>
      </c>
      <c r="AL133" s="98"/>
      <c r="AM133" s="98"/>
      <c r="AN133" s="48" t="s">
        <v>136</v>
      </c>
      <c r="AO133" s="48" t="s">
        <v>136</v>
      </c>
      <c r="AP133" s="24">
        <f>M133+O133+Q133</f>
        <v>0</v>
      </c>
      <c r="AQ133" s="249">
        <f t="shared" ref="AQ133" si="26">SUM(AP133:AP136)</f>
        <v>0.33</v>
      </c>
      <c r="AT133" s="3"/>
      <c r="AU133" s="3"/>
      <c r="AV133" s="3"/>
      <c r="AW133" s="3"/>
    </row>
    <row r="134" spans="1:49" ht="150" customHeight="1">
      <c r="A134" s="231"/>
      <c r="B134" s="112"/>
      <c r="C134" s="112"/>
      <c r="D134" s="112"/>
      <c r="E134" s="112"/>
      <c r="F134" s="112"/>
      <c r="G134" s="112"/>
      <c r="H134" s="112"/>
      <c r="I134" s="127"/>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0"/>
      <c r="AH134" s="90"/>
      <c r="AI134" s="90"/>
      <c r="AJ134" s="121"/>
      <c r="AK134" s="98" t="s">
        <v>264</v>
      </c>
      <c r="AL134" s="98"/>
      <c r="AM134" s="98"/>
      <c r="AN134" s="48" t="s">
        <v>265</v>
      </c>
      <c r="AO134" s="48" t="s">
        <v>94</v>
      </c>
      <c r="AP134" s="24">
        <f>S133+U133+W133</f>
        <v>0.33</v>
      </c>
      <c r="AQ134" s="249"/>
      <c r="AT134" s="3"/>
      <c r="AU134" s="3"/>
      <c r="AV134" s="3"/>
      <c r="AW134" s="3"/>
    </row>
    <row r="135" spans="1:49" ht="15" customHeight="1">
      <c r="A135" s="231"/>
      <c r="B135" s="112"/>
      <c r="C135" s="112"/>
      <c r="D135" s="112"/>
      <c r="E135" s="112"/>
      <c r="F135" s="112"/>
      <c r="G135" s="112"/>
      <c r="H135" s="112"/>
      <c r="I135" s="127"/>
      <c r="J135" s="90"/>
      <c r="K135" s="90"/>
      <c r="L135" s="90"/>
      <c r="M135" s="90"/>
      <c r="N135" s="90"/>
      <c r="O135" s="90"/>
      <c r="P135" s="90"/>
      <c r="Q135" s="90"/>
      <c r="R135" s="90"/>
      <c r="S135" s="90"/>
      <c r="T135" s="90"/>
      <c r="U135" s="90"/>
      <c r="V135" s="90"/>
      <c r="W135" s="90"/>
      <c r="X135" s="90"/>
      <c r="Y135" s="90"/>
      <c r="Z135" s="90"/>
      <c r="AA135" s="90"/>
      <c r="AB135" s="90"/>
      <c r="AC135" s="90"/>
      <c r="AD135" s="90"/>
      <c r="AE135" s="90"/>
      <c r="AF135" s="90"/>
      <c r="AG135" s="90"/>
      <c r="AH135" s="90"/>
      <c r="AI135" s="90"/>
      <c r="AJ135" s="121"/>
      <c r="AK135" s="98" t="s">
        <v>70</v>
      </c>
      <c r="AL135" s="98"/>
      <c r="AM135" s="98"/>
      <c r="AN135" s="48" t="s">
        <v>70</v>
      </c>
      <c r="AO135" s="48" t="s">
        <v>70</v>
      </c>
      <c r="AP135" s="24">
        <f>Y133+AA133+AC133</f>
        <v>0</v>
      </c>
      <c r="AQ135" s="249"/>
      <c r="AT135" s="3"/>
      <c r="AU135" s="3"/>
      <c r="AV135" s="3"/>
      <c r="AW135" s="3"/>
    </row>
    <row r="136" spans="1:49" ht="15.75" customHeight="1" thickBot="1">
      <c r="A136" s="232"/>
      <c r="B136" s="131"/>
      <c r="C136" s="131"/>
      <c r="D136" s="131"/>
      <c r="E136" s="131"/>
      <c r="F136" s="131"/>
      <c r="G136" s="131"/>
      <c r="H136" s="131"/>
      <c r="I136" s="128"/>
      <c r="J136" s="124"/>
      <c r="K136" s="124"/>
      <c r="L136" s="124"/>
      <c r="M136" s="124"/>
      <c r="N136" s="124"/>
      <c r="O136" s="124"/>
      <c r="P136" s="124"/>
      <c r="Q136" s="124"/>
      <c r="R136" s="124"/>
      <c r="S136" s="124"/>
      <c r="T136" s="124"/>
      <c r="U136" s="124"/>
      <c r="V136" s="124"/>
      <c r="W136" s="124"/>
      <c r="X136" s="124"/>
      <c r="Y136" s="124"/>
      <c r="Z136" s="124"/>
      <c r="AA136" s="124"/>
      <c r="AB136" s="124"/>
      <c r="AC136" s="124"/>
      <c r="AD136" s="124"/>
      <c r="AE136" s="124"/>
      <c r="AF136" s="124"/>
      <c r="AG136" s="124"/>
      <c r="AH136" s="124"/>
      <c r="AI136" s="124"/>
      <c r="AJ136" s="148"/>
      <c r="AK136" s="98" t="s">
        <v>71</v>
      </c>
      <c r="AL136" s="98"/>
      <c r="AM136" s="98"/>
      <c r="AN136" s="48" t="s">
        <v>71</v>
      </c>
      <c r="AO136" s="48" t="s">
        <v>71</v>
      </c>
      <c r="AP136" s="24">
        <f>AE133+AG133+AI133</f>
        <v>0</v>
      </c>
      <c r="AQ136" s="250"/>
      <c r="AT136" s="3"/>
      <c r="AU136" s="3"/>
      <c r="AV136" s="3"/>
      <c r="AW136" s="3"/>
    </row>
    <row r="137" spans="1:49" ht="29.25" customHeight="1">
      <c r="A137" s="230" t="s">
        <v>266</v>
      </c>
      <c r="B137" s="111" t="s">
        <v>267</v>
      </c>
      <c r="C137" s="111" t="s">
        <v>268</v>
      </c>
      <c r="D137" s="111"/>
      <c r="E137" s="113" t="s">
        <v>269</v>
      </c>
      <c r="F137" s="113" t="s">
        <v>270</v>
      </c>
      <c r="G137" s="233">
        <v>44562</v>
      </c>
      <c r="H137" s="136">
        <v>44834</v>
      </c>
      <c r="I137" s="152" t="s">
        <v>66</v>
      </c>
      <c r="J137" s="89">
        <v>0.25</v>
      </c>
      <c r="K137" s="89">
        <f>J137*(L137+N137+P137+R137+T137+V137+X137+Z137+AB137+AD137+AF137+AH137)</f>
        <v>0.25</v>
      </c>
      <c r="L137" s="89">
        <v>0.11</v>
      </c>
      <c r="M137" s="89"/>
      <c r="N137" s="89">
        <v>0.11</v>
      </c>
      <c r="O137" s="89"/>
      <c r="P137" s="89">
        <v>0.11</v>
      </c>
      <c r="Q137" s="89"/>
      <c r="R137" s="89">
        <v>0.11</v>
      </c>
      <c r="S137" s="89"/>
      <c r="T137" s="89">
        <v>0.11</v>
      </c>
      <c r="U137" s="89"/>
      <c r="V137" s="89">
        <v>0.11</v>
      </c>
      <c r="W137" s="89"/>
      <c r="X137" s="89">
        <v>0.11</v>
      </c>
      <c r="Y137" s="89"/>
      <c r="Z137" s="89">
        <v>0.11</v>
      </c>
      <c r="AA137" s="89"/>
      <c r="AB137" s="89">
        <v>0.12</v>
      </c>
      <c r="AC137" s="89"/>
      <c r="AD137" s="89"/>
      <c r="AE137" s="89"/>
      <c r="AF137" s="89"/>
      <c r="AG137" s="89"/>
      <c r="AH137" s="89"/>
      <c r="AI137" s="89"/>
      <c r="AJ137" s="120">
        <f>J137*(M137+O137+Q137+S137+U137+W137+Y137+AA137+AC137+AE137+AG137+AI137)</f>
        <v>0</v>
      </c>
      <c r="AK137" s="98" t="s">
        <v>84</v>
      </c>
      <c r="AL137" s="98"/>
      <c r="AM137" s="98"/>
      <c r="AN137" s="50" t="s">
        <v>84</v>
      </c>
      <c r="AO137" s="50" t="s">
        <v>84</v>
      </c>
      <c r="AP137" s="24">
        <f>M137+O137+Q137</f>
        <v>0</v>
      </c>
      <c r="AQ137" s="248">
        <f>SUM(AP137:AP140)</f>
        <v>0</v>
      </c>
      <c r="AT137" s="3"/>
      <c r="AU137" s="3"/>
      <c r="AV137" s="3"/>
      <c r="AW137" s="3"/>
    </row>
    <row r="138" spans="1:49" ht="15.6" customHeight="1">
      <c r="A138" s="231"/>
      <c r="B138" s="112"/>
      <c r="C138" s="112"/>
      <c r="D138" s="112"/>
      <c r="E138" s="114"/>
      <c r="F138" s="114"/>
      <c r="G138" s="112"/>
      <c r="H138" s="125"/>
      <c r="I138" s="127"/>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121"/>
      <c r="AK138" s="98" t="s">
        <v>84</v>
      </c>
      <c r="AL138" s="98"/>
      <c r="AM138" s="98"/>
      <c r="AN138" s="50" t="s">
        <v>84</v>
      </c>
      <c r="AO138" s="50" t="s">
        <v>84</v>
      </c>
      <c r="AP138" s="24">
        <f>S137+U137+W137</f>
        <v>0</v>
      </c>
      <c r="AQ138" s="249"/>
      <c r="AT138" s="3"/>
      <c r="AU138" s="3"/>
      <c r="AV138" s="3"/>
      <c r="AW138" s="3"/>
    </row>
    <row r="139" spans="1:49" ht="15.6" customHeight="1">
      <c r="A139" s="231"/>
      <c r="B139" s="112"/>
      <c r="C139" s="112"/>
      <c r="D139" s="112"/>
      <c r="E139" s="114"/>
      <c r="F139" s="114"/>
      <c r="G139" s="112"/>
      <c r="H139" s="125"/>
      <c r="I139" s="127"/>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0"/>
      <c r="AH139" s="90"/>
      <c r="AI139" s="90"/>
      <c r="AJ139" s="121"/>
      <c r="AK139" s="98" t="s">
        <v>70</v>
      </c>
      <c r="AL139" s="98"/>
      <c r="AM139" s="98"/>
      <c r="AN139" s="48" t="s">
        <v>70</v>
      </c>
      <c r="AO139" s="48" t="s">
        <v>70</v>
      </c>
      <c r="AP139" s="24">
        <f>Y137+AA137+AC137</f>
        <v>0</v>
      </c>
      <c r="AQ139" s="249"/>
      <c r="AT139" s="3"/>
      <c r="AU139" s="3"/>
      <c r="AV139" s="3"/>
      <c r="AW139" s="3"/>
    </row>
    <row r="140" spans="1:49" ht="16.149999999999999" customHeight="1">
      <c r="A140" s="231"/>
      <c r="B140" s="112"/>
      <c r="C140" s="112"/>
      <c r="D140" s="112"/>
      <c r="E140" s="114"/>
      <c r="F140" s="114"/>
      <c r="G140" s="112"/>
      <c r="H140" s="125"/>
      <c r="I140" s="127"/>
      <c r="J140" s="90"/>
      <c r="K140" s="90"/>
      <c r="L140" s="90"/>
      <c r="M140" s="90"/>
      <c r="N140" s="90"/>
      <c r="O140" s="90"/>
      <c r="P140" s="90"/>
      <c r="Q140" s="90"/>
      <c r="R140" s="90"/>
      <c r="S140" s="90"/>
      <c r="T140" s="90"/>
      <c r="U140" s="90"/>
      <c r="V140" s="90"/>
      <c r="W140" s="90"/>
      <c r="X140" s="90"/>
      <c r="Y140" s="90"/>
      <c r="Z140" s="90"/>
      <c r="AA140" s="90"/>
      <c r="AB140" s="90"/>
      <c r="AC140" s="90"/>
      <c r="AD140" s="90"/>
      <c r="AE140" s="90"/>
      <c r="AF140" s="90"/>
      <c r="AG140" s="90"/>
      <c r="AH140" s="90"/>
      <c r="AI140" s="90"/>
      <c r="AJ140" s="121"/>
      <c r="AK140" s="98" t="s">
        <v>71</v>
      </c>
      <c r="AL140" s="98"/>
      <c r="AM140" s="98"/>
      <c r="AN140" s="48" t="s">
        <v>71</v>
      </c>
      <c r="AO140" s="48" t="s">
        <v>71</v>
      </c>
      <c r="AP140" s="24">
        <f>AE137+AG137+AI137</f>
        <v>0</v>
      </c>
      <c r="AQ140" s="249"/>
      <c r="AT140" s="3"/>
      <c r="AU140" s="3"/>
      <c r="AV140" s="3"/>
      <c r="AW140" s="3"/>
    </row>
    <row r="141" spans="1:49" ht="241.5" customHeight="1">
      <c r="A141" s="231"/>
      <c r="B141" s="112" t="s">
        <v>271</v>
      </c>
      <c r="C141" s="112" t="s">
        <v>272</v>
      </c>
      <c r="D141" s="112"/>
      <c r="E141" s="114" t="s">
        <v>273</v>
      </c>
      <c r="F141" s="114" t="s">
        <v>274</v>
      </c>
      <c r="G141" s="125">
        <v>44562</v>
      </c>
      <c r="H141" s="125">
        <v>44651</v>
      </c>
      <c r="I141" s="127" t="s">
        <v>66</v>
      </c>
      <c r="J141" s="90">
        <v>0.25</v>
      </c>
      <c r="K141" s="90">
        <f t="shared" ref="K141" si="27">J141*(L141+N141+P141+R141+T141+V141+X141+Z141+AB141+AD141+AF141+AH141)</f>
        <v>0.25</v>
      </c>
      <c r="L141" s="90"/>
      <c r="M141" s="90"/>
      <c r="N141" s="90"/>
      <c r="O141" s="90"/>
      <c r="P141" s="90">
        <v>1</v>
      </c>
      <c r="Q141" s="90">
        <v>1</v>
      </c>
      <c r="R141" s="90"/>
      <c r="S141" s="90"/>
      <c r="T141" s="90"/>
      <c r="U141" s="90"/>
      <c r="V141" s="90"/>
      <c r="W141" s="90"/>
      <c r="X141" s="90"/>
      <c r="Y141" s="90"/>
      <c r="Z141" s="90"/>
      <c r="AA141" s="90"/>
      <c r="AB141" s="90"/>
      <c r="AC141" s="90"/>
      <c r="AD141" s="90"/>
      <c r="AE141" s="90"/>
      <c r="AF141" s="90"/>
      <c r="AG141" s="90"/>
      <c r="AH141" s="90"/>
      <c r="AI141" s="90"/>
      <c r="AJ141" s="121">
        <f>J141*(M141+O141+Q141+S141+U141+W141+Y141+AA141+AC141+AE141+AG141+AI141)</f>
        <v>0.25</v>
      </c>
      <c r="AK141" s="98" t="s">
        <v>275</v>
      </c>
      <c r="AL141" s="98"/>
      <c r="AM141" s="98"/>
      <c r="AN141" s="50" t="s">
        <v>276</v>
      </c>
      <c r="AO141" s="50" t="s">
        <v>68</v>
      </c>
      <c r="AP141" s="24">
        <f>M141+O141+Q141</f>
        <v>1</v>
      </c>
      <c r="AQ141" s="249">
        <f t="shared" ref="AQ141" si="28">SUM(AP141:AP144)</f>
        <v>1</v>
      </c>
      <c r="AT141" s="3"/>
      <c r="AU141" s="3"/>
      <c r="AV141" s="3"/>
      <c r="AW141" s="3"/>
    </row>
    <row r="142" spans="1:49" ht="15.6" customHeight="1">
      <c r="A142" s="231"/>
      <c r="B142" s="112"/>
      <c r="C142" s="112"/>
      <c r="D142" s="112"/>
      <c r="E142" s="114"/>
      <c r="F142" s="114"/>
      <c r="G142" s="125"/>
      <c r="H142" s="125"/>
      <c r="I142" s="127"/>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0"/>
      <c r="AI142" s="90"/>
      <c r="AJ142" s="121"/>
      <c r="AK142" s="98" t="s">
        <v>84</v>
      </c>
      <c r="AL142" s="98"/>
      <c r="AM142" s="98"/>
      <c r="AN142" s="50" t="s">
        <v>84</v>
      </c>
      <c r="AO142" s="50" t="s">
        <v>84</v>
      </c>
      <c r="AP142" s="24">
        <f>S141+U141+W141</f>
        <v>0</v>
      </c>
      <c r="AQ142" s="249"/>
      <c r="AT142" s="3"/>
      <c r="AU142" s="3"/>
      <c r="AV142" s="3"/>
      <c r="AW142" s="3"/>
    </row>
    <row r="143" spans="1:49" ht="15.6" customHeight="1">
      <c r="A143" s="231"/>
      <c r="B143" s="112"/>
      <c r="C143" s="112"/>
      <c r="D143" s="112"/>
      <c r="E143" s="114"/>
      <c r="F143" s="114"/>
      <c r="G143" s="125"/>
      <c r="H143" s="125"/>
      <c r="I143" s="127"/>
      <c r="J143" s="90"/>
      <c r="K143" s="90"/>
      <c r="L143" s="90"/>
      <c r="M143" s="90"/>
      <c r="N143" s="90"/>
      <c r="O143" s="90"/>
      <c r="P143" s="90"/>
      <c r="Q143" s="90"/>
      <c r="R143" s="90"/>
      <c r="S143" s="90"/>
      <c r="T143" s="90"/>
      <c r="U143" s="90"/>
      <c r="V143" s="90"/>
      <c r="W143" s="90"/>
      <c r="X143" s="90"/>
      <c r="Y143" s="90"/>
      <c r="Z143" s="90"/>
      <c r="AA143" s="90"/>
      <c r="AB143" s="90"/>
      <c r="AC143" s="90"/>
      <c r="AD143" s="90"/>
      <c r="AE143" s="90"/>
      <c r="AF143" s="90"/>
      <c r="AG143" s="90"/>
      <c r="AH143" s="90"/>
      <c r="AI143" s="90"/>
      <c r="AJ143" s="121"/>
      <c r="AK143" s="98" t="s">
        <v>70</v>
      </c>
      <c r="AL143" s="98"/>
      <c r="AM143" s="98"/>
      <c r="AN143" s="48" t="s">
        <v>70</v>
      </c>
      <c r="AO143" s="48" t="s">
        <v>70</v>
      </c>
      <c r="AP143" s="24">
        <f>Y141+AA141+AC141</f>
        <v>0</v>
      </c>
      <c r="AQ143" s="249"/>
      <c r="AT143" s="3"/>
      <c r="AU143" s="3"/>
      <c r="AV143" s="3"/>
      <c r="AW143" s="3"/>
    </row>
    <row r="144" spans="1:49" ht="16.149999999999999" customHeight="1">
      <c r="A144" s="231"/>
      <c r="B144" s="112"/>
      <c r="C144" s="112"/>
      <c r="D144" s="112"/>
      <c r="E144" s="114"/>
      <c r="F144" s="114"/>
      <c r="G144" s="125"/>
      <c r="H144" s="125"/>
      <c r="I144" s="127"/>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121"/>
      <c r="AK144" s="98" t="s">
        <v>71</v>
      </c>
      <c r="AL144" s="98"/>
      <c r="AM144" s="98"/>
      <c r="AN144" s="48" t="s">
        <v>71</v>
      </c>
      <c r="AO144" s="48" t="s">
        <v>71</v>
      </c>
      <c r="AP144" s="24">
        <f>AE141+AG141+AI141</f>
        <v>0</v>
      </c>
      <c r="AQ144" s="249"/>
      <c r="AT144" s="3"/>
      <c r="AU144" s="3"/>
      <c r="AV144" s="3"/>
      <c r="AW144" s="3"/>
    </row>
    <row r="145" spans="1:49" ht="280.5" customHeight="1">
      <c r="A145" s="231"/>
      <c r="B145" s="112" t="s">
        <v>277</v>
      </c>
      <c r="C145" s="112" t="s">
        <v>278</v>
      </c>
      <c r="D145" s="112"/>
      <c r="E145" s="114" t="s">
        <v>279</v>
      </c>
      <c r="F145" s="114" t="s">
        <v>280</v>
      </c>
      <c r="G145" s="125">
        <v>44562</v>
      </c>
      <c r="H145" s="125">
        <v>44651</v>
      </c>
      <c r="I145" s="127" t="s">
        <v>66</v>
      </c>
      <c r="J145" s="90">
        <v>0.25</v>
      </c>
      <c r="K145" s="90">
        <f t="shared" ref="K145" si="29">J145*(L145+N145+P145+R145+T145+V145+X145+Z145+AB145+AD145+AF145+AH145)</f>
        <v>0.33250000000000002</v>
      </c>
      <c r="L145" s="90"/>
      <c r="M145" s="90"/>
      <c r="N145" s="90">
        <v>1</v>
      </c>
      <c r="O145" s="90">
        <v>1</v>
      </c>
      <c r="P145" s="90">
        <v>0.33</v>
      </c>
      <c r="Q145" s="90"/>
      <c r="R145" s="90"/>
      <c r="S145" s="90"/>
      <c r="T145" s="90"/>
      <c r="U145" s="90"/>
      <c r="V145" s="90"/>
      <c r="W145" s="90"/>
      <c r="X145" s="90"/>
      <c r="Y145" s="90"/>
      <c r="Z145" s="90"/>
      <c r="AA145" s="90"/>
      <c r="AB145" s="90"/>
      <c r="AC145" s="90"/>
      <c r="AD145" s="90"/>
      <c r="AE145" s="90"/>
      <c r="AF145" s="90"/>
      <c r="AG145" s="90"/>
      <c r="AH145" s="90"/>
      <c r="AI145" s="90"/>
      <c r="AJ145" s="121">
        <f>J145*(M145+O145+Q145+S145+U145+W145+Y145+AA145+AC145+AE145+AG145+AI145)</f>
        <v>0.25</v>
      </c>
      <c r="AK145" s="251" t="s">
        <v>281</v>
      </c>
      <c r="AL145" s="251"/>
      <c r="AM145" s="251"/>
      <c r="AN145" s="50" t="s">
        <v>282</v>
      </c>
      <c r="AO145" s="50" t="s">
        <v>68</v>
      </c>
      <c r="AP145" s="24">
        <f>M145+O145+Q145</f>
        <v>1</v>
      </c>
      <c r="AQ145" s="249">
        <f t="shared" ref="AQ145" si="30">SUM(AP145:AP148)</f>
        <v>1</v>
      </c>
      <c r="AT145" s="3"/>
      <c r="AU145" s="3"/>
      <c r="AV145" s="3"/>
      <c r="AW145" s="3"/>
    </row>
    <row r="146" spans="1:49" ht="15.6" customHeight="1">
      <c r="A146" s="231"/>
      <c r="B146" s="112"/>
      <c r="C146" s="112"/>
      <c r="D146" s="112"/>
      <c r="E146" s="114"/>
      <c r="F146" s="114"/>
      <c r="G146" s="125"/>
      <c r="H146" s="125"/>
      <c r="I146" s="127"/>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0"/>
      <c r="AH146" s="90"/>
      <c r="AI146" s="90"/>
      <c r="AJ146" s="121"/>
      <c r="AK146" s="98" t="s">
        <v>84</v>
      </c>
      <c r="AL146" s="98"/>
      <c r="AM146" s="98"/>
      <c r="AN146" s="50" t="s">
        <v>84</v>
      </c>
      <c r="AO146" s="50" t="s">
        <v>84</v>
      </c>
      <c r="AP146" s="24">
        <f>S145+U145+W145</f>
        <v>0</v>
      </c>
      <c r="AQ146" s="249"/>
      <c r="AT146" s="3"/>
      <c r="AU146" s="3"/>
      <c r="AV146" s="3"/>
      <c r="AW146" s="3"/>
    </row>
    <row r="147" spans="1:49" ht="15.6" customHeight="1">
      <c r="A147" s="231"/>
      <c r="B147" s="112"/>
      <c r="C147" s="112"/>
      <c r="D147" s="112"/>
      <c r="E147" s="114"/>
      <c r="F147" s="114"/>
      <c r="G147" s="125"/>
      <c r="H147" s="125"/>
      <c r="I147" s="127"/>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121"/>
      <c r="AK147" s="98" t="s">
        <v>70</v>
      </c>
      <c r="AL147" s="98"/>
      <c r="AM147" s="98"/>
      <c r="AN147" s="48" t="s">
        <v>70</v>
      </c>
      <c r="AO147" s="48" t="s">
        <v>70</v>
      </c>
      <c r="AP147" s="24">
        <f>Y145+AA145+AC145</f>
        <v>0</v>
      </c>
      <c r="AQ147" s="249"/>
      <c r="AT147" s="3"/>
      <c r="AU147" s="3"/>
      <c r="AV147" s="3"/>
      <c r="AW147" s="3"/>
    </row>
    <row r="148" spans="1:49" ht="16.149999999999999" customHeight="1" thickBot="1">
      <c r="A148" s="232"/>
      <c r="B148" s="131"/>
      <c r="C148" s="131"/>
      <c r="D148" s="131"/>
      <c r="E148" s="132"/>
      <c r="F148" s="132"/>
      <c r="G148" s="126"/>
      <c r="H148" s="126"/>
      <c r="I148" s="128"/>
      <c r="J148" s="124"/>
      <c r="K148" s="124"/>
      <c r="L148" s="124"/>
      <c r="M148" s="124"/>
      <c r="N148" s="90"/>
      <c r="O148" s="90"/>
      <c r="P148" s="124"/>
      <c r="Q148" s="124"/>
      <c r="R148" s="124"/>
      <c r="S148" s="124"/>
      <c r="T148" s="124"/>
      <c r="U148" s="124"/>
      <c r="V148" s="124"/>
      <c r="W148" s="124"/>
      <c r="X148" s="124"/>
      <c r="Y148" s="124"/>
      <c r="Z148" s="124"/>
      <c r="AA148" s="124"/>
      <c r="AB148" s="124"/>
      <c r="AC148" s="124"/>
      <c r="AD148" s="124"/>
      <c r="AE148" s="124"/>
      <c r="AF148" s="124"/>
      <c r="AG148" s="124"/>
      <c r="AH148" s="124"/>
      <c r="AI148" s="124"/>
      <c r="AJ148" s="148"/>
      <c r="AK148" s="98" t="s">
        <v>71</v>
      </c>
      <c r="AL148" s="98"/>
      <c r="AM148" s="98"/>
      <c r="AN148" s="48" t="s">
        <v>71</v>
      </c>
      <c r="AO148" s="48" t="s">
        <v>71</v>
      </c>
      <c r="AP148" s="24">
        <f>AE145+AG145+AI145</f>
        <v>0</v>
      </c>
      <c r="AQ148" s="250"/>
      <c r="AT148" s="3"/>
      <c r="AU148" s="3"/>
      <c r="AV148" s="3"/>
      <c r="AW148" s="3"/>
    </row>
    <row r="149" spans="1:49" ht="206.25" customHeight="1">
      <c r="A149" s="230" t="s">
        <v>283</v>
      </c>
      <c r="B149" s="111" t="s">
        <v>284</v>
      </c>
      <c r="C149" s="111" t="s">
        <v>285</v>
      </c>
      <c r="D149" s="111"/>
      <c r="E149" s="113" t="s">
        <v>286</v>
      </c>
      <c r="F149" s="113" t="s">
        <v>287</v>
      </c>
      <c r="G149" s="136">
        <v>44562</v>
      </c>
      <c r="H149" s="136">
        <v>44651</v>
      </c>
      <c r="I149" s="152" t="s">
        <v>66</v>
      </c>
      <c r="J149" s="89">
        <v>0.33</v>
      </c>
      <c r="K149" s="89">
        <f>J149*(L149+N149+P149+R149+T149+V149+X149+Z149+AB149+AD149+AF149+AH149)</f>
        <v>0.44220000000000004</v>
      </c>
      <c r="L149" s="89">
        <v>0.34</v>
      </c>
      <c r="M149" s="89"/>
      <c r="N149" s="89"/>
      <c r="O149" s="89"/>
      <c r="P149" s="90">
        <v>1</v>
      </c>
      <c r="Q149" s="90">
        <v>1</v>
      </c>
      <c r="R149" s="89"/>
      <c r="S149" s="89"/>
      <c r="T149" s="89"/>
      <c r="U149" s="89"/>
      <c r="V149" s="89"/>
      <c r="W149" s="89"/>
      <c r="X149" s="89"/>
      <c r="Y149" s="89"/>
      <c r="Z149" s="89"/>
      <c r="AA149" s="89"/>
      <c r="AB149" s="89"/>
      <c r="AC149" s="89"/>
      <c r="AD149" s="89"/>
      <c r="AE149" s="89"/>
      <c r="AF149" s="89"/>
      <c r="AG149" s="89"/>
      <c r="AH149" s="89"/>
      <c r="AI149" s="89"/>
      <c r="AJ149" s="120">
        <f>J149*(M149+O149+Q149+S149+U149+W149+Y149+AA149+AC149+AE149+AG149+AI149)</f>
        <v>0.33</v>
      </c>
      <c r="AK149" s="98" t="s">
        <v>288</v>
      </c>
      <c r="AL149" s="98"/>
      <c r="AM149" s="98"/>
      <c r="AN149" s="50" t="s">
        <v>214</v>
      </c>
      <c r="AO149" s="50" t="s">
        <v>68</v>
      </c>
      <c r="AP149" s="24">
        <f>M149+O149+Q149</f>
        <v>1</v>
      </c>
      <c r="AQ149" s="248">
        <f>SUM(AP149:AP152)</f>
        <v>1</v>
      </c>
      <c r="AT149" s="3"/>
      <c r="AU149" s="3"/>
      <c r="AV149" s="3"/>
      <c r="AW149" s="3"/>
    </row>
    <row r="150" spans="1:49" ht="15.6" customHeight="1">
      <c r="A150" s="231"/>
      <c r="B150" s="112"/>
      <c r="C150" s="112"/>
      <c r="D150" s="112"/>
      <c r="E150" s="114"/>
      <c r="F150" s="114"/>
      <c r="G150" s="125"/>
      <c r="H150" s="125"/>
      <c r="I150" s="127"/>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0"/>
      <c r="AH150" s="90"/>
      <c r="AI150" s="90"/>
      <c r="AJ150" s="121"/>
      <c r="AK150" s="98" t="s">
        <v>84</v>
      </c>
      <c r="AL150" s="98"/>
      <c r="AM150" s="98"/>
      <c r="AN150" s="50" t="s">
        <v>84</v>
      </c>
      <c r="AO150" s="50" t="s">
        <v>84</v>
      </c>
      <c r="AP150" s="24">
        <f>S149+U149+W149</f>
        <v>0</v>
      </c>
      <c r="AQ150" s="249"/>
      <c r="AT150" s="3"/>
      <c r="AU150" s="3"/>
      <c r="AV150" s="3"/>
      <c r="AW150" s="3"/>
    </row>
    <row r="151" spans="1:49" ht="15.6" customHeight="1">
      <c r="A151" s="231"/>
      <c r="B151" s="112"/>
      <c r="C151" s="112"/>
      <c r="D151" s="112"/>
      <c r="E151" s="114"/>
      <c r="F151" s="114"/>
      <c r="G151" s="125"/>
      <c r="H151" s="125"/>
      <c r="I151" s="127"/>
      <c r="J151" s="90"/>
      <c r="K151" s="90"/>
      <c r="L151" s="90"/>
      <c r="M151" s="90"/>
      <c r="N151" s="90"/>
      <c r="O151" s="90"/>
      <c r="P151" s="90"/>
      <c r="Q151" s="90"/>
      <c r="R151" s="90"/>
      <c r="S151" s="90"/>
      <c r="T151" s="90"/>
      <c r="U151" s="90"/>
      <c r="V151" s="90"/>
      <c r="W151" s="90"/>
      <c r="X151" s="90"/>
      <c r="Y151" s="90"/>
      <c r="Z151" s="90"/>
      <c r="AA151" s="90"/>
      <c r="AB151" s="90"/>
      <c r="AC151" s="90"/>
      <c r="AD151" s="90"/>
      <c r="AE151" s="90"/>
      <c r="AF151" s="90"/>
      <c r="AG151" s="90"/>
      <c r="AH151" s="90"/>
      <c r="AI151" s="90"/>
      <c r="AJ151" s="121"/>
      <c r="AK151" s="98" t="s">
        <v>70</v>
      </c>
      <c r="AL151" s="98"/>
      <c r="AM151" s="98"/>
      <c r="AN151" s="48" t="s">
        <v>70</v>
      </c>
      <c r="AO151" s="48" t="s">
        <v>70</v>
      </c>
      <c r="AP151" s="24">
        <f>Y149+AA149+AC149</f>
        <v>0</v>
      </c>
      <c r="AQ151" s="249"/>
      <c r="AT151" s="3"/>
      <c r="AU151" s="3"/>
      <c r="AV151" s="3"/>
      <c r="AW151" s="3"/>
    </row>
    <row r="152" spans="1:49" ht="16.149999999999999" customHeight="1">
      <c r="A152" s="231"/>
      <c r="B152" s="112"/>
      <c r="C152" s="112"/>
      <c r="D152" s="112"/>
      <c r="E152" s="114"/>
      <c r="F152" s="114"/>
      <c r="G152" s="125"/>
      <c r="H152" s="125"/>
      <c r="I152" s="127"/>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90"/>
      <c r="AG152" s="90"/>
      <c r="AH152" s="90"/>
      <c r="AI152" s="90"/>
      <c r="AJ152" s="121"/>
      <c r="AK152" s="98" t="s">
        <v>71</v>
      </c>
      <c r="AL152" s="98"/>
      <c r="AM152" s="98"/>
      <c r="AN152" s="48" t="s">
        <v>71</v>
      </c>
      <c r="AO152" s="48" t="s">
        <v>71</v>
      </c>
      <c r="AP152" s="24">
        <f>AE149+AG149+AI149</f>
        <v>0</v>
      </c>
      <c r="AQ152" s="249"/>
      <c r="AT152" s="3"/>
      <c r="AU152" s="3"/>
      <c r="AV152" s="3"/>
      <c r="AW152" s="3"/>
    </row>
    <row r="153" spans="1:49" ht="15.75" customHeight="1">
      <c r="A153" s="231"/>
      <c r="B153" s="112" t="s">
        <v>289</v>
      </c>
      <c r="C153" s="112" t="s">
        <v>290</v>
      </c>
      <c r="D153" s="112"/>
      <c r="E153" s="114" t="s">
        <v>291</v>
      </c>
      <c r="F153" s="114" t="s">
        <v>292</v>
      </c>
      <c r="G153" s="125">
        <v>44562</v>
      </c>
      <c r="H153" s="125">
        <v>44834</v>
      </c>
      <c r="I153" s="127" t="s">
        <v>66</v>
      </c>
      <c r="J153" s="90">
        <v>0.33</v>
      </c>
      <c r="K153" s="90">
        <f t="shared" ref="K153" si="31">J153*(L153+N153+P153+R153+T153+V153+X153+Z153+AB153+AD153+AF153+AH153)</f>
        <v>0.33</v>
      </c>
      <c r="L153" s="90">
        <v>0.11</v>
      </c>
      <c r="M153" s="90"/>
      <c r="N153" s="90">
        <v>0.11</v>
      </c>
      <c r="O153" s="90"/>
      <c r="P153" s="90">
        <v>0.11</v>
      </c>
      <c r="Q153" s="90"/>
      <c r="R153" s="90">
        <v>0.11</v>
      </c>
      <c r="S153" s="90"/>
      <c r="T153" s="90">
        <v>0.11</v>
      </c>
      <c r="U153" s="90"/>
      <c r="V153" s="90">
        <v>0.11</v>
      </c>
      <c r="W153" s="90"/>
      <c r="X153" s="90">
        <v>0.11</v>
      </c>
      <c r="Y153" s="90"/>
      <c r="Z153" s="90">
        <v>0.11</v>
      </c>
      <c r="AA153" s="90"/>
      <c r="AB153" s="90">
        <v>0.12</v>
      </c>
      <c r="AC153" s="90"/>
      <c r="AD153" s="90"/>
      <c r="AE153" s="90"/>
      <c r="AF153" s="90"/>
      <c r="AG153" s="90"/>
      <c r="AH153" s="90"/>
      <c r="AI153" s="90"/>
      <c r="AJ153" s="121">
        <f>J153*(M153+O153+Q153+S153+U153+W153+Y153+AA153+AC153+AE153+AG153+AI153)</f>
        <v>0</v>
      </c>
      <c r="AK153" s="98" t="s">
        <v>84</v>
      </c>
      <c r="AL153" s="98"/>
      <c r="AM153" s="98"/>
      <c r="AN153" s="50" t="s">
        <v>84</v>
      </c>
      <c r="AO153" s="50" t="s">
        <v>84</v>
      </c>
      <c r="AP153" s="24">
        <f>M153+O153+Q153</f>
        <v>0</v>
      </c>
      <c r="AQ153" s="249">
        <f t="shared" ref="AQ153" si="32">SUM(AP153:AP156)</f>
        <v>0</v>
      </c>
      <c r="AT153" s="3"/>
      <c r="AU153" s="3"/>
      <c r="AV153" s="3"/>
      <c r="AW153" s="3"/>
    </row>
    <row r="154" spans="1:49" ht="15.6" customHeight="1">
      <c r="A154" s="231"/>
      <c r="B154" s="112"/>
      <c r="C154" s="112"/>
      <c r="D154" s="112"/>
      <c r="E154" s="114"/>
      <c r="F154" s="114"/>
      <c r="G154" s="125"/>
      <c r="H154" s="125"/>
      <c r="I154" s="127"/>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0"/>
      <c r="AI154" s="90"/>
      <c r="AJ154" s="121"/>
      <c r="AK154" s="98" t="s">
        <v>84</v>
      </c>
      <c r="AL154" s="98"/>
      <c r="AM154" s="98"/>
      <c r="AN154" s="50" t="s">
        <v>84</v>
      </c>
      <c r="AO154" s="50" t="s">
        <v>84</v>
      </c>
      <c r="AP154" s="24">
        <f>S153+U153+W153</f>
        <v>0</v>
      </c>
      <c r="AQ154" s="249"/>
      <c r="AT154" s="3"/>
      <c r="AU154" s="3"/>
      <c r="AV154" s="3"/>
      <c r="AW154" s="3"/>
    </row>
    <row r="155" spans="1:49" ht="15.6" customHeight="1">
      <c r="A155" s="231"/>
      <c r="B155" s="112"/>
      <c r="C155" s="112"/>
      <c r="D155" s="112"/>
      <c r="E155" s="114"/>
      <c r="F155" s="114"/>
      <c r="G155" s="125"/>
      <c r="H155" s="125"/>
      <c r="I155" s="127"/>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0"/>
      <c r="AH155" s="90"/>
      <c r="AI155" s="90"/>
      <c r="AJ155" s="121"/>
      <c r="AK155" s="98" t="s">
        <v>70</v>
      </c>
      <c r="AL155" s="98"/>
      <c r="AM155" s="98"/>
      <c r="AN155" s="48" t="s">
        <v>70</v>
      </c>
      <c r="AO155" s="48" t="s">
        <v>70</v>
      </c>
      <c r="AP155" s="24">
        <f>Y153+AA153+AC153</f>
        <v>0</v>
      </c>
      <c r="AQ155" s="249"/>
      <c r="AT155" s="3"/>
      <c r="AU155" s="3"/>
      <c r="AV155" s="3"/>
      <c r="AW155" s="3"/>
    </row>
    <row r="156" spans="1:49" ht="16.149999999999999" customHeight="1">
      <c r="A156" s="231"/>
      <c r="B156" s="112"/>
      <c r="C156" s="112"/>
      <c r="D156" s="112"/>
      <c r="E156" s="114"/>
      <c r="F156" s="114"/>
      <c r="G156" s="125"/>
      <c r="H156" s="125"/>
      <c r="I156" s="127"/>
      <c r="J156" s="90"/>
      <c r="K156" s="90"/>
      <c r="L156" s="90"/>
      <c r="M156" s="90"/>
      <c r="N156" s="90"/>
      <c r="O156" s="90"/>
      <c r="P156" s="90"/>
      <c r="Q156" s="90"/>
      <c r="R156" s="90"/>
      <c r="S156" s="90"/>
      <c r="T156" s="90"/>
      <c r="U156" s="90"/>
      <c r="V156" s="90"/>
      <c r="W156" s="90"/>
      <c r="X156" s="90"/>
      <c r="Y156" s="90"/>
      <c r="Z156" s="90"/>
      <c r="AA156" s="90"/>
      <c r="AB156" s="90"/>
      <c r="AC156" s="90"/>
      <c r="AD156" s="90"/>
      <c r="AE156" s="90"/>
      <c r="AF156" s="90"/>
      <c r="AG156" s="90"/>
      <c r="AH156" s="90"/>
      <c r="AI156" s="90"/>
      <c r="AJ156" s="121"/>
      <c r="AK156" s="98" t="s">
        <v>71</v>
      </c>
      <c r="AL156" s="98"/>
      <c r="AM156" s="98"/>
      <c r="AN156" s="48" t="s">
        <v>71</v>
      </c>
      <c r="AO156" s="48" t="s">
        <v>71</v>
      </c>
      <c r="AP156" s="24">
        <f>AE153+AG153+AI153</f>
        <v>0</v>
      </c>
      <c r="AQ156" s="249"/>
      <c r="AT156" s="3"/>
      <c r="AU156" s="3"/>
      <c r="AV156" s="3"/>
      <c r="AW156" s="3"/>
    </row>
    <row r="157" spans="1:49" ht="15.6" customHeight="1">
      <c r="A157" s="231"/>
      <c r="B157" s="112" t="s">
        <v>293</v>
      </c>
      <c r="C157" s="127" t="s">
        <v>294</v>
      </c>
      <c r="D157" s="127"/>
      <c r="E157" s="127" t="s">
        <v>295</v>
      </c>
      <c r="F157" s="127" t="s">
        <v>296</v>
      </c>
      <c r="G157" s="125">
        <v>44743</v>
      </c>
      <c r="H157" s="125">
        <v>44834</v>
      </c>
      <c r="I157" s="127" t="s">
        <v>66</v>
      </c>
      <c r="J157" s="90">
        <v>0.34</v>
      </c>
      <c r="K157" s="90">
        <f t="shared" ref="K157" si="33">J157*(L157+N157+P157+R157+T157+V157+X157+Z157+AB157+AD157+AF157+AH157)</f>
        <v>0.34</v>
      </c>
      <c r="L157" s="90"/>
      <c r="M157" s="90"/>
      <c r="N157" s="90"/>
      <c r="O157" s="90"/>
      <c r="P157" s="90">
        <v>0.33</v>
      </c>
      <c r="Q157" s="90"/>
      <c r="R157" s="90">
        <v>0.33</v>
      </c>
      <c r="S157" s="90"/>
      <c r="T157" s="90">
        <v>0.34</v>
      </c>
      <c r="U157" s="90"/>
      <c r="V157" s="90"/>
      <c r="W157" s="90"/>
      <c r="X157" s="90"/>
      <c r="Y157" s="90"/>
      <c r="Z157" s="90"/>
      <c r="AA157" s="90"/>
      <c r="AB157" s="90"/>
      <c r="AC157" s="90"/>
      <c r="AD157" s="90"/>
      <c r="AE157" s="90"/>
      <c r="AF157" s="90"/>
      <c r="AG157" s="90"/>
      <c r="AH157" s="90"/>
      <c r="AI157" s="90"/>
      <c r="AJ157" s="121">
        <f>J157*(M157+O157+Q157+S157+U157+W157+Y157+AA157+AC157+AE157+AG157+AI157)</f>
        <v>0</v>
      </c>
      <c r="AK157" s="98" t="s">
        <v>84</v>
      </c>
      <c r="AL157" s="98"/>
      <c r="AM157" s="98"/>
      <c r="AN157" s="50" t="s">
        <v>84</v>
      </c>
      <c r="AO157" s="50" t="s">
        <v>84</v>
      </c>
      <c r="AP157" s="24">
        <f>M157+O157+Q157</f>
        <v>0</v>
      </c>
      <c r="AQ157" s="249">
        <f t="shared" ref="AQ157" si="34">SUM(AP157:AP160)</f>
        <v>0</v>
      </c>
      <c r="AT157" s="3"/>
      <c r="AU157" s="3"/>
      <c r="AV157" s="3"/>
      <c r="AW157" s="3"/>
    </row>
    <row r="158" spans="1:49" ht="15.6" customHeight="1">
      <c r="A158" s="231"/>
      <c r="B158" s="112"/>
      <c r="C158" s="127"/>
      <c r="D158" s="127"/>
      <c r="E158" s="127"/>
      <c r="F158" s="127"/>
      <c r="G158" s="125"/>
      <c r="H158" s="125"/>
      <c r="I158" s="127"/>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0"/>
      <c r="AI158" s="90"/>
      <c r="AJ158" s="121"/>
      <c r="AK158" s="98" t="s">
        <v>84</v>
      </c>
      <c r="AL158" s="98"/>
      <c r="AM158" s="98"/>
      <c r="AN158" s="50" t="s">
        <v>84</v>
      </c>
      <c r="AO158" s="50" t="s">
        <v>84</v>
      </c>
      <c r="AP158" s="24">
        <f>S157+U157+W157</f>
        <v>0</v>
      </c>
      <c r="AQ158" s="249"/>
      <c r="AT158" s="3"/>
      <c r="AU158" s="3"/>
      <c r="AV158" s="3"/>
      <c r="AW158" s="3"/>
    </row>
    <row r="159" spans="1:49" ht="15.6" customHeight="1">
      <c r="A159" s="231"/>
      <c r="B159" s="112"/>
      <c r="C159" s="127"/>
      <c r="D159" s="127"/>
      <c r="E159" s="127"/>
      <c r="F159" s="127"/>
      <c r="G159" s="125"/>
      <c r="H159" s="125"/>
      <c r="I159" s="127"/>
      <c r="J159" s="90"/>
      <c r="K159" s="90"/>
      <c r="L159" s="90"/>
      <c r="M159" s="90"/>
      <c r="N159" s="90"/>
      <c r="O159" s="90"/>
      <c r="P159" s="90"/>
      <c r="Q159" s="90"/>
      <c r="R159" s="90"/>
      <c r="S159" s="90"/>
      <c r="T159" s="90"/>
      <c r="U159" s="90"/>
      <c r="V159" s="90"/>
      <c r="W159" s="90"/>
      <c r="X159" s="90"/>
      <c r="Y159" s="90"/>
      <c r="Z159" s="90"/>
      <c r="AA159" s="90"/>
      <c r="AB159" s="90"/>
      <c r="AC159" s="90"/>
      <c r="AD159" s="90"/>
      <c r="AE159" s="90"/>
      <c r="AF159" s="90"/>
      <c r="AG159" s="90"/>
      <c r="AH159" s="90"/>
      <c r="AI159" s="90"/>
      <c r="AJ159" s="121"/>
      <c r="AK159" s="98" t="s">
        <v>70</v>
      </c>
      <c r="AL159" s="98"/>
      <c r="AM159" s="98"/>
      <c r="AN159" s="48" t="s">
        <v>70</v>
      </c>
      <c r="AO159" s="48" t="s">
        <v>70</v>
      </c>
      <c r="AP159" s="24">
        <f>Y157+AA157+AC157</f>
        <v>0</v>
      </c>
      <c r="AQ159" s="249"/>
      <c r="AT159" s="3"/>
      <c r="AU159" s="3"/>
      <c r="AV159" s="3"/>
      <c r="AW159" s="3"/>
    </row>
    <row r="160" spans="1:49" ht="16.149999999999999" customHeight="1" thickBot="1">
      <c r="A160" s="232"/>
      <c r="B160" s="131"/>
      <c r="C160" s="128"/>
      <c r="D160" s="128"/>
      <c r="E160" s="128"/>
      <c r="F160" s="128"/>
      <c r="G160" s="126"/>
      <c r="H160" s="126"/>
      <c r="I160" s="128"/>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48"/>
      <c r="AK160" s="98" t="s">
        <v>71</v>
      </c>
      <c r="AL160" s="98"/>
      <c r="AM160" s="98"/>
      <c r="AN160" s="48" t="s">
        <v>71</v>
      </c>
      <c r="AO160" s="48" t="s">
        <v>71</v>
      </c>
      <c r="AP160" s="24">
        <f>AE157+AG157+AI157</f>
        <v>0</v>
      </c>
      <c r="AQ160" s="252"/>
      <c r="AT160" s="3"/>
      <c r="AU160" s="3"/>
      <c r="AV160" s="3"/>
      <c r="AW160" s="3"/>
    </row>
    <row r="161" spans="1:49" ht="178.5" customHeight="1">
      <c r="A161" s="230" t="s">
        <v>297</v>
      </c>
      <c r="B161" s="111" t="s">
        <v>298</v>
      </c>
      <c r="C161" s="113" t="s">
        <v>299</v>
      </c>
      <c r="D161" s="113"/>
      <c r="E161" s="113" t="s">
        <v>300</v>
      </c>
      <c r="F161" s="111" t="s">
        <v>301</v>
      </c>
      <c r="G161" s="233">
        <v>44562</v>
      </c>
      <c r="H161" s="233">
        <v>44651</v>
      </c>
      <c r="I161" s="152" t="s">
        <v>66</v>
      </c>
      <c r="J161" s="89">
        <v>0.1</v>
      </c>
      <c r="K161" s="89">
        <f>J161*(L161+N161+P161+R161+T161+V161+X161+Z161+AB161+AD161+AF161+AH161)</f>
        <v>0.13400000000000001</v>
      </c>
      <c r="L161" s="89">
        <v>0.34</v>
      </c>
      <c r="M161" s="89"/>
      <c r="N161" s="89"/>
      <c r="O161" s="89"/>
      <c r="P161" s="90">
        <v>1</v>
      </c>
      <c r="Q161" s="90">
        <v>1</v>
      </c>
      <c r="R161" s="89"/>
      <c r="S161" s="89"/>
      <c r="T161" s="89"/>
      <c r="U161" s="89"/>
      <c r="V161" s="89"/>
      <c r="W161" s="89"/>
      <c r="X161" s="89"/>
      <c r="Y161" s="89"/>
      <c r="Z161" s="89"/>
      <c r="AA161" s="89"/>
      <c r="AB161" s="89"/>
      <c r="AC161" s="89"/>
      <c r="AD161" s="89"/>
      <c r="AE161" s="89"/>
      <c r="AF161" s="89"/>
      <c r="AG161" s="89"/>
      <c r="AH161" s="89"/>
      <c r="AI161" s="89"/>
      <c r="AJ161" s="120">
        <f>J161*(M161+O161+Q161+S161+U161+W161+Y161+AA161+AC161+AE161+AG161+AI161)</f>
        <v>0.1</v>
      </c>
      <c r="AK161" s="98" t="s">
        <v>302</v>
      </c>
      <c r="AL161" s="98"/>
      <c r="AM161" s="98"/>
      <c r="AN161" s="50" t="s">
        <v>303</v>
      </c>
      <c r="AO161" s="50" t="s">
        <v>68</v>
      </c>
      <c r="AP161" s="24">
        <f>M161+O161+Q161</f>
        <v>1</v>
      </c>
      <c r="AQ161" s="253">
        <f>SUM(AP161:AP164)</f>
        <v>1</v>
      </c>
      <c r="AT161" s="3"/>
      <c r="AU161" s="3"/>
      <c r="AV161" s="3"/>
      <c r="AW161" s="3"/>
    </row>
    <row r="162" spans="1:49" ht="15.6" customHeight="1">
      <c r="A162" s="231"/>
      <c r="B162" s="112"/>
      <c r="C162" s="114"/>
      <c r="D162" s="114"/>
      <c r="E162" s="114"/>
      <c r="F162" s="112"/>
      <c r="G162" s="112"/>
      <c r="H162" s="112"/>
      <c r="I162" s="127"/>
      <c r="J162" s="90"/>
      <c r="K162" s="90"/>
      <c r="L162" s="90"/>
      <c r="M162" s="90"/>
      <c r="N162" s="90"/>
      <c r="O162" s="90"/>
      <c r="P162" s="90"/>
      <c r="Q162" s="90"/>
      <c r="R162" s="90"/>
      <c r="S162" s="90"/>
      <c r="T162" s="90"/>
      <c r="U162" s="90"/>
      <c r="V162" s="90"/>
      <c r="W162" s="90"/>
      <c r="X162" s="90"/>
      <c r="Y162" s="90"/>
      <c r="Z162" s="90"/>
      <c r="AA162" s="90"/>
      <c r="AB162" s="90"/>
      <c r="AC162" s="90"/>
      <c r="AD162" s="90"/>
      <c r="AE162" s="90"/>
      <c r="AF162" s="90"/>
      <c r="AG162" s="90"/>
      <c r="AH162" s="90"/>
      <c r="AI162" s="90"/>
      <c r="AJ162" s="121"/>
      <c r="AK162" s="98" t="s">
        <v>84</v>
      </c>
      <c r="AL162" s="98"/>
      <c r="AM162" s="98"/>
      <c r="AN162" s="50" t="s">
        <v>84</v>
      </c>
      <c r="AO162" s="50" t="s">
        <v>84</v>
      </c>
      <c r="AP162" s="24">
        <f>S161+U161+W161</f>
        <v>0</v>
      </c>
      <c r="AQ162" s="253"/>
      <c r="AT162" s="3"/>
      <c r="AU162" s="3"/>
      <c r="AV162" s="3"/>
      <c r="AW162" s="3"/>
    </row>
    <row r="163" spans="1:49" ht="15.6" customHeight="1">
      <c r="A163" s="231"/>
      <c r="B163" s="112"/>
      <c r="C163" s="114"/>
      <c r="D163" s="114"/>
      <c r="E163" s="114"/>
      <c r="F163" s="112"/>
      <c r="G163" s="112"/>
      <c r="H163" s="112"/>
      <c r="I163" s="127"/>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90"/>
      <c r="AG163" s="90"/>
      <c r="AH163" s="90"/>
      <c r="AI163" s="90"/>
      <c r="AJ163" s="121"/>
      <c r="AK163" s="98" t="s">
        <v>70</v>
      </c>
      <c r="AL163" s="98"/>
      <c r="AM163" s="98"/>
      <c r="AN163" s="48" t="s">
        <v>70</v>
      </c>
      <c r="AO163" s="48" t="s">
        <v>70</v>
      </c>
      <c r="AP163" s="24">
        <f>Y161+AA161+AC161</f>
        <v>0</v>
      </c>
      <c r="AQ163" s="253"/>
      <c r="AT163" s="3"/>
      <c r="AU163" s="3"/>
      <c r="AV163" s="3"/>
      <c r="AW163" s="3"/>
    </row>
    <row r="164" spans="1:49" ht="39.75" customHeight="1" thickBot="1">
      <c r="A164" s="231"/>
      <c r="B164" s="112"/>
      <c r="C164" s="114"/>
      <c r="D164" s="114"/>
      <c r="E164" s="114"/>
      <c r="F164" s="112"/>
      <c r="G164" s="112"/>
      <c r="H164" s="112"/>
      <c r="I164" s="127"/>
      <c r="J164" s="90"/>
      <c r="K164" s="90"/>
      <c r="L164" s="90"/>
      <c r="M164" s="90"/>
      <c r="N164" s="90"/>
      <c r="O164" s="90"/>
      <c r="P164" s="90"/>
      <c r="Q164" s="90"/>
      <c r="R164" s="90"/>
      <c r="S164" s="90"/>
      <c r="T164" s="90"/>
      <c r="U164" s="90"/>
      <c r="V164" s="90"/>
      <c r="W164" s="90"/>
      <c r="X164" s="90"/>
      <c r="Y164" s="90"/>
      <c r="Z164" s="90"/>
      <c r="AA164" s="90"/>
      <c r="AB164" s="90"/>
      <c r="AC164" s="90"/>
      <c r="AD164" s="90"/>
      <c r="AE164" s="90"/>
      <c r="AF164" s="90"/>
      <c r="AG164" s="90"/>
      <c r="AH164" s="90"/>
      <c r="AI164" s="90"/>
      <c r="AJ164" s="121"/>
      <c r="AK164" s="98" t="s">
        <v>71</v>
      </c>
      <c r="AL164" s="98"/>
      <c r="AM164" s="98"/>
      <c r="AN164" s="48" t="s">
        <v>71</v>
      </c>
      <c r="AO164" s="48" t="s">
        <v>71</v>
      </c>
      <c r="AP164" s="24">
        <f>AE161+AG161+AI161</f>
        <v>0</v>
      </c>
      <c r="AQ164" s="254"/>
      <c r="AT164" s="3"/>
      <c r="AU164" s="3"/>
      <c r="AV164" s="3"/>
      <c r="AW164" s="3"/>
    </row>
    <row r="165" spans="1:49" ht="15.6" customHeight="1">
      <c r="A165" s="231"/>
      <c r="B165" s="112" t="s">
        <v>304</v>
      </c>
      <c r="C165" s="114" t="s">
        <v>305</v>
      </c>
      <c r="D165" s="114"/>
      <c r="E165" s="114" t="s">
        <v>306</v>
      </c>
      <c r="F165" s="114" t="s">
        <v>307</v>
      </c>
      <c r="G165" s="175">
        <v>44652</v>
      </c>
      <c r="H165" s="175">
        <v>44742</v>
      </c>
      <c r="I165" s="127" t="s">
        <v>66</v>
      </c>
      <c r="J165" s="90">
        <v>0.1</v>
      </c>
      <c r="K165" s="90">
        <f t="shared" ref="K165" si="35">J165*(L165+N165+P165+R165+T165+V165+X165+Z165+AB165+AD165+AF165+AH165)</f>
        <v>0.1</v>
      </c>
      <c r="L165" s="90"/>
      <c r="M165" s="90"/>
      <c r="N165" s="90"/>
      <c r="O165" s="90"/>
      <c r="P165" s="90"/>
      <c r="Q165" s="90"/>
      <c r="R165" s="90"/>
      <c r="S165" s="90"/>
      <c r="T165" s="90"/>
      <c r="U165" s="90"/>
      <c r="V165" s="90">
        <v>1</v>
      </c>
      <c r="W165" s="90">
        <v>1</v>
      </c>
      <c r="X165" s="90"/>
      <c r="Y165" s="90"/>
      <c r="Z165" s="90"/>
      <c r="AA165" s="90"/>
      <c r="AB165" s="90"/>
      <c r="AC165" s="90"/>
      <c r="AD165" s="90"/>
      <c r="AE165" s="90"/>
      <c r="AF165" s="90"/>
      <c r="AG165" s="90"/>
      <c r="AH165" s="90"/>
      <c r="AI165" s="90"/>
      <c r="AJ165" s="121">
        <f>J165*(M165+O165+Q165+S165+U165+W165+Y165+AA165+AC165+AE165+AG165+AI165)</f>
        <v>0.1</v>
      </c>
      <c r="AK165" s="98" t="s">
        <v>84</v>
      </c>
      <c r="AL165" s="98"/>
      <c r="AM165" s="98"/>
      <c r="AN165" s="50" t="s">
        <v>84</v>
      </c>
      <c r="AO165" s="50" t="s">
        <v>84</v>
      </c>
      <c r="AP165" s="24">
        <f>M165+O165+Q165</f>
        <v>0</v>
      </c>
      <c r="AQ165" s="255">
        <f t="shared" ref="AQ165" si="36">SUM(AP165:AP168)</f>
        <v>1</v>
      </c>
      <c r="AT165" s="3"/>
      <c r="AU165" s="3"/>
      <c r="AV165" s="3"/>
      <c r="AW165" s="3"/>
    </row>
    <row r="166" spans="1:49" ht="213" customHeight="1">
      <c r="A166" s="231"/>
      <c r="B166" s="112"/>
      <c r="C166" s="114"/>
      <c r="D166" s="114"/>
      <c r="E166" s="114"/>
      <c r="F166" s="114"/>
      <c r="G166" s="112"/>
      <c r="H166" s="112"/>
      <c r="I166" s="127"/>
      <c r="J166" s="90"/>
      <c r="K166" s="90"/>
      <c r="L166" s="90"/>
      <c r="M166" s="90"/>
      <c r="N166" s="90"/>
      <c r="O166" s="90"/>
      <c r="P166" s="90"/>
      <c r="Q166" s="90"/>
      <c r="R166" s="90"/>
      <c r="S166" s="90"/>
      <c r="T166" s="90"/>
      <c r="U166" s="90"/>
      <c r="V166" s="90"/>
      <c r="W166" s="90"/>
      <c r="X166" s="90"/>
      <c r="Y166" s="90"/>
      <c r="Z166" s="90"/>
      <c r="AA166" s="90"/>
      <c r="AB166" s="90"/>
      <c r="AC166" s="90"/>
      <c r="AD166" s="90"/>
      <c r="AE166" s="90"/>
      <c r="AF166" s="90"/>
      <c r="AG166" s="90"/>
      <c r="AH166" s="90"/>
      <c r="AI166" s="90"/>
      <c r="AJ166" s="121"/>
      <c r="AK166" s="98" t="s">
        <v>308</v>
      </c>
      <c r="AL166" s="98"/>
      <c r="AM166" s="98"/>
      <c r="AN166" s="50" t="s">
        <v>309</v>
      </c>
      <c r="AO166" s="50" t="s">
        <v>68</v>
      </c>
      <c r="AP166" s="24">
        <f>S165+U165+W165</f>
        <v>1</v>
      </c>
      <c r="AQ166" s="253"/>
      <c r="AT166" s="3"/>
      <c r="AU166" s="3"/>
      <c r="AV166" s="3"/>
      <c r="AW166" s="3"/>
    </row>
    <row r="167" spans="1:49" ht="15.6" customHeight="1">
      <c r="A167" s="231"/>
      <c r="B167" s="112"/>
      <c r="C167" s="114"/>
      <c r="D167" s="114"/>
      <c r="E167" s="114"/>
      <c r="F167" s="114"/>
      <c r="G167" s="112"/>
      <c r="H167" s="112"/>
      <c r="I167" s="127"/>
      <c r="J167" s="90"/>
      <c r="K167" s="90"/>
      <c r="L167" s="90"/>
      <c r="M167" s="90"/>
      <c r="N167" s="90"/>
      <c r="O167" s="90"/>
      <c r="P167" s="90"/>
      <c r="Q167" s="90"/>
      <c r="R167" s="90"/>
      <c r="S167" s="90"/>
      <c r="T167" s="90"/>
      <c r="U167" s="90"/>
      <c r="V167" s="90"/>
      <c r="W167" s="90"/>
      <c r="X167" s="90"/>
      <c r="Y167" s="90"/>
      <c r="Z167" s="90"/>
      <c r="AA167" s="90"/>
      <c r="AB167" s="90"/>
      <c r="AC167" s="90"/>
      <c r="AD167" s="90"/>
      <c r="AE167" s="90"/>
      <c r="AF167" s="90"/>
      <c r="AG167" s="90"/>
      <c r="AH167" s="90"/>
      <c r="AI167" s="90"/>
      <c r="AJ167" s="121"/>
      <c r="AK167" s="98" t="s">
        <v>70</v>
      </c>
      <c r="AL167" s="98"/>
      <c r="AM167" s="98"/>
      <c r="AN167" s="48" t="s">
        <v>70</v>
      </c>
      <c r="AO167" s="48" t="s">
        <v>70</v>
      </c>
      <c r="AP167" s="24">
        <f>Y165+AA165+AC165</f>
        <v>0</v>
      </c>
      <c r="AQ167" s="253"/>
      <c r="AT167" s="3"/>
      <c r="AU167" s="3"/>
      <c r="AV167" s="3"/>
      <c r="AW167" s="3"/>
    </row>
    <row r="168" spans="1:49" ht="16.149999999999999" customHeight="1" thickBot="1">
      <c r="A168" s="231"/>
      <c r="B168" s="112"/>
      <c r="C168" s="114"/>
      <c r="D168" s="114"/>
      <c r="E168" s="114"/>
      <c r="F168" s="114"/>
      <c r="G168" s="112"/>
      <c r="H168" s="112"/>
      <c r="I168" s="127"/>
      <c r="J168" s="90"/>
      <c r="K168" s="90"/>
      <c r="L168" s="90"/>
      <c r="M168" s="90"/>
      <c r="N168" s="90"/>
      <c r="O168" s="90"/>
      <c r="P168" s="90"/>
      <c r="Q168" s="90"/>
      <c r="R168" s="90"/>
      <c r="S168" s="90"/>
      <c r="T168" s="90"/>
      <c r="U168" s="90"/>
      <c r="V168" s="90"/>
      <c r="W168" s="90"/>
      <c r="X168" s="90"/>
      <c r="Y168" s="90"/>
      <c r="Z168" s="90"/>
      <c r="AA168" s="90"/>
      <c r="AB168" s="90"/>
      <c r="AC168" s="90"/>
      <c r="AD168" s="90"/>
      <c r="AE168" s="90"/>
      <c r="AF168" s="90"/>
      <c r="AG168" s="90"/>
      <c r="AH168" s="90"/>
      <c r="AI168" s="90"/>
      <c r="AJ168" s="121"/>
      <c r="AK168" s="98" t="s">
        <v>71</v>
      </c>
      <c r="AL168" s="98"/>
      <c r="AM168" s="98"/>
      <c r="AN168" s="48" t="s">
        <v>71</v>
      </c>
      <c r="AO168" s="48" t="s">
        <v>71</v>
      </c>
      <c r="AP168" s="24">
        <f>AE165+AG165+AI165</f>
        <v>0</v>
      </c>
      <c r="AQ168" s="254"/>
      <c r="AT168" s="3"/>
      <c r="AU168" s="3"/>
      <c r="AV168" s="3"/>
      <c r="AW168" s="3"/>
    </row>
    <row r="169" spans="1:49" ht="207" customHeight="1">
      <c r="A169" s="231"/>
      <c r="B169" s="112" t="s">
        <v>310</v>
      </c>
      <c r="C169" s="114" t="s">
        <v>311</v>
      </c>
      <c r="D169" s="114"/>
      <c r="E169" s="114" t="s">
        <v>312</v>
      </c>
      <c r="F169" s="114" t="s">
        <v>313</v>
      </c>
      <c r="G169" s="175">
        <v>44562</v>
      </c>
      <c r="H169" s="175">
        <v>44742</v>
      </c>
      <c r="I169" s="127" t="s">
        <v>66</v>
      </c>
      <c r="J169" s="90">
        <v>0.1</v>
      </c>
      <c r="K169" s="90">
        <f t="shared" ref="K169" si="37">J169*(L169+N169+P169+R169+T169+V169+X169+Z169+AB169+AD169+AF169+AH169)</f>
        <v>0.11599999999999999</v>
      </c>
      <c r="L169" s="90">
        <v>0.16</v>
      </c>
      <c r="M169" s="90"/>
      <c r="N169" s="90"/>
      <c r="O169" s="90"/>
      <c r="P169" s="90">
        <v>1</v>
      </c>
      <c r="Q169" s="90">
        <v>1</v>
      </c>
      <c r="R169" s="90"/>
      <c r="S169" s="90"/>
      <c r="T169" s="90"/>
      <c r="U169" s="90"/>
      <c r="V169" s="90"/>
      <c r="W169" s="90"/>
      <c r="X169" s="90"/>
      <c r="Y169" s="90"/>
      <c r="Z169" s="90"/>
      <c r="AA169" s="90"/>
      <c r="AB169" s="90"/>
      <c r="AC169" s="90"/>
      <c r="AD169" s="90"/>
      <c r="AE169" s="90"/>
      <c r="AF169" s="90"/>
      <c r="AG169" s="90"/>
      <c r="AH169" s="90"/>
      <c r="AI169" s="90"/>
      <c r="AJ169" s="121">
        <f>J169*(M169+O169+Q169+S169+U169+W169+Y169+AA169+AC169+AE169+AG169+AI169)</f>
        <v>0.1</v>
      </c>
      <c r="AK169" s="98" t="s">
        <v>314</v>
      </c>
      <c r="AL169" s="98"/>
      <c r="AM169" s="98"/>
      <c r="AN169" s="50" t="s">
        <v>315</v>
      </c>
      <c r="AO169" s="50" t="s">
        <v>68</v>
      </c>
      <c r="AP169" s="24">
        <f>M169+O169+Q169</f>
        <v>1</v>
      </c>
      <c r="AQ169" s="255">
        <f t="shared" ref="AQ169" si="38">SUM(AP169:AP172)</f>
        <v>1</v>
      </c>
      <c r="AT169" s="3"/>
      <c r="AU169" s="3"/>
      <c r="AV169" s="3"/>
      <c r="AW169" s="3"/>
    </row>
    <row r="170" spans="1:49" ht="15.6" customHeight="1">
      <c r="A170" s="231"/>
      <c r="B170" s="112"/>
      <c r="C170" s="114"/>
      <c r="D170" s="114"/>
      <c r="E170" s="114"/>
      <c r="F170" s="114"/>
      <c r="G170" s="112"/>
      <c r="H170" s="112"/>
      <c r="I170" s="127"/>
      <c r="J170" s="90"/>
      <c r="K170" s="90"/>
      <c r="L170" s="90"/>
      <c r="M170" s="90"/>
      <c r="N170" s="90"/>
      <c r="O170" s="90"/>
      <c r="P170" s="90"/>
      <c r="Q170" s="90"/>
      <c r="R170" s="90"/>
      <c r="S170" s="90"/>
      <c r="T170" s="90"/>
      <c r="U170" s="90"/>
      <c r="V170" s="90"/>
      <c r="W170" s="90"/>
      <c r="X170" s="90"/>
      <c r="Y170" s="90"/>
      <c r="Z170" s="90"/>
      <c r="AA170" s="90"/>
      <c r="AB170" s="90"/>
      <c r="AC170" s="90"/>
      <c r="AD170" s="90"/>
      <c r="AE170" s="90"/>
      <c r="AF170" s="90"/>
      <c r="AG170" s="90"/>
      <c r="AH170" s="90"/>
      <c r="AI170" s="90"/>
      <c r="AJ170" s="121"/>
      <c r="AK170" s="98" t="s">
        <v>84</v>
      </c>
      <c r="AL170" s="98"/>
      <c r="AM170" s="98"/>
      <c r="AN170" s="50" t="s">
        <v>84</v>
      </c>
      <c r="AO170" s="50" t="s">
        <v>84</v>
      </c>
      <c r="AP170" s="24">
        <f>S169+U169+W169</f>
        <v>0</v>
      </c>
      <c r="AQ170" s="253"/>
      <c r="AT170" s="3"/>
      <c r="AU170" s="3"/>
      <c r="AV170" s="3"/>
      <c r="AW170" s="3"/>
    </row>
    <row r="171" spans="1:49" ht="15.6" customHeight="1">
      <c r="A171" s="231"/>
      <c r="B171" s="112"/>
      <c r="C171" s="114"/>
      <c r="D171" s="114"/>
      <c r="E171" s="114"/>
      <c r="F171" s="114"/>
      <c r="G171" s="112"/>
      <c r="H171" s="112"/>
      <c r="I171" s="127"/>
      <c r="J171" s="90"/>
      <c r="K171" s="90"/>
      <c r="L171" s="90"/>
      <c r="M171" s="90"/>
      <c r="N171" s="90"/>
      <c r="O171" s="90"/>
      <c r="P171" s="90"/>
      <c r="Q171" s="90"/>
      <c r="R171" s="90"/>
      <c r="S171" s="90"/>
      <c r="T171" s="90"/>
      <c r="U171" s="90"/>
      <c r="V171" s="90"/>
      <c r="W171" s="90"/>
      <c r="X171" s="90"/>
      <c r="Y171" s="90"/>
      <c r="Z171" s="90"/>
      <c r="AA171" s="90"/>
      <c r="AB171" s="90"/>
      <c r="AC171" s="90"/>
      <c r="AD171" s="90"/>
      <c r="AE171" s="90"/>
      <c r="AF171" s="90"/>
      <c r="AG171" s="90"/>
      <c r="AH171" s="90"/>
      <c r="AI171" s="90"/>
      <c r="AJ171" s="121"/>
      <c r="AK171" s="98" t="s">
        <v>70</v>
      </c>
      <c r="AL171" s="98"/>
      <c r="AM171" s="98"/>
      <c r="AN171" s="48" t="s">
        <v>70</v>
      </c>
      <c r="AO171" s="48" t="s">
        <v>70</v>
      </c>
      <c r="AP171" s="24">
        <f>Y169+AA169+AC169</f>
        <v>0</v>
      </c>
      <c r="AQ171" s="253"/>
      <c r="AT171" s="3"/>
      <c r="AU171" s="3"/>
      <c r="AV171" s="3"/>
      <c r="AW171" s="3"/>
    </row>
    <row r="172" spans="1:49" ht="16.149999999999999" customHeight="1" thickBot="1">
      <c r="A172" s="231"/>
      <c r="B172" s="112"/>
      <c r="C172" s="114"/>
      <c r="D172" s="114"/>
      <c r="E172" s="114"/>
      <c r="F172" s="114"/>
      <c r="G172" s="112"/>
      <c r="H172" s="112"/>
      <c r="I172" s="127"/>
      <c r="J172" s="90"/>
      <c r="K172" s="90"/>
      <c r="L172" s="90"/>
      <c r="M172" s="90"/>
      <c r="N172" s="90"/>
      <c r="O172" s="90"/>
      <c r="P172" s="90"/>
      <c r="Q172" s="90"/>
      <c r="R172" s="90"/>
      <c r="S172" s="90"/>
      <c r="T172" s="90"/>
      <c r="U172" s="90"/>
      <c r="V172" s="90"/>
      <c r="W172" s="90"/>
      <c r="X172" s="90"/>
      <c r="Y172" s="90"/>
      <c r="Z172" s="90"/>
      <c r="AA172" s="90"/>
      <c r="AB172" s="90"/>
      <c r="AC172" s="90"/>
      <c r="AD172" s="90"/>
      <c r="AE172" s="90"/>
      <c r="AF172" s="90"/>
      <c r="AG172" s="90"/>
      <c r="AH172" s="90"/>
      <c r="AI172" s="90"/>
      <c r="AJ172" s="121"/>
      <c r="AK172" s="98" t="s">
        <v>71</v>
      </c>
      <c r="AL172" s="98"/>
      <c r="AM172" s="98"/>
      <c r="AN172" s="48" t="s">
        <v>71</v>
      </c>
      <c r="AO172" s="48" t="s">
        <v>71</v>
      </c>
      <c r="AP172" s="24">
        <f>AE169+AG169+AI169</f>
        <v>0</v>
      </c>
      <c r="AQ172" s="254"/>
      <c r="AT172" s="3"/>
      <c r="AU172" s="3"/>
      <c r="AV172" s="3"/>
      <c r="AW172" s="3"/>
    </row>
    <row r="173" spans="1:49" ht="19.5" customHeight="1">
      <c r="A173" s="231"/>
      <c r="B173" s="112" t="s">
        <v>316</v>
      </c>
      <c r="C173" s="114" t="s">
        <v>317</v>
      </c>
      <c r="D173" s="114"/>
      <c r="E173" s="114" t="s">
        <v>318</v>
      </c>
      <c r="F173" s="112" t="s">
        <v>319</v>
      </c>
      <c r="G173" s="175">
        <v>44652</v>
      </c>
      <c r="H173" s="175">
        <v>44895</v>
      </c>
      <c r="I173" s="127" t="s">
        <v>66</v>
      </c>
      <c r="J173" s="90">
        <v>0.1</v>
      </c>
      <c r="K173" s="90">
        <f t="shared" ref="K173" si="39">J173*(L173+N173+P173+R173+T173+V173+X173+Z173+AB173+AD173+AF173+AH173)</f>
        <v>0.05</v>
      </c>
      <c r="L173" s="90"/>
      <c r="M173" s="90"/>
      <c r="N173" s="90"/>
      <c r="O173" s="90"/>
      <c r="P173" s="124"/>
      <c r="Q173" s="124"/>
      <c r="R173" s="90"/>
      <c r="S173" s="90"/>
      <c r="T173" s="90"/>
      <c r="U173" s="90"/>
      <c r="V173" s="90">
        <v>0.5</v>
      </c>
      <c r="W173" s="90">
        <v>0.5</v>
      </c>
      <c r="X173" s="90"/>
      <c r="Y173" s="90"/>
      <c r="Z173" s="90"/>
      <c r="AA173" s="90"/>
      <c r="AB173" s="90"/>
      <c r="AC173" s="90"/>
      <c r="AD173" s="90"/>
      <c r="AE173" s="90"/>
      <c r="AF173" s="90"/>
      <c r="AG173" s="90"/>
      <c r="AH173" s="90"/>
      <c r="AI173" s="90"/>
      <c r="AJ173" s="121">
        <f>J173*(M173+O173+Q173+S173+U173+W173+Y173+AA173+AC173+AE173+AG173+AI173)</f>
        <v>0.05</v>
      </c>
      <c r="AK173" s="98" t="s">
        <v>84</v>
      </c>
      <c r="AL173" s="98"/>
      <c r="AM173" s="98"/>
      <c r="AN173" s="50" t="s">
        <v>84</v>
      </c>
      <c r="AO173" s="50" t="s">
        <v>84</v>
      </c>
      <c r="AP173" s="24">
        <f>M173+O173+Q173</f>
        <v>0</v>
      </c>
      <c r="AQ173" s="255">
        <f t="shared" ref="AQ173" si="40">SUM(AP173:AP176)</f>
        <v>0.5</v>
      </c>
      <c r="AT173" s="3"/>
      <c r="AU173" s="3"/>
      <c r="AV173" s="3"/>
      <c r="AW173" s="3"/>
    </row>
    <row r="174" spans="1:49" ht="202.5" customHeight="1">
      <c r="A174" s="231"/>
      <c r="B174" s="112"/>
      <c r="C174" s="114"/>
      <c r="D174" s="114"/>
      <c r="E174" s="114"/>
      <c r="F174" s="112"/>
      <c r="G174" s="112"/>
      <c r="H174" s="112"/>
      <c r="I174" s="127"/>
      <c r="J174" s="90"/>
      <c r="K174" s="90"/>
      <c r="L174" s="90"/>
      <c r="M174" s="90"/>
      <c r="N174" s="90"/>
      <c r="O174" s="90"/>
      <c r="P174" s="256"/>
      <c r="Q174" s="256"/>
      <c r="R174" s="90"/>
      <c r="S174" s="90"/>
      <c r="T174" s="90"/>
      <c r="U174" s="90"/>
      <c r="V174" s="90"/>
      <c r="W174" s="90"/>
      <c r="X174" s="90"/>
      <c r="Y174" s="90"/>
      <c r="Z174" s="90"/>
      <c r="AA174" s="90"/>
      <c r="AB174" s="90"/>
      <c r="AC174" s="90"/>
      <c r="AD174" s="90"/>
      <c r="AE174" s="90"/>
      <c r="AF174" s="90"/>
      <c r="AG174" s="90"/>
      <c r="AH174" s="90"/>
      <c r="AI174" s="90"/>
      <c r="AJ174" s="121"/>
      <c r="AK174" s="98" t="s">
        <v>320</v>
      </c>
      <c r="AL174" s="98"/>
      <c r="AM174" s="98"/>
      <c r="AN174" s="50" t="s">
        <v>321</v>
      </c>
      <c r="AO174" s="50" t="s">
        <v>68</v>
      </c>
      <c r="AP174" s="24">
        <f>S173+U173+W173</f>
        <v>0.5</v>
      </c>
      <c r="AQ174" s="253"/>
      <c r="AT174" s="3"/>
      <c r="AU174" s="3"/>
      <c r="AV174" s="3"/>
      <c r="AW174" s="3"/>
    </row>
    <row r="175" spans="1:49" ht="15.6" customHeight="1">
      <c r="A175" s="231"/>
      <c r="B175" s="112"/>
      <c r="C175" s="114"/>
      <c r="D175" s="114"/>
      <c r="E175" s="114"/>
      <c r="F175" s="112"/>
      <c r="G175" s="112"/>
      <c r="H175" s="112"/>
      <c r="I175" s="127"/>
      <c r="J175" s="90"/>
      <c r="K175" s="90"/>
      <c r="L175" s="90"/>
      <c r="M175" s="90"/>
      <c r="N175" s="90"/>
      <c r="O175" s="90"/>
      <c r="P175" s="256"/>
      <c r="Q175" s="256"/>
      <c r="R175" s="90"/>
      <c r="S175" s="90"/>
      <c r="T175" s="90"/>
      <c r="U175" s="90"/>
      <c r="V175" s="90"/>
      <c r="W175" s="90"/>
      <c r="X175" s="90"/>
      <c r="Y175" s="90"/>
      <c r="Z175" s="90"/>
      <c r="AA175" s="90"/>
      <c r="AB175" s="90"/>
      <c r="AC175" s="90"/>
      <c r="AD175" s="90"/>
      <c r="AE175" s="90"/>
      <c r="AF175" s="90"/>
      <c r="AG175" s="90"/>
      <c r="AH175" s="90"/>
      <c r="AI175" s="90"/>
      <c r="AJ175" s="121"/>
      <c r="AK175" s="98" t="s">
        <v>70</v>
      </c>
      <c r="AL175" s="98"/>
      <c r="AM175" s="98"/>
      <c r="AN175" s="48" t="s">
        <v>70</v>
      </c>
      <c r="AO175" s="48" t="s">
        <v>70</v>
      </c>
      <c r="AP175" s="24">
        <f>Y173+AA173+AC173</f>
        <v>0</v>
      </c>
      <c r="AQ175" s="253"/>
      <c r="AT175" s="3"/>
      <c r="AU175" s="3"/>
      <c r="AV175" s="3"/>
      <c r="AW175" s="3"/>
    </row>
    <row r="176" spans="1:49" ht="16.149999999999999" customHeight="1" thickBot="1">
      <c r="A176" s="231"/>
      <c r="B176" s="112"/>
      <c r="C176" s="114"/>
      <c r="D176" s="114"/>
      <c r="E176" s="114"/>
      <c r="F176" s="112"/>
      <c r="G176" s="112"/>
      <c r="H176" s="112"/>
      <c r="I176" s="127"/>
      <c r="J176" s="90"/>
      <c r="K176" s="90"/>
      <c r="L176" s="90"/>
      <c r="M176" s="90"/>
      <c r="N176" s="90"/>
      <c r="O176" s="90"/>
      <c r="P176" s="257"/>
      <c r="Q176" s="257"/>
      <c r="R176" s="90"/>
      <c r="S176" s="90"/>
      <c r="T176" s="90"/>
      <c r="U176" s="90"/>
      <c r="V176" s="90"/>
      <c r="W176" s="90"/>
      <c r="X176" s="90"/>
      <c r="Y176" s="90"/>
      <c r="Z176" s="90"/>
      <c r="AA176" s="90"/>
      <c r="AB176" s="90"/>
      <c r="AC176" s="90"/>
      <c r="AD176" s="90"/>
      <c r="AE176" s="90"/>
      <c r="AF176" s="90"/>
      <c r="AG176" s="90"/>
      <c r="AH176" s="90"/>
      <c r="AI176" s="90"/>
      <c r="AJ176" s="121"/>
      <c r="AK176" s="98" t="s">
        <v>71</v>
      </c>
      <c r="AL176" s="98"/>
      <c r="AM176" s="98"/>
      <c r="AN176" s="48" t="s">
        <v>71</v>
      </c>
      <c r="AO176" s="48" t="s">
        <v>71</v>
      </c>
      <c r="AP176" s="24">
        <f>AE173+AG173+AI173</f>
        <v>0</v>
      </c>
      <c r="AQ176" s="254"/>
      <c r="AT176" s="3"/>
      <c r="AU176" s="3"/>
      <c r="AV176" s="3"/>
      <c r="AW176" s="3"/>
    </row>
    <row r="177" spans="1:49" ht="208.5" customHeight="1">
      <c r="A177" s="231"/>
      <c r="B177" s="112" t="s">
        <v>322</v>
      </c>
      <c r="C177" s="114" t="s">
        <v>323</v>
      </c>
      <c r="D177" s="114"/>
      <c r="E177" s="114" t="s">
        <v>324</v>
      </c>
      <c r="F177" s="112" t="s">
        <v>325</v>
      </c>
      <c r="G177" s="175">
        <v>44621</v>
      </c>
      <c r="H177" s="175">
        <v>44925</v>
      </c>
      <c r="I177" s="127" t="s">
        <v>66</v>
      </c>
      <c r="J177" s="90">
        <v>0.1</v>
      </c>
      <c r="K177" s="90">
        <f>J177*(L177+N177+P177+R177+T177+V177+X177+Z177+AB177+AD177+AF177+AH177)</f>
        <v>0.1</v>
      </c>
      <c r="L177" s="90"/>
      <c r="M177" s="90"/>
      <c r="N177" s="90"/>
      <c r="O177" s="90"/>
      <c r="P177" s="90">
        <v>1</v>
      </c>
      <c r="Q177" s="90">
        <v>1</v>
      </c>
      <c r="R177" s="90"/>
      <c r="S177" s="90"/>
      <c r="T177" s="90"/>
      <c r="U177" s="90"/>
      <c r="V177" s="90"/>
      <c r="W177" s="90"/>
      <c r="X177" s="90"/>
      <c r="Y177" s="90"/>
      <c r="Z177" s="90"/>
      <c r="AA177" s="90"/>
      <c r="AB177" s="90"/>
      <c r="AC177" s="90"/>
      <c r="AD177" s="90"/>
      <c r="AE177" s="90"/>
      <c r="AF177" s="90"/>
      <c r="AG177" s="90"/>
      <c r="AH177" s="90"/>
      <c r="AI177" s="90"/>
      <c r="AJ177" s="121">
        <f>J177*(M177+O177+Q177+S177+U177+W177+Y177+AA177+AC177+AE177+AG177+AI177)</f>
        <v>0.1</v>
      </c>
      <c r="AK177" s="98" t="s">
        <v>326</v>
      </c>
      <c r="AL177" s="98"/>
      <c r="AM177" s="98"/>
      <c r="AN177" s="48" t="s">
        <v>327</v>
      </c>
      <c r="AO177" s="50" t="s">
        <v>68</v>
      </c>
      <c r="AP177" s="24">
        <f>M177+O177+Q177</f>
        <v>1</v>
      </c>
      <c r="AQ177" s="255">
        <f>SUM(AP177:AP180)</f>
        <v>1</v>
      </c>
      <c r="AT177" s="3"/>
      <c r="AU177" s="3"/>
      <c r="AV177" s="3"/>
      <c r="AW177" s="3"/>
    </row>
    <row r="178" spans="1:49" ht="15.6" customHeight="1">
      <c r="A178" s="231"/>
      <c r="B178" s="112"/>
      <c r="C178" s="114"/>
      <c r="D178" s="114"/>
      <c r="E178" s="114"/>
      <c r="F178" s="112"/>
      <c r="G178" s="112"/>
      <c r="H178" s="112"/>
      <c r="I178" s="127"/>
      <c r="J178" s="90"/>
      <c r="K178" s="90"/>
      <c r="L178" s="90"/>
      <c r="M178" s="90"/>
      <c r="N178" s="90"/>
      <c r="O178" s="90"/>
      <c r="P178" s="90"/>
      <c r="Q178" s="90"/>
      <c r="R178" s="90"/>
      <c r="S178" s="90"/>
      <c r="T178" s="90"/>
      <c r="U178" s="90"/>
      <c r="V178" s="90"/>
      <c r="W178" s="90"/>
      <c r="X178" s="90"/>
      <c r="Y178" s="90"/>
      <c r="Z178" s="90"/>
      <c r="AA178" s="90"/>
      <c r="AB178" s="90"/>
      <c r="AC178" s="90"/>
      <c r="AD178" s="90"/>
      <c r="AE178" s="90"/>
      <c r="AF178" s="90"/>
      <c r="AG178" s="90"/>
      <c r="AH178" s="90"/>
      <c r="AI178" s="90"/>
      <c r="AJ178" s="121"/>
      <c r="AK178" s="98" t="s">
        <v>84</v>
      </c>
      <c r="AL178" s="98"/>
      <c r="AM178" s="98"/>
      <c r="AN178" s="50" t="s">
        <v>84</v>
      </c>
      <c r="AO178" s="50" t="s">
        <v>84</v>
      </c>
      <c r="AP178" s="24">
        <f>S177+U177+W177</f>
        <v>0</v>
      </c>
      <c r="AQ178" s="253"/>
      <c r="AT178" s="3"/>
      <c r="AU178" s="3"/>
      <c r="AV178" s="3"/>
      <c r="AW178" s="3"/>
    </row>
    <row r="179" spans="1:49" ht="15.6" customHeight="1">
      <c r="A179" s="231"/>
      <c r="B179" s="112"/>
      <c r="C179" s="114"/>
      <c r="D179" s="114"/>
      <c r="E179" s="114"/>
      <c r="F179" s="112"/>
      <c r="G179" s="112"/>
      <c r="H179" s="112"/>
      <c r="I179" s="127"/>
      <c r="J179" s="90"/>
      <c r="K179" s="90"/>
      <c r="L179" s="90"/>
      <c r="M179" s="90"/>
      <c r="N179" s="90"/>
      <c r="O179" s="90"/>
      <c r="P179" s="90"/>
      <c r="Q179" s="90"/>
      <c r="R179" s="90"/>
      <c r="S179" s="90"/>
      <c r="T179" s="90"/>
      <c r="U179" s="90"/>
      <c r="V179" s="90"/>
      <c r="W179" s="90"/>
      <c r="X179" s="90"/>
      <c r="Y179" s="90"/>
      <c r="Z179" s="90"/>
      <c r="AA179" s="90"/>
      <c r="AB179" s="90"/>
      <c r="AC179" s="90"/>
      <c r="AD179" s="90"/>
      <c r="AE179" s="90"/>
      <c r="AF179" s="90"/>
      <c r="AG179" s="90"/>
      <c r="AH179" s="90"/>
      <c r="AI179" s="90"/>
      <c r="AJ179" s="121"/>
      <c r="AK179" s="98" t="s">
        <v>70</v>
      </c>
      <c r="AL179" s="98"/>
      <c r="AM179" s="98"/>
      <c r="AN179" s="48" t="s">
        <v>70</v>
      </c>
      <c r="AO179" s="48" t="s">
        <v>70</v>
      </c>
      <c r="AP179" s="24">
        <f>Y177+AA177+AC177</f>
        <v>0</v>
      </c>
      <c r="AQ179" s="253"/>
      <c r="AT179" s="3"/>
      <c r="AU179" s="3"/>
      <c r="AV179" s="3"/>
      <c r="AW179" s="3"/>
    </row>
    <row r="180" spans="1:49" ht="16.149999999999999" customHeight="1" thickBot="1">
      <c r="A180" s="231"/>
      <c r="B180" s="112"/>
      <c r="C180" s="114"/>
      <c r="D180" s="114"/>
      <c r="E180" s="114"/>
      <c r="F180" s="112"/>
      <c r="G180" s="112"/>
      <c r="H180" s="112"/>
      <c r="I180" s="127"/>
      <c r="J180" s="90"/>
      <c r="K180" s="90"/>
      <c r="L180" s="90"/>
      <c r="M180" s="90"/>
      <c r="N180" s="90"/>
      <c r="O180" s="90"/>
      <c r="P180" s="90"/>
      <c r="Q180" s="90"/>
      <c r="R180" s="90"/>
      <c r="S180" s="90"/>
      <c r="T180" s="90"/>
      <c r="U180" s="90"/>
      <c r="V180" s="90"/>
      <c r="W180" s="90"/>
      <c r="X180" s="90"/>
      <c r="Y180" s="90"/>
      <c r="Z180" s="90"/>
      <c r="AA180" s="90"/>
      <c r="AB180" s="90"/>
      <c r="AC180" s="90"/>
      <c r="AD180" s="90"/>
      <c r="AE180" s="90"/>
      <c r="AF180" s="90"/>
      <c r="AG180" s="90"/>
      <c r="AH180" s="90"/>
      <c r="AI180" s="90"/>
      <c r="AJ180" s="121"/>
      <c r="AK180" s="98" t="s">
        <v>71</v>
      </c>
      <c r="AL180" s="98"/>
      <c r="AM180" s="98"/>
      <c r="AN180" s="48" t="s">
        <v>71</v>
      </c>
      <c r="AO180" s="48" t="s">
        <v>71</v>
      </c>
      <c r="AP180" s="24">
        <f>AE177+AG177+AI177</f>
        <v>0</v>
      </c>
      <c r="AQ180" s="254"/>
      <c r="AT180" s="3"/>
      <c r="AU180" s="3"/>
      <c r="AV180" s="3"/>
      <c r="AW180" s="3"/>
    </row>
    <row r="181" spans="1:49" ht="184.5" customHeight="1">
      <c r="A181" s="231"/>
      <c r="B181" s="112" t="s">
        <v>328</v>
      </c>
      <c r="C181" s="114" t="s">
        <v>329</v>
      </c>
      <c r="D181" s="114"/>
      <c r="E181" s="114" t="s">
        <v>330</v>
      </c>
      <c r="F181" s="114" t="s">
        <v>331</v>
      </c>
      <c r="G181" s="175">
        <v>44621</v>
      </c>
      <c r="H181" s="175">
        <v>44925</v>
      </c>
      <c r="I181" s="127" t="s">
        <v>66</v>
      </c>
      <c r="J181" s="90">
        <v>0.1</v>
      </c>
      <c r="K181" s="90">
        <f t="shared" ref="K181" si="41">J181*(L181+N181+P181+R181+T181+V181+X181+Z181+AB181+AD181+AF181+AH181)</f>
        <v>0.1</v>
      </c>
      <c r="L181" s="90"/>
      <c r="M181" s="90"/>
      <c r="N181" s="90"/>
      <c r="O181" s="90"/>
      <c r="P181" s="90">
        <v>1</v>
      </c>
      <c r="Q181" s="90">
        <v>1</v>
      </c>
      <c r="R181" s="90"/>
      <c r="S181" s="90"/>
      <c r="T181" s="90"/>
      <c r="U181" s="90"/>
      <c r="V181" s="90"/>
      <c r="W181" s="90"/>
      <c r="X181" s="90"/>
      <c r="Y181" s="90"/>
      <c r="Z181" s="90"/>
      <c r="AA181" s="90"/>
      <c r="AB181" s="90"/>
      <c r="AC181" s="90"/>
      <c r="AD181" s="90"/>
      <c r="AE181" s="90"/>
      <c r="AF181" s="90"/>
      <c r="AG181" s="90"/>
      <c r="AH181" s="90"/>
      <c r="AI181" s="90"/>
      <c r="AJ181" s="121">
        <f>J181*(M181+O181+Q181+S181+U181+W181+Y181+AA181+AC181+AE181+AG181+AI181)</f>
        <v>0.1</v>
      </c>
      <c r="AK181" s="98" t="s">
        <v>332</v>
      </c>
      <c r="AL181" s="98"/>
      <c r="AM181" s="98"/>
      <c r="AN181" s="50" t="s">
        <v>333</v>
      </c>
      <c r="AO181" s="50" t="s">
        <v>68</v>
      </c>
      <c r="AP181" s="24">
        <f>M181+O181+Q181</f>
        <v>1</v>
      </c>
      <c r="AQ181" s="255">
        <f t="shared" ref="AQ181" si="42">SUM(AP181:AP184)</f>
        <v>1</v>
      </c>
      <c r="AT181" s="3"/>
      <c r="AU181" s="3"/>
      <c r="AV181" s="3"/>
      <c r="AW181" s="3"/>
    </row>
    <row r="182" spans="1:49" ht="15.6" customHeight="1">
      <c r="A182" s="231"/>
      <c r="B182" s="112"/>
      <c r="C182" s="114"/>
      <c r="D182" s="114"/>
      <c r="E182" s="114"/>
      <c r="F182" s="114"/>
      <c r="G182" s="112"/>
      <c r="H182" s="112"/>
      <c r="I182" s="127"/>
      <c r="J182" s="90"/>
      <c r="K182" s="90"/>
      <c r="L182" s="90"/>
      <c r="M182" s="90"/>
      <c r="N182" s="90"/>
      <c r="O182" s="90"/>
      <c r="P182" s="90"/>
      <c r="Q182" s="90"/>
      <c r="R182" s="90"/>
      <c r="S182" s="90"/>
      <c r="T182" s="90"/>
      <c r="U182" s="90"/>
      <c r="V182" s="90"/>
      <c r="W182" s="90"/>
      <c r="X182" s="90"/>
      <c r="Y182" s="90"/>
      <c r="Z182" s="90"/>
      <c r="AA182" s="90"/>
      <c r="AB182" s="90"/>
      <c r="AC182" s="90"/>
      <c r="AD182" s="90"/>
      <c r="AE182" s="90"/>
      <c r="AF182" s="90"/>
      <c r="AG182" s="90"/>
      <c r="AH182" s="90"/>
      <c r="AI182" s="90"/>
      <c r="AJ182" s="121"/>
      <c r="AK182" s="98" t="s">
        <v>84</v>
      </c>
      <c r="AL182" s="98"/>
      <c r="AM182" s="98"/>
      <c r="AN182" s="50" t="s">
        <v>84</v>
      </c>
      <c r="AO182" s="50" t="s">
        <v>84</v>
      </c>
      <c r="AP182" s="24">
        <f>S181+U181+W181</f>
        <v>0</v>
      </c>
      <c r="AQ182" s="253"/>
      <c r="AT182" s="3"/>
      <c r="AU182" s="3"/>
      <c r="AV182" s="3"/>
      <c r="AW182" s="3"/>
    </row>
    <row r="183" spans="1:49" ht="15.6" customHeight="1">
      <c r="A183" s="231"/>
      <c r="B183" s="112"/>
      <c r="C183" s="114"/>
      <c r="D183" s="114"/>
      <c r="E183" s="114"/>
      <c r="F183" s="114"/>
      <c r="G183" s="112"/>
      <c r="H183" s="112"/>
      <c r="I183" s="127"/>
      <c r="J183" s="90"/>
      <c r="K183" s="90"/>
      <c r="L183" s="90"/>
      <c r="M183" s="90"/>
      <c r="N183" s="90"/>
      <c r="O183" s="90"/>
      <c r="P183" s="90"/>
      <c r="Q183" s="90"/>
      <c r="R183" s="90"/>
      <c r="S183" s="90"/>
      <c r="T183" s="90"/>
      <c r="U183" s="90"/>
      <c r="V183" s="90"/>
      <c r="W183" s="90"/>
      <c r="X183" s="90"/>
      <c r="Y183" s="90"/>
      <c r="Z183" s="90"/>
      <c r="AA183" s="90"/>
      <c r="AB183" s="90"/>
      <c r="AC183" s="90"/>
      <c r="AD183" s="90"/>
      <c r="AE183" s="90"/>
      <c r="AF183" s="90"/>
      <c r="AG183" s="90"/>
      <c r="AH183" s="90"/>
      <c r="AI183" s="90"/>
      <c r="AJ183" s="121"/>
      <c r="AK183" s="98" t="s">
        <v>70</v>
      </c>
      <c r="AL183" s="98"/>
      <c r="AM183" s="98"/>
      <c r="AN183" s="48" t="s">
        <v>70</v>
      </c>
      <c r="AO183" s="48" t="s">
        <v>70</v>
      </c>
      <c r="AP183" s="24">
        <f>Y181+AA181+AC181</f>
        <v>0</v>
      </c>
      <c r="AQ183" s="253"/>
      <c r="AT183" s="3"/>
      <c r="AU183" s="3"/>
      <c r="AV183" s="3"/>
      <c r="AW183" s="3"/>
    </row>
    <row r="184" spans="1:49" ht="25.5" customHeight="1" thickBot="1">
      <c r="A184" s="231"/>
      <c r="B184" s="112"/>
      <c r="C184" s="114"/>
      <c r="D184" s="114"/>
      <c r="E184" s="114"/>
      <c r="F184" s="114"/>
      <c r="G184" s="112"/>
      <c r="H184" s="112"/>
      <c r="I184" s="127"/>
      <c r="J184" s="90"/>
      <c r="K184" s="90"/>
      <c r="L184" s="90"/>
      <c r="M184" s="90"/>
      <c r="N184" s="90"/>
      <c r="O184" s="90"/>
      <c r="P184" s="90"/>
      <c r="Q184" s="90"/>
      <c r="R184" s="90"/>
      <c r="S184" s="90"/>
      <c r="T184" s="90"/>
      <c r="U184" s="90"/>
      <c r="V184" s="90"/>
      <c r="W184" s="90"/>
      <c r="X184" s="90"/>
      <c r="Y184" s="90"/>
      <c r="Z184" s="90"/>
      <c r="AA184" s="90"/>
      <c r="AB184" s="90"/>
      <c r="AC184" s="90"/>
      <c r="AD184" s="90"/>
      <c r="AE184" s="90"/>
      <c r="AF184" s="90"/>
      <c r="AG184" s="90"/>
      <c r="AH184" s="90"/>
      <c r="AI184" s="90"/>
      <c r="AJ184" s="121"/>
      <c r="AK184" s="98" t="s">
        <v>71</v>
      </c>
      <c r="AL184" s="98"/>
      <c r="AM184" s="98"/>
      <c r="AN184" s="48" t="s">
        <v>71</v>
      </c>
      <c r="AO184" s="48" t="s">
        <v>71</v>
      </c>
      <c r="AP184" s="24">
        <f>AE181+AG181+AI181</f>
        <v>0</v>
      </c>
      <c r="AQ184" s="254"/>
      <c r="AT184" s="3"/>
      <c r="AU184" s="3"/>
      <c r="AV184" s="3"/>
      <c r="AW184" s="3"/>
    </row>
    <row r="185" spans="1:49" ht="15.6" customHeight="1">
      <c r="A185" s="231"/>
      <c r="B185" s="112" t="s">
        <v>334</v>
      </c>
      <c r="C185" s="114" t="s">
        <v>335</v>
      </c>
      <c r="D185" s="114"/>
      <c r="E185" s="114" t="s">
        <v>336</v>
      </c>
      <c r="F185" s="114" t="s">
        <v>337</v>
      </c>
      <c r="G185" s="175">
        <v>44621</v>
      </c>
      <c r="H185" s="175">
        <v>44925</v>
      </c>
      <c r="I185" s="127" t="s">
        <v>66</v>
      </c>
      <c r="J185" s="90">
        <v>0.1</v>
      </c>
      <c r="K185" s="90">
        <f t="shared" ref="K185" si="43">J185*(L185+N185+P185+R185+T185+V185+X185+Z185+AB185+AD185+AF185+AH185)</f>
        <v>0.1</v>
      </c>
      <c r="L185" s="90"/>
      <c r="M185" s="90"/>
      <c r="N185" s="90"/>
      <c r="O185" s="90"/>
      <c r="P185" s="90"/>
      <c r="Q185" s="90"/>
      <c r="R185" s="90"/>
      <c r="S185" s="90"/>
      <c r="T185" s="124">
        <v>1</v>
      </c>
      <c r="U185" s="124">
        <v>1</v>
      </c>
      <c r="V185" s="90"/>
      <c r="W185" s="90"/>
      <c r="X185" s="90"/>
      <c r="Y185" s="90"/>
      <c r="Z185" s="90"/>
      <c r="AA185" s="90"/>
      <c r="AB185" s="90"/>
      <c r="AC185" s="90"/>
      <c r="AD185" s="90"/>
      <c r="AE185" s="90"/>
      <c r="AF185" s="90"/>
      <c r="AG185" s="90"/>
      <c r="AH185" s="90"/>
      <c r="AI185" s="90"/>
      <c r="AJ185" s="121">
        <f>J185*(M185+O185+Q185+S185+U185+W185+Y185+AA185+AC185+AE185+AG185+AI185)</f>
        <v>0.1</v>
      </c>
      <c r="AK185" s="98" t="s">
        <v>84</v>
      </c>
      <c r="AL185" s="98"/>
      <c r="AM185" s="98"/>
      <c r="AN185" s="50" t="s">
        <v>84</v>
      </c>
      <c r="AO185" s="50" t="s">
        <v>84</v>
      </c>
      <c r="AP185" s="24">
        <f>M185+O185+Q185</f>
        <v>0</v>
      </c>
      <c r="AQ185" s="255">
        <f t="shared" ref="AQ185" si="44">SUM(AP185:AP188)</f>
        <v>1</v>
      </c>
      <c r="AT185" s="3"/>
      <c r="AU185" s="3"/>
      <c r="AV185" s="3"/>
      <c r="AW185" s="3"/>
    </row>
    <row r="186" spans="1:49" ht="217.5" customHeight="1">
      <c r="A186" s="231"/>
      <c r="B186" s="112"/>
      <c r="C186" s="114"/>
      <c r="D186" s="114"/>
      <c r="E186" s="114"/>
      <c r="F186" s="114"/>
      <c r="G186" s="112"/>
      <c r="H186" s="112"/>
      <c r="I186" s="127"/>
      <c r="J186" s="90"/>
      <c r="K186" s="90"/>
      <c r="L186" s="90"/>
      <c r="M186" s="90"/>
      <c r="N186" s="90"/>
      <c r="O186" s="90"/>
      <c r="P186" s="90"/>
      <c r="Q186" s="90"/>
      <c r="R186" s="90"/>
      <c r="S186" s="90"/>
      <c r="T186" s="256"/>
      <c r="U186" s="256"/>
      <c r="V186" s="90"/>
      <c r="W186" s="90"/>
      <c r="X186" s="90"/>
      <c r="Y186" s="90"/>
      <c r="Z186" s="90"/>
      <c r="AA186" s="90"/>
      <c r="AB186" s="90"/>
      <c r="AC186" s="90"/>
      <c r="AD186" s="90"/>
      <c r="AE186" s="90"/>
      <c r="AF186" s="90"/>
      <c r="AG186" s="90"/>
      <c r="AH186" s="90"/>
      <c r="AI186" s="90"/>
      <c r="AJ186" s="121"/>
      <c r="AK186" s="98" t="s">
        <v>338</v>
      </c>
      <c r="AL186" s="98"/>
      <c r="AM186" s="98"/>
      <c r="AN186" s="50" t="s">
        <v>339</v>
      </c>
      <c r="AO186" s="50" t="s">
        <v>68</v>
      </c>
      <c r="AP186" s="24">
        <f>S185+U185+W185</f>
        <v>1</v>
      </c>
      <c r="AQ186" s="253"/>
      <c r="AT186" s="3"/>
      <c r="AU186" s="3"/>
      <c r="AV186" s="3"/>
      <c r="AW186" s="3"/>
    </row>
    <row r="187" spans="1:49" ht="15.6" customHeight="1">
      <c r="A187" s="231"/>
      <c r="B187" s="112"/>
      <c r="C187" s="114"/>
      <c r="D187" s="114"/>
      <c r="E187" s="114"/>
      <c r="F187" s="114"/>
      <c r="G187" s="112"/>
      <c r="H187" s="112"/>
      <c r="I187" s="127"/>
      <c r="J187" s="90"/>
      <c r="K187" s="90"/>
      <c r="L187" s="90"/>
      <c r="M187" s="90"/>
      <c r="N187" s="90"/>
      <c r="O187" s="90"/>
      <c r="P187" s="90"/>
      <c r="Q187" s="90"/>
      <c r="R187" s="90"/>
      <c r="S187" s="90"/>
      <c r="T187" s="256"/>
      <c r="U187" s="256"/>
      <c r="V187" s="90"/>
      <c r="W187" s="90"/>
      <c r="X187" s="90"/>
      <c r="Y187" s="90"/>
      <c r="Z187" s="90"/>
      <c r="AA187" s="90"/>
      <c r="AB187" s="90"/>
      <c r="AC187" s="90"/>
      <c r="AD187" s="90"/>
      <c r="AE187" s="90"/>
      <c r="AF187" s="90"/>
      <c r="AG187" s="90"/>
      <c r="AH187" s="90"/>
      <c r="AI187" s="90"/>
      <c r="AJ187" s="121"/>
      <c r="AK187" s="98" t="s">
        <v>70</v>
      </c>
      <c r="AL187" s="98"/>
      <c r="AM187" s="98"/>
      <c r="AN187" s="48" t="s">
        <v>70</v>
      </c>
      <c r="AO187" s="48" t="s">
        <v>70</v>
      </c>
      <c r="AP187" s="24">
        <f>Y185+AA185+AC185</f>
        <v>0</v>
      </c>
      <c r="AQ187" s="253"/>
      <c r="AT187" s="3"/>
      <c r="AU187" s="3"/>
      <c r="AV187" s="3"/>
      <c r="AW187" s="3"/>
    </row>
    <row r="188" spans="1:49" ht="16.149999999999999" customHeight="1" thickBot="1">
      <c r="A188" s="231"/>
      <c r="B188" s="112"/>
      <c r="C188" s="114"/>
      <c r="D188" s="114"/>
      <c r="E188" s="114"/>
      <c r="F188" s="114"/>
      <c r="G188" s="112"/>
      <c r="H188" s="112"/>
      <c r="I188" s="127"/>
      <c r="J188" s="90"/>
      <c r="K188" s="90"/>
      <c r="L188" s="90"/>
      <c r="M188" s="90"/>
      <c r="N188" s="90"/>
      <c r="O188" s="90"/>
      <c r="P188" s="90"/>
      <c r="Q188" s="90"/>
      <c r="R188" s="90"/>
      <c r="S188" s="90"/>
      <c r="T188" s="257"/>
      <c r="U188" s="257"/>
      <c r="V188" s="90"/>
      <c r="W188" s="90"/>
      <c r="X188" s="90"/>
      <c r="Y188" s="90"/>
      <c r="Z188" s="90"/>
      <c r="AA188" s="90"/>
      <c r="AB188" s="90"/>
      <c r="AC188" s="90"/>
      <c r="AD188" s="90"/>
      <c r="AE188" s="90"/>
      <c r="AF188" s="90"/>
      <c r="AG188" s="90"/>
      <c r="AH188" s="90"/>
      <c r="AI188" s="90"/>
      <c r="AJ188" s="121"/>
      <c r="AK188" s="98" t="s">
        <v>71</v>
      </c>
      <c r="AL188" s="98"/>
      <c r="AM188" s="98"/>
      <c r="AN188" s="48" t="s">
        <v>71</v>
      </c>
      <c r="AO188" s="48" t="s">
        <v>71</v>
      </c>
      <c r="AP188" s="24">
        <f>AE185+AG185+AI185</f>
        <v>0</v>
      </c>
      <c r="AQ188" s="254"/>
      <c r="AT188" s="3"/>
      <c r="AU188" s="3"/>
      <c r="AV188" s="3"/>
      <c r="AW188" s="3"/>
    </row>
    <row r="189" spans="1:49" ht="15.6" customHeight="1">
      <c r="A189" s="231"/>
      <c r="B189" s="112" t="s">
        <v>340</v>
      </c>
      <c r="C189" s="114" t="s">
        <v>341</v>
      </c>
      <c r="D189" s="114"/>
      <c r="E189" s="114" t="s">
        <v>342</v>
      </c>
      <c r="F189" s="112" t="s">
        <v>325</v>
      </c>
      <c r="G189" s="175">
        <v>44652</v>
      </c>
      <c r="H189" s="175">
        <v>44865</v>
      </c>
      <c r="I189" s="127" t="s">
        <v>66</v>
      </c>
      <c r="J189" s="90">
        <v>0.1</v>
      </c>
      <c r="K189" s="90">
        <f>J189*(L189+N189+P189+R189+T189+V189+X189+Z189+AB189+AD189+AF189+AH189)</f>
        <v>9.9000000000000005E-2</v>
      </c>
      <c r="L189" s="90"/>
      <c r="M189" s="90"/>
      <c r="N189" s="90"/>
      <c r="O189" s="90"/>
      <c r="P189" s="90"/>
      <c r="Q189" s="90"/>
      <c r="R189" s="90"/>
      <c r="S189" s="90"/>
      <c r="T189" s="90"/>
      <c r="U189" s="90"/>
      <c r="V189" s="90">
        <v>0.33</v>
      </c>
      <c r="W189" s="90">
        <v>0.33</v>
      </c>
      <c r="X189" s="90">
        <v>0.33</v>
      </c>
      <c r="Y189" s="90"/>
      <c r="Z189" s="90"/>
      <c r="AA189" s="90"/>
      <c r="AB189" s="90">
        <v>0.33</v>
      </c>
      <c r="AC189" s="90"/>
      <c r="AD189" s="90"/>
      <c r="AE189" s="90"/>
      <c r="AF189" s="90"/>
      <c r="AG189" s="90"/>
      <c r="AH189" s="90"/>
      <c r="AI189" s="90"/>
      <c r="AJ189" s="121">
        <f>J189*(M189+O189+Q189+S189+U189+W189+Y189+AA189+AC189+AE189+AG189+AI189)</f>
        <v>3.3000000000000002E-2</v>
      </c>
      <c r="AK189" s="98" t="s">
        <v>84</v>
      </c>
      <c r="AL189" s="98"/>
      <c r="AM189" s="98"/>
      <c r="AN189" s="50" t="s">
        <v>84</v>
      </c>
      <c r="AO189" s="50" t="s">
        <v>84</v>
      </c>
      <c r="AP189" s="24">
        <f>M189+O189+Q189</f>
        <v>0</v>
      </c>
      <c r="AQ189" s="255">
        <f>SUM(AP189:AP192)</f>
        <v>0.33</v>
      </c>
      <c r="AT189" s="3"/>
      <c r="AU189" s="3"/>
      <c r="AV189" s="3"/>
      <c r="AW189" s="3"/>
    </row>
    <row r="190" spans="1:49" ht="199.5" customHeight="1">
      <c r="A190" s="231"/>
      <c r="B190" s="112"/>
      <c r="C190" s="114"/>
      <c r="D190" s="114"/>
      <c r="E190" s="114"/>
      <c r="F190" s="112"/>
      <c r="G190" s="112"/>
      <c r="H190" s="112"/>
      <c r="I190" s="127"/>
      <c r="J190" s="90"/>
      <c r="K190" s="90"/>
      <c r="L190" s="90"/>
      <c r="M190" s="90"/>
      <c r="N190" s="90"/>
      <c r="O190" s="90"/>
      <c r="P190" s="90"/>
      <c r="Q190" s="90"/>
      <c r="R190" s="90"/>
      <c r="S190" s="90"/>
      <c r="T190" s="90"/>
      <c r="U190" s="90"/>
      <c r="V190" s="90"/>
      <c r="W190" s="90"/>
      <c r="X190" s="90"/>
      <c r="Y190" s="90"/>
      <c r="Z190" s="90"/>
      <c r="AA190" s="90"/>
      <c r="AB190" s="90"/>
      <c r="AC190" s="90"/>
      <c r="AD190" s="90"/>
      <c r="AE190" s="90"/>
      <c r="AF190" s="90"/>
      <c r="AG190" s="90"/>
      <c r="AH190" s="90"/>
      <c r="AI190" s="90"/>
      <c r="AJ190" s="121"/>
      <c r="AK190" s="98" t="s">
        <v>343</v>
      </c>
      <c r="AL190" s="98"/>
      <c r="AM190" s="98"/>
      <c r="AN190" s="50" t="s">
        <v>344</v>
      </c>
      <c r="AO190" s="50" t="s">
        <v>68</v>
      </c>
      <c r="AP190" s="24">
        <f>S189+U189+W189</f>
        <v>0.33</v>
      </c>
      <c r="AQ190" s="253"/>
      <c r="AT190" s="3"/>
      <c r="AU190" s="3"/>
      <c r="AV190" s="3"/>
      <c r="AW190" s="3"/>
    </row>
    <row r="191" spans="1:49" ht="15.6" customHeight="1">
      <c r="A191" s="231"/>
      <c r="B191" s="112"/>
      <c r="C191" s="114"/>
      <c r="D191" s="114"/>
      <c r="E191" s="114"/>
      <c r="F191" s="112"/>
      <c r="G191" s="112"/>
      <c r="H191" s="112"/>
      <c r="I191" s="127"/>
      <c r="J191" s="90"/>
      <c r="K191" s="90"/>
      <c r="L191" s="90"/>
      <c r="M191" s="90"/>
      <c r="N191" s="90"/>
      <c r="O191" s="90"/>
      <c r="P191" s="90"/>
      <c r="Q191" s="90"/>
      <c r="R191" s="90"/>
      <c r="S191" s="90"/>
      <c r="T191" s="90"/>
      <c r="U191" s="90"/>
      <c r="V191" s="90"/>
      <c r="W191" s="90"/>
      <c r="X191" s="90"/>
      <c r="Y191" s="90"/>
      <c r="Z191" s="90"/>
      <c r="AA191" s="90"/>
      <c r="AB191" s="90"/>
      <c r="AC191" s="90"/>
      <c r="AD191" s="90"/>
      <c r="AE191" s="90"/>
      <c r="AF191" s="90"/>
      <c r="AG191" s="90"/>
      <c r="AH191" s="90"/>
      <c r="AI191" s="90"/>
      <c r="AJ191" s="121"/>
      <c r="AK191" s="98" t="s">
        <v>70</v>
      </c>
      <c r="AL191" s="98"/>
      <c r="AM191" s="98"/>
      <c r="AN191" s="48" t="s">
        <v>70</v>
      </c>
      <c r="AO191" s="48" t="s">
        <v>70</v>
      </c>
      <c r="AP191" s="24">
        <f>Y189+AA189+AC189</f>
        <v>0</v>
      </c>
      <c r="AQ191" s="253"/>
      <c r="AT191" s="3"/>
      <c r="AU191" s="3"/>
      <c r="AV191" s="3"/>
      <c r="AW191" s="3"/>
    </row>
    <row r="192" spans="1:49" ht="16.149999999999999" customHeight="1" thickBot="1">
      <c r="A192" s="231"/>
      <c r="B192" s="112"/>
      <c r="C192" s="114"/>
      <c r="D192" s="114"/>
      <c r="E192" s="114"/>
      <c r="F192" s="112"/>
      <c r="G192" s="112"/>
      <c r="H192" s="112"/>
      <c r="I192" s="127"/>
      <c r="J192" s="90"/>
      <c r="K192" s="90"/>
      <c r="L192" s="90"/>
      <c r="M192" s="90"/>
      <c r="N192" s="90"/>
      <c r="O192" s="90"/>
      <c r="P192" s="90"/>
      <c r="Q192" s="90"/>
      <c r="R192" s="90"/>
      <c r="S192" s="90"/>
      <c r="T192" s="90"/>
      <c r="U192" s="90"/>
      <c r="V192" s="90"/>
      <c r="W192" s="90"/>
      <c r="X192" s="90"/>
      <c r="Y192" s="90"/>
      <c r="Z192" s="90"/>
      <c r="AA192" s="90"/>
      <c r="AB192" s="90"/>
      <c r="AC192" s="90"/>
      <c r="AD192" s="90"/>
      <c r="AE192" s="90"/>
      <c r="AF192" s="90"/>
      <c r="AG192" s="90"/>
      <c r="AH192" s="90"/>
      <c r="AI192" s="90"/>
      <c r="AJ192" s="121"/>
      <c r="AK192" s="98" t="s">
        <v>71</v>
      </c>
      <c r="AL192" s="98"/>
      <c r="AM192" s="98"/>
      <c r="AN192" s="48" t="s">
        <v>71</v>
      </c>
      <c r="AO192" s="48" t="s">
        <v>71</v>
      </c>
      <c r="AP192" s="24">
        <f>AE189+AG189+AI189</f>
        <v>0</v>
      </c>
      <c r="AQ192" s="254"/>
      <c r="AT192" s="3"/>
      <c r="AU192" s="3"/>
      <c r="AV192" s="3"/>
      <c r="AW192" s="3"/>
    </row>
    <row r="193" spans="1:49" ht="15.6" customHeight="1">
      <c r="A193" s="231"/>
      <c r="B193" s="112" t="s">
        <v>345</v>
      </c>
      <c r="C193" s="114" t="s">
        <v>346</v>
      </c>
      <c r="D193" s="114"/>
      <c r="E193" s="114" t="s">
        <v>347</v>
      </c>
      <c r="F193" s="114" t="s">
        <v>348</v>
      </c>
      <c r="G193" s="175">
        <v>44682</v>
      </c>
      <c r="H193" s="175">
        <v>44925</v>
      </c>
      <c r="I193" s="127" t="s">
        <v>66</v>
      </c>
      <c r="J193" s="90">
        <v>0.1</v>
      </c>
      <c r="K193" s="90">
        <f t="shared" ref="K193" si="45">J193*(L193+N193+P193+R193+T193+V193+X193+Z193+AB193+AD193+AF193+AH193)</f>
        <v>0.1</v>
      </c>
      <c r="L193" s="90"/>
      <c r="M193" s="90"/>
      <c r="N193" s="90"/>
      <c r="O193" s="90"/>
      <c r="P193" s="90"/>
      <c r="Q193" s="90"/>
      <c r="R193" s="90"/>
      <c r="S193" s="90"/>
      <c r="T193" s="90">
        <v>0.15</v>
      </c>
      <c r="U193" s="90"/>
      <c r="V193" s="90">
        <v>0.15</v>
      </c>
      <c r="W193" s="90"/>
      <c r="X193" s="90">
        <v>0.14000000000000001</v>
      </c>
      <c r="Y193" s="90"/>
      <c r="Z193" s="90">
        <v>0.14000000000000001</v>
      </c>
      <c r="AA193" s="90"/>
      <c r="AB193" s="90">
        <v>0.14000000000000001</v>
      </c>
      <c r="AC193" s="90"/>
      <c r="AD193" s="90">
        <v>0.14000000000000001</v>
      </c>
      <c r="AE193" s="90"/>
      <c r="AF193" s="90">
        <v>0.14000000000000001</v>
      </c>
      <c r="AG193" s="90"/>
      <c r="AH193" s="90"/>
      <c r="AI193" s="90"/>
      <c r="AJ193" s="121">
        <f>J193*(M193+O193+Q193+S193+U193+W193+Y193+AA193+AC193+AE193+AG193+AI193)</f>
        <v>0</v>
      </c>
      <c r="AK193" s="98" t="s">
        <v>84</v>
      </c>
      <c r="AL193" s="98"/>
      <c r="AM193" s="98"/>
      <c r="AN193" s="50" t="s">
        <v>84</v>
      </c>
      <c r="AO193" s="50" t="s">
        <v>84</v>
      </c>
      <c r="AP193" s="24">
        <f>M193+O193+Q193</f>
        <v>0</v>
      </c>
      <c r="AQ193" s="255">
        <f t="shared" ref="AQ193" si="46">SUM(AP193:AP196)</f>
        <v>0</v>
      </c>
      <c r="AT193" s="3"/>
      <c r="AU193" s="3"/>
      <c r="AV193" s="3"/>
      <c r="AW193" s="3"/>
    </row>
    <row r="194" spans="1:49" ht="15.6" customHeight="1">
      <c r="A194" s="231"/>
      <c r="B194" s="112"/>
      <c r="C194" s="114"/>
      <c r="D194" s="114"/>
      <c r="E194" s="114"/>
      <c r="F194" s="114"/>
      <c r="G194" s="112"/>
      <c r="H194" s="112"/>
      <c r="I194" s="127"/>
      <c r="J194" s="90"/>
      <c r="K194" s="90"/>
      <c r="L194" s="90"/>
      <c r="M194" s="90"/>
      <c r="N194" s="90"/>
      <c r="O194" s="90"/>
      <c r="P194" s="90"/>
      <c r="Q194" s="90"/>
      <c r="R194" s="90"/>
      <c r="S194" s="90"/>
      <c r="T194" s="90"/>
      <c r="U194" s="90"/>
      <c r="V194" s="90"/>
      <c r="W194" s="90"/>
      <c r="X194" s="90"/>
      <c r="Y194" s="90"/>
      <c r="Z194" s="90"/>
      <c r="AA194" s="90"/>
      <c r="AB194" s="90"/>
      <c r="AC194" s="90"/>
      <c r="AD194" s="90"/>
      <c r="AE194" s="90"/>
      <c r="AF194" s="90"/>
      <c r="AG194" s="90"/>
      <c r="AH194" s="90"/>
      <c r="AI194" s="90"/>
      <c r="AJ194" s="121"/>
      <c r="AK194" s="98" t="s">
        <v>84</v>
      </c>
      <c r="AL194" s="98"/>
      <c r="AM194" s="98"/>
      <c r="AN194" s="50" t="s">
        <v>84</v>
      </c>
      <c r="AO194" s="50" t="s">
        <v>84</v>
      </c>
      <c r="AP194" s="24">
        <f>S193+U193+W193</f>
        <v>0</v>
      </c>
      <c r="AQ194" s="253"/>
      <c r="AT194" s="3"/>
      <c r="AU194" s="3"/>
      <c r="AV194" s="3"/>
      <c r="AW194" s="3"/>
    </row>
    <row r="195" spans="1:49" ht="15.6" customHeight="1">
      <c r="A195" s="231"/>
      <c r="B195" s="112"/>
      <c r="C195" s="114"/>
      <c r="D195" s="114"/>
      <c r="E195" s="114"/>
      <c r="F195" s="114"/>
      <c r="G195" s="112"/>
      <c r="H195" s="112"/>
      <c r="I195" s="127"/>
      <c r="J195" s="90"/>
      <c r="K195" s="90"/>
      <c r="L195" s="90"/>
      <c r="M195" s="90"/>
      <c r="N195" s="90"/>
      <c r="O195" s="90"/>
      <c r="P195" s="90"/>
      <c r="Q195" s="90"/>
      <c r="R195" s="90"/>
      <c r="S195" s="90"/>
      <c r="T195" s="90"/>
      <c r="U195" s="90"/>
      <c r="V195" s="90"/>
      <c r="W195" s="90"/>
      <c r="X195" s="90"/>
      <c r="Y195" s="90"/>
      <c r="Z195" s="90"/>
      <c r="AA195" s="90"/>
      <c r="AB195" s="90"/>
      <c r="AC195" s="90"/>
      <c r="AD195" s="90"/>
      <c r="AE195" s="90"/>
      <c r="AF195" s="90"/>
      <c r="AG195" s="90"/>
      <c r="AH195" s="90"/>
      <c r="AI195" s="90"/>
      <c r="AJ195" s="121"/>
      <c r="AK195" s="98" t="s">
        <v>70</v>
      </c>
      <c r="AL195" s="98"/>
      <c r="AM195" s="98"/>
      <c r="AN195" s="48" t="s">
        <v>70</v>
      </c>
      <c r="AO195" s="48" t="s">
        <v>70</v>
      </c>
      <c r="AP195" s="24">
        <f>Y193+AA193+AC193</f>
        <v>0</v>
      </c>
      <c r="AQ195" s="253"/>
      <c r="AT195" s="3"/>
      <c r="AU195" s="3"/>
      <c r="AV195" s="3"/>
      <c r="AW195" s="3"/>
    </row>
    <row r="196" spans="1:49" ht="16.149999999999999" customHeight="1" thickBot="1">
      <c r="A196" s="231"/>
      <c r="B196" s="112"/>
      <c r="C196" s="114"/>
      <c r="D196" s="114"/>
      <c r="E196" s="114"/>
      <c r="F196" s="114"/>
      <c r="G196" s="112"/>
      <c r="H196" s="112"/>
      <c r="I196" s="127"/>
      <c r="J196" s="90"/>
      <c r="K196" s="90"/>
      <c r="L196" s="90"/>
      <c r="M196" s="90"/>
      <c r="N196" s="90"/>
      <c r="O196" s="90"/>
      <c r="P196" s="90"/>
      <c r="Q196" s="90"/>
      <c r="R196" s="90"/>
      <c r="S196" s="90"/>
      <c r="T196" s="90"/>
      <c r="U196" s="90"/>
      <c r="V196" s="90"/>
      <c r="W196" s="90"/>
      <c r="X196" s="90"/>
      <c r="Y196" s="90"/>
      <c r="Z196" s="90"/>
      <c r="AA196" s="90"/>
      <c r="AB196" s="90"/>
      <c r="AC196" s="90"/>
      <c r="AD196" s="90"/>
      <c r="AE196" s="90"/>
      <c r="AF196" s="90"/>
      <c r="AG196" s="90"/>
      <c r="AH196" s="90"/>
      <c r="AI196" s="90"/>
      <c r="AJ196" s="121"/>
      <c r="AK196" s="98" t="s">
        <v>71</v>
      </c>
      <c r="AL196" s="98"/>
      <c r="AM196" s="98"/>
      <c r="AN196" s="48" t="s">
        <v>71</v>
      </c>
      <c r="AO196" s="48" t="s">
        <v>71</v>
      </c>
      <c r="AP196" s="24">
        <f>AE193+AG193+AI193</f>
        <v>0</v>
      </c>
      <c r="AQ196" s="254"/>
      <c r="AT196" s="3"/>
      <c r="AU196" s="3"/>
      <c r="AV196" s="3"/>
      <c r="AW196" s="3"/>
    </row>
    <row r="197" spans="1:49" ht="15.6" customHeight="1">
      <c r="A197" s="231"/>
      <c r="B197" s="112" t="s">
        <v>349</v>
      </c>
      <c r="C197" s="114" t="s">
        <v>350</v>
      </c>
      <c r="D197" s="114"/>
      <c r="E197" s="114" t="s">
        <v>347</v>
      </c>
      <c r="F197" s="114" t="s">
        <v>351</v>
      </c>
      <c r="G197" s="175">
        <v>44652</v>
      </c>
      <c r="H197" s="175">
        <v>44864</v>
      </c>
      <c r="I197" s="127" t="s">
        <v>66</v>
      </c>
      <c r="J197" s="90">
        <v>0.1</v>
      </c>
      <c r="K197" s="90">
        <f t="shared" ref="K197" si="47">J197*(L197+N197+P197+R197+T197+V197+X197+Z197+AB197+AD197+AF197+AH197)</f>
        <v>0.1</v>
      </c>
      <c r="L197" s="90"/>
      <c r="M197" s="90"/>
      <c r="N197" s="90"/>
      <c r="O197" s="90"/>
      <c r="P197" s="90"/>
      <c r="Q197" s="90"/>
      <c r="R197" s="90">
        <v>0.15</v>
      </c>
      <c r="S197" s="90"/>
      <c r="T197" s="90">
        <v>0.15</v>
      </c>
      <c r="U197" s="90"/>
      <c r="V197" s="90">
        <v>0.14000000000000001</v>
      </c>
      <c r="W197" s="90"/>
      <c r="X197" s="90">
        <v>0.14000000000000001</v>
      </c>
      <c r="Y197" s="90"/>
      <c r="Z197" s="90">
        <v>0.14000000000000001</v>
      </c>
      <c r="AA197" s="90"/>
      <c r="AB197" s="90">
        <v>0.14000000000000001</v>
      </c>
      <c r="AC197" s="90"/>
      <c r="AD197" s="90">
        <v>0.14000000000000001</v>
      </c>
      <c r="AE197" s="90"/>
      <c r="AF197" s="90"/>
      <c r="AG197" s="90"/>
      <c r="AH197" s="90"/>
      <c r="AI197" s="90"/>
      <c r="AJ197" s="121">
        <f>J197*(M197+O197+Q197+S197+U197+W197+Y197+AA197+AC197+AE197+AG197+AI197)</f>
        <v>0</v>
      </c>
      <c r="AK197" s="98" t="s">
        <v>84</v>
      </c>
      <c r="AL197" s="98"/>
      <c r="AM197" s="98"/>
      <c r="AN197" s="50" t="s">
        <v>84</v>
      </c>
      <c r="AO197" s="50" t="s">
        <v>84</v>
      </c>
      <c r="AP197" s="24">
        <f>M197+O197+Q197</f>
        <v>0</v>
      </c>
      <c r="AQ197" s="255">
        <f t="shared" ref="AQ197" si="48">SUM(AP197:AP200)</f>
        <v>0</v>
      </c>
      <c r="AT197" s="3"/>
      <c r="AU197" s="3"/>
      <c r="AV197" s="3"/>
      <c r="AW197" s="3"/>
    </row>
    <row r="198" spans="1:49" ht="15.6" customHeight="1">
      <c r="A198" s="231"/>
      <c r="B198" s="112"/>
      <c r="C198" s="114"/>
      <c r="D198" s="114"/>
      <c r="E198" s="114"/>
      <c r="F198" s="114"/>
      <c r="G198" s="112"/>
      <c r="H198" s="112"/>
      <c r="I198" s="127"/>
      <c r="J198" s="90"/>
      <c r="K198" s="90"/>
      <c r="L198" s="90"/>
      <c r="M198" s="90"/>
      <c r="N198" s="90"/>
      <c r="O198" s="90"/>
      <c r="P198" s="90"/>
      <c r="Q198" s="90"/>
      <c r="R198" s="90"/>
      <c r="S198" s="90"/>
      <c r="T198" s="90"/>
      <c r="U198" s="90"/>
      <c r="V198" s="90"/>
      <c r="W198" s="90"/>
      <c r="X198" s="90"/>
      <c r="Y198" s="90"/>
      <c r="Z198" s="90"/>
      <c r="AA198" s="90"/>
      <c r="AB198" s="90"/>
      <c r="AC198" s="90"/>
      <c r="AD198" s="90"/>
      <c r="AE198" s="90"/>
      <c r="AF198" s="90"/>
      <c r="AG198" s="90"/>
      <c r="AH198" s="90"/>
      <c r="AI198" s="90"/>
      <c r="AJ198" s="121"/>
      <c r="AK198" s="98" t="s">
        <v>84</v>
      </c>
      <c r="AL198" s="98"/>
      <c r="AM198" s="98"/>
      <c r="AN198" s="50" t="s">
        <v>84</v>
      </c>
      <c r="AO198" s="50" t="s">
        <v>84</v>
      </c>
      <c r="AP198" s="24">
        <f>S197+U197+W197</f>
        <v>0</v>
      </c>
      <c r="AQ198" s="253"/>
      <c r="AT198" s="3"/>
      <c r="AU198" s="3"/>
      <c r="AV198" s="3"/>
      <c r="AW198" s="3"/>
    </row>
    <row r="199" spans="1:49" ht="15.6" customHeight="1">
      <c r="A199" s="231"/>
      <c r="B199" s="112"/>
      <c r="C199" s="114"/>
      <c r="D199" s="114"/>
      <c r="E199" s="114"/>
      <c r="F199" s="114"/>
      <c r="G199" s="112"/>
      <c r="H199" s="112"/>
      <c r="I199" s="127"/>
      <c r="J199" s="90"/>
      <c r="K199" s="90"/>
      <c r="L199" s="90"/>
      <c r="M199" s="90"/>
      <c r="N199" s="90"/>
      <c r="O199" s="90"/>
      <c r="P199" s="90"/>
      <c r="Q199" s="90"/>
      <c r="R199" s="90"/>
      <c r="S199" s="90"/>
      <c r="T199" s="90"/>
      <c r="U199" s="90"/>
      <c r="V199" s="90"/>
      <c r="W199" s="90"/>
      <c r="X199" s="90"/>
      <c r="Y199" s="90"/>
      <c r="Z199" s="90"/>
      <c r="AA199" s="90"/>
      <c r="AB199" s="90"/>
      <c r="AC199" s="90"/>
      <c r="AD199" s="90"/>
      <c r="AE199" s="90"/>
      <c r="AF199" s="90"/>
      <c r="AG199" s="90"/>
      <c r="AH199" s="90"/>
      <c r="AI199" s="90"/>
      <c r="AJ199" s="121"/>
      <c r="AK199" s="98" t="s">
        <v>70</v>
      </c>
      <c r="AL199" s="98"/>
      <c r="AM199" s="98"/>
      <c r="AN199" s="48" t="s">
        <v>70</v>
      </c>
      <c r="AO199" s="48" t="s">
        <v>70</v>
      </c>
      <c r="AP199" s="24">
        <f>Y197+AA197+AC197</f>
        <v>0</v>
      </c>
      <c r="AQ199" s="253"/>
      <c r="AT199" s="3"/>
      <c r="AU199" s="3"/>
      <c r="AV199" s="3"/>
      <c r="AW199" s="3"/>
    </row>
    <row r="200" spans="1:49" ht="15.75" customHeight="1" thickBot="1">
      <c r="A200" s="258"/>
      <c r="B200" s="206"/>
      <c r="C200" s="260"/>
      <c r="D200" s="260"/>
      <c r="E200" s="260"/>
      <c r="F200" s="260"/>
      <c r="G200" s="206"/>
      <c r="H200" s="206"/>
      <c r="I200" s="188"/>
      <c r="J200" s="259"/>
      <c r="K200" s="259"/>
      <c r="L200" s="259"/>
      <c r="M200" s="259"/>
      <c r="N200" s="259"/>
      <c r="O200" s="259"/>
      <c r="P200" s="259"/>
      <c r="Q200" s="259"/>
      <c r="R200" s="259"/>
      <c r="S200" s="259"/>
      <c r="T200" s="259"/>
      <c r="U200" s="259"/>
      <c r="V200" s="259"/>
      <c r="W200" s="259"/>
      <c r="X200" s="259"/>
      <c r="Y200" s="259"/>
      <c r="Z200" s="259"/>
      <c r="AA200" s="259"/>
      <c r="AB200" s="259"/>
      <c r="AC200" s="259"/>
      <c r="AD200" s="259"/>
      <c r="AE200" s="259"/>
      <c r="AF200" s="259"/>
      <c r="AG200" s="259"/>
      <c r="AH200" s="259"/>
      <c r="AI200" s="259"/>
      <c r="AJ200" s="218"/>
      <c r="AK200" s="98" t="s">
        <v>71</v>
      </c>
      <c r="AL200" s="98"/>
      <c r="AM200" s="98"/>
      <c r="AN200" s="48" t="s">
        <v>71</v>
      </c>
      <c r="AO200" s="48" t="s">
        <v>71</v>
      </c>
      <c r="AP200" s="24">
        <f>AE197+AG197+AI197</f>
        <v>0</v>
      </c>
      <c r="AQ200" s="254"/>
      <c r="AT200" s="3"/>
      <c r="AU200" s="3"/>
      <c r="AV200" s="3"/>
      <c r="AW200" s="3"/>
    </row>
    <row r="201" spans="1:49" ht="15" customHeight="1" thickBo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25" t="s">
        <v>246</v>
      </c>
      <c r="AO201" s="26"/>
      <c r="AP201" s="27"/>
      <c r="AQ201" s="31">
        <f>AVERAGE(AQ125:AQ200)</f>
        <v>0.53473684210526318</v>
      </c>
      <c r="AT201" s="3"/>
      <c r="AU201" s="3"/>
      <c r="AV201" s="3"/>
      <c r="AW201" s="3"/>
    </row>
    <row r="202" spans="1:49">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row>
    <row r="203" spans="1:49">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row>
    <row r="204" spans="1:49" ht="15.75" thickBo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row>
    <row r="205" spans="1:49" ht="18.75" thickBot="1">
      <c r="A205" s="265" t="s">
        <v>352</v>
      </c>
      <c r="B205" s="266"/>
      <c r="C205" s="266"/>
      <c r="D205" s="266"/>
      <c r="E205" s="266"/>
      <c r="F205" s="266"/>
      <c r="G205" s="266"/>
      <c r="H205" s="266"/>
      <c r="I205" s="266"/>
      <c r="J205" s="266"/>
      <c r="K205" s="266"/>
      <c r="L205" s="266"/>
      <c r="M205" s="266"/>
      <c r="N205" s="266"/>
      <c r="O205" s="266"/>
      <c r="P205" s="266"/>
      <c r="Q205" s="32"/>
      <c r="R205" s="267">
        <f>AVERAGE(AQ201+AS114)</f>
        <v>0.97473684210526312</v>
      </c>
      <c r="S205" s="267"/>
      <c r="T205" s="267"/>
      <c r="U205" s="267"/>
      <c r="V205" s="267"/>
      <c r="W205" s="267"/>
      <c r="X205" s="267"/>
      <c r="Y205" s="267"/>
      <c r="Z205" s="267"/>
      <c r="AA205" s="267"/>
      <c r="AB205" s="267"/>
      <c r="AC205" s="267"/>
      <c r="AD205" s="267"/>
      <c r="AE205" s="267"/>
      <c r="AF205" s="267"/>
      <c r="AG205" s="267"/>
      <c r="AH205" s="267"/>
      <c r="AI205" s="268"/>
      <c r="AJ205" s="13"/>
      <c r="AK205" s="10"/>
      <c r="AL205" s="11"/>
      <c r="AM205" s="11"/>
      <c r="AN205" s="11"/>
      <c r="AO205" s="11"/>
      <c r="AP205" s="11"/>
      <c r="AQ205" s="11"/>
      <c r="AR205" s="11"/>
      <c r="AS205" s="19"/>
      <c r="AT205" s="3"/>
      <c r="AU205" s="3"/>
      <c r="AV205" s="3"/>
      <c r="AW205" s="3"/>
    </row>
    <row r="206" spans="1:49">
      <c r="A206" s="10"/>
      <c r="B206" s="269"/>
      <c r="C206" s="269"/>
      <c r="D206" s="269"/>
      <c r="E206" s="11"/>
      <c r="F206" s="11"/>
      <c r="G206" s="11"/>
      <c r="H206" s="11"/>
      <c r="I206" s="11"/>
      <c r="J206" s="269"/>
      <c r="K206" s="269"/>
      <c r="L206" s="269"/>
      <c r="M206" s="269"/>
      <c r="N206" s="269"/>
      <c r="O206" s="269"/>
      <c r="P206" s="269"/>
      <c r="Q206" s="269"/>
      <c r="R206" s="269"/>
      <c r="S206" s="269"/>
      <c r="T206" s="269"/>
      <c r="U206" s="269"/>
      <c r="V206" s="269"/>
      <c r="W206" s="270"/>
      <c r="X206" s="270"/>
      <c r="Y206" s="270"/>
      <c r="Z206" s="270"/>
      <c r="AA206" s="270"/>
      <c r="AB206" s="270"/>
      <c r="AC206" s="270"/>
      <c r="AD206" s="270"/>
      <c r="AE206" s="270"/>
      <c r="AF206" s="270"/>
      <c r="AG206" s="3"/>
      <c r="AH206" s="3"/>
      <c r="AI206" s="3"/>
      <c r="AJ206" s="3"/>
      <c r="AK206" s="18"/>
      <c r="AL206" s="11"/>
      <c r="AM206" s="11"/>
      <c r="AN206" s="11"/>
      <c r="AO206" s="11"/>
      <c r="AP206" s="11"/>
      <c r="AQ206" s="11"/>
      <c r="AR206" s="11"/>
      <c r="AS206" s="19"/>
      <c r="AT206" s="3"/>
      <c r="AU206" s="3"/>
      <c r="AV206" s="3"/>
      <c r="AW206" s="3"/>
    </row>
    <row r="207" spans="1:49">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1"/>
      <c r="AM207" s="11"/>
      <c r="AN207" s="11"/>
      <c r="AO207" s="11"/>
      <c r="AP207" s="11"/>
      <c r="AQ207" s="11"/>
      <c r="AR207" s="11"/>
      <c r="AS207" s="10"/>
      <c r="AT207" s="3"/>
      <c r="AU207" s="3"/>
      <c r="AV207" s="3"/>
      <c r="AW207" s="3"/>
    </row>
    <row r="208" spans="1:49" ht="18">
      <c r="A208" s="262" t="s">
        <v>353</v>
      </c>
      <c r="B208" s="262"/>
      <c r="C208" s="262"/>
      <c r="D208" s="262"/>
      <c r="E208" s="262"/>
      <c r="F208" s="262"/>
      <c r="G208" s="262"/>
      <c r="H208" s="262"/>
      <c r="I208" s="262"/>
      <c r="J208" s="262"/>
      <c r="K208" s="262"/>
      <c r="L208" s="262"/>
      <c r="M208" s="262"/>
      <c r="N208" s="262"/>
      <c r="O208" s="262"/>
      <c r="P208" s="262"/>
      <c r="Q208" s="262"/>
      <c r="R208" s="262"/>
      <c r="S208" s="262"/>
      <c r="T208" s="262"/>
      <c r="U208" s="262"/>
      <c r="V208" s="262"/>
      <c r="W208" s="262"/>
      <c r="X208" s="262"/>
      <c r="Y208" s="262"/>
      <c r="Z208" s="262"/>
      <c r="AA208" s="262"/>
      <c r="AB208" s="262"/>
      <c r="AC208" s="262"/>
      <c r="AD208" s="262"/>
      <c r="AE208" s="262"/>
      <c r="AF208" s="262"/>
      <c r="AG208" s="262"/>
      <c r="AH208" s="262"/>
      <c r="AI208" s="262"/>
      <c r="AJ208" s="262"/>
      <c r="AK208" s="262"/>
      <c r="AL208" s="10"/>
      <c r="AM208" s="10"/>
      <c r="AN208" s="10"/>
      <c r="AO208" s="10"/>
      <c r="AP208" s="10"/>
      <c r="AQ208" s="10"/>
      <c r="AR208" s="10"/>
      <c r="AS208" s="10"/>
      <c r="AT208" s="3"/>
      <c r="AU208" s="3"/>
      <c r="AV208" s="3"/>
      <c r="AW208" s="3"/>
    </row>
    <row r="209" spans="1:49">
      <c r="A209" s="263"/>
      <c r="B209" s="263"/>
      <c r="C209" s="263"/>
      <c r="D209" s="263"/>
      <c r="E209" s="263"/>
      <c r="F209" s="263"/>
      <c r="G209" s="263"/>
      <c r="H209" s="263"/>
      <c r="I209" s="263"/>
      <c r="J209" s="263"/>
      <c r="K209" s="263"/>
      <c r="L209" s="263"/>
      <c r="M209" s="263"/>
      <c r="N209" s="263"/>
      <c r="O209" s="263"/>
      <c r="P209" s="263"/>
      <c r="Q209" s="263"/>
      <c r="R209" s="263"/>
      <c r="S209" s="263"/>
      <c r="T209" s="263"/>
      <c r="U209" s="263"/>
      <c r="V209" s="263"/>
      <c r="W209" s="263"/>
      <c r="X209" s="263"/>
      <c r="Y209" s="263"/>
      <c r="Z209" s="263"/>
      <c r="AA209" s="263"/>
      <c r="AB209" s="263"/>
      <c r="AC209" s="263"/>
      <c r="AD209" s="263"/>
      <c r="AE209" s="263"/>
      <c r="AF209" s="263"/>
      <c r="AG209" s="263"/>
      <c r="AH209" s="263"/>
      <c r="AI209" s="263"/>
      <c r="AJ209" s="263"/>
      <c r="AK209" s="263"/>
      <c r="AL209" s="10"/>
      <c r="AM209" s="10"/>
      <c r="AN209" s="10"/>
      <c r="AO209" s="10"/>
      <c r="AP209" s="10"/>
      <c r="AQ209" s="10"/>
      <c r="AR209" s="10"/>
      <c r="AS209" s="11"/>
      <c r="AT209" s="3"/>
      <c r="AU209" s="3"/>
      <c r="AV209" s="3"/>
      <c r="AW209" s="3"/>
    </row>
    <row r="210" spans="1:49" ht="15.75" thickBo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1"/>
      <c r="AM210" s="11"/>
      <c r="AN210" s="11"/>
      <c r="AO210" s="11"/>
      <c r="AP210" s="11"/>
      <c r="AQ210" s="11"/>
      <c r="AR210" s="11"/>
      <c r="AS210" s="11"/>
      <c r="AT210" s="3"/>
      <c r="AU210" s="3"/>
      <c r="AV210" s="3"/>
      <c r="AW210" s="3"/>
    </row>
    <row r="211" spans="1:49" ht="36.75" thickBot="1">
      <c r="A211" s="33" t="s">
        <v>354</v>
      </c>
      <c r="B211" s="33" t="s">
        <v>355</v>
      </c>
      <c r="C211" s="34" t="s">
        <v>356</v>
      </c>
      <c r="D211" s="264" t="s">
        <v>357</v>
      </c>
      <c r="E211" s="264"/>
      <c r="F211" s="36" t="s">
        <v>358</v>
      </c>
      <c r="G211" s="35" t="s">
        <v>359</v>
      </c>
      <c r="Q211" s="10"/>
      <c r="R211" s="10"/>
      <c r="S211" s="10"/>
      <c r="T211" s="10"/>
      <c r="U211" s="10"/>
      <c r="V211" s="10"/>
      <c r="W211" s="10"/>
      <c r="X211" s="10"/>
      <c r="Y211" s="10"/>
      <c r="Z211" s="10"/>
      <c r="AA211" s="10"/>
      <c r="AB211" s="10"/>
      <c r="AC211" s="10"/>
      <c r="AD211" s="10"/>
      <c r="AE211" s="10"/>
      <c r="AF211" s="10"/>
      <c r="AG211" s="10"/>
      <c r="AH211" s="10"/>
      <c r="AI211" s="10"/>
      <c r="AJ211" s="10"/>
      <c r="AK211" s="10"/>
      <c r="AL211" s="11"/>
      <c r="AM211" s="11"/>
      <c r="AN211" s="11"/>
      <c r="AO211" s="11"/>
      <c r="AP211" s="11"/>
      <c r="AQ211" s="11"/>
      <c r="AR211" s="11"/>
      <c r="AS211" s="11"/>
      <c r="AT211" s="3"/>
      <c r="AU211" s="3"/>
      <c r="AV211" s="3"/>
      <c r="AW211" s="3"/>
    </row>
    <row r="212" spans="1:49" ht="15.75" thickBot="1">
      <c r="A212" s="37">
        <v>1</v>
      </c>
      <c r="B212" s="38">
        <v>44592</v>
      </c>
      <c r="C212" s="39" t="s">
        <v>360</v>
      </c>
      <c r="D212" s="261" t="s">
        <v>94</v>
      </c>
      <c r="E212" s="261"/>
      <c r="F212" s="41" t="s">
        <v>94</v>
      </c>
      <c r="G212" s="40" t="s">
        <v>94</v>
      </c>
      <c r="Q212" s="10"/>
      <c r="R212" s="10"/>
      <c r="S212" s="10"/>
      <c r="T212" s="10"/>
      <c r="U212" s="10"/>
      <c r="V212" s="10"/>
      <c r="W212" s="10"/>
      <c r="X212" s="10"/>
      <c r="Y212" s="10"/>
      <c r="Z212" s="10"/>
      <c r="AA212" s="10"/>
      <c r="AB212" s="10"/>
      <c r="AC212" s="10"/>
      <c r="AD212" s="10"/>
      <c r="AE212" s="10"/>
      <c r="AF212" s="10"/>
      <c r="AG212" s="10"/>
      <c r="AH212" s="10"/>
      <c r="AI212" s="10"/>
      <c r="AJ212" s="10"/>
      <c r="AK212" s="10"/>
      <c r="AL212" s="11"/>
      <c r="AM212" s="11"/>
      <c r="AN212" s="11"/>
      <c r="AO212" s="11"/>
      <c r="AP212" s="11"/>
      <c r="AQ212" s="11"/>
      <c r="AR212" s="11"/>
      <c r="AS212" s="11"/>
      <c r="AT212" s="3"/>
      <c r="AU212" s="3"/>
      <c r="AV212" s="3"/>
      <c r="AW212" s="3"/>
    </row>
    <row r="213" spans="1:49" ht="328.5" thickBot="1">
      <c r="A213" s="37">
        <v>2</v>
      </c>
      <c r="B213" s="38">
        <v>44764</v>
      </c>
      <c r="C213" s="39" t="s">
        <v>361</v>
      </c>
      <c r="D213" s="261" t="s">
        <v>362</v>
      </c>
      <c r="E213" s="261"/>
      <c r="F213" s="41" t="s">
        <v>363</v>
      </c>
      <c r="G213" s="42">
        <v>44592</v>
      </c>
      <c r="Q213" s="10"/>
      <c r="R213" s="10"/>
      <c r="S213" s="10"/>
      <c r="T213" s="10"/>
      <c r="U213" s="10"/>
      <c r="V213" s="10"/>
      <c r="W213" s="10"/>
      <c r="X213" s="10"/>
      <c r="Y213" s="10"/>
      <c r="Z213" s="10"/>
      <c r="AA213" s="10"/>
      <c r="AB213" s="10"/>
      <c r="AC213" s="10"/>
      <c r="AD213" s="10"/>
      <c r="AE213" s="10"/>
      <c r="AF213" s="10"/>
      <c r="AG213" s="10"/>
      <c r="AH213" s="10"/>
      <c r="AI213" s="10"/>
      <c r="AJ213" s="10"/>
      <c r="AK213" s="10"/>
      <c r="AL213" s="11"/>
      <c r="AM213" s="11"/>
      <c r="AN213" s="11"/>
      <c r="AO213" s="11"/>
      <c r="AP213" s="11"/>
      <c r="AQ213" s="11"/>
      <c r="AR213" s="11"/>
      <c r="AS213" s="11"/>
      <c r="AT213" s="3"/>
      <c r="AU213" s="3"/>
      <c r="AV213" s="3"/>
      <c r="AW213" s="3"/>
    </row>
    <row r="214" spans="1:49" ht="15.75" thickBot="1">
      <c r="A214" s="43"/>
      <c r="B214" s="37"/>
      <c r="C214" s="39"/>
      <c r="D214" s="261" t="s">
        <v>364</v>
      </c>
      <c r="E214" s="261"/>
      <c r="F214" s="41"/>
      <c r="G214" s="40"/>
      <c r="Q214" s="10"/>
      <c r="R214" s="10"/>
      <c r="S214" s="10"/>
      <c r="T214" s="10"/>
      <c r="U214" s="10"/>
      <c r="V214" s="10"/>
      <c r="W214" s="10"/>
      <c r="X214" s="10"/>
      <c r="Y214" s="10"/>
      <c r="Z214" s="10"/>
      <c r="AA214" s="10"/>
      <c r="AB214" s="10"/>
      <c r="AC214" s="10"/>
      <c r="AD214" s="10"/>
      <c r="AE214" s="10"/>
      <c r="AF214" s="10"/>
      <c r="AG214" s="10"/>
      <c r="AH214" s="10"/>
      <c r="AI214" s="10"/>
      <c r="AJ214" s="10"/>
      <c r="AK214" s="10"/>
      <c r="AL214" s="11"/>
      <c r="AM214" s="11"/>
      <c r="AN214" s="11"/>
      <c r="AO214" s="11"/>
      <c r="AP214" s="11"/>
      <c r="AQ214" s="11"/>
      <c r="AR214" s="11"/>
      <c r="AS214" s="11"/>
      <c r="AT214" s="3"/>
      <c r="AU214" s="3"/>
      <c r="AV214" s="3"/>
      <c r="AW214" s="3"/>
    </row>
    <row r="215" spans="1:49" ht="15.75" thickBot="1">
      <c r="A215" s="43"/>
      <c r="B215" s="37"/>
      <c r="C215" s="39"/>
      <c r="D215" s="261"/>
      <c r="E215" s="261"/>
      <c r="F215" s="41"/>
      <c r="G215" s="40"/>
      <c r="Q215" s="10"/>
      <c r="R215" s="10"/>
      <c r="S215" s="10"/>
      <c r="T215" s="10"/>
      <c r="U215" s="10"/>
      <c r="V215" s="10"/>
      <c r="W215" s="10"/>
      <c r="X215" s="10"/>
      <c r="Y215" s="10"/>
      <c r="Z215" s="10"/>
      <c r="AA215" s="10"/>
      <c r="AB215" s="10"/>
      <c r="AC215" s="10"/>
      <c r="AD215" s="10"/>
      <c r="AE215" s="10"/>
      <c r="AF215" s="10"/>
      <c r="AG215" s="10"/>
      <c r="AH215" s="10"/>
      <c r="AI215" s="10"/>
      <c r="AJ215" s="10"/>
      <c r="AK215" s="10"/>
      <c r="AL215" s="11"/>
      <c r="AM215" s="11"/>
      <c r="AN215" s="11"/>
      <c r="AO215" s="11"/>
      <c r="AP215" s="11"/>
      <c r="AQ215" s="11"/>
      <c r="AR215" s="11"/>
      <c r="AS215" s="11"/>
      <c r="AT215" s="3"/>
      <c r="AU215" s="3"/>
      <c r="AV215" s="3"/>
      <c r="AW215" s="3"/>
    </row>
    <row r="216" spans="1:49" ht="15.75" thickBot="1">
      <c r="A216" s="43"/>
      <c r="B216" s="37"/>
      <c r="C216" s="39"/>
      <c r="D216" s="261"/>
      <c r="E216" s="261"/>
      <c r="F216" s="41"/>
      <c r="G216" s="40"/>
      <c r="Q216" s="10"/>
      <c r="R216" s="10"/>
      <c r="S216" s="10"/>
      <c r="T216" s="10"/>
      <c r="U216" s="10"/>
      <c r="V216" s="10"/>
      <c r="W216" s="10"/>
      <c r="X216" s="10"/>
      <c r="Y216" s="10"/>
      <c r="Z216" s="10"/>
      <c r="AA216" s="10"/>
      <c r="AB216" s="10"/>
      <c r="AC216" s="10"/>
      <c r="AD216" s="10"/>
      <c r="AE216" s="10"/>
      <c r="AF216" s="10"/>
      <c r="AG216" s="10"/>
      <c r="AH216" s="10"/>
      <c r="AI216" s="10"/>
      <c r="AJ216" s="10"/>
      <c r="AK216" s="10"/>
      <c r="AL216" s="11"/>
      <c r="AM216" s="11"/>
      <c r="AN216" s="11"/>
      <c r="AO216" s="11"/>
      <c r="AP216" s="11"/>
      <c r="AQ216" s="11"/>
      <c r="AR216" s="11"/>
      <c r="AS216" s="11"/>
      <c r="AT216" s="3"/>
      <c r="AU216" s="3"/>
      <c r="AV216" s="3"/>
      <c r="AW216" s="3"/>
    </row>
    <row r="217" spans="1:49" ht="15.75" thickBot="1">
      <c r="A217" s="43"/>
      <c r="B217" s="37"/>
      <c r="C217" s="39"/>
      <c r="D217" s="261"/>
      <c r="E217" s="261"/>
      <c r="F217" s="41"/>
      <c r="G217" s="40"/>
      <c r="Q217" s="10"/>
      <c r="R217" s="10"/>
      <c r="S217" s="10"/>
      <c r="T217" s="10"/>
      <c r="U217" s="10"/>
      <c r="V217" s="10"/>
      <c r="W217" s="10"/>
      <c r="X217" s="10"/>
      <c r="Y217" s="10"/>
      <c r="Z217" s="10"/>
      <c r="AA217" s="10"/>
      <c r="AB217" s="10"/>
      <c r="AC217" s="10"/>
      <c r="AD217" s="10"/>
      <c r="AE217" s="10"/>
      <c r="AF217" s="10"/>
      <c r="AG217" s="10"/>
      <c r="AH217" s="10"/>
      <c r="AI217" s="10"/>
      <c r="AJ217" s="10"/>
      <c r="AK217" s="10"/>
      <c r="AL217" s="11"/>
      <c r="AM217" s="11"/>
      <c r="AN217" s="11"/>
      <c r="AO217" s="11"/>
      <c r="AP217" s="11"/>
      <c r="AQ217" s="11"/>
      <c r="AR217" s="11"/>
      <c r="AS217" s="11"/>
      <c r="AT217" s="3"/>
      <c r="AU217" s="3"/>
      <c r="AV217" s="3"/>
      <c r="AW217" s="3"/>
    </row>
    <row r="218" spans="1:49" ht="15.75" thickBot="1">
      <c r="A218" s="43"/>
      <c r="B218" s="37"/>
      <c r="C218" s="39"/>
      <c r="D218" s="261"/>
      <c r="E218" s="261"/>
      <c r="F218" s="41"/>
      <c r="G218" s="40"/>
      <c r="Q218" s="10"/>
      <c r="R218" s="10"/>
      <c r="S218" s="10"/>
      <c r="T218" s="10"/>
      <c r="U218" s="10"/>
      <c r="V218" s="10"/>
      <c r="W218" s="10"/>
      <c r="X218" s="10"/>
      <c r="Y218" s="10"/>
      <c r="Z218" s="10"/>
      <c r="AA218" s="10"/>
      <c r="AB218" s="10"/>
      <c r="AC218" s="10"/>
      <c r="AD218" s="10"/>
      <c r="AE218" s="10"/>
      <c r="AF218" s="10"/>
      <c r="AG218" s="10"/>
      <c r="AH218" s="10"/>
      <c r="AI218" s="10"/>
      <c r="AJ218" s="10"/>
      <c r="AK218" s="10"/>
      <c r="AL218" s="11"/>
      <c r="AM218" s="11"/>
      <c r="AN218" s="11"/>
      <c r="AO218" s="11"/>
      <c r="AP218" s="11"/>
      <c r="AQ218" s="11"/>
      <c r="AR218" s="11"/>
      <c r="AS218" s="11"/>
      <c r="AT218" s="3"/>
      <c r="AU218" s="3"/>
      <c r="AV218" s="3"/>
      <c r="AW218" s="3"/>
    </row>
    <row r="219" spans="1:49" ht="15.75" thickBot="1">
      <c r="A219" s="43"/>
      <c r="B219" s="37"/>
      <c r="C219" s="39"/>
      <c r="D219" s="261"/>
      <c r="E219" s="261"/>
      <c r="F219" s="41"/>
      <c r="G219" s="40"/>
      <c r="Q219" s="10"/>
      <c r="R219" s="10"/>
      <c r="S219" s="10"/>
      <c r="T219" s="10"/>
      <c r="U219" s="10"/>
      <c r="V219" s="10"/>
      <c r="W219" s="10"/>
      <c r="X219" s="10"/>
      <c r="Y219" s="10"/>
      <c r="Z219" s="10"/>
      <c r="AA219" s="10"/>
      <c r="AB219" s="10"/>
      <c r="AC219" s="10"/>
      <c r="AD219" s="10"/>
      <c r="AE219" s="10"/>
      <c r="AF219" s="10"/>
      <c r="AG219" s="10"/>
      <c r="AH219" s="10"/>
      <c r="AI219" s="10"/>
      <c r="AJ219" s="10"/>
      <c r="AK219" s="10"/>
      <c r="AL219" s="11"/>
      <c r="AM219" s="11"/>
      <c r="AN219" s="11"/>
      <c r="AO219" s="11"/>
      <c r="AP219" s="11"/>
      <c r="AQ219" s="11"/>
      <c r="AR219" s="11"/>
      <c r="AS219" s="11"/>
      <c r="AT219" s="3"/>
      <c r="AU219" s="3"/>
      <c r="AV219" s="3"/>
      <c r="AW219" s="3"/>
    </row>
    <row r="220" spans="1:49" ht="15.75" thickBot="1">
      <c r="A220" s="43"/>
      <c r="B220" s="43"/>
      <c r="C220" s="39"/>
      <c r="D220" s="261"/>
      <c r="E220" s="261"/>
      <c r="F220" s="41"/>
      <c r="G220" s="40"/>
      <c r="Q220" s="10"/>
      <c r="R220" s="10"/>
      <c r="S220" s="10"/>
      <c r="T220" s="10"/>
      <c r="U220" s="10"/>
      <c r="V220" s="10"/>
      <c r="W220" s="10"/>
      <c r="X220" s="10"/>
      <c r="Y220" s="10"/>
      <c r="Z220" s="10"/>
      <c r="AA220" s="10"/>
      <c r="AB220" s="10"/>
      <c r="AC220" s="10"/>
      <c r="AD220" s="10"/>
      <c r="AE220" s="10"/>
      <c r="AF220" s="10"/>
      <c r="AG220" s="10"/>
      <c r="AH220" s="10"/>
      <c r="AI220" s="10"/>
      <c r="AJ220" s="10"/>
      <c r="AK220" s="10"/>
      <c r="AL220" s="11"/>
      <c r="AM220" s="11"/>
      <c r="AN220" s="11"/>
      <c r="AO220" s="11"/>
      <c r="AP220" s="11"/>
      <c r="AQ220" s="11"/>
      <c r="AR220" s="11"/>
      <c r="AS220" s="11"/>
      <c r="AT220" s="3"/>
      <c r="AU220" s="3"/>
      <c r="AV220" s="3"/>
      <c r="AW220" s="3"/>
    </row>
    <row r="221" spans="1:49">
      <c r="A221" s="10"/>
      <c r="B221" s="269"/>
      <c r="C221" s="269"/>
      <c r="D221" s="269"/>
      <c r="E221" s="11"/>
      <c r="F221" s="11"/>
      <c r="G221"/>
      <c r="Q221" s="10"/>
      <c r="R221" s="10"/>
      <c r="S221" s="10"/>
      <c r="T221" s="10"/>
      <c r="U221" s="10"/>
      <c r="V221" s="10"/>
      <c r="W221" s="10"/>
      <c r="X221" s="10"/>
      <c r="Y221" s="10"/>
      <c r="Z221" s="10"/>
      <c r="AA221" s="10"/>
      <c r="AB221" s="10"/>
      <c r="AC221" s="10"/>
      <c r="AD221" s="10"/>
      <c r="AE221" s="10"/>
      <c r="AF221" s="10"/>
      <c r="AG221" s="10"/>
      <c r="AH221" s="10"/>
      <c r="AI221" s="10"/>
      <c r="AJ221" s="10"/>
      <c r="AK221" s="10"/>
      <c r="AL221" s="11"/>
      <c r="AM221" s="11"/>
      <c r="AN221" s="11"/>
      <c r="AO221" s="11"/>
      <c r="AP221" s="11"/>
      <c r="AQ221" s="11"/>
      <c r="AR221" s="11"/>
      <c r="AS221" s="11"/>
      <c r="AT221" s="3"/>
      <c r="AU221" s="3"/>
      <c r="AV221" s="3"/>
      <c r="AW221" s="3"/>
    </row>
    <row r="222" spans="1:49" ht="15.75" thickBot="1">
      <c r="A222" s="10"/>
      <c r="B222" s="10"/>
      <c r="C222" s="10"/>
      <c r="D222" s="10"/>
      <c r="F222" s="10"/>
      <c r="G222" s="10"/>
      <c r="I222"/>
      <c r="Q222" s="10"/>
      <c r="R222" s="10"/>
      <c r="S222" s="10"/>
      <c r="T222" s="10"/>
      <c r="U222" s="10"/>
      <c r="V222" s="10"/>
      <c r="W222" s="10"/>
      <c r="X222" s="10"/>
      <c r="Y222" s="10"/>
      <c r="Z222" s="10"/>
      <c r="AA222" s="10"/>
      <c r="AB222" s="10"/>
      <c r="AC222" s="10"/>
      <c r="AD222" s="10"/>
      <c r="AE222" s="10"/>
      <c r="AF222" s="10"/>
      <c r="AG222" s="10"/>
      <c r="AH222" s="10"/>
      <c r="AI222" s="10"/>
      <c r="AJ222" s="3"/>
      <c r="AK222" s="10"/>
      <c r="AL222" s="11"/>
      <c r="AM222" s="11"/>
      <c r="AN222" s="11"/>
      <c r="AO222" s="11"/>
      <c r="AP222" s="11"/>
      <c r="AQ222" s="11"/>
      <c r="AR222" s="11"/>
      <c r="AS222" s="11"/>
      <c r="AT222" s="3"/>
      <c r="AU222" s="3"/>
      <c r="AV222" s="3"/>
      <c r="AW222" s="3"/>
    </row>
    <row r="223" spans="1:49" ht="16.5" thickTop="1" thickBot="1">
      <c r="A223" s="277" t="s">
        <v>365</v>
      </c>
      <c r="B223" s="277"/>
      <c r="C223" s="277"/>
      <c r="D223" s="277"/>
      <c r="E223" s="277" t="s">
        <v>366</v>
      </c>
      <c r="F223" s="277"/>
      <c r="G223" s="277"/>
      <c r="H223" s="277"/>
      <c r="I223" s="277" t="s">
        <v>367</v>
      </c>
      <c r="J223" s="277"/>
      <c r="K223" s="277"/>
      <c r="L223" s="277"/>
      <c r="Q223" s="10"/>
      <c r="R223" s="10"/>
      <c r="S223" s="10"/>
      <c r="T223" s="10"/>
      <c r="U223" s="10"/>
      <c r="V223" s="10"/>
      <c r="W223" s="10"/>
      <c r="X223" s="10"/>
      <c r="Y223" s="10"/>
      <c r="Z223" s="10"/>
      <c r="AA223" s="10"/>
      <c r="AB223" s="10"/>
      <c r="AC223" s="10"/>
      <c r="AD223" s="10"/>
      <c r="AE223" s="10"/>
      <c r="AF223" s="10"/>
      <c r="AG223" s="10"/>
      <c r="AH223" s="10"/>
      <c r="AI223" s="10"/>
      <c r="AJ223" s="3"/>
      <c r="AK223" s="3"/>
      <c r="AL223" s="3"/>
      <c r="AM223" s="3"/>
      <c r="AN223" s="3"/>
      <c r="AO223" s="3"/>
      <c r="AP223" s="3"/>
      <c r="AQ223" s="3"/>
      <c r="AR223" s="3"/>
      <c r="AS223" s="3"/>
      <c r="AT223" s="3"/>
      <c r="AU223" s="3"/>
      <c r="AV223" s="3"/>
      <c r="AW223" s="3"/>
    </row>
    <row r="224" spans="1:49" ht="16.5" thickTop="1" thickBot="1">
      <c r="A224" s="277"/>
      <c r="B224" s="277"/>
      <c r="C224" s="277"/>
      <c r="D224" s="277"/>
      <c r="E224" s="277"/>
      <c r="F224" s="277"/>
      <c r="G224" s="277"/>
      <c r="H224" s="277"/>
      <c r="I224" s="277"/>
      <c r="J224" s="277"/>
      <c r="K224" s="277"/>
      <c r="L224" s="277"/>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row>
    <row r="225" spans="1:49" ht="16.5" thickTop="1" thickBot="1">
      <c r="A225" s="277"/>
      <c r="B225" s="277"/>
      <c r="C225" s="277"/>
      <c r="D225" s="277"/>
      <c r="E225" s="277"/>
      <c r="F225" s="277"/>
      <c r="G225" s="277"/>
      <c r="H225" s="277"/>
      <c r="I225" s="277"/>
      <c r="J225" s="277"/>
      <c r="K225" s="277"/>
      <c r="L225" s="277"/>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row>
    <row r="226" spans="1:49" ht="16.5" thickTop="1" thickBot="1">
      <c r="A226" s="271" t="s">
        <v>368</v>
      </c>
      <c r="B226" s="271"/>
      <c r="C226" s="271"/>
      <c r="D226" s="271"/>
      <c r="E226" s="271" t="s">
        <v>369</v>
      </c>
      <c r="F226" s="271"/>
      <c r="G226" s="271"/>
      <c r="H226" s="271"/>
      <c r="I226" s="44" t="s">
        <v>370</v>
      </c>
      <c r="J226" s="275" t="s">
        <v>380</v>
      </c>
      <c r="K226" s="275"/>
      <c r="L226" s="275"/>
      <c r="M226" s="45"/>
      <c r="N226" s="45"/>
      <c r="O226" s="45"/>
      <c r="P226" s="45"/>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row>
    <row r="227" spans="1:49" ht="16.5" thickTop="1" thickBot="1">
      <c r="A227" s="44" t="s">
        <v>370</v>
      </c>
      <c r="B227" s="275" t="s">
        <v>381</v>
      </c>
      <c r="C227" s="275"/>
      <c r="D227" s="275"/>
      <c r="E227" s="44" t="s">
        <v>370</v>
      </c>
      <c r="F227" s="275" t="s">
        <v>371</v>
      </c>
      <c r="G227" s="275"/>
      <c r="H227" s="275"/>
      <c r="I227" s="44" t="s">
        <v>370</v>
      </c>
      <c r="J227" s="275" t="s">
        <v>379</v>
      </c>
      <c r="K227" s="275"/>
      <c r="L227" s="275"/>
      <c r="M227" s="45"/>
      <c r="N227" s="45"/>
      <c r="O227" s="45"/>
      <c r="P227" s="45"/>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row>
    <row r="228" spans="1:49" ht="16.5" thickTop="1" thickBot="1">
      <c r="A228" s="44" t="s">
        <v>372</v>
      </c>
      <c r="B228" s="276">
        <v>44819</v>
      </c>
      <c r="C228" s="276"/>
      <c r="D228" s="276"/>
      <c r="E228" s="44" t="s">
        <v>373</v>
      </c>
      <c r="F228" s="276">
        <v>44764</v>
      </c>
      <c r="G228" s="276"/>
      <c r="H228" s="276"/>
      <c r="I228" s="44" t="s">
        <v>370</v>
      </c>
      <c r="J228" s="272" t="s">
        <v>378</v>
      </c>
      <c r="K228" s="273"/>
      <c r="L228" s="274"/>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row>
    <row r="229" spans="1:49" ht="16.5" thickTop="1" thickBot="1">
      <c r="A229" s="271" t="s">
        <v>374</v>
      </c>
      <c r="B229" s="271"/>
      <c r="C229" s="271"/>
      <c r="D229" s="271"/>
      <c r="E229" s="271" t="s">
        <v>369</v>
      </c>
      <c r="F229" s="271"/>
      <c r="G229" s="271"/>
      <c r="H229" s="271"/>
      <c r="I229" s="44" t="s">
        <v>370</v>
      </c>
      <c r="J229" s="272" t="s">
        <v>377</v>
      </c>
      <c r="K229" s="273"/>
      <c r="L229" s="274"/>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row>
    <row r="230" spans="1:49" ht="16.5" thickTop="1" thickBot="1">
      <c r="A230" s="44" t="s">
        <v>370</v>
      </c>
      <c r="B230" s="275" t="s">
        <v>380</v>
      </c>
      <c r="C230" s="275"/>
      <c r="D230" s="275"/>
      <c r="E230" s="44" t="s">
        <v>370</v>
      </c>
      <c r="F230" s="275" t="s">
        <v>375</v>
      </c>
      <c r="G230" s="275"/>
      <c r="H230" s="275"/>
      <c r="I230" s="44" t="s">
        <v>370</v>
      </c>
      <c r="J230" s="272"/>
      <c r="K230" s="273"/>
      <c r="L230" s="274"/>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row>
    <row r="231" spans="1:49" ht="16.5" thickTop="1" thickBot="1">
      <c r="A231" s="44" t="s">
        <v>372</v>
      </c>
      <c r="B231" s="276">
        <v>44819</v>
      </c>
      <c r="C231" s="276"/>
      <c r="D231" s="276"/>
      <c r="E231" s="44" t="s">
        <v>373</v>
      </c>
      <c r="F231" s="276">
        <v>44764</v>
      </c>
      <c r="G231" s="276"/>
      <c r="H231" s="276"/>
      <c r="I231" s="44" t="s">
        <v>370</v>
      </c>
      <c r="J231" s="272"/>
      <c r="K231" s="273"/>
      <c r="L231" s="274"/>
      <c r="Q231" s="3"/>
      <c r="R231" s="3"/>
      <c r="S231" s="3"/>
      <c r="T231" s="3"/>
      <c r="U231" s="3"/>
      <c r="V231" s="3"/>
      <c r="W231" s="3"/>
      <c r="X231" s="3"/>
      <c r="Y231" s="3"/>
      <c r="Z231" s="3"/>
      <c r="AA231" s="3"/>
      <c r="AB231" s="3"/>
      <c r="AC231" s="3"/>
      <c r="AD231" s="3"/>
      <c r="AE231" s="3"/>
      <c r="AF231" s="3"/>
      <c r="AG231" s="3"/>
      <c r="AH231" s="3"/>
      <c r="AI231" s="3"/>
      <c r="AK231" s="3"/>
      <c r="AL231" s="3"/>
      <c r="AM231" s="3"/>
      <c r="AN231" s="3"/>
      <c r="AO231" s="3"/>
      <c r="AP231" s="3"/>
      <c r="AQ231" s="3"/>
      <c r="AR231" s="3"/>
      <c r="AS231" s="3"/>
      <c r="AT231" s="3"/>
      <c r="AU231" s="3"/>
      <c r="AV231" s="3"/>
      <c r="AW231" s="3"/>
    </row>
    <row r="232" spans="1:49" ht="16.5" thickTop="1" thickBot="1">
      <c r="A232" s="271"/>
      <c r="B232" s="271"/>
      <c r="C232" s="271"/>
      <c r="D232" s="271"/>
      <c r="E232" s="271" t="s">
        <v>376</v>
      </c>
      <c r="F232" s="271"/>
      <c r="G232" s="271"/>
      <c r="H232" s="271"/>
      <c r="I232" s="44" t="s">
        <v>370</v>
      </c>
      <c r="J232" s="272"/>
      <c r="K232" s="273"/>
      <c r="L232" s="274"/>
      <c r="Q232" s="3"/>
      <c r="R232" s="3"/>
      <c r="S232" s="3"/>
      <c r="T232" s="3"/>
      <c r="U232" s="3"/>
      <c r="V232" s="3"/>
      <c r="W232" s="3"/>
      <c r="X232" s="3"/>
      <c r="Y232" s="3"/>
      <c r="Z232" s="3"/>
      <c r="AA232" s="3"/>
      <c r="AB232" s="3"/>
      <c r="AC232" s="3"/>
      <c r="AD232" s="3"/>
      <c r="AE232" s="3"/>
      <c r="AF232" s="3"/>
      <c r="AG232" s="3"/>
      <c r="AH232" s="3"/>
      <c r="AI232" s="3"/>
    </row>
    <row r="233" spans="1:49" ht="16.5" thickTop="1" thickBot="1">
      <c r="A233" s="44" t="s">
        <v>370</v>
      </c>
      <c r="B233" s="275" t="s">
        <v>379</v>
      </c>
      <c r="C233" s="275"/>
      <c r="D233" s="275"/>
      <c r="E233" s="44" t="s">
        <v>370</v>
      </c>
      <c r="F233" s="275" t="s">
        <v>371</v>
      </c>
      <c r="G233" s="275"/>
      <c r="H233" s="275"/>
      <c r="I233" s="44" t="s">
        <v>370</v>
      </c>
      <c r="J233" s="272"/>
      <c r="K233" s="273"/>
      <c r="L233" s="274"/>
    </row>
    <row r="234" spans="1:49" ht="16.5" thickTop="1" thickBot="1">
      <c r="A234" s="44" t="s">
        <v>372</v>
      </c>
      <c r="B234" s="276">
        <v>44819</v>
      </c>
      <c r="C234" s="276"/>
      <c r="D234" s="276"/>
      <c r="E234" s="44" t="s">
        <v>373</v>
      </c>
      <c r="F234" s="276">
        <v>44764</v>
      </c>
      <c r="G234" s="276"/>
      <c r="H234" s="276"/>
      <c r="I234" s="44" t="s">
        <v>370</v>
      </c>
      <c r="J234" s="272"/>
      <c r="K234" s="273"/>
      <c r="L234" s="274"/>
    </row>
    <row r="235" spans="1:49" ht="16.5" thickTop="1" thickBot="1">
      <c r="A235" s="271"/>
      <c r="B235" s="271"/>
      <c r="C235" s="271"/>
      <c r="D235" s="271"/>
      <c r="E235" s="10"/>
      <c r="F235" s="10"/>
      <c r="G235" s="10"/>
      <c r="H235" s="10"/>
      <c r="I235" s="10"/>
      <c r="J235" s="10"/>
      <c r="K235" s="10"/>
      <c r="L235" s="10"/>
      <c r="M235" s="15"/>
      <c r="N235" s="15"/>
      <c r="O235" s="15"/>
      <c r="P235" s="15"/>
    </row>
    <row r="236" spans="1:49" ht="16.5" thickTop="1" thickBot="1">
      <c r="A236" s="44" t="s">
        <v>370</v>
      </c>
      <c r="B236" s="275" t="s">
        <v>378</v>
      </c>
      <c r="C236" s="275"/>
      <c r="D236" s="275"/>
      <c r="E236" s="10"/>
      <c r="F236" s="10"/>
      <c r="G236" s="10"/>
      <c r="H236" s="10"/>
      <c r="I236" s="10"/>
      <c r="J236" s="10"/>
      <c r="K236" s="10"/>
      <c r="L236" s="10"/>
      <c r="M236" s="15"/>
      <c r="N236" s="15"/>
      <c r="O236" s="15"/>
      <c r="P236" s="15"/>
    </row>
    <row r="237" spans="1:49" ht="16.5" thickTop="1" thickBot="1">
      <c r="A237" s="44" t="s">
        <v>372</v>
      </c>
      <c r="B237" s="276">
        <v>44819</v>
      </c>
      <c r="C237" s="276"/>
      <c r="D237" s="276"/>
      <c r="E237" s="10"/>
      <c r="F237" s="10"/>
      <c r="G237" s="10"/>
      <c r="H237" s="10"/>
      <c r="I237" s="10"/>
      <c r="J237" s="10"/>
      <c r="K237" s="10"/>
      <c r="L237" s="10"/>
      <c r="M237" s="15"/>
      <c r="N237" s="15"/>
      <c r="O237" s="15"/>
      <c r="P237" s="15"/>
    </row>
    <row r="238" spans="1:49" ht="16.5" thickTop="1" thickBot="1">
      <c r="A238" s="271"/>
      <c r="B238" s="271"/>
      <c r="C238" s="271"/>
      <c r="D238" s="271"/>
    </row>
    <row r="239" spans="1:49" ht="16.5" thickTop="1" thickBot="1">
      <c r="A239" s="44" t="s">
        <v>370</v>
      </c>
      <c r="B239" s="275" t="s">
        <v>377</v>
      </c>
      <c r="C239" s="275"/>
      <c r="D239" s="275"/>
    </row>
    <row r="240" spans="1:49" ht="16.5" thickTop="1" thickBot="1">
      <c r="A240" s="44" t="s">
        <v>372</v>
      </c>
      <c r="B240" s="276">
        <v>44819</v>
      </c>
      <c r="C240" s="276"/>
      <c r="D240" s="276"/>
    </row>
    <row r="241" ht="15.75" thickTop="1"/>
  </sheetData>
  <sheetProtection formatCells="0" formatColumns="0" formatRows="0" insertColumns="0" insertHyperlinks="0" deleteColumns="0" deleteRows="0" sort="0" autoFilter="0" pivotTables="0"/>
  <mergeCells count="1694">
    <mergeCell ref="A235:D235"/>
    <mergeCell ref="B236:D236"/>
    <mergeCell ref="B237:D237"/>
    <mergeCell ref="A238:D238"/>
    <mergeCell ref="B239:D239"/>
    <mergeCell ref="B240:D240"/>
    <mergeCell ref="B233:D233"/>
    <mergeCell ref="F233:H233"/>
    <mergeCell ref="J233:L233"/>
    <mergeCell ref="B234:D234"/>
    <mergeCell ref="F234:H234"/>
    <mergeCell ref="J234:L234"/>
    <mergeCell ref="B231:D231"/>
    <mergeCell ref="F231:H231"/>
    <mergeCell ref="J231:L231"/>
    <mergeCell ref="A232:D232"/>
    <mergeCell ref="E232:H232"/>
    <mergeCell ref="J232:L232"/>
    <mergeCell ref="A229:D229"/>
    <mergeCell ref="E229:H229"/>
    <mergeCell ref="J229:L229"/>
    <mergeCell ref="B230:D230"/>
    <mergeCell ref="F230:H230"/>
    <mergeCell ref="J230:L230"/>
    <mergeCell ref="B227:D227"/>
    <mergeCell ref="F227:H227"/>
    <mergeCell ref="J227:L227"/>
    <mergeCell ref="B228:D228"/>
    <mergeCell ref="F228:H228"/>
    <mergeCell ref="J228:L228"/>
    <mergeCell ref="B221:D221"/>
    <mergeCell ref="A223:D225"/>
    <mergeCell ref="E223:H225"/>
    <mergeCell ref="I223:L225"/>
    <mergeCell ref="A226:D226"/>
    <mergeCell ref="E226:H226"/>
    <mergeCell ref="J226:L226"/>
    <mergeCell ref="D215:E215"/>
    <mergeCell ref="D216:E216"/>
    <mergeCell ref="D217:E217"/>
    <mergeCell ref="D218:E218"/>
    <mergeCell ref="D219:E219"/>
    <mergeCell ref="D220:E220"/>
    <mergeCell ref="A208:AK208"/>
    <mergeCell ref="A209:AK209"/>
    <mergeCell ref="D211:E211"/>
    <mergeCell ref="D212:E212"/>
    <mergeCell ref="D213:E213"/>
    <mergeCell ref="D214:E214"/>
    <mergeCell ref="A205:P205"/>
    <mergeCell ref="R205:AI205"/>
    <mergeCell ref="B206:D206"/>
    <mergeCell ref="J206:O206"/>
    <mergeCell ref="P206:V206"/>
    <mergeCell ref="W206:AF206"/>
    <mergeCell ref="AG197:AG200"/>
    <mergeCell ref="AH197:AH200"/>
    <mergeCell ref="AI197:AI200"/>
    <mergeCell ref="AJ197:AJ200"/>
    <mergeCell ref="AK197:AM197"/>
    <mergeCell ref="I197:I200"/>
    <mergeCell ref="J197:J200"/>
    <mergeCell ref="K197:K200"/>
    <mergeCell ref="L197:L200"/>
    <mergeCell ref="M197:M200"/>
    <mergeCell ref="N197:N200"/>
    <mergeCell ref="B197:B200"/>
    <mergeCell ref="C197:D200"/>
    <mergeCell ref="E197:E200"/>
    <mergeCell ref="F197:F200"/>
    <mergeCell ref="G197:G200"/>
    <mergeCell ref="H197:H200"/>
    <mergeCell ref="A161:A200"/>
    <mergeCell ref="B161:B164"/>
    <mergeCell ref="C161:D164"/>
    <mergeCell ref="AQ197:AQ200"/>
    <mergeCell ref="AK198:AM198"/>
    <mergeCell ref="AK199:AM199"/>
    <mergeCell ref="AK200:AM200"/>
    <mergeCell ref="AA197:AA200"/>
    <mergeCell ref="AB197:AB200"/>
    <mergeCell ref="AC197:AC200"/>
    <mergeCell ref="AD197:AD200"/>
    <mergeCell ref="AE197:AE200"/>
    <mergeCell ref="AF197:AF200"/>
    <mergeCell ref="U197:U200"/>
    <mergeCell ref="V197:V200"/>
    <mergeCell ref="W197:W200"/>
    <mergeCell ref="X197:X200"/>
    <mergeCell ref="Y197:Y200"/>
    <mergeCell ref="Z197:Z200"/>
    <mergeCell ref="O197:O200"/>
    <mergeCell ref="P197:P200"/>
    <mergeCell ref="Q197:Q200"/>
    <mergeCell ref="R197:R200"/>
    <mergeCell ref="S197:S200"/>
    <mergeCell ref="T197:T200"/>
    <mergeCell ref="AG193:AG196"/>
    <mergeCell ref="AH193:AH196"/>
    <mergeCell ref="AI193:AI196"/>
    <mergeCell ref="AJ193:AJ196"/>
    <mergeCell ref="AK193:AM193"/>
    <mergeCell ref="AQ193:AQ196"/>
    <mergeCell ref="AK194:AM194"/>
    <mergeCell ref="AB193:AB196"/>
    <mergeCell ref="AC193:AC196"/>
    <mergeCell ref="AD193:AD196"/>
    <mergeCell ref="AE193:AE196"/>
    <mergeCell ref="AF193:AF196"/>
    <mergeCell ref="U193:U196"/>
    <mergeCell ref="V193:V196"/>
    <mergeCell ref="W193:W196"/>
    <mergeCell ref="X193:X196"/>
    <mergeCell ref="Y193:Y196"/>
    <mergeCell ref="Z193:Z196"/>
    <mergeCell ref="O193:O196"/>
    <mergeCell ref="P193:P196"/>
    <mergeCell ref="Q193:Q196"/>
    <mergeCell ref="R193:R196"/>
    <mergeCell ref="S193:S196"/>
    <mergeCell ref="T193:T196"/>
    <mergeCell ref="I193:I196"/>
    <mergeCell ref="J193:J196"/>
    <mergeCell ref="K193:K196"/>
    <mergeCell ref="L193:L196"/>
    <mergeCell ref="M193:M196"/>
    <mergeCell ref="N193:N196"/>
    <mergeCell ref="B193:B196"/>
    <mergeCell ref="C193:D196"/>
    <mergeCell ref="E193:E196"/>
    <mergeCell ref="F193:F196"/>
    <mergeCell ref="G193:G196"/>
    <mergeCell ref="H193:H196"/>
    <mergeCell ref="AG189:AG192"/>
    <mergeCell ref="AH189:AH192"/>
    <mergeCell ref="AI189:AI192"/>
    <mergeCell ref="AJ189:AJ192"/>
    <mergeCell ref="AK189:AM189"/>
    <mergeCell ref="I189:I192"/>
    <mergeCell ref="J189:J192"/>
    <mergeCell ref="K189:K192"/>
    <mergeCell ref="L189:L192"/>
    <mergeCell ref="M189:M192"/>
    <mergeCell ref="N189:N192"/>
    <mergeCell ref="B189:B192"/>
    <mergeCell ref="C189:D192"/>
    <mergeCell ref="E189:E192"/>
    <mergeCell ref="F189:F192"/>
    <mergeCell ref="G189:G192"/>
    <mergeCell ref="H189:H192"/>
    <mergeCell ref="AK195:AM195"/>
    <mergeCell ref="AK196:AM196"/>
    <mergeCell ref="AA193:AA196"/>
    <mergeCell ref="AQ189:AQ192"/>
    <mergeCell ref="AK190:AM190"/>
    <mergeCell ref="AK191:AM191"/>
    <mergeCell ref="AK192:AM192"/>
    <mergeCell ref="AA189:AA192"/>
    <mergeCell ref="AB189:AB192"/>
    <mergeCell ref="AC189:AC192"/>
    <mergeCell ref="AD189:AD192"/>
    <mergeCell ref="AE189:AE192"/>
    <mergeCell ref="AF189:AF192"/>
    <mergeCell ref="U189:U192"/>
    <mergeCell ref="V189:V192"/>
    <mergeCell ref="W189:W192"/>
    <mergeCell ref="X189:X192"/>
    <mergeCell ref="Y189:Y192"/>
    <mergeCell ref="Z189:Z192"/>
    <mergeCell ref="O189:O192"/>
    <mergeCell ref="P189:P192"/>
    <mergeCell ref="Q189:Q192"/>
    <mergeCell ref="R189:R192"/>
    <mergeCell ref="S189:S192"/>
    <mergeCell ref="T189:T192"/>
    <mergeCell ref="AG185:AG188"/>
    <mergeCell ref="AH185:AH188"/>
    <mergeCell ref="AI185:AI188"/>
    <mergeCell ref="AJ185:AJ188"/>
    <mergeCell ref="AK185:AM185"/>
    <mergeCell ref="AQ185:AQ188"/>
    <mergeCell ref="AK186:AM186"/>
    <mergeCell ref="AK187:AM187"/>
    <mergeCell ref="AK188:AM188"/>
    <mergeCell ref="AA185:AA188"/>
    <mergeCell ref="AB185:AB188"/>
    <mergeCell ref="AC185:AC188"/>
    <mergeCell ref="AD185:AD188"/>
    <mergeCell ref="AE185:AE188"/>
    <mergeCell ref="AF185:AF188"/>
    <mergeCell ref="U185:U188"/>
    <mergeCell ref="V185:V188"/>
    <mergeCell ref="W185:W188"/>
    <mergeCell ref="X185:X188"/>
    <mergeCell ref="Y185:Y188"/>
    <mergeCell ref="Z185:Z188"/>
    <mergeCell ref="O185:O188"/>
    <mergeCell ref="P185:P188"/>
    <mergeCell ref="Q185:Q188"/>
    <mergeCell ref="R185:R188"/>
    <mergeCell ref="S185:S188"/>
    <mergeCell ref="T185:T188"/>
    <mergeCell ref="I185:I188"/>
    <mergeCell ref="J185:J188"/>
    <mergeCell ref="K185:K188"/>
    <mergeCell ref="L185:L188"/>
    <mergeCell ref="M185:M188"/>
    <mergeCell ref="N185:N188"/>
    <mergeCell ref="B185:B188"/>
    <mergeCell ref="C185:D188"/>
    <mergeCell ref="E185:E188"/>
    <mergeCell ref="F185:F188"/>
    <mergeCell ref="G185:G188"/>
    <mergeCell ref="H185:H188"/>
    <mergeCell ref="AG181:AG184"/>
    <mergeCell ref="AH181:AH184"/>
    <mergeCell ref="AI181:AI184"/>
    <mergeCell ref="AJ181:AJ184"/>
    <mergeCell ref="AK181:AM181"/>
    <mergeCell ref="AQ181:AQ184"/>
    <mergeCell ref="AK182:AM182"/>
    <mergeCell ref="AK183:AM183"/>
    <mergeCell ref="AK184:AM184"/>
    <mergeCell ref="AA181:AA184"/>
    <mergeCell ref="AB181:AB184"/>
    <mergeCell ref="AC181:AC184"/>
    <mergeCell ref="AD181:AD184"/>
    <mergeCell ref="AE181:AE184"/>
    <mergeCell ref="AF181:AF184"/>
    <mergeCell ref="U181:U184"/>
    <mergeCell ref="V181:V184"/>
    <mergeCell ref="W181:W184"/>
    <mergeCell ref="X181:X184"/>
    <mergeCell ref="Y181:Y184"/>
    <mergeCell ref="Z181:Z184"/>
    <mergeCell ref="O181:O184"/>
    <mergeCell ref="P181:P184"/>
    <mergeCell ref="Q181:Q184"/>
    <mergeCell ref="R181:R184"/>
    <mergeCell ref="S181:S184"/>
    <mergeCell ref="T181:T184"/>
    <mergeCell ref="I181:I184"/>
    <mergeCell ref="J181:J184"/>
    <mergeCell ref="K181:K184"/>
    <mergeCell ref="L181:L184"/>
    <mergeCell ref="M181:M184"/>
    <mergeCell ref="N181:N184"/>
    <mergeCell ref="B181:B184"/>
    <mergeCell ref="C181:D184"/>
    <mergeCell ref="E181:E184"/>
    <mergeCell ref="F181:F184"/>
    <mergeCell ref="G181:G184"/>
    <mergeCell ref="H181:H184"/>
    <mergeCell ref="AG177:AG180"/>
    <mergeCell ref="AH177:AH180"/>
    <mergeCell ref="AI177:AI180"/>
    <mergeCell ref="AJ177:AJ180"/>
    <mergeCell ref="AK177:AM177"/>
    <mergeCell ref="AQ177:AQ180"/>
    <mergeCell ref="AK178:AM178"/>
    <mergeCell ref="AK179:AM179"/>
    <mergeCell ref="AK180:AM180"/>
    <mergeCell ref="AA177:AA180"/>
    <mergeCell ref="AB177:AB180"/>
    <mergeCell ref="AC177:AC180"/>
    <mergeCell ref="AD177:AD180"/>
    <mergeCell ref="AE177:AE180"/>
    <mergeCell ref="AF177:AF180"/>
    <mergeCell ref="U177:U180"/>
    <mergeCell ref="V177:V180"/>
    <mergeCell ref="W177:W180"/>
    <mergeCell ref="X177:X180"/>
    <mergeCell ref="Y177:Y180"/>
    <mergeCell ref="Z177:Z180"/>
    <mergeCell ref="O177:O180"/>
    <mergeCell ref="P177:P180"/>
    <mergeCell ref="Q177:Q180"/>
    <mergeCell ref="R177:R180"/>
    <mergeCell ref="S177:S180"/>
    <mergeCell ref="T177:T180"/>
    <mergeCell ref="I177:I180"/>
    <mergeCell ref="J177:J180"/>
    <mergeCell ref="K177:K180"/>
    <mergeCell ref="L177:L180"/>
    <mergeCell ref="M177:M180"/>
    <mergeCell ref="N177:N180"/>
    <mergeCell ref="AQ173:AQ176"/>
    <mergeCell ref="AK174:AM174"/>
    <mergeCell ref="AK175:AM175"/>
    <mergeCell ref="AK176:AM176"/>
    <mergeCell ref="B177:B180"/>
    <mergeCell ref="C177:D180"/>
    <mergeCell ref="E177:E180"/>
    <mergeCell ref="F177:F180"/>
    <mergeCell ref="G177:G180"/>
    <mergeCell ref="H177:H180"/>
    <mergeCell ref="AF173:AF176"/>
    <mergeCell ref="AG173:AG176"/>
    <mergeCell ref="AH173:AH176"/>
    <mergeCell ref="AI173:AI176"/>
    <mergeCell ref="AJ173:AJ176"/>
    <mergeCell ref="AK173:AM173"/>
    <mergeCell ref="Z173:Z176"/>
    <mergeCell ref="AA173:AA176"/>
    <mergeCell ref="AB173:AB176"/>
    <mergeCell ref="AC173:AC176"/>
    <mergeCell ref="AD173:AD176"/>
    <mergeCell ref="AE173:AE176"/>
    <mergeCell ref="T173:T176"/>
    <mergeCell ref="U173:U176"/>
    <mergeCell ref="V173:V176"/>
    <mergeCell ref="W173:W176"/>
    <mergeCell ref="X173:X176"/>
    <mergeCell ref="Y173:Y176"/>
    <mergeCell ref="N173:N176"/>
    <mergeCell ref="O173:O176"/>
    <mergeCell ref="P173:P176"/>
    <mergeCell ref="Q173:Q176"/>
    <mergeCell ref="R173:R176"/>
    <mergeCell ref="S173:S176"/>
    <mergeCell ref="H173:H176"/>
    <mergeCell ref="I173:I176"/>
    <mergeCell ref="J173:J176"/>
    <mergeCell ref="K173:K176"/>
    <mergeCell ref="L173:L176"/>
    <mergeCell ref="M173:M176"/>
    <mergeCell ref="AK169:AM169"/>
    <mergeCell ref="AQ169:AQ172"/>
    <mergeCell ref="AK170:AM170"/>
    <mergeCell ref="AK171:AM171"/>
    <mergeCell ref="AK172:AM172"/>
    <mergeCell ref="B173:B176"/>
    <mergeCell ref="C173:D176"/>
    <mergeCell ref="E173:E176"/>
    <mergeCell ref="F173:F176"/>
    <mergeCell ref="G173:G176"/>
    <mergeCell ref="AE169:AE172"/>
    <mergeCell ref="AF169:AF172"/>
    <mergeCell ref="AG169:AG172"/>
    <mergeCell ref="AH169:AH172"/>
    <mergeCell ref="AI169:AI172"/>
    <mergeCell ref="AJ169:AJ172"/>
    <mergeCell ref="Y169:Y172"/>
    <mergeCell ref="Z169:Z172"/>
    <mergeCell ref="AA169:AA172"/>
    <mergeCell ref="AB169:AB172"/>
    <mergeCell ref="AC169:AC172"/>
    <mergeCell ref="AD169:AD172"/>
    <mergeCell ref="S169:S172"/>
    <mergeCell ref="T169:T172"/>
    <mergeCell ref="U169:U172"/>
    <mergeCell ref="V169:V172"/>
    <mergeCell ref="W169:W172"/>
    <mergeCell ref="X169:X172"/>
    <mergeCell ref="M169:M172"/>
    <mergeCell ref="N169:N172"/>
    <mergeCell ref="O169:O172"/>
    <mergeCell ref="P169:P172"/>
    <mergeCell ref="Q169:Q172"/>
    <mergeCell ref="R169:R172"/>
    <mergeCell ref="G169:G172"/>
    <mergeCell ref="H169:H172"/>
    <mergeCell ref="I169:I172"/>
    <mergeCell ref="J169:J172"/>
    <mergeCell ref="K169:K172"/>
    <mergeCell ref="L169:L172"/>
    <mergeCell ref="AG165:AG168"/>
    <mergeCell ref="AH165:AH168"/>
    <mergeCell ref="AI165:AI168"/>
    <mergeCell ref="AJ165:AJ168"/>
    <mergeCell ref="AK165:AM165"/>
    <mergeCell ref="AQ165:AQ168"/>
    <mergeCell ref="AK166:AM166"/>
    <mergeCell ref="AK167:AM167"/>
    <mergeCell ref="AK168:AM168"/>
    <mergeCell ref="AA165:AA168"/>
    <mergeCell ref="AB165:AB168"/>
    <mergeCell ref="AC165:AC168"/>
    <mergeCell ref="AD165:AD168"/>
    <mergeCell ref="AE165:AE168"/>
    <mergeCell ref="AF165:AF168"/>
    <mergeCell ref="U165:U168"/>
    <mergeCell ref="V165:V168"/>
    <mergeCell ref="W165:W168"/>
    <mergeCell ref="X165:X168"/>
    <mergeCell ref="Y165:Y168"/>
    <mergeCell ref="Z165:Z168"/>
    <mergeCell ref="O165:O168"/>
    <mergeCell ref="P165:P168"/>
    <mergeCell ref="Q165:Q168"/>
    <mergeCell ref="R165:R168"/>
    <mergeCell ref="S165:S168"/>
    <mergeCell ref="T165:T168"/>
    <mergeCell ref="I165:I168"/>
    <mergeCell ref="J165:J168"/>
    <mergeCell ref="K165:K168"/>
    <mergeCell ref="L165:L168"/>
    <mergeCell ref="M165:M168"/>
    <mergeCell ref="N165:N168"/>
    <mergeCell ref="AQ161:AQ164"/>
    <mergeCell ref="AK162:AM162"/>
    <mergeCell ref="AK163:AM163"/>
    <mergeCell ref="AK164:AM164"/>
    <mergeCell ref="B165:B168"/>
    <mergeCell ref="C165:D168"/>
    <mergeCell ref="E165:E168"/>
    <mergeCell ref="F165:F168"/>
    <mergeCell ref="G165:G168"/>
    <mergeCell ref="H165:H168"/>
    <mergeCell ref="AF161:AF164"/>
    <mergeCell ref="AG161:AG164"/>
    <mergeCell ref="AH161:AH164"/>
    <mergeCell ref="AI161:AI164"/>
    <mergeCell ref="AJ161:AJ164"/>
    <mergeCell ref="AK161:AM161"/>
    <mergeCell ref="Z161:Z164"/>
    <mergeCell ref="AA161:AA164"/>
    <mergeCell ref="AB161:AB164"/>
    <mergeCell ref="AC161:AC164"/>
    <mergeCell ref="AD161:AD164"/>
    <mergeCell ref="AE161:AE164"/>
    <mergeCell ref="T161:T164"/>
    <mergeCell ref="U161:U164"/>
    <mergeCell ref="V161:V164"/>
    <mergeCell ref="W161:W164"/>
    <mergeCell ref="X161:X164"/>
    <mergeCell ref="Y161:Y164"/>
    <mergeCell ref="N161:N164"/>
    <mergeCell ref="O161:O164"/>
    <mergeCell ref="P161:P164"/>
    <mergeCell ref="Q161:Q164"/>
    <mergeCell ref="R161:R164"/>
    <mergeCell ref="S161:S164"/>
    <mergeCell ref="H161:H164"/>
    <mergeCell ref="I161:I164"/>
    <mergeCell ref="J161:J164"/>
    <mergeCell ref="K161:K164"/>
    <mergeCell ref="L161:L164"/>
    <mergeCell ref="M161:M164"/>
    <mergeCell ref="E161:E164"/>
    <mergeCell ref="F161:F164"/>
    <mergeCell ref="G161:G164"/>
    <mergeCell ref="B169:B172"/>
    <mergeCell ref="C169:D172"/>
    <mergeCell ref="E169:E172"/>
    <mergeCell ref="F169:F172"/>
    <mergeCell ref="AG157:AG160"/>
    <mergeCell ref="AH157:AH160"/>
    <mergeCell ref="AI157:AI160"/>
    <mergeCell ref="AJ157:AJ160"/>
    <mergeCell ref="AK157:AM157"/>
    <mergeCell ref="AQ157:AQ160"/>
    <mergeCell ref="AK158:AM158"/>
    <mergeCell ref="AK159:AM159"/>
    <mergeCell ref="AK160:AM160"/>
    <mergeCell ref="AA157:AA160"/>
    <mergeCell ref="AB157:AB160"/>
    <mergeCell ref="AC157:AC160"/>
    <mergeCell ref="AD157:AD160"/>
    <mergeCell ref="AE157:AE160"/>
    <mergeCell ref="AF157:AF160"/>
    <mergeCell ref="U157:U160"/>
    <mergeCell ref="V157:V160"/>
    <mergeCell ref="W157:W160"/>
    <mergeCell ref="X157:X160"/>
    <mergeCell ref="Y157:Y160"/>
    <mergeCell ref="Z157:Z160"/>
    <mergeCell ref="O157:O160"/>
    <mergeCell ref="P157:P160"/>
    <mergeCell ref="Q157:Q160"/>
    <mergeCell ref="R157:R160"/>
    <mergeCell ref="S157:S160"/>
    <mergeCell ref="T157:T160"/>
    <mergeCell ref="I157:I160"/>
    <mergeCell ref="J157:J160"/>
    <mergeCell ref="K157:K160"/>
    <mergeCell ref="L157:L160"/>
    <mergeCell ref="M157:M160"/>
    <mergeCell ref="N157:N160"/>
    <mergeCell ref="AQ153:AQ156"/>
    <mergeCell ref="AK154:AM154"/>
    <mergeCell ref="AK155:AM155"/>
    <mergeCell ref="AK156:AM156"/>
    <mergeCell ref="B157:B160"/>
    <mergeCell ref="C157:D160"/>
    <mergeCell ref="E157:E160"/>
    <mergeCell ref="F157:F160"/>
    <mergeCell ref="G157:G160"/>
    <mergeCell ref="H157:H160"/>
    <mergeCell ref="AF153:AF156"/>
    <mergeCell ref="AG153:AG156"/>
    <mergeCell ref="AH153:AH156"/>
    <mergeCell ref="AI153:AI156"/>
    <mergeCell ref="AJ153:AJ156"/>
    <mergeCell ref="AK153:AM153"/>
    <mergeCell ref="Z153:Z156"/>
    <mergeCell ref="AA153:AA156"/>
    <mergeCell ref="AB153:AB156"/>
    <mergeCell ref="AC153:AC156"/>
    <mergeCell ref="AD153:AD156"/>
    <mergeCell ref="AE153:AE156"/>
    <mergeCell ref="T153:T156"/>
    <mergeCell ref="U153:U156"/>
    <mergeCell ref="V153:V156"/>
    <mergeCell ref="W153:W156"/>
    <mergeCell ref="X153:X156"/>
    <mergeCell ref="Y153:Y156"/>
    <mergeCell ref="N153:N156"/>
    <mergeCell ref="O153:O156"/>
    <mergeCell ref="P153:P156"/>
    <mergeCell ref="Q153:Q156"/>
    <mergeCell ref="R153:R156"/>
    <mergeCell ref="S153:S156"/>
    <mergeCell ref="H153:H156"/>
    <mergeCell ref="I153:I156"/>
    <mergeCell ref="J153:J156"/>
    <mergeCell ref="K153:K156"/>
    <mergeCell ref="L153:L156"/>
    <mergeCell ref="M153:M156"/>
    <mergeCell ref="AK149:AM149"/>
    <mergeCell ref="R149:R152"/>
    <mergeCell ref="AQ149:AQ152"/>
    <mergeCell ref="AK150:AM150"/>
    <mergeCell ref="AK151:AM151"/>
    <mergeCell ref="AK152:AM152"/>
    <mergeCell ref="B153:B156"/>
    <mergeCell ref="C153:D156"/>
    <mergeCell ref="E153:E156"/>
    <mergeCell ref="F153:F156"/>
    <mergeCell ref="G153:G156"/>
    <mergeCell ref="AE149:AE152"/>
    <mergeCell ref="AF149:AF152"/>
    <mergeCell ref="AG149:AG152"/>
    <mergeCell ref="AH149:AH152"/>
    <mergeCell ref="AI149:AI152"/>
    <mergeCell ref="AJ149:AJ152"/>
    <mergeCell ref="Y149:Y152"/>
    <mergeCell ref="Z149:Z152"/>
    <mergeCell ref="AA149:AA152"/>
    <mergeCell ref="AB149:AB152"/>
    <mergeCell ref="AC149:AC152"/>
    <mergeCell ref="AD149:AD152"/>
    <mergeCell ref="S149:S152"/>
    <mergeCell ref="T149:T152"/>
    <mergeCell ref="U149:U152"/>
    <mergeCell ref="V149:V152"/>
    <mergeCell ref="W149:W152"/>
    <mergeCell ref="X149:X152"/>
    <mergeCell ref="M149:M152"/>
    <mergeCell ref="N149:N152"/>
    <mergeCell ref="O149:O152"/>
    <mergeCell ref="P149:P152"/>
    <mergeCell ref="Q149:Q152"/>
    <mergeCell ref="G149:G152"/>
    <mergeCell ref="H149:H152"/>
    <mergeCell ref="I149:I152"/>
    <mergeCell ref="J149:J152"/>
    <mergeCell ref="K149:K152"/>
    <mergeCell ref="L149:L152"/>
    <mergeCell ref="AK145:AM145"/>
    <mergeCell ref="AQ145:AQ148"/>
    <mergeCell ref="AK146:AM146"/>
    <mergeCell ref="AK147:AM147"/>
    <mergeCell ref="AK148:AM148"/>
    <mergeCell ref="A149:A160"/>
    <mergeCell ref="B149:B152"/>
    <mergeCell ref="C149:D152"/>
    <mergeCell ref="E149:E152"/>
    <mergeCell ref="F149:F152"/>
    <mergeCell ref="AE145:AE148"/>
    <mergeCell ref="AF145:AF148"/>
    <mergeCell ref="AG145:AG148"/>
    <mergeCell ref="AH145:AH148"/>
    <mergeCell ref="AI145:AI148"/>
    <mergeCell ref="AJ145:AJ148"/>
    <mergeCell ref="Y145:Y148"/>
    <mergeCell ref="Z145:Z148"/>
    <mergeCell ref="AA145:AA148"/>
    <mergeCell ref="AB145:AB148"/>
    <mergeCell ref="AC145:AC148"/>
    <mergeCell ref="AD145:AD148"/>
    <mergeCell ref="S145:S148"/>
    <mergeCell ref="T145:T148"/>
    <mergeCell ref="U145:U148"/>
    <mergeCell ref="V145:V148"/>
    <mergeCell ref="W145:W148"/>
    <mergeCell ref="X145:X148"/>
    <mergeCell ref="M145:M148"/>
    <mergeCell ref="N145:N148"/>
    <mergeCell ref="O145:O148"/>
    <mergeCell ref="P145:P148"/>
    <mergeCell ref="Q145:Q148"/>
    <mergeCell ref="R145:R148"/>
    <mergeCell ref="G145:G148"/>
    <mergeCell ref="H145:H148"/>
    <mergeCell ref="I145:I148"/>
    <mergeCell ref="J145:J148"/>
    <mergeCell ref="K145:K148"/>
    <mergeCell ref="L145:L148"/>
    <mergeCell ref="AG141:AG144"/>
    <mergeCell ref="AH141:AH144"/>
    <mergeCell ref="AI141:AI144"/>
    <mergeCell ref="O141:O144"/>
    <mergeCell ref="P141:P144"/>
    <mergeCell ref="Q141:Q144"/>
    <mergeCell ref="R141:R144"/>
    <mergeCell ref="S141:S144"/>
    <mergeCell ref="T141:T144"/>
    <mergeCell ref="I141:I144"/>
    <mergeCell ref="J141:J144"/>
    <mergeCell ref="K141:K144"/>
    <mergeCell ref="L141:L144"/>
    <mergeCell ref="M141:M144"/>
    <mergeCell ref="N141:N144"/>
    <mergeCell ref="AJ141:AJ144"/>
    <mergeCell ref="AK141:AM141"/>
    <mergeCell ref="AQ141:AQ144"/>
    <mergeCell ref="AK142:AM142"/>
    <mergeCell ref="AK143:AM143"/>
    <mergeCell ref="AK144:AM144"/>
    <mergeCell ref="AA141:AA144"/>
    <mergeCell ref="AB141:AB144"/>
    <mergeCell ref="AC141:AC144"/>
    <mergeCell ref="AD141:AD144"/>
    <mergeCell ref="AE141:AE144"/>
    <mergeCell ref="AF141:AF144"/>
    <mergeCell ref="U141:U144"/>
    <mergeCell ref="V141:V144"/>
    <mergeCell ref="W141:W144"/>
    <mergeCell ref="X141:X144"/>
    <mergeCell ref="Y141:Y144"/>
    <mergeCell ref="Z141:Z144"/>
    <mergeCell ref="AQ137:AQ140"/>
    <mergeCell ref="AK138:AM138"/>
    <mergeCell ref="AK139:AM139"/>
    <mergeCell ref="AK140:AM140"/>
    <mergeCell ref="B141:B144"/>
    <mergeCell ref="C141:D144"/>
    <mergeCell ref="E141:E144"/>
    <mergeCell ref="F141:F144"/>
    <mergeCell ref="G141:G144"/>
    <mergeCell ref="H141:H144"/>
    <mergeCell ref="AF137:AF140"/>
    <mergeCell ref="AG137:AG140"/>
    <mergeCell ref="AH137:AH140"/>
    <mergeCell ref="AI137:AI140"/>
    <mergeCell ref="AJ137:AJ140"/>
    <mergeCell ref="AK137:AM137"/>
    <mergeCell ref="Z137:Z140"/>
    <mergeCell ref="AA137:AA140"/>
    <mergeCell ref="AB137:AB140"/>
    <mergeCell ref="AC137:AC140"/>
    <mergeCell ref="AD137:AD140"/>
    <mergeCell ref="AE137:AE140"/>
    <mergeCell ref="T137:T140"/>
    <mergeCell ref="U137:U140"/>
    <mergeCell ref="V137:V140"/>
    <mergeCell ref="W137:W140"/>
    <mergeCell ref="X137:X140"/>
    <mergeCell ref="Y137:Y140"/>
    <mergeCell ref="N137:N140"/>
    <mergeCell ref="O137:O140"/>
    <mergeCell ref="P137:P140"/>
    <mergeCell ref="Q137:Q140"/>
    <mergeCell ref="R137:R140"/>
    <mergeCell ref="S137:S140"/>
    <mergeCell ref="H137:H140"/>
    <mergeCell ref="I137:I140"/>
    <mergeCell ref="J137:J140"/>
    <mergeCell ref="K137:K140"/>
    <mergeCell ref="L137:L140"/>
    <mergeCell ref="M137:M140"/>
    <mergeCell ref="A137:A148"/>
    <mergeCell ref="B137:B140"/>
    <mergeCell ref="C137:D140"/>
    <mergeCell ref="E137:E140"/>
    <mergeCell ref="F137:F140"/>
    <mergeCell ref="G137:G140"/>
    <mergeCell ref="B145:B148"/>
    <mergeCell ref="C145:D148"/>
    <mergeCell ref="E145:E148"/>
    <mergeCell ref="F145:F148"/>
    <mergeCell ref="B133:B136"/>
    <mergeCell ref="C133:D136"/>
    <mergeCell ref="E133:E136"/>
    <mergeCell ref="F133:F136"/>
    <mergeCell ref="G133:G136"/>
    <mergeCell ref="H133:H136"/>
    <mergeCell ref="AG133:AG136"/>
    <mergeCell ref="AH133:AH136"/>
    <mergeCell ref="AI133:AI136"/>
    <mergeCell ref="AJ133:AJ136"/>
    <mergeCell ref="AK133:AM133"/>
    <mergeCell ref="AQ133:AQ136"/>
    <mergeCell ref="AK134:AM134"/>
    <mergeCell ref="AK135:AM135"/>
    <mergeCell ref="AK136:AM136"/>
    <mergeCell ref="AA133:AA136"/>
    <mergeCell ref="AB133:AB136"/>
    <mergeCell ref="AC133:AC136"/>
    <mergeCell ref="AD133:AD136"/>
    <mergeCell ref="AE133:AE136"/>
    <mergeCell ref="AF133:AF136"/>
    <mergeCell ref="U133:U136"/>
    <mergeCell ref="V133:V136"/>
    <mergeCell ref="W133:W136"/>
    <mergeCell ref="X133:X136"/>
    <mergeCell ref="Y133:Y136"/>
    <mergeCell ref="Z133:Z136"/>
    <mergeCell ref="AD129:AD132"/>
    <mergeCell ref="AE129:AE132"/>
    <mergeCell ref="AF129:AF132"/>
    <mergeCell ref="U129:U132"/>
    <mergeCell ref="V129:V132"/>
    <mergeCell ref="W129:W132"/>
    <mergeCell ref="X129:X132"/>
    <mergeCell ref="Y129:Y132"/>
    <mergeCell ref="Z129:Z132"/>
    <mergeCell ref="O133:O136"/>
    <mergeCell ref="P133:P136"/>
    <mergeCell ref="Q133:Q136"/>
    <mergeCell ref="R133:R136"/>
    <mergeCell ref="S133:S136"/>
    <mergeCell ref="T133:T136"/>
    <mergeCell ref="I133:I136"/>
    <mergeCell ref="J133:J136"/>
    <mergeCell ref="K133:K136"/>
    <mergeCell ref="L133:L136"/>
    <mergeCell ref="M133:M136"/>
    <mergeCell ref="N133:N136"/>
    <mergeCell ref="AQ125:AQ128"/>
    <mergeCell ref="AK126:AM126"/>
    <mergeCell ref="AK127:AM127"/>
    <mergeCell ref="AK128:AM128"/>
    <mergeCell ref="B129:B132"/>
    <mergeCell ref="C129:D132"/>
    <mergeCell ref="E129:E132"/>
    <mergeCell ref="F129:F132"/>
    <mergeCell ref="G129:G132"/>
    <mergeCell ref="H129:H132"/>
    <mergeCell ref="AF125:AF128"/>
    <mergeCell ref="AG125:AG128"/>
    <mergeCell ref="AH125:AH128"/>
    <mergeCell ref="AI125:AI128"/>
    <mergeCell ref="AJ125:AJ128"/>
    <mergeCell ref="AK125:AM125"/>
    <mergeCell ref="Z125:Z128"/>
    <mergeCell ref="AA125:AA128"/>
    <mergeCell ref="AB125:AB128"/>
    <mergeCell ref="AC125:AC128"/>
    <mergeCell ref="AG129:AG132"/>
    <mergeCell ref="AH129:AH132"/>
    <mergeCell ref="AI129:AI132"/>
    <mergeCell ref="AJ129:AJ132"/>
    <mergeCell ref="AK129:AM129"/>
    <mergeCell ref="AQ129:AQ132"/>
    <mergeCell ref="AK130:AM130"/>
    <mergeCell ref="AK131:AM131"/>
    <mergeCell ref="AK132:AM132"/>
    <mergeCell ref="AA129:AA132"/>
    <mergeCell ref="AB129:AB132"/>
    <mergeCell ref="AC129:AC132"/>
    <mergeCell ref="X125:X128"/>
    <mergeCell ref="Y125:Y128"/>
    <mergeCell ref="N125:N128"/>
    <mergeCell ref="O125:O128"/>
    <mergeCell ref="P125:P128"/>
    <mergeCell ref="Q125:Q128"/>
    <mergeCell ref="R125:R128"/>
    <mergeCell ref="S125:S128"/>
    <mergeCell ref="H125:H128"/>
    <mergeCell ref="I125:I128"/>
    <mergeCell ref="J125:J128"/>
    <mergeCell ref="K125:K128"/>
    <mergeCell ref="L125:L128"/>
    <mergeCell ref="M125:M128"/>
    <mergeCell ref="O129:O132"/>
    <mergeCell ref="P129:P132"/>
    <mergeCell ref="Q129:Q132"/>
    <mergeCell ref="R129:R132"/>
    <mergeCell ref="S129:S132"/>
    <mergeCell ref="T129:T132"/>
    <mergeCell ref="I129:I132"/>
    <mergeCell ref="J129:J132"/>
    <mergeCell ref="K129:K132"/>
    <mergeCell ref="L129:L132"/>
    <mergeCell ref="M129:M132"/>
    <mergeCell ref="N129:N132"/>
    <mergeCell ref="AN123:AN124"/>
    <mergeCell ref="AO123:AO124"/>
    <mergeCell ref="AP123:AP124"/>
    <mergeCell ref="AQ123:AQ124"/>
    <mergeCell ref="A125:A136"/>
    <mergeCell ref="B125:B128"/>
    <mergeCell ref="C125:D128"/>
    <mergeCell ref="E125:E128"/>
    <mergeCell ref="F125:F128"/>
    <mergeCell ref="G125:G128"/>
    <mergeCell ref="AB122:AC123"/>
    <mergeCell ref="AD122:AE123"/>
    <mergeCell ref="AF122:AG123"/>
    <mergeCell ref="AH122:AI123"/>
    <mergeCell ref="AJ122:AJ124"/>
    <mergeCell ref="AK123:AM124"/>
    <mergeCell ref="AK121:AQ122"/>
    <mergeCell ref="J122:K123"/>
    <mergeCell ref="L122:M123"/>
    <mergeCell ref="N122:O123"/>
    <mergeCell ref="P122:Q123"/>
    <mergeCell ref="R122:S123"/>
    <mergeCell ref="T122:U123"/>
    <mergeCell ref="V122:W123"/>
    <mergeCell ref="X122:Y123"/>
    <mergeCell ref="Z122:AA123"/>
    <mergeCell ref="AD125:AD128"/>
    <mergeCell ref="AE125:AE128"/>
    <mergeCell ref="T125:T128"/>
    <mergeCell ref="U125:U128"/>
    <mergeCell ref="V125:V128"/>
    <mergeCell ref="W125:W128"/>
    <mergeCell ref="A117:AS117"/>
    <mergeCell ref="A121:A124"/>
    <mergeCell ref="B121:B124"/>
    <mergeCell ref="C121:D124"/>
    <mergeCell ref="E121:E124"/>
    <mergeCell ref="F121:F124"/>
    <mergeCell ref="G121:G124"/>
    <mergeCell ref="H121:H124"/>
    <mergeCell ref="I121:I124"/>
    <mergeCell ref="J121:AJ121"/>
    <mergeCell ref="AK110:AK113"/>
    <mergeCell ref="AL110:AL113"/>
    <mergeCell ref="AM110:AM113"/>
    <mergeCell ref="AN110:AN113"/>
    <mergeCell ref="AS110:AS113"/>
    <mergeCell ref="AP114:AR114"/>
    <mergeCell ref="AE110:AE113"/>
    <mergeCell ref="AF110:AF113"/>
    <mergeCell ref="AG110:AG113"/>
    <mergeCell ref="AH110:AH113"/>
    <mergeCell ref="AI110:AI113"/>
    <mergeCell ref="AJ110:AJ113"/>
    <mergeCell ref="Y110:Y113"/>
    <mergeCell ref="Z110:Z113"/>
    <mergeCell ref="AA110:AA113"/>
    <mergeCell ref="AB110:AB113"/>
    <mergeCell ref="AC110:AC113"/>
    <mergeCell ref="AD110:AD113"/>
    <mergeCell ref="S110:S113"/>
    <mergeCell ref="T110:T113"/>
    <mergeCell ref="U110:U113"/>
    <mergeCell ref="V110:V113"/>
    <mergeCell ref="W110:W113"/>
    <mergeCell ref="X110:X113"/>
    <mergeCell ref="M110:M113"/>
    <mergeCell ref="N110:N113"/>
    <mergeCell ref="O110:O113"/>
    <mergeCell ref="P110:P113"/>
    <mergeCell ref="Q110:Q113"/>
    <mergeCell ref="R110:R113"/>
    <mergeCell ref="G110:G113"/>
    <mergeCell ref="H110:H113"/>
    <mergeCell ref="I110:I113"/>
    <mergeCell ref="J110:J113"/>
    <mergeCell ref="K110:K113"/>
    <mergeCell ref="L110:L113"/>
    <mergeCell ref="A110:A113"/>
    <mergeCell ref="B110:B113"/>
    <mergeCell ref="C110:C113"/>
    <mergeCell ref="D110:D113"/>
    <mergeCell ref="E110:E113"/>
    <mergeCell ref="F110:F113"/>
    <mergeCell ref="AJ106:AJ109"/>
    <mergeCell ref="AK106:AK109"/>
    <mergeCell ref="AL106:AL109"/>
    <mergeCell ref="AM106:AM109"/>
    <mergeCell ref="AN106:AN109"/>
    <mergeCell ref="AS106:AS109"/>
    <mergeCell ref="AD106:AD109"/>
    <mergeCell ref="AE106:AE109"/>
    <mergeCell ref="AF106:AF109"/>
    <mergeCell ref="AG106:AG109"/>
    <mergeCell ref="AH106:AH109"/>
    <mergeCell ref="AI106:AI109"/>
    <mergeCell ref="X106:X109"/>
    <mergeCell ref="Y106:Y109"/>
    <mergeCell ref="Z106:Z109"/>
    <mergeCell ref="AA106:AA109"/>
    <mergeCell ref="AB106:AB109"/>
    <mergeCell ref="AC106:AC109"/>
    <mergeCell ref="R106:R109"/>
    <mergeCell ref="S106:S109"/>
    <mergeCell ref="T106:T109"/>
    <mergeCell ref="U106:U109"/>
    <mergeCell ref="V106:V109"/>
    <mergeCell ref="W106:W109"/>
    <mergeCell ref="L106:L109"/>
    <mergeCell ref="M106:M109"/>
    <mergeCell ref="N106:N109"/>
    <mergeCell ref="O106:O109"/>
    <mergeCell ref="P106:P109"/>
    <mergeCell ref="Q106:Q109"/>
    <mergeCell ref="F106:F109"/>
    <mergeCell ref="G106:G109"/>
    <mergeCell ref="H106:H109"/>
    <mergeCell ref="I106:I109"/>
    <mergeCell ref="J106:J109"/>
    <mergeCell ref="K106:K109"/>
    <mergeCell ref="AJ102:AJ105"/>
    <mergeCell ref="AK102:AK105"/>
    <mergeCell ref="AL102:AL105"/>
    <mergeCell ref="AM102:AM105"/>
    <mergeCell ref="AN102:AN105"/>
    <mergeCell ref="AS102:AS105"/>
    <mergeCell ref="AD102:AD105"/>
    <mergeCell ref="AE102:AE105"/>
    <mergeCell ref="AF102:AF105"/>
    <mergeCell ref="AG102:AG105"/>
    <mergeCell ref="AH102:AH105"/>
    <mergeCell ref="AI102:AI105"/>
    <mergeCell ref="X102:X105"/>
    <mergeCell ref="Y102:Y105"/>
    <mergeCell ref="Z102:Z105"/>
    <mergeCell ref="AA102:AA105"/>
    <mergeCell ref="AB102:AB105"/>
    <mergeCell ref="AC102:AC105"/>
    <mergeCell ref="R102:R105"/>
    <mergeCell ref="S102:S105"/>
    <mergeCell ref="T102:T105"/>
    <mergeCell ref="U102:U105"/>
    <mergeCell ref="V102:V105"/>
    <mergeCell ref="W102:W105"/>
    <mergeCell ref="L102:L105"/>
    <mergeCell ref="M102:M105"/>
    <mergeCell ref="N102:N105"/>
    <mergeCell ref="O102:O105"/>
    <mergeCell ref="P102:P105"/>
    <mergeCell ref="Q102:Q105"/>
    <mergeCell ref="AL98:AL101"/>
    <mergeCell ref="AM98:AM101"/>
    <mergeCell ref="AN98:AN101"/>
    <mergeCell ref="AS98:AS101"/>
    <mergeCell ref="F102:F105"/>
    <mergeCell ref="G102:G105"/>
    <mergeCell ref="H102:H105"/>
    <mergeCell ref="I102:I105"/>
    <mergeCell ref="J102:J105"/>
    <mergeCell ref="K102:K105"/>
    <mergeCell ref="AF98:AF101"/>
    <mergeCell ref="AG98:AG101"/>
    <mergeCell ref="AH98:AH101"/>
    <mergeCell ref="AI98:AI101"/>
    <mergeCell ref="AJ98:AJ101"/>
    <mergeCell ref="AK98:AK101"/>
    <mergeCell ref="Z98:Z101"/>
    <mergeCell ref="AA98:AA101"/>
    <mergeCell ref="AB98:AB101"/>
    <mergeCell ref="AC98:AC101"/>
    <mergeCell ref="AD98:AD101"/>
    <mergeCell ref="AE98:AE101"/>
    <mergeCell ref="T98:T101"/>
    <mergeCell ref="U98:U101"/>
    <mergeCell ref="V98:V101"/>
    <mergeCell ref="W98:W101"/>
    <mergeCell ref="X98:X101"/>
    <mergeCell ref="Y98:Y101"/>
    <mergeCell ref="N98:N101"/>
    <mergeCell ref="O98:O101"/>
    <mergeCell ref="P98:P101"/>
    <mergeCell ref="Q98:Q101"/>
    <mergeCell ref="R98:R101"/>
    <mergeCell ref="S98:S101"/>
    <mergeCell ref="H98:H101"/>
    <mergeCell ref="I98:I101"/>
    <mergeCell ref="J98:J101"/>
    <mergeCell ref="K98:K101"/>
    <mergeCell ref="L98:L101"/>
    <mergeCell ref="M98:M101"/>
    <mergeCell ref="AM94:AM97"/>
    <mergeCell ref="AN94:AN97"/>
    <mergeCell ref="AS94:AS97"/>
    <mergeCell ref="A98:A109"/>
    <mergeCell ref="B98:B109"/>
    <mergeCell ref="C98:C109"/>
    <mergeCell ref="D98:D109"/>
    <mergeCell ref="E98:E109"/>
    <mergeCell ref="F98:F101"/>
    <mergeCell ref="G98:G101"/>
    <mergeCell ref="AG94:AG97"/>
    <mergeCell ref="AH94:AH97"/>
    <mergeCell ref="AI94:AI97"/>
    <mergeCell ref="AJ94:AJ97"/>
    <mergeCell ref="AK94:AK97"/>
    <mergeCell ref="AL94:AL97"/>
    <mergeCell ref="AA94:AA97"/>
    <mergeCell ref="AB94:AB97"/>
    <mergeCell ref="AC94:AC97"/>
    <mergeCell ref="AD94:AD97"/>
    <mergeCell ref="AE94:AE97"/>
    <mergeCell ref="AF94:AF97"/>
    <mergeCell ref="U94:U97"/>
    <mergeCell ref="V94:V97"/>
    <mergeCell ref="W94:W97"/>
    <mergeCell ref="X94:X97"/>
    <mergeCell ref="Y94:Y97"/>
    <mergeCell ref="Z94:Z97"/>
    <mergeCell ref="O94:O97"/>
    <mergeCell ref="P94:P97"/>
    <mergeCell ref="Q94:Q97"/>
    <mergeCell ref="R94:R97"/>
    <mergeCell ref="S94:S97"/>
    <mergeCell ref="T94:T97"/>
    <mergeCell ref="AS90:AS93"/>
    <mergeCell ref="F94:F97"/>
    <mergeCell ref="G94:G97"/>
    <mergeCell ref="H94:H97"/>
    <mergeCell ref="I94:I97"/>
    <mergeCell ref="J94:J97"/>
    <mergeCell ref="K94:K97"/>
    <mergeCell ref="L94:L97"/>
    <mergeCell ref="M94:M97"/>
    <mergeCell ref="N94:N97"/>
    <mergeCell ref="AI90:AI93"/>
    <mergeCell ref="AJ90:AJ93"/>
    <mergeCell ref="AK90:AK93"/>
    <mergeCell ref="AL90:AL93"/>
    <mergeCell ref="AM90:AM93"/>
    <mergeCell ref="AN90:AN93"/>
    <mergeCell ref="AC90:AC93"/>
    <mergeCell ref="AD90:AD93"/>
    <mergeCell ref="AE90:AE93"/>
    <mergeCell ref="AF90:AF93"/>
    <mergeCell ref="AG90:AG93"/>
    <mergeCell ref="AH90:AH93"/>
    <mergeCell ref="W90:W93"/>
    <mergeCell ref="X90:X93"/>
    <mergeCell ref="Y90:Y93"/>
    <mergeCell ref="Z90:Z93"/>
    <mergeCell ref="AA90:AA93"/>
    <mergeCell ref="AB90:AB93"/>
    <mergeCell ref="Q90:Q93"/>
    <mergeCell ref="R90:R93"/>
    <mergeCell ref="S90:S93"/>
    <mergeCell ref="T90:T93"/>
    <mergeCell ref="U90:U93"/>
    <mergeCell ref="V90:V93"/>
    <mergeCell ref="K90:K93"/>
    <mergeCell ref="L90:L93"/>
    <mergeCell ref="M90:M93"/>
    <mergeCell ref="N90:N93"/>
    <mergeCell ref="O90:O93"/>
    <mergeCell ref="P90:P93"/>
    <mergeCell ref="AK86:AK89"/>
    <mergeCell ref="AL86:AL89"/>
    <mergeCell ref="AM86:AM89"/>
    <mergeCell ref="AN86:AN89"/>
    <mergeCell ref="AS86:AS89"/>
    <mergeCell ref="F90:F93"/>
    <mergeCell ref="G90:G93"/>
    <mergeCell ref="H90:H93"/>
    <mergeCell ref="I90:I93"/>
    <mergeCell ref="J90:J93"/>
    <mergeCell ref="AE86:AE89"/>
    <mergeCell ref="AF86:AF89"/>
    <mergeCell ref="AG86:AG89"/>
    <mergeCell ref="AH86:AH89"/>
    <mergeCell ref="AI86:AI89"/>
    <mergeCell ref="AJ86:AJ89"/>
    <mergeCell ref="Y86:Y89"/>
    <mergeCell ref="Z86:Z89"/>
    <mergeCell ref="AA86:AA89"/>
    <mergeCell ref="AB86:AB89"/>
    <mergeCell ref="AC86:AC89"/>
    <mergeCell ref="AD86:AD89"/>
    <mergeCell ref="S86:S89"/>
    <mergeCell ref="T86:T89"/>
    <mergeCell ref="U86:U89"/>
    <mergeCell ref="V86:V89"/>
    <mergeCell ref="W86:W89"/>
    <mergeCell ref="X86:X89"/>
    <mergeCell ref="M86:M89"/>
    <mergeCell ref="N86:N89"/>
    <mergeCell ref="O86:O89"/>
    <mergeCell ref="P86:P89"/>
    <mergeCell ref="Q86:Q89"/>
    <mergeCell ref="R86:R89"/>
    <mergeCell ref="G86:G89"/>
    <mergeCell ref="H86:H89"/>
    <mergeCell ref="I86:I89"/>
    <mergeCell ref="J86:J89"/>
    <mergeCell ref="K86:K89"/>
    <mergeCell ref="L86:L89"/>
    <mergeCell ref="A86:A97"/>
    <mergeCell ref="B86:B97"/>
    <mergeCell ref="C86:C97"/>
    <mergeCell ref="D86:D97"/>
    <mergeCell ref="E86:E97"/>
    <mergeCell ref="F86:F89"/>
    <mergeCell ref="AJ82:AJ85"/>
    <mergeCell ref="AK82:AK85"/>
    <mergeCell ref="AL82:AL85"/>
    <mergeCell ref="AM82:AM85"/>
    <mergeCell ref="AN82:AN85"/>
    <mergeCell ref="AS82:AS85"/>
    <mergeCell ref="AD82:AD85"/>
    <mergeCell ref="AE82:AE85"/>
    <mergeCell ref="AF82:AF85"/>
    <mergeCell ref="AG82:AG85"/>
    <mergeCell ref="AH82:AH85"/>
    <mergeCell ref="AI82:AI85"/>
    <mergeCell ref="X82:X85"/>
    <mergeCell ref="Y82:Y85"/>
    <mergeCell ref="Z82:Z85"/>
    <mergeCell ref="AA82:AA85"/>
    <mergeCell ref="AB82:AB85"/>
    <mergeCell ref="AC82:AC85"/>
    <mergeCell ref="R82:R85"/>
    <mergeCell ref="S82:S85"/>
    <mergeCell ref="T82:T85"/>
    <mergeCell ref="U82:U85"/>
    <mergeCell ref="V82:V85"/>
    <mergeCell ref="W82:W85"/>
    <mergeCell ref="L82:L85"/>
    <mergeCell ref="M82:M85"/>
    <mergeCell ref="N82:N85"/>
    <mergeCell ref="O82:O85"/>
    <mergeCell ref="P82:P85"/>
    <mergeCell ref="Q82:Q85"/>
    <mergeCell ref="F82:F85"/>
    <mergeCell ref="G82:G85"/>
    <mergeCell ref="H82:H85"/>
    <mergeCell ref="I82:I85"/>
    <mergeCell ref="J82:J85"/>
    <mergeCell ref="K82:K85"/>
    <mergeCell ref="AJ78:AJ81"/>
    <mergeCell ref="AK78:AK81"/>
    <mergeCell ref="AL78:AL81"/>
    <mergeCell ref="AM78:AM81"/>
    <mergeCell ref="AN78:AN81"/>
    <mergeCell ref="AS78:AS81"/>
    <mergeCell ref="AD78:AD81"/>
    <mergeCell ref="AE78:AE81"/>
    <mergeCell ref="AF78:AF81"/>
    <mergeCell ref="AG78:AG81"/>
    <mergeCell ref="AH78:AH81"/>
    <mergeCell ref="AI78:AI81"/>
    <mergeCell ref="X78:X81"/>
    <mergeCell ref="Y78:Y81"/>
    <mergeCell ref="Z78:Z81"/>
    <mergeCell ref="AA78:AA81"/>
    <mergeCell ref="AB78:AB81"/>
    <mergeCell ref="AC78:AC81"/>
    <mergeCell ref="R78:R81"/>
    <mergeCell ref="S78:S81"/>
    <mergeCell ref="T78:T81"/>
    <mergeCell ref="U78:U81"/>
    <mergeCell ref="V78:V81"/>
    <mergeCell ref="W78:W81"/>
    <mergeCell ref="L78:L81"/>
    <mergeCell ref="M78:M81"/>
    <mergeCell ref="N78:N81"/>
    <mergeCell ref="O78:O81"/>
    <mergeCell ref="P78:P81"/>
    <mergeCell ref="Q78:Q81"/>
    <mergeCell ref="F78:F81"/>
    <mergeCell ref="G78:G81"/>
    <mergeCell ref="H78:H81"/>
    <mergeCell ref="I78:I81"/>
    <mergeCell ref="J78:J81"/>
    <mergeCell ref="K78:K81"/>
    <mergeCell ref="AJ74:AJ77"/>
    <mergeCell ref="AK74:AK77"/>
    <mergeCell ref="AL74:AL77"/>
    <mergeCell ref="L74:L77"/>
    <mergeCell ref="M74:M77"/>
    <mergeCell ref="N74:N77"/>
    <mergeCell ref="O74:O77"/>
    <mergeCell ref="P74:P77"/>
    <mergeCell ref="Q74:Q77"/>
    <mergeCell ref="F74:F77"/>
    <mergeCell ref="G74:G77"/>
    <mergeCell ref="H74:H77"/>
    <mergeCell ref="I74:I77"/>
    <mergeCell ref="J74:J77"/>
    <mergeCell ref="K74:K77"/>
    <mergeCell ref="AM74:AM77"/>
    <mergeCell ref="AN74:AN77"/>
    <mergeCell ref="AS74:AS77"/>
    <mergeCell ref="AD74:AD77"/>
    <mergeCell ref="AE74:AE77"/>
    <mergeCell ref="AF74:AF77"/>
    <mergeCell ref="AG74:AG77"/>
    <mergeCell ref="AH74:AH77"/>
    <mergeCell ref="AI74:AI77"/>
    <mergeCell ref="X74:X77"/>
    <mergeCell ref="Y74:Y77"/>
    <mergeCell ref="Z74:Z77"/>
    <mergeCell ref="AA74:AA77"/>
    <mergeCell ref="AB74:AB77"/>
    <mergeCell ref="AC74:AC77"/>
    <mergeCell ref="R74:R77"/>
    <mergeCell ref="S74:S77"/>
    <mergeCell ref="T74:T77"/>
    <mergeCell ref="U74:U77"/>
    <mergeCell ref="V74:V77"/>
    <mergeCell ref="W74:W77"/>
    <mergeCell ref="AJ70:AJ73"/>
    <mergeCell ref="AK70:AK73"/>
    <mergeCell ref="AL70:AL73"/>
    <mergeCell ref="AM70:AM73"/>
    <mergeCell ref="AN70:AN73"/>
    <mergeCell ref="AS70:AS73"/>
    <mergeCell ref="AD70:AD73"/>
    <mergeCell ref="AE70:AE73"/>
    <mergeCell ref="AF70:AF73"/>
    <mergeCell ref="AG70:AG73"/>
    <mergeCell ref="AH70:AH73"/>
    <mergeCell ref="AI70:AI73"/>
    <mergeCell ref="X70:X73"/>
    <mergeCell ref="Y70:Y73"/>
    <mergeCell ref="Z70:Z73"/>
    <mergeCell ref="AA70:AA73"/>
    <mergeCell ref="AB70:AB73"/>
    <mergeCell ref="AC70:AC73"/>
    <mergeCell ref="R70:R73"/>
    <mergeCell ref="S70:S73"/>
    <mergeCell ref="T70:T73"/>
    <mergeCell ref="U70:U73"/>
    <mergeCell ref="V70:V73"/>
    <mergeCell ref="W70:W73"/>
    <mergeCell ref="L70:L73"/>
    <mergeCell ref="M70:M73"/>
    <mergeCell ref="N70:N73"/>
    <mergeCell ref="O70:O73"/>
    <mergeCell ref="P70:P73"/>
    <mergeCell ref="Q70:Q73"/>
    <mergeCell ref="F70:F73"/>
    <mergeCell ref="G70:G73"/>
    <mergeCell ref="H70:H73"/>
    <mergeCell ref="I70:I73"/>
    <mergeCell ref="J70:J73"/>
    <mergeCell ref="K70:K73"/>
    <mergeCell ref="AJ66:AJ69"/>
    <mergeCell ref="AK66:AK69"/>
    <mergeCell ref="AL66:AL69"/>
    <mergeCell ref="AM66:AM69"/>
    <mergeCell ref="AN66:AN69"/>
    <mergeCell ref="AS66:AS69"/>
    <mergeCell ref="AD66:AD69"/>
    <mergeCell ref="AE66:AE69"/>
    <mergeCell ref="AF66:AF69"/>
    <mergeCell ref="AG66:AG69"/>
    <mergeCell ref="AH66:AH69"/>
    <mergeCell ref="AI66:AI69"/>
    <mergeCell ref="X66:X69"/>
    <mergeCell ref="Y66:Y69"/>
    <mergeCell ref="Z66:Z69"/>
    <mergeCell ref="AA66:AA69"/>
    <mergeCell ref="AB66:AB69"/>
    <mergeCell ref="AC66:AC69"/>
    <mergeCell ref="R66:R69"/>
    <mergeCell ref="S66:S69"/>
    <mergeCell ref="T66:T69"/>
    <mergeCell ref="U66:U69"/>
    <mergeCell ref="V66:V69"/>
    <mergeCell ref="W66:W69"/>
    <mergeCell ref="L66:L69"/>
    <mergeCell ref="M66:M69"/>
    <mergeCell ref="N66:N69"/>
    <mergeCell ref="O66:O69"/>
    <mergeCell ref="P66:P69"/>
    <mergeCell ref="Q66:Q69"/>
    <mergeCell ref="F66:F69"/>
    <mergeCell ref="G66:G69"/>
    <mergeCell ref="H66:H69"/>
    <mergeCell ref="I66:I69"/>
    <mergeCell ref="J66:J69"/>
    <mergeCell ref="K66:K69"/>
    <mergeCell ref="AJ62:AJ65"/>
    <mergeCell ref="AK62:AK65"/>
    <mergeCell ref="AL62:AL65"/>
    <mergeCell ref="AM62:AM65"/>
    <mergeCell ref="AN62:AN65"/>
    <mergeCell ref="AS62:AS65"/>
    <mergeCell ref="AD62:AD65"/>
    <mergeCell ref="AE62:AE65"/>
    <mergeCell ref="AF62:AF65"/>
    <mergeCell ref="AG62:AG65"/>
    <mergeCell ref="AH62:AH65"/>
    <mergeCell ref="AI62:AI65"/>
    <mergeCell ref="X62:X65"/>
    <mergeCell ref="Y62:Y65"/>
    <mergeCell ref="Z62:Z65"/>
    <mergeCell ref="AA62:AA65"/>
    <mergeCell ref="AB62:AB65"/>
    <mergeCell ref="AC62:AC65"/>
    <mergeCell ref="R62:R65"/>
    <mergeCell ref="S62:S65"/>
    <mergeCell ref="T62:T65"/>
    <mergeCell ref="U62:U65"/>
    <mergeCell ref="V62:V65"/>
    <mergeCell ref="W62:W65"/>
    <mergeCell ref="L62:L65"/>
    <mergeCell ref="M62:M65"/>
    <mergeCell ref="N62:N65"/>
    <mergeCell ref="O62:O65"/>
    <mergeCell ref="P62:P65"/>
    <mergeCell ref="Q62:Q65"/>
    <mergeCell ref="F62:F65"/>
    <mergeCell ref="G62:G65"/>
    <mergeCell ref="H62:H65"/>
    <mergeCell ref="I62:I65"/>
    <mergeCell ref="J62:J65"/>
    <mergeCell ref="K62:K65"/>
    <mergeCell ref="AJ58:AJ61"/>
    <mergeCell ref="AK58:AK61"/>
    <mergeCell ref="AL58:AL61"/>
    <mergeCell ref="AM58:AM61"/>
    <mergeCell ref="AN58:AN61"/>
    <mergeCell ref="AS58:AS61"/>
    <mergeCell ref="AD58:AD61"/>
    <mergeCell ref="AE58:AE61"/>
    <mergeCell ref="AF58:AF61"/>
    <mergeCell ref="AG58:AG61"/>
    <mergeCell ref="AH58:AH61"/>
    <mergeCell ref="AI58:AI61"/>
    <mergeCell ref="X58:X61"/>
    <mergeCell ref="Y58:Y61"/>
    <mergeCell ref="Z58:Z61"/>
    <mergeCell ref="AA58:AA61"/>
    <mergeCell ref="AB58:AB61"/>
    <mergeCell ref="AC58:AC61"/>
    <mergeCell ref="R58:R61"/>
    <mergeCell ref="S58:S61"/>
    <mergeCell ref="T58:T61"/>
    <mergeCell ref="U58:U61"/>
    <mergeCell ref="V58:V61"/>
    <mergeCell ref="W58:W61"/>
    <mergeCell ref="L58:L61"/>
    <mergeCell ref="M58:M61"/>
    <mergeCell ref="N58:N61"/>
    <mergeCell ref="O58:O61"/>
    <mergeCell ref="P58:P61"/>
    <mergeCell ref="Q58:Q61"/>
    <mergeCell ref="F58:F61"/>
    <mergeCell ref="G58:G61"/>
    <mergeCell ref="H58:H61"/>
    <mergeCell ref="I58:I61"/>
    <mergeCell ref="J58:J61"/>
    <mergeCell ref="K58:K61"/>
    <mergeCell ref="AJ54:AJ57"/>
    <mergeCell ref="AK54:AK57"/>
    <mergeCell ref="AL54:AL57"/>
    <mergeCell ref="AM54:AM57"/>
    <mergeCell ref="AN54:AN57"/>
    <mergeCell ref="AS54:AS57"/>
    <mergeCell ref="AD54:AD57"/>
    <mergeCell ref="AE54:AE57"/>
    <mergeCell ref="AF54:AF57"/>
    <mergeCell ref="AG54:AG57"/>
    <mergeCell ref="AH54:AH57"/>
    <mergeCell ref="AI54:AI57"/>
    <mergeCell ref="X54:X57"/>
    <mergeCell ref="Y54:Y57"/>
    <mergeCell ref="Z54:Z57"/>
    <mergeCell ref="AA54:AA57"/>
    <mergeCell ref="AB54:AB57"/>
    <mergeCell ref="AC54:AC57"/>
    <mergeCell ref="R54:R57"/>
    <mergeCell ref="S54:S57"/>
    <mergeCell ref="T54:T57"/>
    <mergeCell ref="U54:U57"/>
    <mergeCell ref="V54:V57"/>
    <mergeCell ref="W54:W57"/>
    <mergeCell ref="L54:L57"/>
    <mergeCell ref="M54:M57"/>
    <mergeCell ref="N54:N57"/>
    <mergeCell ref="O54:O57"/>
    <mergeCell ref="P54:P57"/>
    <mergeCell ref="Q54:Q57"/>
    <mergeCell ref="F54:F57"/>
    <mergeCell ref="G54:G57"/>
    <mergeCell ref="H54:H57"/>
    <mergeCell ref="I54:I57"/>
    <mergeCell ref="J54:J57"/>
    <mergeCell ref="K54:K57"/>
    <mergeCell ref="AK50:AK53"/>
    <mergeCell ref="AL50:AL53"/>
    <mergeCell ref="AM50:AM53"/>
    <mergeCell ref="AN50:AN53"/>
    <mergeCell ref="AS50:AS53"/>
    <mergeCell ref="A54:A85"/>
    <mergeCell ref="B54:B85"/>
    <mergeCell ref="C54:C85"/>
    <mergeCell ref="D54:D85"/>
    <mergeCell ref="E54:E85"/>
    <mergeCell ref="AE50:AE53"/>
    <mergeCell ref="AF50:AF53"/>
    <mergeCell ref="AG50:AG53"/>
    <mergeCell ref="AH50:AH53"/>
    <mergeCell ref="AI50:AI53"/>
    <mergeCell ref="AJ50:AJ53"/>
    <mergeCell ref="Y50:Y53"/>
    <mergeCell ref="Z50:Z53"/>
    <mergeCell ref="AA50:AA53"/>
    <mergeCell ref="AB50:AB53"/>
    <mergeCell ref="AC50:AC53"/>
    <mergeCell ref="AD50:AD53"/>
    <mergeCell ref="S50:S53"/>
    <mergeCell ref="T50:T53"/>
    <mergeCell ref="U50:U53"/>
    <mergeCell ref="V50:V53"/>
    <mergeCell ref="W50:W53"/>
    <mergeCell ref="X50:X53"/>
    <mergeCell ref="M50:M53"/>
    <mergeCell ref="N50:N53"/>
    <mergeCell ref="O50:O53"/>
    <mergeCell ref="P50:P53"/>
    <mergeCell ref="Q50:Q53"/>
    <mergeCell ref="R50:R53"/>
    <mergeCell ref="AM46:AM49"/>
    <mergeCell ref="AN46:AN49"/>
    <mergeCell ref="AS46:AS49"/>
    <mergeCell ref="F50:F53"/>
    <mergeCell ref="G50:G53"/>
    <mergeCell ref="H50:H53"/>
    <mergeCell ref="I50:I53"/>
    <mergeCell ref="J50:J53"/>
    <mergeCell ref="K50:K53"/>
    <mergeCell ref="L50:L53"/>
    <mergeCell ref="AG46:AG49"/>
    <mergeCell ref="AH46:AH49"/>
    <mergeCell ref="AI46:AI49"/>
    <mergeCell ref="AJ46:AJ49"/>
    <mergeCell ref="AK46:AK49"/>
    <mergeCell ref="AL46:AL49"/>
    <mergeCell ref="AA46:AA49"/>
    <mergeCell ref="AB46:AB49"/>
    <mergeCell ref="AC46:AC49"/>
    <mergeCell ref="AD46:AD49"/>
    <mergeCell ref="AE46:AE49"/>
    <mergeCell ref="AF46:AF49"/>
    <mergeCell ref="U46:U49"/>
    <mergeCell ref="V46:V49"/>
    <mergeCell ref="W46:W49"/>
    <mergeCell ref="X46:X49"/>
    <mergeCell ref="Y46:Y49"/>
    <mergeCell ref="Z46:Z49"/>
    <mergeCell ref="O46:O49"/>
    <mergeCell ref="P46:P49"/>
    <mergeCell ref="Q46:Q49"/>
    <mergeCell ref="R46:R49"/>
    <mergeCell ref="S46:S49"/>
    <mergeCell ref="T46:T49"/>
    <mergeCell ref="AS42:AS45"/>
    <mergeCell ref="F46:F49"/>
    <mergeCell ref="G46:G49"/>
    <mergeCell ref="H46:H49"/>
    <mergeCell ref="I46:I49"/>
    <mergeCell ref="J46:J49"/>
    <mergeCell ref="K46:K49"/>
    <mergeCell ref="L46:L49"/>
    <mergeCell ref="M46:M49"/>
    <mergeCell ref="N46:N49"/>
    <mergeCell ref="AI42:AI45"/>
    <mergeCell ref="AJ42:AJ45"/>
    <mergeCell ref="AK42:AK45"/>
    <mergeCell ref="AL42:AL45"/>
    <mergeCell ref="AM42:AM45"/>
    <mergeCell ref="AN42:AN45"/>
    <mergeCell ref="AC42:AC45"/>
    <mergeCell ref="AD42:AD45"/>
    <mergeCell ref="AE42:AE45"/>
    <mergeCell ref="AF42:AF45"/>
    <mergeCell ref="AG42:AG45"/>
    <mergeCell ref="AH42:AH45"/>
    <mergeCell ref="W42:W45"/>
    <mergeCell ref="X42:X45"/>
    <mergeCell ref="Y42:Y45"/>
    <mergeCell ref="Z42:Z45"/>
    <mergeCell ref="AA42:AA45"/>
    <mergeCell ref="AB42:AB45"/>
    <mergeCell ref="Q42:Q45"/>
    <mergeCell ref="R42:R45"/>
    <mergeCell ref="S42:S45"/>
    <mergeCell ref="T42:T45"/>
    <mergeCell ref="U42:U45"/>
    <mergeCell ref="V42:V45"/>
    <mergeCell ref="K42:K45"/>
    <mergeCell ref="L42:L45"/>
    <mergeCell ref="M42:M45"/>
    <mergeCell ref="N42:N45"/>
    <mergeCell ref="O42:O45"/>
    <mergeCell ref="P42:P45"/>
    <mergeCell ref="AK38:AK41"/>
    <mergeCell ref="AL38:AL41"/>
    <mergeCell ref="AM38:AM41"/>
    <mergeCell ref="AN38:AN41"/>
    <mergeCell ref="AS38:AS41"/>
    <mergeCell ref="F42:F45"/>
    <mergeCell ref="G42:G45"/>
    <mergeCell ref="H42:H45"/>
    <mergeCell ref="I42:I45"/>
    <mergeCell ref="J42:J45"/>
    <mergeCell ref="AE38:AE41"/>
    <mergeCell ref="AF38:AF41"/>
    <mergeCell ref="AG38:AG41"/>
    <mergeCell ref="AH38:AH41"/>
    <mergeCell ref="AI38:AI41"/>
    <mergeCell ref="AJ38:AJ41"/>
    <mergeCell ref="Y38:Y41"/>
    <mergeCell ref="Z38:Z41"/>
    <mergeCell ref="AA38:AA41"/>
    <mergeCell ref="AB38:AB41"/>
    <mergeCell ref="AC38:AC41"/>
    <mergeCell ref="AD38:AD41"/>
    <mergeCell ref="S38:S41"/>
    <mergeCell ref="T38:T41"/>
    <mergeCell ref="U38:U41"/>
    <mergeCell ref="V38:V41"/>
    <mergeCell ref="W38:W41"/>
    <mergeCell ref="X38:X41"/>
    <mergeCell ref="M38:M41"/>
    <mergeCell ref="N38:N41"/>
    <mergeCell ref="O38:O41"/>
    <mergeCell ref="P38:P41"/>
    <mergeCell ref="Q38:Q41"/>
    <mergeCell ref="R38:R41"/>
    <mergeCell ref="G38:G41"/>
    <mergeCell ref="H38:H41"/>
    <mergeCell ref="I38:I41"/>
    <mergeCell ref="J38:J41"/>
    <mergeCell ref="K38:K41"/>
    <mergeCell ref="L38:L41"/>
    <mergeCell ref="A38:A53"/>
    <mergeCell ref="B38:B53"/>
    <mergeCell ref="C38:C53"/>
    <mergeCell ref="D38:D53"/>
    <mergeCell ref="E38:E53"/>
    <mergeCell ref="F38:F41"/>
    <mergeCell ref="AJ34:AJ37"/>
    <mergeCell ref="AK34:AK37"/>
    <mergeCell ref="AL34:AL37"/>
    <mergeCell ref="AM34:AM37"/>
    <mergeCell ref="AN34:AN37"/>
    <mergeCell ref="AS34:AS37"/>
    <mergeCell ref="AD34:AD37"/>
    <mergeCell ref="AE34:AE37"/>
    <mergeCell ref="AF34:AF37"/>
    <mergeCell ref="AG34:AG37"/>
    <mergeCell ref="AH34:AH37"/>
    <mergeCell ref="AI34:AI37"/>
    <mergeCell ref="X34:X37"/>
    <mergeCell ref="Y34:Y37"/>
    <mergeCell ref="Z34:Z37"/>
    <mergeCell ref="AA34:AA37"/>
    <mergeCell ref="AB34:AB37"/>
    <mergeCell ref="AC34:AC37"/>
    <mergeCell ref="R34:R37"/>
    <mergeCell ref="S34:S37"/>
    <mergeCell ref="T34:T37"/>
    <mergeCell ref="U34:U37"/>
    <mergeCell ref="V34:V37"/>
    <mergeCell ref="W34:W37"/>
    <mergeCell ref="L34:L37"/>
    <mergeCell ref="M34:M37"/>
    <mergeCell ref="N34:N37"/>
    <mergeCell ref="O34:O37"/>
    <mergeCell ref="P34:P37"/>
    <mergeCell ref="Q34:Q37"/>
    <mergeCell ref="F34:F37"/>
    <mergeCell ref="G34:G37"/>
    <mergeCell ref="H34:H37"/>
    <mergeCell ref="I34:I37"/>
    <mergeCell ref="J34:J37"/>
    <mergeCell ref="K34:K37"/>
    <mergeCell ref="AJ30:AJ33"/>
    <mergeCell ref="AK30:AK33"/>
    <mergeCell ref="AL30:AL33"/>
    <mergeCell ref="AM30:AM33"/>
    <mergeCell ref="L30:L33"/>
    <mergeCell ref="M30:M33"/>
    <mergeCell ref="N30:N33"/>
    <mergeCell ref="O30:O33"/>
    <mergeCell ref="P30:P33"/>
    <mergeCell ref="Q30:Q33"/>
    <mergeCell ref="AN30:AN33"/>
    <mergeCell ref="AS30:AS33"/>
    <mergeCell ref="AD30:AD33"/>
    <mergeCell ref="AE30:AE33"/>
    <mergeCell ref="AF30:AF33"/>
    <mergeCell ref="AG30:AG33"/>
    <mergeCell ref="AH30:AH33"/>
    <mergeCell ref="AI30:AI33"/>
    <mergeCell ref="X30:X33"/>
    <mergeCell ref="Y30:Y33"/>
    <mergeCell ref="Z30:Z33"/>
    <mergeCell ref="AA30:AA33"/>
    <mergeCell ref="AB30:AB33"/>
    <mergeCell ref="AC30:AC33"/>
    <mergeCell ref="R30:R33"/>
    <mergeCell ref="S30:S33"/>
    <mergeCell ref="T30:T33"/>
    <mergeCell ref="U30:U33"/>
    <mergeCell ref="V30:V33"/>
    <mergeCell ref="W30:W33"/>
    <mergeCell ref="AL26:AL29"/>
    <mergeCell ref="AM26:AM29"/>
    <mergeCell ref="AN26:AN29"/>
    <mergeCell ref="AS26:AS29"/>
    <mergeCell ref="F30:F33"/>
    <mergeCell ref="G30:G33"/>
    <mergeCell ref="H30:H33"/>
    <mergeCell ref="I30:I33"/>
    <mergeCell ref="J30:J33"/>
    <mergeCell ref="K30:K33"/>
    <mergeCell ref="AF26:AF29"/>
    <mergeCell ref="AG26:AG29"/>
    <mergeCell ref="AH26:AH29"/>
    <mergeCell ref="AI26:AI29"/>
    <mergeCell ref="AJ26:AJ29"/>
    <mergeCell ref="AK26:AK29"/>
    <mergeCell ref="Z26:Z29"/>
    <mergeCell ref="AA26:AA29"/>
    <mergeCell ref="AB26:AB29"/>
    <mergeCell ref="AC26:AC29"/>
    <mergeCell ref="AD26:AD29"/>
    <mergeCell ref="AE26:AE29"/>
    <mergeCell ref="T26:T29"/>
    <mergeCell ref="U26:U29"/>
    <mergeCell ref="V26:V29"/>
    <mergeCell ref="W26:W29"/>
    <mergeCell ref="X26:X29"/>
    <mergeCell ref="Y26:Y29"/>
    <mergeCell ref="N26:N29"/>
    <mergeCell ref="O26:O29"/>
    <mergeCell ref="P26:P29"/>
    <mergeCell ref="Q26:Q29"/>
    <mergeCell ref="R26:R29"/>
    <mergeCell ref="S26:S29"/>
    <mergeCell ref="H26:H29"/>
    <mergeCell ref="I26:I29"/>
    <mergeCell ref="J26:J29"/>
    <mergeCell ref="K26:K29"/>
    <mergeCell ref="L26:L29"/>
    <mergeCell ref="M26:M29"/>
    <mergeCell ref="AQ24:AQ25"/>
    <mergeCell ref="AR24:AR25"/>
    <mergeCell ref="AS24:AS25"/>
    <mergeCell ref="A26:A37"/>
    <mergeCell ref="B26:B37"/>
    <mergeCell ref="C26:C37"/>
    <mergeCell ref="D26:D37"/>
    <mergeCell ref="E26:E37"/>
    <mergeCell ref="F26:F29"/>
    <mergeCell ref="G26:G29"/>
    <mergeCell ref="J24:J25"/>
    <mergeCell ref="K24:K25"/>
    <mergeCell ref="L24:L25"/>
    <mergeCell ref="M24:M25"/>
    <mergeCell ref="AO24:AO25"/>
    <mergeCell ref="AP24:AP25"/>
    <mergeCell ref="AN23:AN25"/>
    <mergeCell ref="A24:A25"/>
    <mergeCell ref="B24:B25"/>
    <mergeCell ref="C24:C25"/>
    <mergeCell ref="D24:D25"/>
    <mergeCell ref="E24:E25"/>
    <mergeCell ref="F24:F25"/>
    <mergeCell ref="G24:G25"/>
    <mergeCell ref="H24:H25"/>
    <mergeCell ref="I24:I25"/>
    <mergeCell ref="AB23:AC24"/>
    <mergeCell ref="AD23:AE24"/>
    <mergeCell ref="AF23:AG24"/>
    <mergeCell ref="AH23:AI24"/>
    <mergeCell ref="AJ23:AK24"/>
    <mergeCell ref="AL23:AM24"/>
    <mergeCell ref="P23:Q24"/>
    <mergeCell ref="R23:S24"/>
    <mergeCell ref="T23:U24"/>
    <mergeCell ref="V23:W24"/>
    <mergeCell ref="X23:Y24"/>
    <mergeCell ref="Z23:AA24"/>
    <mergeCell ref="A1:A4"/>
    <mergeCell ref="B1:AQ2"/>
    <mergeCell ref="B3:AQ4"/>
    <mergeCell ref="A19:AS19"/>
    <mergeCell ref="A22:M22"/>
    <mergeCell ref="N22:AN22"/>
    <mergeCell ref="AO22:AS23"/>
    <mergeCell ref="A23:E23"/>
    <mergeCell ref="F23:M23"/>
    <mergeCell ref="N23:O24"/>
  </mergeCells>
  <conditionalFormatting sqref="AG34:AM34">
    <cfRule type="colorScale" priority="81">
      <colorScale>
        <cfvo type="min"/>
        <cfvo type="max"/>
        <color rgb="FFFFDB75"/>
        <color theme="9" tint="0.39997558519241921"/>
      </colorScale>
    </cfRule>
  </conditionalFormatting>
  <conditionalFormatting sqref="P102:Q102">
    <cfRule type="colorScale" priority="80">
      <colorScale>
        <cfvo type="min"/>
        <cfvo type="max"/>
        <color rgb="FFFFDB75"/>
        <color theme="9" tint="0.39997558519241921"/>
      </colorScale>
    </cfRule>
  </conditionalFormatting>
  <conditionalFormatting sqref="R102:AC102">
    <cfRule type="colorScale" priority="79">
      <colorScale>
        <cfvo type="min"/>
        <cfvo type="max"/>
        <color rgb="FFFFDB75"/>
        <color theme="9" tint="0.39997558519241921"/>
      </colorScale>
    </cfRule>
  </conditionalFormatting>
  <conditionalFormatting sqref="AG94:AM94">
    <cfRule type="colorScale" priority="78">
      <colorScale>
        <cfvo type="min"/>
        <cfvo type="max"/>
        <color rgb="FFFFDB75"/>
        <color theme="9" tint="0.39997558519241921"/>
      </colorScale>
    </cfRule>
  </conditionalFormatting>
  <conditionalFormatting sqref="AM50">
    <cfRule type="colorScale" priority="76">
      <colorScale>
        <cfvo type="min"/>
        <cfvo type="max"/>
        <color rgb="FFFFDB75"/>
        <color theme="9" tint="0.39997558519241921"/>
      </colorScale>
    </cfRule>
  </conditionalFormatting>
  <conditionalFormatting sqref="S106 U106">
    <cfRule type="colorScale" priority="75">
      <colorScale>
        <cfvo type="min"/>
        <cfvo type="max"/>
        <color rgb="FFFFDB75"/>
        <color theme="9" tint="0.39997558519241921"/>
      </colorScale>
    </cfRule>
  </conditionalFormatting>
  <conditionalFormatting sqref="AG106 AA106 AM106 Y106 AE106 AK106">
    <cfRule type="colorScale" priority="74">
      <colorScale>
        <cfvo type="min"/>
        <cfvo type="max"/>
        <color rgb="FFFFDB75"/>
        <color theme="9" tint="0.39997558519241921"/>
      </colorScale>
    </cfRule>
  </conditionalFormatting>
  <conditionalFormatting sqref="AF102:AF113 P38:P89 R38:R89 T38:T89 V38:V89 X38:X89 AD102:AD113 AB102:AB113 Z102:Z113 X102:X113 V102:V113 T102:T113 R102:R113 P102:P113 AL102:AL113 AJ102:AJ113 AH102:AH113 AH34:AH97 AL26:AL97 Z38:Z89 AF38:AF89 AJ26:AJ97 AB38:AB89 AD38:AD89">
    <cfRule type="colorScale" priority="73">
      <colorScale>
        <cfvo type="percent" val="0"/>
        <cfvo type="percent" val="100"/>
        <color theme="9" tint="0.59999389629810485"/>
        <color theme="9" tint="0.59999389629810485"/>
      </colorScale>
    </cfRule>
  </conditionalFormatting>
  <conditionalFormatting sqref="AE102:AE113 Q38:Q41 S38:S41 U38:U41 W38:W41 Y38:Y41 AA38:AA41 AC38:AC41 AE38:AE41 AM26:AM113 Q46:Q89 S46:S89 U46:U89 W46:W89 Y46:Y89 AC46:AC81 AE46:AE89 AC102:AC113 AA102:AA113 Y102:Y113 W102:W113 U102:U113 S102:S113 Q102:Q113 AK102:AK113 AI102:AI113 AG102:AG113 AG34:AG97 AI26:AI97 AK26:AK97 AA46:AA89 AC86:AC89">
    <cfRule type="colorScale" priority="72">
      <colorScale>
        <cfvo type="min"/>
        <cfvo type="max"/>
        <color theme="5" tint="0.59999389629810485"/>
        <color theme="5" tint="0.59999389629810485"/>
      </colorScale>
    </cfRule>
  </conditionalFormatting>
  <conditionalFormatting sqref="L125:L140 N125:N140 P125:P140 R125:R164 T125:T164 V125:V164 P145:P148 N153:N160 L153:L160 P153:P160 P193:P200 N193:N200 V193:V200 T193:T200 R193:R200 L165:L168 L193:L200 X125:X188 Z125:Z188 AB125:AB188 AF125:AF200 AH125:AH200 AB193:AB200 Z193:Z200 X193:X200 AD125:AD200">
    <cfRule type="colorScale" priority="71">
      <colorScale>
        <cfvo type="percent" val="0"/>
        <cfvo type="percent" val="100"/>
        <color theme="9" tint="0.59999389629810485"/>
        <color theme="9" tint="0.59999389629810485"/>
      </colorScale>
    </cfRule>
  </conditionalFormatting>
  <conditionalFormatting sqref="M125:M140 O125:O140 Q125:Q140 S125:S164 U125:U164 W125:W164 AI125:AI200 Q145:Q148 O153:O160 M153:M160 Q153:Q160 Q193:Q200 M193:M200 O193:O200 W169:W172 U193:U200 S193:S200 W177:W188 AG125:AG200 Y125:Y188 AA125:AA188 AC125:AC200 AE125:AE200 AA193:AA200 Y193:Y200 W193:W200">
    <cfRule type="colorScale" priority="70">
      <colorScale>
        <cfvo type="min"/>
        <cfvo type="max"/>
        <color theme="5" tint="0.59999389629810485"/>
        <color theme="5" tint="0.59999389629810485"/>
      </colorScale>
    </cfRule>
  </conditionalFormatting>
  <conditionalFormatting sqref="Q42:Q45">
    <cfRule type="colorScale" priority="69">
      <colorScale>
        <cfvo type="percent" val="0"/>
        <cfvo type="percent" val="100"/>
        <color theme="9" tint="0.59999389629810485"/>
        <color theme="9" tint="0.59999389629810485"/>
      </colorScale>
    </cfRule>
  </conditionalFormatting>
  <conditionalFormatting sqref="S42:S45">
    <cfRule type="colorScale" priority="68">
      <colorScale>
        <cfvo type="percent" val="0"/>
        <cfvo type="percent" val="100"/>
        <color theme="9" tint="0.59999389629810485"/>
        <color theme="9" tint="0.59999389629810485"/>
      </colorScale>
    </cfRule>
  </conditionalFormatting>
  <conditionalFormatting sqref="U42:U45">
    <cfRule type="colorScale" priority="67">
      <colorScale>
        <cfvo type="percent" val="0"/>
        <cfvo type="percent" val="100"/>
        <color theme="9" tint="0.59999389629810485"/>
        <color theme="9" tint="0.59999389629810485"/>
      </colorScale>
    </cfRule>
  </conditionalFormatting>
  <conditionalFormatting sqref="W42:W45">
    <cfRule type="colorScale" priority="66">
      <colorScale>
        <cfvo type="percent" val="0"/>
        <cfvo type="percent" val="100"/>
        <color theme="9" tint="0.59999389629810485"/>
        <color theme="9" tint="0.59999389629810485"/>
      </colorScale>
    </cfRule>
  </conditionalFormatting>
  <conditionalFormatting sqref="Y42:Y45">
    <cfRule type="colorScale" priority="65">
      <colorScale>
        <cfvo type="percent" val="0"/>
        <cfvo type="percent" val="100"/>
        <color theme="9" tint="0.59999389629810485"/>
        <color theme="9" tint="0.59999389629810485"/>
      </colorScale>
    </cfRule>
  </conditionalFormatting>
  <conditionalFormatting sqref="AA42:AA45">
    <cfRule type="colorScale" priority="64">
      <colorScale>
        <cfvo type="percent" val="0"/>
        <cfvo type="percent" val="100"/>
        <color theme="9" tint="0.59999389629810485"/>
        <color theme="9" tint="0.59999389629810485"/>
      </colorScale>
    </cfRule>
  </conditionalFormatting>
  <conditionalFormatting sqref="AC42:AC45">
    <cfRule type="colorScale" priority="61">
      <colorScale>
        <cfvo type="percent" val="0"/>
        <cfvo type="percent" val="100"/>
        <color theme="9" tint="0.59999389629810485"/>
        <color theme="9" tint="0.59999389629810485"/>
      </colorScale>
    </cfRule>
  </conditionalFormatting>
  <conditionalFormatting sqref="AE42:AE45">
    <cfRule type="colorScale" priority="60">
      <colorScale>
        <cfvo type="percent" val="0"/>
        <cfvo type="percent" val="100"/>
        <color theme="9" tint="0.59999389629810485"/>
        <color theme="9" tint="0.59999389629810485"/>
      </colorScale>
    </cfRule>
  </conditionalFormatting>
  <conditionalFormatting sqref="P26:P29 R26:R29 T26:T29 V26:V29 X26:X29 Z26:Z29 AB26:AB29 AD26:AD29 AF26:AF29 AH26:AH29">
    <cfRule type="colorScale" priority="59">
      <colorScale>
        <cfvo type="percent" val="0"/>
        <cfvo type="percent" val="100"/>
        <color theme="9" tint="0.59999389629810485"/>
        <color theme="9" tint="0.59999389629810485"/>
      </colorScale>
    </cfRule>
  </conditionalFormatting>
  <conditionalFormatting sqref="Q26:Q29 S26:S29 U26:U29 W26:W29 Y26:Y29 AA26:AA29 AC26:AC29 AE26:AE29 AG26:AG29">
    <cfRule type="colorScale" priority="58">
      <colorScale>
        <cfvo type="min"/>
        <cfvo type="max"/>
        <color theme="5" tint="0.59999389629810485"/>
        <color theme="5" tint="0.59999389629810485"/>
      </colorScale>
    </cfRule>
  </conditionalFormatting>
  <conditionalFormatting sqref="P30:P33 R30:R33 T30:T33 V30:V33 X30:X33 Z30:Z33 AB30:AB33 AD30:AD33 AF30:AF33 AH30:AH33">
    <cfRule type="colorScale" priority="57">
      <colorScale>
        <cfvo type="percent" val="0"/>
        <cfvo type="percent" val="100"/>
        <color theme="9" tint="0.59999389629810485"/>
        <color theme="9" tint="0.59999389629810485"/>
      </colorScale>
    </cfRule>
  </conditionalFormatting>
  <conditionalFormatting sqref="Q30:Q33 S30:S33 U30:U33 W30:W33 Y30:Y33 AA30:AA33 AC30:AC33 AE30:AE33 AG30:AG33">
    <cfRule type="colorScale" priority="56">
      <colorScale>
        <cfvo type="min"/>
        <cfvo type="max"/>
        <color theme="5" tint="0.59999389629810485"/>
        <color theme="5" tint="0.59999389629810485"/>
      </colorScale>
    </cfRule>
  </conditionalFormatting>
  <conditionalFormatting sqref="P34:AE34">
    <cfRule type="colorScale" priority="55">
      <colorScale>
        <cfvo type="min"/>
        <cfvo type="max"/>
        <color rgb="FFFFDB75"/>
        <color theme="9" tint="0.39997558519241921"/>
      </colorScale>
    </cfRule>
  </conditionalFormatting>
  <conditionalFormatting sqref="AF34">
    <cfRule type="colorScale" priority="54">
      <colorScale>
        <cfvo type="min"/>
        <cfvo type="max"/>
        <color rgb="FFFFDB75"/>
        <color theme="9" tint="0.39997558519241921"/>
      </colorScale>
    </cfRule>
  </conditionalFormatting>
  <conditionalFormatting sqref="P34:P37 R34:R37 T34:T37 V34:V37 X34:X37 Z34:Z37 AB34:AB37 AD34:AD37 AF34:AF37">
    <cfRule type="colorScale" priority="53">
      <colorScale>
        <cfvo type="percent" val="0"/>
        <cfvo type="percent" val="100"/>
        <color theme="9" tint="0.59999389629810485"/>
        <color theme="9" tint="0.59999389629810485"/>
      </colorScale>
    </cfRule>
  </conditionalFormatting>
  <conditionalFormatting sqref="Q34:Q37 S34:S37 U34:U37 W34:W37 Y34:Y37 AA34:AA37 AC34:AC37 AE34:AE37">
    <cfRule type="colorScale" priority="52">
      <colorScale>
        <cfvo type="min"/>
        <cfvo type="max"/>
        <color theme="5" tint="0.59999389629810485"/>
        <color theme="5" tint="0.59999389629810485"/>
      </colorScale>
    </cfRule>
  </conditionalFormatting>
  <conditionalFormatting sqref="P90:P93 R90:R93 T90:T93 V90:V93 X90:X93 Z90:Z93 AB90:AB93 AD90:AD93 AF90:AF93">
    <cfRule type="colorScale" priority="51">
      <colorScale>
        <cfvo type="percent" val="0"/>
        <cfvo type="percent" val="100"/>
        <color theme="9" tint="0.59999389629810485"/>
        <color theme="9" tint="0.59999389629810485"/>
      </colorScale>
    </cfRule>
  </conditionalFormatting>
  <conditionalFormatting sqref="Q90:Q93 S90:S93 U90:U93 W90:W93 Y90:Y93 AA90:AA93 AC90:AC93 AE90:AE93">
    <cfRule type="colorScale" priority="50">
      <colorScale>
        <cfvo type="min"/>
        <cfvo type="max"/>
        <color theme="5" tint="0.59999389629810485"/>
        <color theme="5" tint="0.59999389629810485"/>
      </colorScale>
    </cfRule>
  </conditionalFormatting>
  <conditionalFormatting sqref="P94:P97 R94:R97 T94:T97 V94:V97 X94:X97 Z94:Z97 AB94:AB97 AD94:AD97 AF94:AF97">
    <cfRule type="colorScale" priority="49">
      <colorScale>
        <cfvo type="percent" val="0"/>
        <cfvo type="percent" val="100"/>
        <color theme="9" tint="0.59999389629810485"/>
        <color theme="9" tint="0.59999389629810485"/>
      </colorScale>
    </cfRule>
  </conditionalFormatting>
  <conditionalFormatting sqref="Q94:Q97 S94:S97 U94:U97 W94:W97 Y94:Y97 AA94:AA97 AC94:AC97 AE94:AE97">
    <cfRule type="colorScale" priority="48">
      <colorScale>
        <cfvo type="min"/>
        <cfvo type="max"/>
        <color theme="5" tint="0.59999389629810485"/>
        <color theme="5" tint="0.59999389629810485"/>
      </colorScale>
    </cfRule>
  </conditionalFormatting>
  <conditionalFormatting sqref="P98:Q98">
    <cfRule type="colorScale" priority="47">
      <colorScale>
        <cfvo type="min"/>
        <cfvo type="max"/>
        <color rgb="FFFFDB75"/>
        <color theme="9" tint="0.39997558519241921"/>
      </colorScale>
    </cfRule>
  </conditionalFormatting>
  <conditionalFormatting sqref="P98:P101 R98:R101 T98:T101 V98:V101 X98:X101 Z98:Z101 AB98:AB101 AD98:AD101 AF98:AF101 AH98:AH101 AJ98:AJ101 AL98:AL101">
    <cfRule type="colorScale" priority="46">
      <colorScale>
        <cfvo type="percent" val="0"/>
        <cfvo type="percent" val="100"/>
        <color theme="9" tint="0.59999389629810485"/>
        <color theme="9" tint="0.59999389629810485"/>
      </colorScale>
    </cfRule>
  </conditionalFormatting>
  <conditionalFormatting sqref="Q98:Q101 S98:S101 U98:U101 W98:W101 AA98:AA101 AC98:AC101 AE98:AE101 AG98:AG101 AI98:AI101 AK98:AK101">
    <cfRule type="colorScale" priority="45">
      <colorScale>
        <cfvo type="min"/>
        <cfvo type="max"/>
        <color theme="5" tint="0.59999389629810485"/>
        <color theme="5" tint="0.59999389629810485"/>
      </colorScale>
    </cfRule>
  </conditionalFormatting>
  <conditionalFormatting sqref="Y98:Y101">
    <cfRule type="colorScale" priority="44">
      <colorScale>
        <cfvo type="percent" val="0"/>
        <cfvo type="percent" val="100"/>
        <color theme="9" tint="0.59999389629810485"/>
        <color theme="9" tint="0.59999389629810485"/>
      </colorScale>
    </cfRule>
  </conditionalFormatting>
  <conditionalFormatting sqref="L141:L144 N141:N144 P141:P144">
    <cfRule type="colorScale" priority="43">
      <colorScale>
        <cfvo type="percent" val="0"/>
        <cfvo type="percent" val="100"/>
        <color theme="9" tint="0.59999389629810485"/>
        <color theme="9" tint="0.59999389629810485"/>
      </colorScale>
    </cfRule>
  </conditionalFormatting>
  <conditionalFormatting sqref="M141:M144 O141:O144 Q141:Q144">
    <cfRule type="colorScale" priority="42">
      <colorScale>
        <cfvo type="min"/>
        <cfvo type="max"/>
        <color theme="5" tint="0.59999389629810485"/>
        <color theme="5" tint="0.59999389629810485"/>
      </colorScale>
    </cfRule>
  </conditionalFormatting>
  <conditionalFormatting sqref="L145:L148">
    <cfRule type="colorScale" priority="41">
      <colorScale>
        <cfvo type="percent" val="0"/>
        <cfvo type="percent" val="100"/>
        <color theme="9" tint="0.59999389629810485"/>
        <color theme="9" tint="0.59999389629810485"/>
      </colorScale>
    </cfRule>
  </conditionalFormatting>
  <conditionalFormatting sqref="M145:M148">
    <cfRule type="colorScale" priority="40">
      <colorScale>
        <cfvo type="min"/>
        <cfvo type="max"/>
        <color theme="5" tint="0.59999389629810485"/>
        <color theme="5" tint="0.59999389629810485"/>
      </colorScale>
    </cfRule>
  </conditionalFormatting>
  <conditionalFormatting sqref="N145:N148">
    <cfRule type="colorScale" priority="39">
      <colorScale>
        <cfvo type="percent" val="0"/>
        <cfvo type="percent" val="100"/>
        <color theme="9" tint="0.59999389629810485"/>
        <color theme="9" tint="0.59999389629810485"/>
      </colorScale>
    </cfRule>
  </conditionalFormatting>
  <conditionalFormatting sqref="O145:O148">
    <cfRule type="colorScale" priority="38">
      <colorScale>
        <cfvo type="min"/>
        <cfvo type="max"/>
        <color theme="5" tint="0.59999389629810485"/>
        <color theme="5" tint="0.59999389629810485"/>
      </colorScale>
    </cfRule>
  </conditionalFormatting>
  <conditionalFormatting sqref="L149:L152 N149:N152">
    <cfRule type="colorScale" priority="37">
      <colorScale>
        <cfvo type="percent" val="0"/>
        <cfvo type="percent" val="100"/>
        <color theme="9" tint="0.59999389629810485"/>
        <color theme="9" tint="0.59999389629810485"/>
      </colorScale>
    </cfRule>
  </conditionalFormatting>
  <conditionalFormatting sqref="M149:M152 O149:O152">
    <cfRule type="colorScale" priority="36">
      <colorScale>
        <cfvo type="min"/>
        <cfvo type="max"/>
        <color theme="5" tint="0.59999389629810485"/>
        <color theme="5" tint="0.59999389629810485"/>
      </colorScale>
    </cfRule>
  </conditionalFormatting>
  <conditionalFormatting sqref="P149:P152">
    <cfRule type="colorScale" priority="35">
      <colorScale>
        <cfvo type="percent" val="0"/>
        <cfvo type="percent" val="100"/>
        <color theme="9" tint="0.59999389629810485"/>
        <color theme="9" tint="0.59999389629810485"/>
      </colorScale>
    </cfRule>
  </conditionalFormatting>
  <conditionalFormatting sqref="Q149:Q152">
    <cfRule type="colorScale" priority="34">
      <colorScale>
        <cfvo type="min"/>
        <cfvo type="max"/>
        <color theme="5" tint="0.59999389629810485"/>
        <color theme="5" tint="0.59999389629810485"/>
      </colorScale>
    </cfRule>
  </conditionalFormatting>
  <conditionalFormatting sqref="N165:N168 P165:P168 T165:T172 R165:R172">
    <cfRule type="colorScale" priority="33">
      <colorScale>
        <cfvo type="percent" val="0"/>
        <cfvo type="percent" val="100"/>
        <color theme="9" tint="0.59999389629810485"/>
        <color theme="9" tint="0.59999389629810485"/>
      </colorScale>
    </cfRule>
  </conditionalFormatting>
  <conditionalFormatting sqref="M165:M168 O165:O168 Q165:Q168 U165:U172 S165:S172">
    <cfRule type="colorScale" priority="32">
      <colorScale>
        <cfvo type="min"/>
        <cfvo type="max"/>
        <color theme="5" tint="0.59999389629810485"/>
        <color theme="5" tint="0.59999389629810485"/>
      </colorScale>
    </cfRule>
  </conditionalFormatting>
  <conditionalFormatting sqref="V165:V168">
    <cfRule type="colorScale" priority="31">
      <colorScale>
        <cfvo type="percent" val="0"/>
        <cfvo type="percent" val="100"/>
        <color theme="9" tint="0.59999389629810485"/>
        <color theme="9" tint="0.59999389629810485"/>
      </colorScale>
    </cfRule>
  </conditionalFormatting>
  <conditionalFormatting sqref="W165:W168">
    <cfRule type="colorScale" priority="30">
      <colorScale>
        <cfvo type="min"/>
        <cfvo type="max"/>
        <color theme="5" tint="0.59999389629810485"/>
        <color theme="5" tint="0.59999389629810485"/>
      </colorScale>
    </cfRule>
  </conditionalFormatting>
  <conditionalFormatting sqref="L161:L164 N161:N164">
    <cfRule type="colorScale" priority="29">
      <colorScale>
        <cfvo type="percent" val="0"/>
        <cfvo type="percent" val="100"/>
        <color theme="9" tint="0.59999389629810485"/>
        <color theme="9" tint="0.59999389629810485"/>
      </colorScale>
    </cfRule>
  </conditionalFormatting>
  <conditionalFormatting sqref="M161:M164 O161:O164">
    <cfRule type="colorScale" priority="28">
      <colorScale>
        <cfvo type="min"/>
        <cfvo type="max"/>
        <color theme="5" tint="0.59999389629810485"/>
        <color theme="5" tint="0.59999389629810485"/>
      </colorScale>
    </cfRule>
  </conditionalFormatting>
  <conditionalFormatting sqref="P161:P164">
    <cfRule type="colorScale" priority="27">
      <colorScale>
        <cfvo type="percent" val="0"/>
        <cfvo type="percent" val="100"/>
        <color theme="9" tint="0.59999389629810485"/>
        <color theme="9" tint="0.59999389629810485"/>
      </colorScale>
    </cfRule>
  </conditionalFormatting>
  <conditionalFormatting sqref="Q161:Q164">
    <cfRule type="colorScale" priority="26">
      <colorScale>
        <cfvo type="min"/>
        <cfvo type="max"/>
        <color theme="5" tint="0.59999389629810485"/>
        <color theme="5" tint="0.59999389629810485"/>
      </colorScale>
    </cfRule>
  </conditionalFormatting>
  <conditionalFormatting sqref="L169:L172 N169:N172">
    <cfRule type="colorScale" priority="25">
      <colorScale>
        <cfvo type="percent" val="0"/>
        <cfvo type="percent" val="100"/>
        <color theme="9" tint="0.59999389629810485"/>
        <color theme="9" tint="0.59999389629810485"/>
      </colorScale>
    </cfRule>
  </conditionalFormatting>
  <conditionalFormatting sqref="M169:M172 O169:O172">
    <cfRule type="colorScale" priority="24">
      <colorScale>
        <cfvo type="min"/>
        <cfvo type="max"/>
        <color theme="5" tint="0.59999389629810485"/>
        <color theme="5" tint="0.59999389629810485"/>
      </colorScale>
    </cfRule>
  </conditionalFormatting>
  <conditionalFormatting sqref="P169:P172">
    <cfRule type="colorScale" priority="23">
      <colorScale>
        <cfvo type="percent" val="0"/>
        <cfvo type="percent" val="100"/>
        <color theme="9" tint="0.59999389629810485"/>
        <color theme="9" tint="0.59999389629810485"/>
      </colorScale>
    </cfRule>
  </conditionalFormatting>
  <conditionalFormatting sqref="Q169:Q172">
    <cfRule type="colorScale" priority="22">
      <colorScale>
        <cfvo type="min"/>
        <cfvo type="max"/>
        <color theme="5" tint="0.59999389629810485"/>
        <color theme="5" tint="0.59999389629810485"/>
      </colorScale>
    </cfRule>
  </conditionalFormatting>
  <conditionalFormatting sqref="V169:V172">
    <cfRule type="colorScale" priority="21">
      <colorScale>
        <cfvo type="min"/>
        <cfvo type="max"/>
        <color theme="5" tint="0.59999389629810485"/>
        <color theme="5" tint="0.59999389629810485"/>
      </colorScale>
    </cfRule>
  </conditionalFormatting>
  <conditionalFormatting sqref="L173:L176 N173:N176 P173:P176 V173:V176 T173:T184 R173:R184">
    <cfRule type="colorScale" priority="20">
      <colorScale>
        <cfvo type="percent" val="0"/>
        <cfvo type="percent" val="100"/>
        <color theme="9" tint="0.59999389629810485"/>
        <color theme="9" tint="0.59999389629810485"/>
      </colorScale>
    </cfRule>
  </conditionalFormatting>
  <conditionalFormatting sqref="M173:M176 O173:O176 Q173:Q176 W173:W176 U173:U184 S173:S184">
    <cfRule type="colorScale" priority="19">
      <colorScale>
        <cfvo type="min"/>
        <cfvo type="max"/>
        <color theme="5" tint="0.59999389629810485"/>
        <color theme="5" tint="0.59999389629810485"/>
      </colorScale>
    </cfRule>
  </conditionalFormatting>
  <conditionalFormatting sqref="L177:L180 N177:N180">
    <cfRule type="colorScale" priority="18">
      <colorScale>
        <cfvo type="percent" val="0"/>
        <cfvo type="percent" val="100"/>
        <color theme="9" tint="0.59999389629810485"/>
        <color theme="9" tint="0.59999389629810485"/>
      </colorScale>
    </cfRule>
  </conditionalFormatting>
  <conditionalFormatting sqref="M177:M180 O177:O180">
    <cfRule type="colorScale" priority="17">
      <colorScale>
        <cfvo type="min"/>
        <cfvo type="max"/>
        <color theme="5" tint="0.59999389629810485"/>
        <color theme="5" tint="0.59999389629810485"/>
      </colorScale>
    </cfRule>
  </conditionalFormatting>
  <conditionalFormatting sqref="P177:P180">
    <cfRule type="colorScale" priority="16">
      <colorScale>
        <cfvo type="percent" val="0"/>
        <cfvo type="percent" val="100"/>
        <color theme="9" tint="0.59999389629810485"/>
        <color theme="9" tint="0.59999389629810485"/>
      </colorScale>
    </cfRule>
  </conditionalFormatting>
  <conditionalFormatting sqref="Q177:Q180">
    <cfRule type="colorScale" priority="15">
      <colorScale>
        <cfvo type="min"/>
        <cfvo type="max"/>
        <color theme="5" tint="0.59999389629810485"/>
        <color theme="5" tint="0.59999389629810485"/>
      </colorScale>
    </cfRule>
  </conditionalFormatting>
  <conditionalFormatting sqref="V177:V188">
    <cfRule type="colorScale" priority="14">
      <colorScale>
        <cfvo type="min"/>
        <cfvo type="max"/>
        <color theme="5" tint="0.59999389629810485"/>
        <color theme="5" tint="0.59999389629810485"/>
      </colorScale>
    </cfRule>
  </conditionalFormatting>
  <conditionalFormatting sqref="L181:L184 N181:N184">
    <cfRule type="colorScale" priority="13">
      <colorScale>
        <cfvo type="percent" val="0"/>
        <cfvo type="percent" val="100"/>
        <color theme="9" tint="0.59999389629810485"/>
        <color theme="9" tint="0.59999389629810485"/>
      </colorScale>
    </cfRule>
  </conditionalFormatting>
  <conditionalFormatting sqref="M181:M184 O181:O184">
    <cfRule type="colorScale" priority="12">
      <colorScale>
        <cfvo type="min"/>
        <cfvo type="max"/>
        <color theme="5" tint="0.59999389629810485"/>
        <color theme="5" tint="0.59999389629810485"/>
      </colorScale>
    </cfRule>
  </conditionalFormatting>
  <conditionalFormatting sqref="P181:P184">
    <cfRule type="colorScale" priority="11">
      <colorScale>
        <cfvo type="percent" val="0"/>
        <cfvo type="percent" val="100"/>
        <color theme="9" tint="0.59999389629810485"/>
        <color theme="9" tint="0.59999389629810485"/>
      </colorScale>
    </cfRule>
  </conditionalFormatting>
  <conditionalFormatting sqref="Q181:Q184">
    <cfRule type="colorScale" priority="10">
      <colorScale>
        <cfvo type="min"/>
        <cfvo type="max"/>
        <color theme="5" tint="0.59999389629810485"/>
        <color theme="5" tint="0.59999389629810485"/>
      </colorScale>
    </cfRule>
  </conditionalFormatting>
  <conditionalFormatting sqref="L185:L188 N185:N188 R185:R188 P185:P188">
    <cfRule type="colorScale" priority="9">
      <colorScale>
        <cfvo type="percent" val="0"/>
        <cfvo type="percent" val="100"/>
        <color theme="9" tint="0.59999389629810485"/>
        <color theme="9" tint="0.59999389629810485"/>
      </colorScale>
    </cfRule>
  </conditionalFormatting>
  <conditionalFormatting sqref="M185:M188 O185:O188 S185:S188 Q185:Q188">
    <cfRule type="colorScale" priority="8">
      <colorScale>
        <cfvo type="min"/>
        <cfvo type="max"/>
        <color theme="5" tint="0.59999389629810485"/>
        <color theme="5" tint="0.59999389629810485"/>
      </colorScale>
    </cfRule>
  </conditionalFormatting>
  <conditionalFormatting sqref="T185:T188">
    <cfRule type="colorScale" priority="7">
      <colorScale>
        <cfvo type="percent" val="0"/>
        <cfvo type="percent" val="100"/>
        <color theme="9" tint="0.59999389629810485"/>
        <color theme="9" tint="0.59999389629810485"/>
      </colorScale>
    </cfRule>
  </conditionalFormatting>
  <conditionalFormatting sqref="U185:U188">
    <cfRule type="colorScale" priority="6">
      <colorScale>
        <cfvo type="min"/>
        <cfvo type="max"/>
        <color theme="5" tint="0.59999389629810485"/>
        <color theme="5" tint="0.59999389629810485"/>
      </colorScale>
    </cfRule>
  </conditionalFormatting>
  <conditionalFormatting sqref="L189:L192 X189:X192 Z189:Z192 AB189:AB192 N189:N192 R189:R192 P189:P192 V189:V192 T189:T192">
    <cfRule type="colorScale" priority="3">
      <colorScale>
        <cfvo type="percent" val="0"/>
        <cfvo type="percent" val="100"/>
        <color theme="9" tint="0.59999389629810485"/>
        <color theme="9" tint="0.59999389629810485"/>
      </colorScale>
    </cfRule>
  </conditionalFormatting>
  <conditionalFormatting sqref="M189:M192 Y189:Y192 AA189:AA192 O189:O192 S189:S192 Q189:Q192 W189:W192 U189:U192">
    <cfRule type="colorScale" priority="2">
      <colorScale>
        <cfvo type="min"/>
        <cfvo type="max"/>
        <color theme="5" tint="0.59999389629810485"/>
        <color theme="5" tint="0.59999389629810485"/>
      </colorScale>
    </cfRule>
  </conditionalFormatting>
  <conditionalFormatting sqref="AC82:AC85">
    <cfRule type="colorScale" priority="1">
      <colorScale>
        <cfvo type="percent" val="0"/>
        <cfvo type="percent" val="100"/>
        <color theme="9" tint="0.59999389629810485"/>
        <color theme="9" tint="0.59999389629810485"/>
      </colorScale>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4A65F-66A2-4FA0-86FA-E43B563D95CB}">
  <sheetPr>
    <pageSetUpPr fitToPage="1"/>
  </sheetPr>
  <dimension ref="B1:AC61"/>
  <sheetViews>
    <sheetView showGridLines="0" view="pageBreakPreview" topLeftCell="A31" zoomScaleNormal="100" zoomScaleSheetLayoutView="100" workbookViewId="0">
      <selection activeCell="E54" sqref="E54:K54"/>
    </sheetView>
  </sheetViews>
  <sheetFormatPr baseColWidth="10" defaultColWidth="5.140625" defaultRowHeight="13.5" customHeight="1"/>
  <cols>
    <col min="1" max="1" width="5.140625" style="280"/>
    <col min="2" max="2" width="12.28515625" style="280" bestFit="1" customWidth="1"/>
    <col min="3" max="3" width="17.5703125" style="280" customWidth="1"/>
    <col min="4" max="4" width="12.7109375" style="391" hidden="1" customWidth="1"/>
    <col min="5" max="5" width="9.140625" style="391" customWidth="1"/>
    <col min="6" max="12" width="7.42578125" style="280" customWidth="1"/>
    <col min="13" max="13" width="11.85546875" style="280" customWidth="1"/>
    <col min="14" max="23" width="7.42578125" style="280" customWidth="1"/>
    <col min="24" max="24" width="10.5703125" style="280" customWidth="1"/>
    <col min="25" max="25" width="41.140625" style="280" customWidth="1"/>
    <col min="26" max="26" width="11.7109375" style="280" customWidth="1"/>
    <col min="27" max="27" width="29.7109375" style="280" customWidth="1"/>
    <col min="28" max="28" width="16.28515625" style="281" customWidth="1"/>
    <col min="29" max="29" width="5.140625" style="281"/>
    <col min="30" max="16384" width="5.140625" style="280"/>
  </cols>
  <sheetData>
    <row r="1" spans="2:27" ht="15.6" customHeight="1">
      <c r="B1" s="278"/>
      <c r="C1" s="278"/>
      <c r="D1" s="278" t="s">
        <v>0</v>
      </c>
      <c r="E1" s="278"/>
      <c r="F1" s="278"/>
      <c r="G1" s="278"/>
      <c r="H1" s="278"/>
      <c r="I1" s="278"/>
      <c r="J1" s="278"/>
      <c r="K1" s="278"/>
      <c r="L1" s="278"/>
      <c r="M1" s="278"/>
      <c r="N1" s="278"/>
      <c r="O1" s="278"/>
      <c r="P1" s="278"/>
      <c r="Q1" s="278"/>
      <c r="R1" s="278"/>
      <c r="S1" s="279" t="s">
        <v>1</v>
      </c>
      <c r="T1" s="279"/>
      <c r="U1" s="279"/>
      <c r="V1" s="279" t="s">
        <v>408</v>
      </c>
      <c r="W1" s="279"/>
      <c r="X1" s="279"/>
    </row>
    <row r="2" spans="2:27" ht="12.75">
      <c r="B2" s="278"/>
      <c r="C2" s="278"/>
      <c r="D2" s="278"/>
      <c r="E2" s="278"/>
      <c r="F2" s="278"/>
      <c r="G2" s="278"/>
      <c r="H2" s="278"/>
      <c r="I2" s="278"/>
      <c r="J2" s="278"/>
      <c r="K2" s="278"/>
      <c r="L2" s="278"/>
      <c r="M2" s="278"/>
      <c r="N2" s="278"/>
      <c r="O2" s="278"/>
      <c r="P2" s="278"/>
      <c r="Q2" s="278"/>
      <c r="R2" s="278"/>
      <c r="S2" s="279" t="s">
        <v>3</v>
      </c>
      <c r="T2" s="279"/>
      <c r="U2" s="279"/>
      <c r="V2" s="282" t="s">
        <v>409</v>
      </c>
      <c r="W2" s="282"/>
      <c r="X2" s="282"/>
    </row>
    <row r="3" spans="2:27" ht="12.75">
      <c r="B3" s="278"/>
      <c r="C3" s="278"/>
      <c r="D3" s="278" t="s">
        <v>410</v>
      </c>
      <c r="E3" s="278"/>
      <c r="F3" s="278"/>
      <c r="G3" s="278"/>
      <c r="H3" s="278"/>
      <c r="I3" s="278"/>
      <c r="J3" s="278"/>
      <c r="K3" s="278"/>
      <c r="L3" s="278"/>
      <c r="M3" s="278"/>
      <c r="N3" s="278"/>
      <c r="O3" s="278"/>
      <c r="P3" s="278"/>
      <c r="Q3" s="278"/>
      <c r="R3" s="278"/>
      <c r="S3" s="279" t="s">
        <v>5</v>
      </c>
      <c r="T3" s="279"/>
      <c r="U3" s="279"/>
      <c r="V3" s="279" t="s">
        <v>6</v>
      </c>
      <c r="W3" s="279"/>
      <c r="X3" s="279"/>
    </row>
    <row r="4" spans="2:27" ht="15.6" customHeight="1">
      <c r="B4" s="278"/>
      <c r="C4" s="278"/>
      <c r="D4" s="278"/>
      <c r="E4" s="278"/>
      <c r="F4" s="278"/>
      <c r="G4" s="278"/>
      <c r="H4" s="278"/>
      <c r="I4" s="278"/>
      <c r="J4" s="278"/>
      <c r="K4" s="278"/>
      <c r="L4" s="278"/>
      <c r="M4" s="278"/>
      <c r="N4" s="278"/>
      <c r="O4" s="278"/>
      <c r="P4" s="278"/>
      <c r="Q4" s="278"/>
      <c r="R4" s="278"/>
      <c r="S4" s="279" t="s">
        <v>411</v>
      </c>
      <c r="T4" s="279"/>
      <c r="U4" s="279"/>
      <c r="V4" s="283">
        <v>44725</v>
      </c>
      <c r="W4" s="278"/>
      <c r="X4" s="278"/>
    </row>
    <row r="5" spans="2:27" ht="9" customHeight="1">
      <c r="B5" s="284"/>
      <c r="C5" s="285"/>
      <c r="D5" s="285"/>
      <c r="E5" s="285"/>
      <c r="F5" s="285"/>
      <c r="G5" s="285"/>
      <c r="H5" s="285"/>
      <c r="I5" s="285"/>
      <c r="J5" s="285"/>
      <c r="K5" s="285"/>
      <c r="L5" s="285"/>
      <c r="M5" s="285"/>
      <c r="N5" s="285"/>
      <c r="O5" s="285"/>
      <c r="P5" s="285"/>
      <c r="Q5" s="285"/>
      <c r="R5" s="285"/>
      <c r="S5" s="285"/>
      <c r="T5" s="285"/>
      <c r="U5" s="285"/>
      <c r="V5" s="285"/>
      <c r="W5" s="285"/>
      <c r="X5" s="286"/>
    </row>
    <row r="6" spans="2:27" ht="18.600000000000001" customHeight="1">
      <c r="B6" s="287" t="s">
        <v>412</v>
      </c>
      <c r="C6" s="288"/>
      <c r="D6" s="288"/>
      <c r="E6" s="288"/>
      <c r="F6" s="288"/>
      <c r="G6" s="288"/>
      <c r="H6" s="288"/>
      <c r="I6" s="288"/>
      <c r="J6" s="288"/>
      <c r="K6" s="288"/>
      <c r="L6" s="288"/>
      <c r="M6" s="288"/>
      <c r="N6" s="288"/>
      <c r="O6" s="288"/>
      <c r="P6" s="288"/>
      <c r="Q6" s="288"/>
      <c r="R6" s="288"/>
      <c r="S6" s="288"/>
      <c r="T6" s="288"/>
      <c r="U6" s="288"/>
      <c r="V6" s="288"/>
      <c r="W6" s="288"/>
      <c r="X6" s="289"/>
    </row>
    <row r="7" spans="2:27" ht="16.899999999999999" customHeight="1">
      <c r="B7" s="284" t="s">
        <v>413</v>
      </c>
      <c r="C7" s="285"/>
      <c r="D7" s="285"/>
      <c r="E7" s="285"/>
      <c r="F7" s="285"/>
      <c r="G7" s="285"/>
      <c r="H7" s="286"/>
      <c r="I7" s="284" t="s">
        <v>414</v>
      </c>
      <c r="J7" s="285"/>
      <c r="K7" s="285"/>
      <c r="L7" s="285"/>
      <c r="M7" s="285"/>
      <c r="N7" s="285"/>
      <c r="O7" s="285"/>
      <c r="P7" s="285"/>
      <c r="Q7" s="285"/>
      <c r="R7" s="285"/>
      <c r="S7" s="285"/>
      <c r="T7" s="286"/>
      <c r="U7" s="284" t="s">
        <v>415</v>
      </c>
      <c r="V7" s="285"/>
      <c r="W7" s="285"/>
      <c r="X7" s="286"/>
    </row>
    <row r="8" spans="2:27" ht="26.65" customHeight="1">
      <c r="B8" s="290" t="s">
        <v>416</v>
      </c>
      <c r="C8" s="291"/>
      <c r="D8" s="291"/>
      <c r="E8" s="291"/>
      <c r="F8" s="291"/>
      <c r="G8" s="291"/>
      <c r="H8" s="292"/>
      <c r="I8" s="290" t="s">
        <v>417</v>
      </c>
      <c r="J8" s="291"/>
      <c r="K8" s="291"/>
      <c r="L8" s="291"/>
      <c r="M8" s="291"/>
      <c r="N8" s="291"/>
      <c r="O8" s="291"/>
      <c r="P8" s="291"/>
      <c r="Q8" s="291"/>
      <c r="R8" s="291"/>
      <c r="S8" s="291"/>
      <c r="T8" s="292"/>
      <c r="U8" s="290" t="s">
        <v>418</v>
      </c>
      <c r="V8" s="291"/>
      <c r="W8" s="291"/>
      <c r="X8" s="292"/>
    </row>
    <row r="9" spans="2:27" ht="19.149999999999999" customHeight="1">
      <c r="B9" s="287" t="s">
        <v>419</v>
      </c>
      <c r="C9" s="288"/>
      <c r="D9" s="288"/>
      <c r="E9" s="288"/>
      <c r="F9" s="288"/>
      <c r="G9" s="288"/>
      <c r="H9" s="288"/>
      <c r="I9" s="288"/>
      <c r="J9" s="288"/>
      <c r="K9" s="288"/>
      <c r="L9" s="288"/>
      <c r="M9" s="288"/>
      <c r="N9" s="288"/>
      <c r="O9" s="288"/>
      <c r="P9" s="288"/>
      <c r="Q9" s="288"/>
      <c r="R9" s="288"/>
      <c r="S9" s="288"/>
      <c r="T9" s="288"/>
      <c r="U9" s="288"/>
      <c r="V9" s="288"/>
      <c r="W9" s="288"/>
      <c r="X9" s="289"/>
    </row>
    <row r="10" spans="2:27" ht="15" customHeight="1">
      <c r="B10" s="278" t="s">
        <v>420</v>
      </c>
      <c r="C10" s="278"/>
      <c r="D10" s="278"/>
      <c r="E10" s="278"/>
      <c r="F10" s="278"/>
      <c r="G10" s="284" t="s">
        <v>421</v>
      </c>
      <c r="H10" s="285"/>
      <c r="I10" s="285"/>
      <c r="J10" s="285"/>
      <c r="K10" s="285"/>
      <c r="L10" s="285"/>
      <c r="M10" s="285"/>
      <c r="N10" s="285"/>
      <c r="O10" s="286"/>
      <c r="P10" s="284" t="s">
        <v>422</v>
      </c>
      <c r="Q10" s="285"/>
      <c r="R10" s="285"/>
      <c r="S10" s="285"/>
      <c r="T10" s="285"/>
      <c r="U10" s="286"/>
      <c r="V10" s="284" t="s">
        <v>3</v>
      </c>
      <c r="W10" s="285"/>
      <c r="X10" s="286"/>
    </row>
    <row r="11" spans="2:27" ht="40.9" customHeight="1">
      <c r="B11" s="293" t="s">
        <v>423</v>
      </c>
      <c r="C11" s="293"/>
      <c r="D11" s="293"/>
      <c r="E11" s="293"/>
      <c r="F11" s="293"/>
      <c r="G11" s="294" t="s">
        <v>424</v>
      </c>
      <c r="H11" s="295"/>
      <c r="I11" s="295"/>
      <c r="J11" s="295"/>
      <c r="K11" s="295"/>
      <c r="L11" s="295"/>
      <c r="M11" s="295"/>
      <c r="N11" s="295"/>
      <c r="O11" s="296"/>
      <c r="P11" s="290" t="s">
        <v>425</v>
      </c>
      <c r="Q11" s="291"/>
      <c r="R11" s="291"/>
      <c r="S11" s="291"/>
      <c r="T11" s="291"/>
      <c r="U11" s="292"/>
      <c r="V11" s="297" t="s">
        <v>426</v>
      </c>
      <c r="W11" s="298"/>
      <c r="X11" s="299"/>
    </row>
    <row r="12" spans="2:27" ht="49.9" customHeight="1">
      <c r="B12" s="278" t="s">
        <v>427</v>
      </c>
      <c r="C12" s="278"/>
      <c r="D12" s="278"/>
      <c r="E12" s="278"/>
      <c r="F12" s="278" t="s">
        <v>428</v>
      </c>
      <c r="G12" s="278"/>
      <c r="H12" s="278"/>
      <c r="I12" s="278"/>
      <c r="J12" s="278"/>
      <c r="K12" s="278"/>
      <c r="L12" s="278"/>
      <c r="M12" s="278"/>
      <c r="N12" s="300" t="s">
        <v>429</v>
      </c>
      <c r="O12" s="300"/>
      <c r="P12" s="300"/>
      <c r="Q12" s="300"/>
      <c r="R12" s="300"/>
      <c r="S12" s="278" t="s">
        <v>430</v>
      </c>
      <c r="T12" s="278"/>
      <c r="U12" s="278"/>
      <c r="V12" s="278"/>
      <c r="W12" s="278"/>
      <c r="X12" s="278"/>
    </row>
    <row r="13" spans="2:27" ht="81.599999999999994" customHeight="1">
      <c r="B13" s="293" t="s">
        <v>431</v>
      </c>
      <c r="C13" s="293"/>
      <c r="D13" s="293"/>
      <c r="E13" s="293"/>
      <c r="F13" s="293" t="s">
        <v>58</v>
      </c>
      <c r="G13" s="293"/>
      <c r="H13" s="293"/>
      <c r="I13" s="293"/>
      <c r="J13" s="293"/>
      <c r="K13" s="293"/>
      <c r="L13" s="293"/>
      <c r="M13" s="293"/>
      <c r="N13" s="293" t="s">
        <v>84</v>
      </c>
      <c r="O13" s="293"/>
      <c r="P13" s="293"/>
      <c r="Q13" s="293"/>
      <c r="R13" s="293"/>
      <c r="S13" s="293" t="s">
        <v>84</v>
      </c>
      <c r="T13" s="293"/>
      <c r="U13" s="293"/>
      <c r="V13" s="293"/>
      <c r="W13" s="293"/>
      <c r="X13" s="293"/>
    </row>
    <row r="14" spans="2:27" ht="12" customHeight="1">
      <c r="B14" s="301" t="s">
        <v>432</v>
      </c>
      <c r="C14" s="302"/>
      <c r="D14" s="302"/>
      <c r="E14" s="302"/>
      <c r="F14" s="303"/>
      <c r="G14" s="304" t="s">
        <v>433</v>
      </c>
      <c r="H14" s="305"/>
      <c r="I14" s="305"/>
      <c r="J14" s="306"/>
      <c r="K14" s="301" t="s">
        <v>434</v>
      </c>
      <c r="L14" s="302"/>
      <c r="M14" s="302"/>
      <c r="N14" s="303"/>
      <c r="O14" s="284" t="s">
        <v>435</v>
      </c>
      <c r="P14" s="285"/>
      <c r="Q14" s="285"/>
      <c r="R14" s="285"/>
      <c r="S14" s="285"/>
      <c r="T14" s="285"/>
      <c r="U14" s="285"/>
      <c r="V14" s="285"/>
      <c r="W14" s="285"/>
      <c r="X14" s="286"/>
      <c r="Y14" s="307"/>
      <c r="Z14" s="307"/>
      <c r="AA14" s="307"/>
    </row>
    <row r="15" spans="2:27" ht="64.900000000000006" customHeight="1">
      <c r="B15" s="308"/>
      <c r="C15" s="309"/>
      <c r="D15" s="309"/>
      <c r="E15" s="309"/>
      <c r="F15" s="310"/>
      <c r="G15" s="311"/>
      <c r="H15" s="312"/>
      <c r="I15" s="312"/>
      <c r="J15" s="313"/>
      <c r="K15" s="308"/>
      <c r="L15" s="309"/>
      <c r="M15" s="309"/>
      <c r="N15" s="310"/>
      <c r="O15" s="284" t="s">
        <v>436</v>
      </c>
      <c r="P15" s="285"/>
      <c r="Q15" s="285"/>
      <c r="R15" s="286"/>
      <c r="S15" s="314" t="s">
        <v>437</v>
      </c>
      <c r="T15" s="315"/>
      <c r="U15" s="316"/>
      <c r="V15" s="314" t="s">
        <v>438</v>
      </c>
      <c r="W15" s="315"/>
      <c r="X15" s="316"/>
      <c r="Y15" s="307"/>
      <c r="Z15" s="307"/>
      <c r="AA15" s="307"/>
    </row>
    <row r="16" spans="2:27" ht="25.9" customHeight="1">
      <c r="B16" s="317" t="s">
        <v>439</v>
      </c>
      <c r="C16" s="317"/>
      <c r="D16" s="317"/>
      <c r="E16" s="317"/>
      <c r="F16" s="317"/>
      <c r="G16" s="318" t="s">
        <v>440</v>
      </c>
      <c r="H16" s="318"/>
      <c r="I16" s="318"/>
      <c r="J16" s="318"/>
      <c r="K16" s="318">
        <v>0.1</v>
      </c>
      <c r="L16" s="318"/>
      <c r="M16" s="318"/>
      <c r="N16" s="318"/>
      <c r="O16" s="319" t="s">
        <v>441</v>
      </c>
      <c r="P16" s="319" t="s">
        <v>442</v>
      </c>
      <c r="Q16" s="319" t="s">
        <v>443</v>
      </c>
      <c r="R16" s="319" t="s">
        <v>444</v>
      </c>
      <c r="S16" s="293" t="s">
        <v>445</v>
      </c>
      <c r="T16" s="293"/>
      <c r="U16" s="293"/>
      <c r="V16" s="320" t="s">
        <v>442</v>
      </c>
      <c r="W16" s="320"/>
      <c r="X16" s="320"/>
    </row>
    <row r="17" spans="2:27" ht="88.9" customHeight="1">
      <c r="B17" s="317"/>
      <c r="C17" s="317"/>
      <c r="D17" s="317"/>
      <c r="E17" s="317"/>
      <c r="F17" s="317"/>
      <c r="G17" s="318"/>
      <c r="H17" s="318"/>
      <c r="I17" s="318"/>
      <c r="J17" s="318"/>
      <c r="K17" s="318"/>
      <c r="L17" s="318"/>
      <c r="M17" s="318"/>
      <c r="N17" s="318"/>
      <c r="O17" s="321">
        <v>0.15</v>
      </c>
      <c r="P17" s="322">
        <v>0.15</v>
      </c>
      <c r="Q17" s="322">
        <v>0.15</v>
      </c>
      <c r="R17" s="322">
        <v>0.15</v>
      </c>
      <c r="S17" s="293"/>
      <c r="T17" s="293"/>
      <c r="U17" s="293"/>
      <c r="V17" s="320"/>
      <c r="W17" s="320"/>
      <c r="X17" s="320"/>
    </row>
    <row r="18" spans="2:27" ht="18" customHeight="1">
      <c r="B18" s="287" t="s">
        <v>446</v>
      </c>
      <c r="C18" s="288"/>
      <c r="D18" s="288"/>
      <c r="E18" s="288"/>
      <c r="F18" s="288"/>
      <c r="G18" s="288"/>
      <c r="H18" s="288"/>
      <c r="I18" s="288"/>
      <c r="J18" s="288"/>
      <c r="K18" s="288"/>
      <c r="L18" s="288"/>
      <c r="M18" s="288"/>
      <c r="N18" s="288"/>
      <c r="O18" s="288"/>
      <c r="P18" s="288"/>
      <c r="Q18" s="288"/>
      <c r="R18" s="288"/>
      <c r="S18" s="288"/>
      <c r="T18" s="288"/>
      <c r="U18" s="288"/>
      <c r="V18" s="288"/>
      <c r="W18" s="288"/>
      <c r="X18" s="289"/>
      <c r="Z18" s="280" t="s">
        <v>364</v>
      </c>
    </row>
    <row r="19" spans="2:27" ht="34.9" customHeight="1">
      <c r="B19" s="323" t="s">
        <v>447</v>
      </c>
      <c r="C19" s="304" t="s">
        <v>448</v>
      </c>
      <c r="D19" s="306"/>
      <c r="E19" s="304" t="s">
        <v>449</v>
      </c>
      <c r="F19" s="306"/>
      <c r="G19" s="324" t="s">
        <v>450</v>
      </c>
      <c r="H19" s="325"/>
      <c r="I19" s="325"/>
      <c r="J19" s="325"/>
      <c r="K19" s="325"/>
      <c r="L19" s="325"/>
      <c r="M19" s="325"/>
      <c r="N19" s="325"/>
      <c r="O19" s="325"/>
      <c r="P19" s="325"/>
      <c r="Q19" s="325"/>
      <c r="R19" s="326"/>
      <c r="S19" s="304" t="s">
        <v>451</v>
      </c>
      <c r="T19" s="305"/>
      <c r="U19" s="305"/>
      <c r="V19" s="305"/>
      <c r="W19" s="305"/>
      <c r="X19" s="306"/>
    </row>
    <row r="20" spans="2:27" ht="28.5" customHeight="1">
      <c r="B20" s="327"/>
      <c r="C20" s="311"/>
      <c r="D20" s="313"/>
      <c r="E20" s="311"/>
      <c r="F20" s="313"/>
      <c r="G20" s="284" t="s">
        <v>452</v>
      </c>
      <c r="H20" s="285"/>
      <c r="I20" s="286"/>
      <c r="J20" s="284" t="s">
        <v>453</v>
      </c>
      <c r="K20" s="285"/>
      <c r="L20" s="286"/>
      <c r="M20" s="314" t="s">
        <v>454</v>
      </c>
      <c r="N20" s="315"/>
      <c r="O20" s="316"/>
      <c r="P20" s="314" t="s">
        <v>455</v>
      </c>
      <c r="Q20" s="315"/>
      <c r="R20" s="316"/>
      <c r="S20" s="311"/>
      <c r="T20" s="312"/>
      <c r="U20" s="312"/>
      <c r="V20" s="312"/>
      <c r="W20" s="312"/>
      <c r="X20" s="313"/>
    </row>
    <row r="21" spans="2:27" ht="43.9" customHeight="1">
      <c r="B21" s="328" t="s">
        <v>456</v>
      </c>
      <c r="C21" s="294" t="s">
        <v>457</v>
      </c>
      <c r="D21" s="296"/>
      <c r="E21" s="329">
        <v>0.15</v>
      </c>
      <c r="F21" s="330"/>
      <c r="G21" s="329">
        <v>0.15</v>
      </c>
      <c r="H21" s="295"/>
      <c r="I21" s="296"/>
      <c r="J21" s="329" t="s">
        <v>458</v>
      </c>
      <c r="K21" s="295"/>
      <c r="L21" s="296"/>
      <c r="M21" s="329" t="s">
        <v>459</v>
      </c>
      <c r="N21" s="295"/>
      <c r="O21" s="296"/>
      <c r="P21" s="294" t="s">
        <v>460</v>
      </c>
      <c r="Q21" s="295"/>
      <c r="R21" s="296"/>
      <c r="S21" s="294" t="s">
        <v>461</v>
      </c>
      <c r="T21" s="295"/>
      <c r="U21" s="295"/>
      <c r="V21" s="295"/>
      <c r="W21" s="295"/>
      <c r="X21" s="296"/>
    </row>
    <row r="22" spans="2:27" ht="25.15" customHeight="1">
      <c r="B22" s="278" t="s">
        <v>462</v>
      </c>
      <c r="C22" s="278"/>
      <c r="D22" s="278"/>
      <c r="E22" s="278"/>
      <c r="F22" s="278"/>
      <c r="G22" s="278"/>
      <c r="H22" s="278"/>
      <c r="I22" s="278"/>
      <c r="J22" s="278"/>
      <c r="K22" s="278"/>
      <c r="L22" s="278"/>
      <c r="M22" s="278"/>
      <c r="N22" s="278" t="s">
        <v>463</v>
      </c>
      <c r="O22" s="278"/>
      <c r="P22" s="278"/>
      <c r="Q22" s="278"/>
      <c r="R22" s="278"/>
      <c r="S22" s="278"/>
      <c r="T22" s="278"/>
      <c r="U22" s="278"/>
      <c r="V22" s="278"/>
      <c r="W22" s="278"/>
      <c r="X22" s="278"/>
    </row>
    <row r="23" spans="2:27" ht="45.4" customHeight="1">
      <c r="B23" s="293" t="s">
        <v>464</v>
      </c>
      <c r="C23" s="293"/>
      <c r="D23" s="293"/>
      <c r="E23" s="293"/>
      <c r="F23" s="293"/>
      <c r="G23" s="293"/>
      <c r="H23" s="293"/>
      <c r="I23" s="293"/>
      <c r="J23" s="293"/>
      <c r="K23" s="293"/>
      <c r="L23" s="293"/>
      <c r="M23" s="293"/>
      <c r="N23" s="293" t="s">
        <v>465</v>
      </c>
      <c r="O23" s="293"/>
      <c r="P23" s="293"/>
      <c r="Q23" s="293"/>
      <c r="R23" s="293"/>
      <c r="S23" s="293"/>
      <c r="T23" s="293"/>
      <c r="U23" s="293"/>
      <c r="V23" s="293"/>
      <c r="W23" s="293"/>
      <c r="X23" s="293"/>
      <c r="AA23" s="331"/>
    </row>
    <row r="24" spans="2:27" ht="19.149999999999999" customHeight="1">
      <c r="B24" s="287" t="s">
        <v>466</v>
      </c>
      <c r="C24" s="288"/>
      <c r="D24" s="288"/>
      <c r="E24" s="288"/>
      <c r="F24" s="288"/>
      <c r="G24" s="288"/>
      <c r="H24" s="288"/>
      <c r="I24" s="288"/>
      <c r="J24" s="288"/>
      <c r="K24" s="288"/>
      <c r="L24" s="288"/>
      <c r="M24" s="288"/>
      <c r="N24" s="288"/>
      <c r="O24" s="288"/>
      <c r="P24" s="288"/>
      <c r="Q24" s="288"/>
      <c r="R24" s="288"/>
      <c r="S24" s="288"/>
      <c r="T24" s="288"/>
      <c r="U24" s="288"/>
      <c r="V24" s="288"/>
      <c r="W24" s="288"/>
      <c r="X24" s="289"/>
    </row>
    <row r="25" spans="2:27" ht="19.149999999999999" customHeight="1">
      <c r="B25" s="332" t="s">
        <v>467</v>
      </c>
      <c r="C25" s="333"/>
      <c r="D25" s="284">
        <v>2021</v>
      </c>
      <c r="E25" s="285"/>
      <c r="F25" s="285"/>
      <c r="G25" s="285"/>
      <c r="H25" s="286"/>
      <c r="I25" s="284">
        <v>2022</v>
      </c>
      <c r="J25" s="285"/>
      <c r="K25" s="285"/>
      <c r="L25" s="285"/>
      <c r="M25" s="286"/>
      <c r="N25" s="284">
        <v>2023</v>
      </c>
      <c r="O25" s="285"/>
      <c r="P25" s="285"/>
      <c r="Q25" s="285"/>
      <c r="R25" s="285"/>
      <c r="S25" s="286"/>
      <c r="T25" s="314">
        <v>2024</v>
      </c>
      <c r="U25" s="315"/>
      <c r="V25" s="315"/>
      <c r="W25" s="315"/>
      <c r="X25" s="316"/>
    </row>
    <row r="26" spans="2:27" ht="19.149999999999999" customHeight="1">
      <c r="B26" s="334" t="s">
        <v>468</v>
      </c>
      <c r="C26" s="334"/>
      <c r="D26" s="335">
        <v>2</v>
      </c>
      <c r="E26" s="336"/>
      <c r="F26" s="336"/>
      <c r="G26" s="336"/>
      <c r="H26" s="337"/>
      <c r="I26" s="290">
        <v>2</v>
      </c>
      <c r="J26" s="291"/>
      <c r="K26" s="291"/>
      <c r="L26" s="291"/>
      <c r="M26" s="292"/>
      <c r="N26" s="290">
        <v>0</v>
      </c>
      <c r="O26" s="291"/>
      <c r="P26" s="291"/>
      <c r="Q26" s="291"/>
      <c r="R26" s="291"/>
      <c r="S26" s="292"/>
      <c r="T26" s="290">
        <v>0</v>
      </c>
      <c r="U26" s="291"/>
      <c r="V26" s="291"/>
      <c r="W26" s="291"/>
      <c r="X26" s="292"/>
      <c r="Z26" s="338"/>
      <c r="AA26" s="338"/>
    </row>
    <row r="27" spans="2:27" ht="19.149999999999999" customHeight="1">
      <c r="B27" s="334" t="s">
        <v>469</v>
      </c>
      <c r="C27" s="334"/>
      <c r="D27" s="335">
        <v>2</v>
      </c>
      <c r="E27" s="336"/>
      <c r="F27" s="336"/>
      <c r="G27" s="336"/>
      <c r="H27" s="337"/>
      <c r="I27" s="290">
        <v>2</v>
      </c>
      <c r="J27" s="291"/>
      <c r="K27" s="291"/>
      <c r="L27" s="291"/>
      <c r="M27" s="292"/>
      <c r="N27" s="290">
        <v>0</v>
      </c>
      <c r="O27" s="291"/>
      <c r="P27" s="291"/>
      <c r="Q27" s="291"/>
      <c r="R27" s="291"/>
      <c r="S27" s="292"/>
      <c r="T27" s="290">
        <v>0</v>
      </c>
      <c r="U27" s="291"/>
      <c r="V27" s="291"/>
      <c r="W27" s="291"/>
      <c r="X27" s="292"/>
      <c r="Y27" s="331"/>
    </row>
    <row r="28" spans="2:27" ht="19.899999999999999" customHeight="1">
      <c r="B28" s="339" t="s">
        <v>470</v>
      </c>
      <c r="C28" s="339"/>
      <c r="D28" s="339"/>
      <c r="E28" s="339"/>
      <c r="F28" s="339"/>
      <c r="G28" s="339"/>
      <c r="H28" s="339"/>
      <c r="I28" s="339"/>
      <c r="J28" s="339"/>
      <c r="K28" s="339"/>
      <c r="L28" s="339"/>
      <c r="M28" s="339"/>
      <c r="N28" s="339"/>
      <c r="O28" s="339"/>
      <c r="P28" s="339"/>
      <c r="Q28" s="339"/>
      <c r="R28" s="339"/>
      <c r="S28" s="339"/>
      <c r="T28" s="339"/>
      <c r="U28" s="339"/>
      <c r="V28" s="339"/>
      <c r="W28" s="339"/>
      <c r="X28" s="339"/>
    </row>
    <row r="29" spans="2:27" ht="19.899999999999999" customHeight="1">
      <c r="B29" s="340"/>
      <c r="C29" s="341"/>
      <c r="D29" s="341"/>
      <c r="E29" s="341"/>
      <c r="F29" s="341"/>
      <c r="G29" s="341"/>
      <c r="H29" s="341"/>
      <c r="I29" s="341"/>
      <c r="J29" s="341"/>
      <c r="K29" s="341"/>
      <c r="L29" s="341"/>
      <c r="M29" s="341"/>
      <c r="N29" s="341"/>
      <c r="O29" s="341"/>
      <c r="P29" s="341"/>
      <c r="Q29" s="341"/>
      <c r="R29" s="341"/>
      <c r="S29" s="341"/>
      <c r="T29" s="341"/>
      <c r="U29" s="341"/>
      <c r="V29" s="341"/>
      <c r="W29" s="341"/>
      <c r="X29" s="342"/>
    </row>
    <row r="30" spans="2:27" ht="25.5">
      <c r="B30" s="343" t="s">
        <v>471</v>
      </c>
      <c r="C30" s="344" t="s">
        <v>472</v>
      </c>
      <c r="D30" s="344" t="s">
        <v>473</v>
      </c>
      <c r="E30" s="280"/>
      <c r="H30" s="345"/>
      <c r="I30" s="345"/>
      <c r="J30" s="345"/>
      <c r="K30" s="345"/>
      <c r="L30" s="345"/>
      <c r="M30" s="345"/>
      <c r="N30" s="345"/>
      <c r="O30" s="345"/>
      <c r="P30" s="345"/>
      <c r="Q30" s="345"/>
      <c r="R30" s="345"/>
      <c r="S30" s="346"/>
      <c r="T30" s="346"/>
      <c r="U30" s="346"/>
      <c r="V30" s="346"/>
      <c r="W30" s="346"/>
      <c r="X30" s="347"/>
    </row>
    <row r="31" spans="2:27" ht="17.649999999999999" customHeight="1">
      <c r="B31" s="348">
        <v>2021</v>
      </c>
      <c r="C31" s="349">
        <f>IF(ISERROR($D$26/$D$27),0,$D$26/$D$27)</f>
        <v>1</v>
      </c>
      <c r="D31" s="350">
        <f>$E$21</f>
        <v>0.15</v>
      </c>
      <c r="E31" s="280"/>
      <c r="H31" s="351"/>
      <c r="I31" s="351"/>
      <c r="J31" s="345"/>
      <c r="K31" s="345"/>
      <c r="L31" s="352"/>
      <c r="M31" s="353"/>
      <c r="N31" s="351"/>
      <c r="O31" s="351"/>
      <c r="P31" s="351"/>
      <c r="Q31" s="351"/>
      <c r="R31" s="351"/>
      <c r="S31" s="354"/>
      <c r="T31" s="354"/>
      <c r="U31" s="354"/>
      <c r="V31" s="354"/>
      <c r="W31" s="354"/>
      <c r="X31" s="355"/>
    </row>
    <row r="32" spans="2:27" ht="17.649999999999999" customHeight="1">
      <c r="B32" s="348">
        <v>2022</v>
      </c>
      <c r="C32" s="349">
        <v>10.78</v>
      </c>
      <c r="D32" s="350">
        <f>$E$21</f>
        <v>0.15</v>
      </c>
      <c r="E32" s="280"/>
      <c r="H32" s="345"/>
      <c r="I32" s="345"/>
      <c r="J32" s="345"/>
      <c r="K32" s="345"/>
      <c r="L32" s="356"/>
      <c r="M32" s="352"/>
      <c r="N32" s="345"/>
      <c r="O32" s="345"/>
      <c r="P32" s="345"/>
      <c r="Q32" s="345"/>
      <c r="R32" s="345"/>
      <c r="S32" s="354"/>
      <c r="T32" s="354"/>
      <c r="U32" s="354"/>
      <c r="V32" s="354"/>
      <c r="W32" s="354"/>
      <c r="X32" s="355"/>
    </row>
    <row r="33" spans="2:27" ht="17.649999999999999" customHeight="1">
      <c r="B33" s="348">
        <v>2023</v>
      </c>
      <c r="C33" s="349">
        <f>IF(ISERROR($G$26/$G$27),0,$G$26/$G$27)</f>
        <v>0</v>
      </c>
      <c r="D33" s="350">
        <f>$E$21</f>
        <v>0.15</v>
      </c>
      <c r="E33" s="280"/>
      <c r="H33" s="345"/>
      <c r="I33" s="345"/>
      <c r="J33" s="345"/>
      <c r="K33" s="345"/>
      <c r="L33" s="356"/>
      <c r="M33" s="352"/>
      <c r="N33" s="345"/>
      <c r="O33" s="345"/>
      <c r="P33" s="345"/>
      <c r="Q33" s="345"/>
      <c r="R33" s="345"/>
      <c r="S33" s="354"/>
      <c r="T33" s="354"/>
      <c r="U33" s="354"/>
      <c r="V33" s="354"/>
      <c r="W33" s="354"/>
      <c r="X33" s="355"/>
    </row>
    <row r="34" spans="2:27" ht="17.649999999999999" customHeight="1">
      <c r="B34" s="348">
        <v>2024</v>
      </c>
      <c r="C34" s="349">
        <f>IF(ISERROR($I$26/$I$27),0,$I$26/$I$27)</f>
        <v>1</v>
      </c>
      <c r="D34" s="350">
        <f>$E$21</f>
        <v>0.15</v>
      </c>
      <c r="E34" s="280"/>
      <c r="H34" s="345"/>
      <c r="I34" s="345"/>
      <c r="J34" s="345"/>
      <c r="K34" s="345"/>
      <c r="L34" s="356"/>
      <c r="M34" s="352"/>
      <c r="N34" s="345"/>
      <c r="O34" s="345"/>
      <c r="P34" s="345"/>
      <c r="Q34" s="345"/>
      <c r="R34" s="345"/>
      <c r="S34" s="354"/>
      <c r="T34" s="354"/>
      <c r="U34" s="354"/>
      <c r="V34" s="354"/>
      <c r="W34" s="354"/>
      <c r="X34" s="355"/>
    </row>
    <row r="35" spans="2:27" ht="17.649999999999999" customHeight="1">
      <c r="B35" s="357"/>
      <c r="C35" s="358"/>
      <c r="D35" s="358"/>
      <c r="E35" s="280"/>
      <c r="H35" s="345"/>
      <c r="I35" s="345"/>
      <c r="J35" s="345"/>
      <c r="K35" s="345"/>
      <c r="L35" s="356"/>
      <c r="M35" s="352"/>
      <c r="N35" s="345"/>
      <c r="O35" s="345"/>
      <c r="P35" s="345"/>
      <c r="Q35" s="345"/>
      <c r="R35" s="345"/>
      <c r="S35" s="354"/>
      <c r="T35" s="354"/>
      <c r="U35" s="354"/>
      <c r="V35" s="354"/>
      <c r="W35" s="354"/>
      <c r="X35" s="355"/>
    </row>
    <row r="36" spans="2:27" ht="17.649999999999999" customHeight="1">
      <c r="B36" s="357"/>
      <c r="C36" s="358"/>
      <c r="D36" s="358"/>
      <c r="E36" s="358"/>
      <c r="H36" s="345"/>
      <c r="I36" s="345"/>
      <c r="J36" s="345"/>
      <c r="K36" s="345"/>
      <c r="L36" s="356"/>
      <c r="M36" s="352"/>
      <c r="N36" s="345"/>
      <c r="O36" s="345"/>
      <c r="P36" s="345"/>
      <c r="Q36" s="345"/>
      <c r="R36" s="345"/>
      <c r="S36" s="354"/>
      <c r="T36" s="354"/>
      <c r="U36" s="354"/>
      <c r="V36" s="354"/>
      <c r="W36" s="354"/>
      <c r="X36" s="355"/>
    </row>
    <row r="37" spans="2:27" ht="17.649999999999999" customHeight="1">
      <c r="B37" s="357"/>
      <c r="C37" s="358"/>
      <c r="D37" s="358"/>
      <c r="E37" s="358"/>
      <c r="H37" s="345"/>
      <c r="I37" s="345"/>
      <c r="J37" s="345"/>
      <c r="K37" s="345"/>
      <c r="L37" s="356"/>
      <c r="M37" s="352"/>
      <c r="N37" s="345"/>
      <c r="O37" s="345"/>
      <c r="P37" s="345"/>
      <c r="Q37" s="345"/>
      <c r="R37" s="345"/>
      <c r="S37" s="354"/>
      <c r="T37" s="354"/>
      <c r="U37" s="354"/>
      <c r="V37" s="354"/>
      <c r="W37" s="354"/>
      <c r="X37" s="355"/>
    </row>
    <row r="38" spans="2:27" ht="17.649999999999999" customHeight="1">
      <c r="B38" s="357"/>
      <c r="C38" s="358"/>
      <c r="D38" s="358"/>
      <c r="E38" s="358"/>
      <c r="H38" s="345"/>
      <c r="I38" s="345"/>
      <c r="J38" s="345"/>
      <c r="K38" s="345"/>
      <c r="L38" s="356"/>
      <c r="M38" s="352"/>
      <c r="N38" s="345"/>
      <c r="O38" s="345"/>
      <c r="P38" s="345"/>
      <c r="Q38" s="345"/>
      <c r="R38" s="345"/>
      <c r="S38" s="354"/>
      <c r="T38" s="354"/>
      <c r="U38" s="354"/>
      <c r="V38" s="354"/>
      <c r="W38" s="354"/>
      <c r="X38" s="355"/>
    </row>
    <row r="39" spans="2:27" ht="17.649999999999999" customHeight="1">
      <c r="B39" s="357"/>
      <c r="C39" s="358"/>
      <c r="D39" s="358"/>
      <c r="E39" s="358"/>
      <c r="H39" s="345"/>
      <c r="I39" s="345"/>
      <c r="J39" s="345"/>
      <c r="K39" s="345"/>
      <c r="L39" s="356"/>
      <c r="M39" s="352"/>
      <c r="N39" s="345"/>
      <c r="O39" s="345"/>
      <c r="P39" s="345"/>
      <c r="Q39" s="345"/>
      <c r="R39" s="345"/>
      <c r="S39" s="354"/>
      <c r="T39" s="354"/>
      <c r="U39" s="354"/>
      <c r="V39" s="354"/>
      <c r="W39" s="354"/>
      <c r="X39" s="355"/>
    </row>
    <row r="40" spans="2:27" ht="17.649999999999999" customHeight="1">
      <c r="B40" s="357"/>
      <c r="C40" s="358"/>
      <c r="D40" s="358"/>
      <c r="E40" s="358"/>
      <c r="H40" s="345"/>
      <c r="I40" s="345"/>
      <c r="J40" s="345"/>
      <c r="K40" s="345"/>
      <c r="L40" s="356"/>
      <c r="M40" s="352"/>
      <c r="N40" s="345"/>
      <c r="O40" s="345"/>
      <c r="P40" s="345"/>
      <c r="Q40" s="345"/>
      <c r="R40" s="345"/>
      <c r="S40" s="354"/>
      <c r="T40" s="354"/>
      <c r="U40" s="354"/>
      <c r="V40" s="354"/>
      <c r="W40" s="354"/>
      <c r="X40" s="355"/>
    </row>
    <row r="41" spans="2:27" ht="17.649999999999999" customHeight="1">
      <c r="B41" s="357"/>
      <c r="C41" s="358"/>
      <c r="D41" s="358"/>
      <c r="E41" s="358"/>
      <c r="H41" s="345"/>
      <c r="I41" s="345"/>
      <c r="J41" s="345"/>
      <c r="K41" s="345"/>
      <c r="L41" s="356"/>
      <c r="M41" s="352"/>
      <c r="N41" s="345"/>
      <c r="O41" s="345"/>
      <c r="P41" s="345"/>
      <c r="Q41" s="345"/>
      <c r="R41" s="345"/>
      <c r="S41" s="354"/>
      <c r="T41" s="354"/>
      <c r="U41" s="354"/>
      <c r="V41" s="354"/>
      <c r="W41" s="354"/>
      <c r="X41" s="355"/>
    </row>
    <row r="42" spans="2:27" ht="17.25" customHeight="1">
      <c r="B42" s="357"/>
      <c r="C42" s="358"/>
      <c r="D42" s="358"/>
      <c r="E42" s="358"/>
      <c r="H42" s="345"/>
      <c r="I42" s="345"/>
      <c r="J42" s="345"/>
      <c r="K42" s="345"/>
      <c r="L42" s="356"/>
      <c r="M42" s="352"/>
      <c r="N42" s="345"/>
      <c r="O42" s="345"/>
      <c r="P42" s="345"/>
      <c r="Q42" s="345"/>
      <c r="R42" s="345"/>
      <c r="S42" s="346"/>
      <c r="T42" s="346"/>
      <c r="U42" s="346"/>
      <c r="V42" s="346"/>
      <c r="W42" s="346"/>
      <c r="X42" s="347"/>
    </row>
    <row r="43" spans="2:27" ht="17.25" customHeight="1">
      <c r="B43" s="359"/>
      <c r="C43" s="360"/>
      <c r="D43" s="361"/>
      <c r="E43" s="361"/>
      <c r="F43" s="362"/>
      <c r="G43" s="362"/>
      <c r="H43" s="362"/>
      <c r="I43" s="362"/>
      <c r="J43" s="362"/>
      <c r="K43" s="362"/>
      <c r="L43" s="363"/>
      <c r="M43" s="364"/>
      <c r="N43" s="362"/>
      <c r="O43" s="362"/>
      <c r="P43" s="362"/>
      <c r="Q43" s="362"/>
      <c r="R43" s="362"/>
      <c r="S43" s="362"/>
      <c r="T43" s="362"/>
      <c r="U43" s="362"/>
      <c r="V43" s="362"/>
      <c r="W43" s="362"/>
      <c r="X43" s="365"/>
    </row>
    <row r="44" spans="2:27" ht="15.75" customHeight="1">
      <c r="B44" s="366" t="s">
        <v>474</v>
      </c>
      <c r="C44" s="366"/>
      <c r="D44" s="366"/>
      <c r="E44" s="366"/>
      <c r="F44" s="366"/>
      <c r="G44" s="366"/>
      <c r="H44" s="366"/>
      <c r="I44" s="366"/>
      <c r="J44" s="366"/>
      <c r="K44" s="366"/>
      <c r="L44" s="366"/>
      <c r="M44" s="366"/>
      <c r="N44" s="366"/>
      <c r="O44" s="366"/>
      <c r="P44" s="366"/>
      <c r="Q44" s="366"/>
      <c r="R44" s="366"/>
      <c r="S44" s="366"/>
      <c r="T44" s="366"/>
      <c r="U44" s="366"/>
      <c r="V44" s="366"/>
      <c r="W44" s="366"/>
      <c r="X44" s="366"/>
      <c r="Z44" s="367"/>
    </row>
    <row r="45" spans="2:27" ht="59.25" customHeight="1">
      <c r="B45" s="368" t="s">
        <v>475</v>
      </c>
      <c r="C45" s="369"/>
      <c r="D45" s="369"/>
      <c r="E45" s="369"/>
      <c r="F45" s="369"/>
      <c r="G45" s="369"/>
      <c r="H45" s="369"/>
      <c r="I45" s="369"/>
      <c r="J45" s="369"/>
      <c r="K45" s="369"/>
      <c r="L45" s="369"/>
      <c r="M45" s="369"/>
      <c r="N45" s="369"/>
      <c r="O45" s="369"/>
      <c r="P45" s="369"/>
      <c r="Q45" s="369"/>
      <c r="R45" s="369"/>
      <c r="S45" s="369"/>
      <c r="T45" s="369"/>
      <c r="U45" s="369"/>
      <c r="V45" s="369"/>
      <c r="W45" s="369"/>
      <c r="X45" s="370"/>
      <c r="Y45" s="352"/>
      <c r="Z45" s="352"/>
      <c r="AA45" s="352"/>
    </row>
    <row r="46" spans="2:27" ht="18" customHeight="1">
      <c r="B46" s="371" t="s">
        <v>476</v>
      </c>
      <c r="C46" s="371"/>
      <c r="D46" s="371"/>
      <c r="E46" s="371"/>
      <c r="F46" s="371"/>
      <c r="G46" s="371"/>
      <c r="H46" s="371"/>
      <c r="I46" s="371"/>
      <c r="J46" s="371"/>
      <c r="K46" s="371"/>
      <c r="L46" s="371"/>
      <c r="M46" s="371"/>
      <c r="N46" s="371"/>
      <c r="O46" s="371"/>
      <c r="P46" s="371"/>
      <c r="Q46" s="371"/>
      <c r="R46" s="371"/>
      <c r="S46" s="371"/>
      <c r="T46" s="371"/>
      <c r="U46" s="371"/>
      <c r="V46" s="371"/>
      <c r="W46" s="371"/>
      <c r="X46" s="371"/>
      <c r="Y46" s="372"/>
      <c r="Z46" s="373"/>
      <c r="AA46" s="356"/>
    </row>
    <row r="47" spans="2:27" ht="32.25" customHeight="1">
      <c r="B47" s="374" t="s">
        <v>477</v>
      </c>
      <c r="C47" s="375"/>
      <c r="D47" s="375"/>
      <c r="E47" s="375"/>
      <c r="F47" s="375"/>
      <c r="G47" s="375"/>
      <c r="H47" s="375"/>
      <c r="I47" s="375"/>
      <c r="J47" s="375"/>
      <c r="K47" s="375"/>
      <c r="L47" s="375"/>
      <c r="M47" s="375"/>
      <c r="N47" s="375"/>
      <c r="O47" s="375"/>
      <c r="P47" s="375"/>
      <c r="Q47" s="375"/>
      <c r="R47" s="375"/>
      <c r="S47" s="375"/>
      <c r="T47" s="375"/>
      <c r="U47" s="375"/>
      <c r="V47" s="375"/>
      <c r="W47" s="375"/>
      <c r="X47" s="376"/>
      <c r="Y47" s="372"/>
      <c r="Z47" s="373"/>
      <c r="AA47" s="356"/>
    </row>
    <row r="48" spans="2:27" ht="16.149999999999999" customHeight="1">
      <c r="B48" s="371" t="s">
        <v>478</v>
      </c>
      <c r="C48" s="371"/>
      <c r="D48" s="371"/>
      <c r="E48" s="371"/>
      <c r="F48" s="371"/>
      <c r="G48" s="371"/>
      <c r="H48" s="371"/>
      <c r="I48" s="371"/>
      <c r="J48" s="371"/>
      <c r="K48" s="371"/>
      <c r="L48" s="371"/>
      <c r="M48" s="371"/>
      <c r="N48" s="371"/>
      <c r="O48" s="371"/>
      <c r="P48" s="371"/>
      <c r="Q48" s="371"/>
      <c r="R48" s="371"/>
      <c r="S48" s="371"/>
      <c r="T48" s="371"/>
      <c r="U48" s="371"/>
      <c r="V48" s="371"/>
      <c r="W48" s="371"/>
      <c r="X48" s="371"/>
      <c r="Y48" s="372"/>
      <c r="Z48" s="373"/>
      <c r="AA48" s="356"/>
    </row>
    <row r="49" spans="2:27" ht="15.6" customHeight="1">
      <c r="B49" s="377" t="s">
        <v>3</v>
      </c>
      <c r="C49" s="378" t="s">
        <v>479</v>
      </c>
      <c r="D49" s="379"/>
      <c r="E49" s="380" t="s">
        <v>480</v>
      </c>
      <c r="F49" s="378"/>
      <c r="G49" s="378"/>
      <c r="H49" s="378"/>
      <c r="I49" s="378"/>
      <c r="J49" s="378"/>
      <c r="K49" s="379"/>
      <c r="L49" s="380" t="s">
        <v>481</v>
      </c>
      <c r="M49" s="378"/>
      <c r="N49" s="378"/>
      <c r="O49" s="378"/>
      <c r="P49" s="378"/>
      <c r="Q49" s="378"/>
      <c r="R49" s="378"/>
      <c r="S49" s="379"/>
      <c r="T49" s="380" t="s">
        <v>482</v>
      </c>
      <c r="U49" s="378"/>
      <c r="V49" s="378"/>
      <c r="W49" s="378"/>
      <c r="X49" s="379"/>
      <c r="Y49" s="372"/>
      <c r="Z49" s="373"/>
      <c r="AA49" s="356"/>
    </row>
    <row r="50" spans="2:27" ht="15" customHeight="1">
      <c r="B50" s="381" t="s">
        <v>483</v>
      </c>
      <c r="C50" s="382">
        <v>44309</v>
      </c>
      <c r="D50" s="293"/>
      <c r="E50" s="293" t="s">
        <v>484</v>
      </c>
      <c r="F50" s="293"/>
      <c r="G50" s="293"/>
      <c r="H50" s="293"/>
      <c r="I50" s="293"/>
      <c r="J50" s="293"/>
      <c r="K50" s="293"/>
      <c r="L50" s="293" t="s">
        <v>485</v>
      </c>
      <c r="M50" s="293"/>
      <c r="N50" s="293"/>
      <c r="O50" s="293"/>
      <c r="P50" s="293"/>
      <c r="Q50" s="293"/>
      <c r="R50" s="293"/>
      <c r="S50" s="293"/>
      <c r="T50" s="382">
        <v>44309</v>
      </c>
      <c r="U50" s="293"/>
      <c r="V50" s="293"/>
      <c r="W50" s="293"/>
      <c r="X50" s="293"/>
      <c r="Y50" s="372"/>
      <c r="Z50" s="373"/>
      <c r="AA50" s="356"/>
    </row>
    <row r="51" spans="2:27" ht="37.15" customHeight="1">
      <c r="B51" s="383">
        <v>2</v>
      </c>
      <c r="C51" s="382">
        <v>44694</v>
      </c>
      <c r="D51" s="293"/>
      <c r="E51" s="293" t="s">
        <v>486</v>
      </c>
      <c r="F51" s="293"/>
      <c r="G51" s="293"/>
      <c r="H51" s="293"/>
      <c r="I51" s="293"/>
      <c r="J51" s="293"/>
      <c r="K51" s="293"/>
      <c r="L51" s="293" t="s">
        <v>487</v>
      </c>
      <c r="M51" s="293"/>
      <c r="N51" s="293"/>
      <c r="O51" s="293"/>
      <c r="P51" s="293"/>
      <c r="Q51" s="293"/>
      <c r="R51" s="293"/>
      <c r="S51" s="293"/>
      <c r="T51" s="382">
        <v>44792</v>
      </c>
      <c r="U51" s="293"/>
      <c r="V51" s="293"/>
      <c r="W51" s="293"/>
      <c r="X51" s="293"/>
      <c r="Y51" s="372"/>
      <c r="Z51" s="373"/>
      <c r="AA51" s="356"/>
    </row>
    <row r="52" spans="2:27" ht="15" customHeight="1">
      <c r="B52" s="383"/>
      <c r="C52" s="293"/>
      <c r="D52" s="293"/>
      <c r="E52" s="293"/>
      <c r="F52" s="293"/>
      <c r="G52" s="293"/>
      <c r="H52" s="293"/>
      <c r="I52" s="293"/>
      <c r="J52" s="293"/>
      <c r="K52" s="293"/>
      <c r="L52" s="293"/>
      <c r="M52" s="293"/>
      <c r="N52" s="293"/>
      <c r="O52" s="293"/>
      <c r="P52" s="293"/>
      <c r="Q52" s="293"/>
      <c r="R52" s="293"/>
      <c r="S52" s="293"/>
      <c r="T52" s="293"/>
      <c r="U52" s="293"/>
      <c r="V52" s="293"/>
      <c r="W52" s="293"/>
      <c r="X52" s="293"/>
      <c r="Y52" s="372"/>
      <c r="Z52" s="373"/>
      <c r="AA52" s="356"/>
    </row>
    <row r="53" spans="2:27" ht="15" customHeight="1">
      <c r="B53" s="383"/>
      <c r="C53" s="293"/>
      <c r="D53" s="293"/>
      <c r="E53" s="293"/>
      <c r="F53" s="293"/>
      <c r="G53" s="293"/>
      <c r="H53" s="293"/>
      <c r="I53" s="293"/>
      <c r="J53" s="293"/>
      <c r="K53" s="293"/>
      <c r="L53" s="293"/>
      <c r="M53" s="293"/>
      <c r="N53" s="293"/>
      <c r="O53" s="293"/>
      <c r="P53" s="293"/>
      <c r="Q53" s="293"/>
      <c r="R53" s="293"/>
      <c r="S53" s="293"/>
      <c r="T53" s="293"/>
      <c r="U53" s="293"/>
      <c r="V53" s="293"/>
      <c r="W53" s="293"/>
      <c r="X53" s="293"/>
      <c r="Y53" s="372"/>
      <c r="Z53" s="373"/>
      <c r="AA53" s="356"/>
    </row>
    <row r="54" spans="2:27" ht="15" customHeight="1">
      <c r="B54" s="383"/>
      <c r="C54" s="293"/>
      <c r="D54" s="293"/>
      <c r="E54" s="293"/>
      <c r="F54" s="293"/>
      <c r="G54" s="293"/>
      <c r="H54" s="293"/>
      <c r="I54" s="293"/>
      <c r="J54" s="293"/>
      <c r="K54" s="293"/>
      <c r="L54" s="293"/>
      <c r="M54" s="293"/>
      <c r="N54" s="293"/>
      <c r="O54" s="293"/>
      <c r="P54" s="293"/>
      <c r="Q54" s="293"/>
      <c r="R54" s="293"/>
      <c r="S54" s="293"/>
      <c r="T54" s="293"/>
      <c r="U54" s="293"/>
      <c r="V54" s="293"/>
      <c r="W54" s="293"/>
      <c r="X54" s="293"/>
      <c r="Y54" s="372"/>
      <c r="Z54" s="373"/>
      <c r="AA54" s="356"/>
    </row>
    <row r="55" spans="2:27" ht="15.6" customHeight="1">
      <c r="B55" s="384" t="s">
        <v>488</v>
      </c>
      <c r="C55" s="385"/>
      <c r="D55" s="385"/>
      <c r="E55" s="385"/>
      <c r="F55" s="385"/>
      <c r="G55" s="385"/>
      <c r="H55" s="385"/>
      <c r="I55" s="385"/>
      <c r="J55" s="385"/>
      <c r="K55" s="385"/>
      <c r="L55" s="385"/>
      <c r="M55" s="385"/>
      <c r="N55" s="385"/>
      <c r="O55" s="385"/>
      <c r="P55" s="385"/>
      <c r="Q55" s="385"/>
      <c r="R55" s="385"/>
      <c r="S55" s="385"/>
      <c r="T55" s="385"/>
      <c r="U55" s="385"/>
      <c r="V55" s="385"/>
      <c r="W55" s="385"/>
      <c r="X55" s="386"/>
      <c r="Y55" s="372"/>
      <c r="Z55" s="373"/>
      <c r="AA55" s="356"/>
    </row>
    <row r="56" spans="2:27" ht="26.65" customHeight="1">
      <c r="B56" s="387" t="s">
        <v>489</v>
      </c>
      <c r="C56" s="294" t="s">
        <v>490</v>
      </c>
      <c r="D56" s="295"/>
      <c r="E56" s="295"/>
      <c r="F56" s="295"/>
      <c r="G56" s="295"/>
      <c r="H56" s="295"/>
      <c r="I56" s="295"/>
      <c r="J56" s="295"/>
      <c r="K56" s="295"/>
      <c r="L56" s="295"/>
      <c r="M56" s="296"/>
      <c r="N56" s="388" t="s">
        <v>491</v>
      </c>
      <c r="O56" s="389"/>
      <c r="P56" s="294" t="s">
        <v>492</v>
      </c>
      <c r="Q56" s="295"/>
      <c r="R56" s="295"/>
      <c r="S56" s="295"/>
      <c r="T56" s="295"/>
      <c r="U56" s="295"/>
      <c r="V56" s="295"/>
      <c r="W56" s="295"/>
      <c r="X56" s="296"/>
    </row>
    <row r="57" spans="2:27" ht="24.6" customHeight="1">
      <c r="B57" s="387" t="s">
        <v>493</v>
      </c>
      <c r="C57" s="294" t="s">
        <v>494</v>
      </c>
      <c r="D57" s="295"/>
      <c r="E57" s="295"/>
      <c r="F57" s="295"/>
      <c r="G57" s="295"/>
      <c r="H57" s="295"/>
      <c r="I57" s="295"/>
      <c r="J57" s="295"/>
      <c r="K57" s="295"/>
      <c r="L57" s="295"/>
      <c r="M57" s="296"/>
      <c r="N57" s="388" t="s">
        <v>491</v>
      </c>
      <c r="O57" s="389"/>
      <c r="P57" s="294" t="s">
        <v>492</v>
      </c>
      <c r="Q57" s="295"/>
      <c r="R57" s="295"/>
      <c r="S57" s="295"/>
      <c r="T57" s="295"/>
      <c r="U57" s="295"/>
      <c r="V57" s="295"/>
      <c r="W57" s="295"/>
      <c r="X57" s="296"/>
    </row>
    <row r="58" spans="2:27" ht="27.6" customHeight="1">
      <c r="B58" s="387" t="s">
        <v>495</v>
      </c>
      <c r="C58" s="294" t="s">
        <v>496</v>
      </c>
      <c r="D58" s="295"/>
      <c r="E58" s="295"/>
      <c r="F58" s="295"/>
      <c r="G58" s="295"/>
      <c r="H58" s="295"/>
      <c r="I58" s="295"/>
      <c r="J58" s="295"/>
      <c r="K58" s="295"/>
      <c r="L58" s="295"/>
      <c r="M58" s="296"/>
      <c r="N58" s="388" t="s">
        <v>491</v>
      </c>
      <c r="O58" s="389"/>
      <c r="P58" s="294" t="s">
        <v>497</v>
      </c>
      <c r="Q58" s="295"/>
      <c r="R58" s="295"/>
      <c r="S58" s="295"/>
      <c r="T58" s="295"/>
      <c r="U58" s="295"/>
      <c r="V58" s="295"/>
      <c r="W58" s="295"/>
      <c r="X58" s="296"/>
    </row>
    <row r="59" spans="2:27" ht="13.5" customHeight="1">
      <c r="B59" s="384" t="s">
        <v>498</v>
      </c>
      <c r="C59" s="385"/>
      <c r="D59" s="385"/>
      <c r="E59" s="385"/>
      <c r="F59" s="385"/>
      <c r="G59" s="385"/>
      <c r="H59" s="385"/>
      <c r="I59" s="385"/>
      <c r="J59" s="385"/>
      <c r="K59" s="385"/>
      <c r="L59" s="385"/>
      <c r="M59" s="385"/>
      <c r="N59" s="385"/>
      <c r="O59" s="385"/>
      <c r="P59" s="385"/>
      <c r="Q59" s="385"/>
      <c r="R59" s="385"/>
      <c r="S59" s="385"/>
      <c r="T59" s="385"/>
      <c r="U59" s="385"/>
      <c r="V59" s="385"/>
      <c r="W59" s="385"/>
      <c r="X59" s="386"/>
    </row>
    <row r="60" spans="2:27" ht="24" customHeight="1">
      <c r="B60" s="390" t="s">
        <v>499</v>
      </c>
      <c r="C60" s="294" t="s">
        <v>500</v>
      </c>
      <c r="D60" s="295"/>
      <c r="E60" s="295"/>
      <c r="F60" s="295"/>
      <c r="G60" s="295"/>
      <c r="H60" s="295"/>
      <c r="I60" s="295"/>
      <c r="J60" s="295"/>
      <c r="K60" s="295"/>
      <c r="L60" s="295"/>
      <c r="M60" s="296"/>
      <c r="N60" s="388" t="s">
        <v>491</v>
      </c>
      <c r="O60" s="389"/>
      <c r="P60" s="294" t="s">
        <v>492</v>
      </c>
      <c r="Q60" s="295"/>
      <c r="R60" s="295"/>
      <c r="S60" s="295"/>
      <c r="T60" s="295"/>
      <c r="U60" s="295"/>
      <c r="V60" s="295"/>
      <c r="W60" s="295"/>
      <c r="X60" s="296"/>
    </row>
    <row r="61" spans="2:27" ht="24" customHeight="1">
      <c r="B61" s="390" t="s">
        <v>501</v>
      </c>
      <c r="C61" s="294" t="s">
        <v>502</v>
      </c>
      <c r="D61" s="295"/>
      <c r="E61" s="295"/>
      <c r="F61" s="295"/>
      <c r="G61" s="295"/>
      <c r="H61" s="295"/>
      <c r="I61" s="295"/>
      <c r="J61" s="295"/>
      <c r="K61" s="295"/>
      <c r="L61" s="295"/>
      <c r="M61" s="296"/>
      <c r="N61" s="388" t="s">
        <v>491</v>
      </c>
      <c r="O61" s="389"/>
      <c r="P61" s="294" t="s">
        <v>492</v>
      </c>
      <c r="Q61" s="295"/>
      <c r="R61" s="295"/>
      <c r="S61" s="295"/>
      <c r="T61" s="295"/>
      <c r="U61" s="295"/>
      <c r="V61" s="295"/>
      <c r="W61" s="295"/>
      <c r="X61" s="296"/>
    </row>
  </sheetData>
  <sheetProtection selectLockedCells="1" selectUnlockedCells="1"/>
  <mergeCells count="183">
    <mergeCell ref="B59:X59"/>
    <mergeCell ref="C60:M60"/>
    <mergeCell ref="N60:O60"/>
    <mergeCell ref="P60:X60"/>
    <mergeCell ref="C61:M61"/>
    <mergeCell ref="N61:O61"/>
    <mergeCell ref="P61:X61"/>
    <mergeCell ref="C57:M57"/>
    <mergeCell ref="N57:O57"/>
    <mergeCell ref="P57:X57"/>
    <mergeCell ref="C58:M58"/>
    <mergeCell ref="N58:O58"/>
    <mergeCell ref="P58:X58"/>
    <mergeCell ref="C54:D54"/>
    <mergeCell ref="E54:K54"/>
    <mergeCell ref="L54:S54"/>
    <mergeCell ref="T54:X54"/>
    <mergeCell ref="B55:X55"/>
    <mergeCell ref="C56:M56"/>
    <mergeCell ref="N56:O56"/>
    <mergeCell ref="P56:X56"/>
    <mergeCell ref="C52:D52"/>
    <mergeCell ref="E52:K52"/>
    <mergeCell ref="L52:S52"/>
    <mergeCell ref="T52:X52"/>
    <mergeCell ref="C53:D53"/>
    <mergeCell ref="E53:K53"/>
    <mergeCell ref="L53:S53"/>
    <mergeCell ref="T53:X53"/>
    <mergeCell ref="C50:D50"/>
    <mergeCell ref="E50:K50"/>
    <mergeCell ref="L50:S50"/>
    <mergeCell ref="T50:X50"/>
    <mergeCell ref="C51:D51"/>
    <mergeCell ref="E51:K51"/>
    <mergeCell ref="L51:S51"/>
    <mergeCell ref="T51:X51"/>
    <mergeCell ref="B44:X44"/>
    <mergeCell ref="B45:X45"/>
    <mergeCell ref="B46:X46"/>
    <mergeCell ref="B47:X47"/>
    <mergeCell ref="B48:X48"/>
    <mergeCell ref="C49:D49"/>
    <mergeCell ref="E49:K49"/>
    <mergeCell ref="L49:S49"/>
    <mergeCell ref="T49:X49"/>
    <mergeCell ref="H41:I41"/>
    <mergeCell ref="J41:K41"/>
    <mergeCell ref="N41:O41"/>
    <mergeCell ref="P41:R41"/>
    <mergeCell ref="H42:I42"/>
    <mergeCell ref="J42:K42"/>
    <mergeCell ref="N42:O42"/>
    <mergeCell ref="P42:R42"/>
    <mergeCell ref="H39:I39"/>
    <mergeCell ref="J39:K39"/>
    <mergeCell ref="N39:O39"/>
    <mergeCell ref="P39:R39"/>
    <mergeCell ref="H40:I40"/>
    <mergeCell ref="J40:K40"/>
    <mergeCell ref="N40:O40"/>
    <mergeCell ref="P40:R40"/>
    <mergeCell ref="H37:I37"/>
    <mergeCell ref="J37:K37"/>
    <mergeCell ref="N37:O37"/>
    <mergeCell ref="P37:R37"/>
    <mergeCell ref="H38:I38"/>
    <mergeCell ref="J38:K38"/>
    <mergeCell ref="N38:O38"/>
    <mergeCell ref="P38:R38"/>
    <mergeCell ref="H35:I35"/>
    <mergeCell ref="J35:K35"/>
    <mergeCell ref="N35:O35"/>
    <mergeCell ref="P35:R35"/>
    <mergeCell ref="H36:I36"/>
    <mergeCell ref="J36:K36"/>
    <mergeCell ref="N36:O36"/>
    <mergeCell ref="P36:R36"/>
    <mergeCell ref="P32:R32"/>
    <mergeCell ref="H33:I33"/>
    <mergeCell ref="J33:K33"/>
    <mergeCell ref="N33:O33"/>
    <mergeCell ref="P33:R33"/>
    <mergeCell ref="H34:I34"/>
    <mergeCell ref="J34:K34"/>
    <mergeCell ref="N34:O34"/>
    <mergeCell ref="P34:R34"/>
    <mergeCell ref="H30:I31"/>
    <mergeCell ref="J30:M30"/>
    <mergeCell ref="N30:O31"/>
    <mergeCell ref="P30:R31"/>
    <mergeCell ref="S30:X30"/>
    <mergeCell ref="J31:K31"/>
    <mergeCell ref="S31:X42"/>
    <mergeCell ref="H32:I32"/>
    <mergeCell ref="J32:K32"/>
    <mergeCell ref="N32:O32"/>
    <mergeCell ref="B27:C27"/>
    <mergeCell ref="D27:H27"/>
    <mergeCell ref="I27:M27"/>
    <mergeCell ref="N27:S27"/>
    <mergeCell ref="T27:X27"/>
    <mergeCell ref="B28:X28"/>
    <mergeCell ref="B25:C25"/>
    <mergeCell ref="D25:H25"/>
    <mergeCell ref="I25:M25"/>
    <mergeCell ref="N25:S25"/>
    <mergeCell ref="T25:X25"/>
    <mergeCell ref="B26:C26"/>
    <mergeCell ref="D26:H26"/>
    <mergeCell ref="I26:M26"/>
    <mergeCell ref="N26:S26"/>
    <mergeCell ref="T26:X26"/>
    <mergeCell ref="S21:X21"/>
    <mergeCell ref="B22:M22"/>
    <mergeCell ref="N22:X22"/>
    <mergeCell ref="B23:M23"/>
    <mergeCell ref="N23:X23"/>
    <mergeCell ref="B24:X24"/>
    <mergeCell ref="C21:D21"/>
    <mergeCell ref="E21:F21"/>
    <mergeCell ref="G21:I21"/>
    <mergeCell ref="J21:L21"/>
    <mergeCell ref="M21:O21"/>
    <mergeCell ref="P21:R21"/>
    <mergeCell ref="B18:X18"/>
    <mergeCell ref="B19:B20"/>
    <mergeCell ref="C19:D20"/>
    <mergeCell ref="E19:F20"/>
    <mergeCell ref="G19:R19"/>
    <mergeCell ref="S19:X20"/>
    <mergeCell ref="G20:I20"/>
    <mergeCell ref="J20:L20"/>
    <mergeCell ref="M20:O20"/>
    <mergeCell ref="P20:R2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s>
  <pageMargins left="0.23622047244094491" right="0.23622047244094491" top="0.11811023622047245" bottom="0" header="0.51181102362204722" footer="0.51181102362204722"/>
  <pageSetup paperSize="256" scale="52" firstPageNumber="0" pageOrder="overThenDown"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7D878-AC1B-4053-A9BE-730F1807CAC2}">
  <sheetPr>
    <pageSetUpPr fitToPage="1"/>
  </sheetPr>
  <dimension ref="B1:AC62"/>
  <sheetViews>
    <sheetView showGridLines="0" view="pageBreakPreview" topLeftCell="B25" zoomScaleNormal="115" zoomScaleSheetLayoutView="100" workbookViewId="0">
      <selection activeCell="B45" sqref="B45:X45"/>
    </sheetView>
  </sheetViews>
  <sheetFormatPr baseColWidth="10" defaultColWidth="5.140625" defaultRowHeight="13.5" customHeight="1"/>
  <cols>
    <col min="1" max="1" width="5.140625" style="280"/>
    <col min="2" max="2" width="14.7109375" style="280" customWidth="1"/>
    <col min="3" max="3" width="16.28515625" style="280" customWidth="1"/>
    <col min="4" max="4" width="16" style="391" hidden="1" customWidth="1"/>
    <col min="5" max="5" width="9.140625" style="391" customWidth="1"/>
    <col min="6" max="12" width="7.42578125" style="280" customWidth="1"/>
    <col min="13" max="13" width="11.85546875" style="280" customWidth="1"/>
    <col min="14" max="23" width="7.42578125" style="280" customWidth="1"/>
    <col min="24" max="24" width="10.5703125" style="280" customWidth="1"/>
    <col min="25" max="25" width="41.140625" style="280" customWidth="1"/>
    <col min="26" max="26" width="11.7109375" style="280" customWidth="1"/>
    <col min="27" max="27" width="29.7109375" style="280" customWidth="1"/>
    <col min="28" max="28" width="16.28515625" style="281" customWidth="1"/>
    <col min="29" max="29" width="5.140625" style="281"/>
    <col min="30" max="16384" width="5.140625" style="280"/>
  </cols>
  <sheetData>
    <row r="1" spans="2:27" ht="15.6" customHeight="1">
      <c r="B1" s="278"/>
      <c r="C1" s="278"/>
      <c r="D1" s="278" t="s">
        <v>0</v>
      </c>
      <c r="E1" s="278"/>
      <c r="F1" s="278"/>
      <c r="G1" s="278"/>
      <c r="H1" s="278"/>
      <c r="I1" s="278"/>
      <c r="J1" s="278"/>
      <c r="K1" s="278"/>
      <c r="L1" s="278"/>
      <c r="M1" s="278"/>
      <c r="N1" s="278"/>
      <c r="O1" s="278"/>
      <c r="P1" s="278"/>
      <c r="Q1" s="278"/>
      <c r="R1" s="278"/>
      <c r="S1" s="279" t="s">
        <v>1</v>
      </c>
      <c r="T1" s="279"/>
      <c r="U1" s="279"/>
      <c r="V1" s="279" t="s">
        <v>408</v>
      </c>
      <c r="W1" s="279"/>
      <c r="X1" s="279"/>
    </row>
    <row r="2" spans="2:27" ht="12.75">
      <c r="B2" s="278"/>
      <c r="C2" s="278"/>
      <c r="D2" s="278"/>
      <c r="E2" s="278"/>
      <c r="F2" s="278"/>
      <c r="G2" s="278"/>
      <c r="H2" s="278"/>
      <c r="I2" s="278"/>
      <c r="J2" s="278"/>
      <c r="K2" s="278"/>
      <c r="L2" s="278"/>
      <c r="M2" s="278"/>
      <c r="N2" s="278"/>
      <c r="O2" s="278"/>
      <c r="P2" s="278"/>
      <c r="Q2" s="278"/>
      <c r="R2" s="278"/>
      <c r="S2" s="279" t="s">
        <v>3</v>
      </c>
      <c r="T2" s="279"/>
      <c r="U2" s="279"/>
      <c r="V2" s="282" t="s">
        <v>409</v>
      </c>
      <c r="W2" s="282"/>
      <c r="X2" s="282"/>
    </row>
    <row r="3" spans="2:27" ht="12.75">
      <c r="B3" s="278"/>
      <c r="C3" s="278"/>
      <c r="D3" s="278" t="s">
        <v>410</v>
      </c>
      <c r="E3" s="278"/>
      <c r="F3" s="278"/>
      <c r="G3" s="278"/>
      <c r="H3" s="278"/>
      <c r="I3" s="278"/>
      <c r="J3" s="278"/>
      <c r="K3" s="278"/>
      <c r="L3" s="278"/>
      <c r="M3" s="278"/>
      <c r="N3" s="278"/>
      <c r="O3" s="278"/>
      <c r="P3" s="278"/>
      <c r="Q3" s="278"/>
      <c r="R3" s="278"/>
      <c r="S3" s="279" t="s">
        <v>5</v>
      </c>
      <c r="T3" s="279"/>
      <c r="U3" s="279"/>
      <c r="V3" s="279" t="s">
        <v>6</v>
      </c>
      <c r="W3" s="279"/>
      <c r="X3" s="279"/>
    </row>
    <row r="4" spans="2:27" ht="15.6" customHeight="1">
      <c r="B4" s="278"/>
      <c r="C4" s="278"/>
      <c r="D4" s="278"/>
      <c r="E4" s="278"/>
      <c r="F4" s="278"/>
      <c r="G4" s="278"/>
      <c r="H4" s="278"/>
      <c r="I4" s="278"/>
      <c r="J4" s="278"/>
      <c r="K4" s="278"/>
      <c r="L4" s="278"/>
      <c r="M4" s="278"/>
      <c r="N4" s="278"/>
      <c r="O4" s="278"/>
      <c r="P4" s="278"/>
      <c r="Q4" s="278"/>
      <c r="R4" s="278"/>
      <c r="S4" s="279" t="s">
        <v>411</v>
      </c>
      <c r="T4" s="279"/>
      <c r="U4" s="279"/>
      <c r="V4" s="283">
        <v>44725</v>
      </c>
      <c r="W4" s="278"/>
      <c r="X4" s="278"/>
    </row>
    <row r="5" spans="2:27" ht="9" customHeight="1">
      <c r="B5" s="284"/>
      <c r="C5" s="285"/>
      <c r="D5" s="285"/>
      <c r="E5" s="285"/>
      <c r="F5" s="285"/>
      <c r="G5" s="285"/>
      <c r="H5" s="285"/>
      <c r="I5" s="285"/>
      <c r="J5" s="285"/>
      <c r="K5" s="285"/>
      <c r="L5" s="285"/>
      <c r="M5" s="285"/>
      <c r="N5" s="285"/>
      <c r="O5" s="285"/>
      <c r="P5" s="285"/>
      <c r="Q5" s="285"/>
      <c r="R5" s="285"/>
      <c r="S5" s="285"/>
      <c r="T5" s="285"/>
      <c r="U5" s="285"/>
      <c r="V5" s="285"/>
      <c r="W5" s="285"/>
      <c r="X5" s="286"/>
    </row>
    <row r="6" spans="2:27" ht="18.600000000000001" customHeight="1">
      <c r="B6" s="287" t="s">
        <v>412</v>
      </c>
      <c r="C6" s="288"/>
      <c r="D6" s="288"/>
      <c r="E6" s="288"/>
      <c r="F6" s="288"/>
      <c r="G6" s="288"/>
      <c r="H6" s="288"/>
      <c r="I6" s="288"/>
      <c r="J6" s="288"/>
      <c r="K6" s="288"/>
      <c r="L6" s="288"/>
      <c r="M6" s="288"/>
      <c r="N6" s="288"/>
      <c r="O6" s="288"/>
      <c r="P6" s="288"/>
      <c r="Q6" s="288"/>
      <c r="R6" s="288"/>
      <c r="S6" s="288"/>
      <c r="T6" s="288"/>
      <c r="U6" s="288"/>
      <c r="V6" s="288"/>
      <c r="W6" s="288"/>
      <c r="X6" s="289"/>
    </row>
    <row r="7" spans="2:27" ht="16.899999999999999" customHeight="1">
      <c r="B7" s="284" t="s">
        <v>413</v>
      </c>
      <c r="C7" s="285"/>
      <c r="D7" s="285"/>
      <c r="E7" s="285"/>
      <c r="F7" s="285"/>
      <c r="G7" s="285"/>
      <c r="H7" s="286"/>
      <c r="I7" s="284" t="s">
        <v>414</v>
      </c>
      <c r="J7" s="285"/>
      <c r="K7" s="285"/>
      <c r="L7" s="285"/>
      <c r="M7" s="285"/>
      <c r="N7" s="285"/>
      <c r="O7" s="285"/>
      <c r="P7" s="285"/>
      <c r="Q7" s="285"/>
      <c r="R7" s="285"/>
      <c r="S7" s="285"/>
      <c r="T7" s="286"/>
      <c r="U7" s="284" t="s">
        <v>415</v>
      </c>
      <c r="V7" s="285"/>
      <c r="W7" s="285"/>
      <c r="X7" s="286"/>
    </row>
    <row r="8" spans="2:27" ht="26.65" customHeight="1">
      <c r="B8" s="290" t="s">
        <v>416</v>
      </c>
      <c r="C8" s="291"/>
      <c r="D8" s="291"/>
      <c r="E8" s="291"/>
      <c r="F8" s="291"/>
      <c r="G8" s="291"/>
      <c r="H8" s="292"/>
      <c r="I8" s="290" t="s">
        <v>417</v>
      </c>
      <c r="J8" s="291"/>
      <c r="K8" s="291"/>
      <c r="L8" s="291"/>
      <c r="M8" s="291"/>
      <c r="N8" s="291"/>
      <c r="O8" s="291"/>
      <c r="P8" s="291"/>
      <c r="Q8" s="291"/>
      <c r="R8" s="291"/>
      <c r="S8" s="291"/>
      <c r="T8" s="292"/>
      <c r="U8" s="290" t="s">
        <v>418</v>
      </c>
      <c r="V8" s="291"/>
      <c r="W8" s="291"/>
      <c r="X8" s="292"/>
    </row>
    <row r="9" spans="2:27" ht="19.149999999999999" customHeight="1">
      <c r="B9" s="287" t="s">
        <v>419</v>
      </c>
      <c r="C9" s="288"/>
      <c r="D9" s="288"/>
      <c r="E9" s="288"/>
      <c r="F9" s="288"/>
      <c r="G9" s="288"/>
      <c r="H9" s="288"/>
      <c r="I9" s="288"/>
      <c r="J9" s="288"/>
      <c r="K9" s="288"/>
      <c r="L9" s="288"/>
      <c r="M9" s="288"/>
      <c r="N9" s="288"/>
      <c r="O9" s="288"/>
      <c r="P9" s="288"/>
      <c r="Q9" s="288"/>
      <c r="R9" s="288"/>
      <c r="S9" s="288"/>
      <c r="T9" s="288"/>
      <c r="U9" s="288"/>
      <c r="V9" s="288"/>
      <c r="W9" s="288"/>
      <c r="X9" s="289"/>
    </row>
    <row r="10" spans="2:27" ht="15" customHeight="1">
      <c r="B10" s="278" t="s">
        <v>420</v>
      </c>
      <c r="C10" s="278"/>
      <c r="D10" s="278"/>
      <c r="E10" s="278"/>
      <c r="F10" s="278"/>
      <c r="G10" s="284" t="s">
        <v>421</v>
      </c>
      <c r="H10" s="285"/>
      <c r="I10" s="285"/>
      <c r="J10" s="285"/>
      <c r="K10" s="285"/>
      <c r="L10" s="285"/>
      <c r="M10" s="285"/>
      <c r="N10" s="285"/>
      <c r="O10" s="286"/>
      <c r="P10" s="284" t="s">
        <v>422</v>
      </c>
      <c r="Q10" s="285"/>
      <c r="R10" s="285"/>
      <c r="S10" s="285"/>
      <c r="T10" s="285"/>
      <c r="U10" s="286"/>
      <c r="V10" s="284" t="s">
        <v>3</v>
      </c>
      <c r="W10" s="285"/>
      <c r="X10" s="286"/>
    </row>
    <row r="11" spans="2:27" ht="34.9" customHeight="1">
      <c r="B11" s="293" t="s">
        <v>503</v>
      </c>
      <c r="C11" s="293"/>
      <c r="D11" s="293"/>
      <c r="E11" s="293"/>
      <c r="F11" s="293"/>
      <c r="G11" s="294" t="s">
        <v>504</v>
      </c>
      <c r="H11" s="295"/>
      <c r="I11" s="295"/>
      <c r="J11" s="295"/>
      <c r="K11" s="295"/>
      <c r="L11" s="295"/>
      <c r="M11" s="295"/>
      <c r="N11" s="295"/>
      <c r="O11" s="296"/>
      <c r="P11" s="290" t="s">
        <v>505</v>
      </c>
      <c r="Q11" s="291"/>
      <c r="R11" s="291"/>
      <c r="S11" s="291"/>
      <c r="T11" s="291"/>
      <c r="U11" s="292"/>
      <c r="V11" s="297" t="s">
        <v>426</v>
      </c>
      <c r="W11" s="298"/>
      <c r="X11" s="299"/>
    </row>
    <row r="12" spans="2:27" ht="49.9" customHeight="1">
      <c r="B12" s="278" t="s">
        <v>427</v>
      </c>
      <c r="C12" s="278"/>
      <c r="D12" s="278"/>
      <c r="E12" s="278"/>
      <c r="F12" s="278" t="s">
        <v>428</v>
      </c>
      <c r="G12" s="278"/>
      <c r="H12" s="278"/>
      <c r="I12" s="278"/>
      <c r="J12" s="278"/>
      <c r="K12" s="278"/>
      <c r="L12" s="278"/>
      <c r="M12" s="278"/>
      <c r="N12" s="300" t="s">
        <v>429</v>
      </c>
      <c r="O12" s="300"/>
      <c r="P12" s="300"/>
      <c r="Q12" s="300"/>
      <c r="R12" s="300"/>
      <c r="S12" s="278" t="s">
        <v>430</v>
      </c>
      <c r="T12" s="278"/>
      <c r="U12" s="278"/>
      <c r="V12" s="278"/>
      <c r="W12" s="278"/>
      <c r="X12" s="278"/>
    </row>
    <row r="13" spans="2:27" ht="81.599999999999994" customHeight="1">
      <c r="B13" s="293" t="s">
        <v>506</v>
      </c>
      <c r="C13" s="293"/>
      <c r="D13" s="293"/>
      <c r="E13" s="293"/>
      <c r="F13" s="293" t="s">
        <v>507</v>
      </c>
      <c r="G13" s="293"/>
      <c r="H13" s="293"/>
      <c r="I13" s="293"/>
      <c r="J13" s="293"/>
      <c r="K13" s="293"/>
      <c r="L13" s="293"/>
      <c r="M13" s="293"/>
      <c r="N13" s="293" t="s">
        <v>84</v>
      </c>
      <c r="O13" s="293"/>
      <c r="P13" s="293"/>
      <c r="Q13" s="293"/>
      <c r="R13" s="293"/>
      <c r="S13" s="293" t="s">
        <v>84</v>
      </c>
      <c r="T13" s="293"/>
      <c r="U13" s="293"/>
      <c r="V13" s="293"/>
      <c r="W13" s="293"/>
      <c r="X13" s="293"/>
    </row>
    <row r="14" spans="2:27" ht="12" customHeight="1">
      <c r="B14" s="301" t="s">
        <v>432</v>
      </c>
      <c r="C14" s="302"/>
      <c r="D14" s="302"/>
      <c r="E14" s="302"/>
      <c r="F14" s="303"/>
      <c r="G14" s="304" t="s">
        <v>433</v>
      </c>
      <c r="H14" s="305"/>
      <c r="I14" s="305"/>
      <c r="J14" s="306"/>
      <c r="K14" s="301" t="s">
        <v>434</v>
      </c>
      <c r="L14" s="302"/>
      <c r="M14" s="302"/>
      <c r="N14" s="303"/>
      <c r="O14" s="284" t="s">
        <v>435</v>
      </c>
      <c r="P14" s="285"/>
      <c r="Q14" s="285"/>
      <c r="R14" s="285"/>
      <c r="S14" s="285"/>
      <c r="T14" s="285"/>
      <c r="U14" s="285"/>
      <c r="V14" s="285"/>
      <c r="W14" s="285"/>
      <c r="X14" s="286"/>
      <c r="Y14" s="307"/>
      <c r="Z14" s="307"/>
      <c r="AA14" s="307"/>
    </row>
    <row r="15" spans="2:27" ht="64.900000000000006" customHeight="1">
      <c r="B15" s="308"/>
      <c r="C15" s="309"/>
      <c r="D15" s="309"/>
      <c r="E15" s="309"/>
      <c r="F15" s="310"/>
      <c r="G15" s="311"/>
      <c r="H15" s="312"/>
      <c r="I15" s="312"/>
      <c r="J15" s="313"/>
      <c r="K15" s="308"/>
      <c r="L15" s="309"/>
      <c r="M15" s="309"/>
      <c r="N15" s="310"/>
      <c r="O15" s="284" t="s">
        <v>436</v>
      </c>
      <c r="P15" s="285"/>
      <c r="Q15" s="285"/>
      <c r="R15" s="286"/>
      <c r="S15" s="314" t="s">
        <v>437</v>
      </c>
      <c r="T15" s="315"/>
      <c r="U15" s="316"/>
      <c r="V15" s="314" t="s">
        <v>438</v>
      </c>
      <c r="W15" s="315"/>
      <c r="X15" s="316"/>
      <c r="Y15" s="307"/>
      <c r="Z15" s="307"/>
      <c r="AA15" s="307"/>
    </row>
    <row r="16" spans="2:27" ht="25.9" customHeight="1">
      <c r="B16" s="293" t="s">
        <v>508</v>
      </c>
      <c r="C16" s="293"/>
      <c r="D16" s="293"/>
      <c r="E16" s="293"/>
      <c r="F16" s="293"/>
      <c r="G16" s="318" t="s">
        <v>509</v>
      </c>
      <c r="H16" s="318"/>
      <c r="I16" s="318"/>
      <c r="J16" s="318"/>
      <c r="K16" s="318">
        <v>0.45</v>
      </c>
      <c r="L16" s="318"/>
      <c r="M16" s="318"/>
      <c r="N16" s="318"/>
      <c r="O16" s="319" t="s">
        <v>441</v>
      </c>
      <c r="P16" s="319" t="s">
        <v>442</v>
      </c>
      <c r="Q16" s="319" t="s">
        <v>443</v>
      </c>
      <c r="R16" s="319" t="s">
        <v>444</v>
      </c>
      <c r="S16" s="293" t="s">
        <v>510</v>
      </c>
      <c r="T16" s="293"/>
      <c r="U16" s="293"/>
      <c r="V16" s="320" t="s">
        <v>442</v>
      </c>
      <c r="W16" s="320"/>
      <c r="X16" s="320"/>
    </row>
    <row r="17" spans="2:27" ht="88.9" customHeight="1">
      <c r="B17" s="293"/>
      <c r="C17" s="293"/>
      <c r="D17" s="293"/>
      <c r="E17" s="293"/>
      <c r="F17" s="293"/>
      <c r="G17" s="318"/>
      <c r="H17" s="318"/>
      <c r="I17" s="318"/>
      <c r="J17" s="318"/>
      <c r="K17" s="318"/>
      <c r="L17" s="318"/>
      <c r="M17" s="318"/>
      <c r="N17" s="318"/>
      <c r="O17" s="321">
        <v>0.5</v>
      </c>
      <c r="P17" s="321">
        <v>0.45</v>
      </c>
      <c r="Q17" s="321">
        <v>0.05</v>
      </c>
      <c r="R17" s="321" t="s">
        <v>84</v>
      </c>
      <c r="S17" s="293"/>
      <c r="T17" s="293"/>
      <c r="U17" s="293"/>
      <c r="V17" s="320"/>
      <c r="W17" s="320"/>
      <c r="X17" s="320"/>
    </row>
    <row r="18" spans="2:27" ht="18" customHeight="1">
      <c r="B18" s="287" t="s">
        <v>446</v>
      </c>
      <c r="C18" s="288"/>
      <c r="D18" s="288"/>
      <c r="E18" s="288"/>
      <c r="F18" s="288"/>
      <c r="G18" s="288"/>
      <c r="H18" s="288"/>
      <c r="I18" s="288"/>
      <c r="J18" s="288"/>
      <c r="K18" s="288"/>
      <c r="L18" s="288"/>
      <c r="M18" s="288"/>
      <c r="N18" s="288"/>
      <c r="O18" s="288"/>
      <c r="P18" s="288"/>
      <c r="Q18" s="288"/>
      <c r="R18" s="288"/>
      <c r="S18" s="288"/>
      <c r="T18" s="288"/>
      <c r="U18" s="288"/>
      <c r="V18" s="288"/>
      <c r="W18" s="288"/>
      <c r="X18" s="289"/>
      <c r="Z18" s="280" t="s">
        <v>364</v>
      </c>
    </row>
    <row r="19" spans="2:27" ht="34.9" customHeight="1">
      <c r="B19" s="323" t="s">
        <v>447</v>
      </c>
      <c r="C19" s="304" t="s">
        <v>448</v>
      </c>
      <c r="D19" s="306"/>
      <c r="E19" s="304" t="s">
        <v>449</v>
      </c>
      <c r="F19" s="306"/>
      <c r="G19" s="324" t="s">
        <v>450</v>
      </c>
      <c r="H19" s="325"/>
      <c r="I19" s="325"/>
      <c r="J19" s="325"/>
      <c r="K19" s="325"/>
      <c r="L19" s="325"/>
      <c r="M19" s="325"/>
      <c r="N19" s="325"/>
      <c r="O19" s="325"/>
      <c r="P19" s="325"/>
      <c r="Q19" s="325"/>
      <c r="R19" s="326"/>
      <c r="S19" s="304" t="s">
        <v>451</v>
      </c>
      <c r="T19" s="305"/>
      <c r="U19" s="305"/>
      <c r="V19" s="305"/>
      <c r="W19" s="305"/>
      <c r="X19" s="306"/>
    </row>
    <row r="20" spans="2:27" ht="28.5" customHeight="1">
      <c r="B20" s="327"/>
      <c r="C20" s="311"/>
      <c r="D20" s="313"/>
      <c r="E20" s="311"/>
      <c r="F20" s="313"/>
      <c r="G20" s="284" t="s">
        <v>452</v>
      </c>
      <c r="H20" s="285"/>
      <c r="I20" s="286"/>
      <c r="J20" s="284" t="s">
        <v>453</v>
      </c>
      <c r="K20" s="285"/>
      <c r="L20" s="286"/>
      <c r="M20" s="314" t="s">
        <v>454</v>
      </c>
      <c r="N20" s="315"/>
      <c r="O20" s="316"/>
      <c r="P20" s="314" t="s">
        <v>455</v>
      </c>
      <c r="Q20" s="315"/>
      <c r="R20" s="316"/>
      <c r="S20" s="311"/>
      <c r="T20" s="312"/>
      <c r="U20" s="312"/>
      <c r="V20" s="312"/>
      <c r="W20" s="312"/>
      <c r="X20" s="313"/>
    </row>
    <row r="21" spans="2:27" ht="43.9" customHeight="1">
      <c r="B21" s="328" t="s">
        <v>456</v>
      </c>
      <c r="C21" s="294" t="s">
        <v>511</v>
      </c>
      <c r="D21" s="296"/>
      <c r="E21" s="329">
        <v>0.45</v>
      </c>
      <c r="F21" s="330"/>
      <c r="G21" s="329">
        <v>0.45</v>
      </c>
      <c r="H21" s="295"/>
      <c r="I21" s="296"/>
      <c r="J21" s="329" t="s">
        <v>512</v>
      </c>
      <c r="K21" s="295"/>
      <c r="L21" s="296"/>
      <c r="M21" s="329" t="s">
        <v>513</v>
      </c>
      <c r="N21" s="295"/>
      <c r="O21" s="296"/>
      <c r="P21" s="294" t="s">
        <v>460</v>
      </c>
      <c r="Q21" s="295"/>
      <c r="R21" s="296"/>
      <c r="S21" s="294" t="s">
        <v>514</v>
      </c>
      <c r="T21" s="295"/>
      <c r="U21" s="295"/>
      <c r="V21" s="295"/>
      <c r="W21" s="295"/>
      <c r="X21" s="296"/>
    </row>
    <row r="22" spans="2:27" ht="25.15" customHeight="1">
      <c r="B22" s="278" t="s">
        <v>462</v>
      </c>
      <c r="C22" s="278"/>
      <c r="D22" s="278"/>
      <c r="E22" s="278"/>
      <c r="F22" s="278"/>
      <c r="G22" s="278"/>
      <c r="H22" s="278"/>
      <c r="I22" s="278"/>
      <c r="J22" s="278"/>
      <c r="K22" s="278"/>
      <c r="L22" s="278"/>
      <c r="M22" s="278"/>
      <c r="N22" s="278" t="s">
        <v>463</v>
      </c>
      <c r="O22" s="278"/>
      <c r="P22" s="278"/>
      <c r="Q22" s="278"/>
      <c r="R22" s="278"/>
      <c r="S22" s="278"/>
      <c r="T22" s="278"/>
      <c r="U22" s="278"/>
      <c r="V22" s="278"/>
      <c r="W22" s="278"/>
      <c r="X22" s="278"/>
    </row>
    <row r="23" spans="2:27" ht="45.4" customHeight="1">
      <c r="B23" s="293" t="s">
        <v>515</v>
      </c>
      <c r="C23" s="293"/>
      <c r="D23" s="293"/>
      <c r="E23" s="293"/>
      <c r="F23" s="293"/>
      <c r="G23" s="293"/>
      <c r="H23" s="293"/>
      <c r="I23" s="293"/>
      <c r="J23" s="293"/>
      <c r="K23" s="293"/>
      <c r="L23" s="293"/>
      <c r="M23" s="293"/>
      <c r="N23" s="293" t="s">
        <v>516</v>
      </c>
      <c r="O23" s="293"/>
      <c r="P23" s="293"/>
      <c r="Q23" s="293"/>
      <c r="R23" s="293"/>
      <c r="S23" s="293"/>
      <c r="T23" s="293"/>
      <c r="U23" s="293"/>
      <c r="V23" s="293"/>
      <c r="W23" s="293"/>
      <c r="X23" s="293"/>
      <c r="AA23" s="331"/>
    </row>
    <row r="24" spans="2:27" ht="19.149999999999999" customHeight="1">
      <c r="B24" s="287" t="s">
        <v>466</v>
      </c>
      <c r="C24" s="288"/>
      <c r="D24" s="288"/>
      <c r="E24" s="288"/>
      <c r="F24" s="288"/>
      <c r="G24" s="288"/>
      <c r="H24" s="288"/>
      <c r="I24" s="288"/>
      <c r="J24" s="288"/>
      <c r="K24" s="288"/>
      <c r="L24" s="288"/>
      <c r="M24" s="288"/>
      <c r="N24" s="288"/>
      <c r="O24" s="288"/>
      <c r="P24" s="288"/>
      <c r="Q24" s="288"/>
      <c r="R24" s="288"/>
      <c r="S24" s="288"/>
      <c r="T24" s="288"/>
      <c r="U24" s="288"/>
      <c r="V24" s="288"/>
      <c r="W24" s="288"/>
      <c r="X24" s="289"/>
    </row>
    <row r="25" spans="2:27" ht="19.149999999999999" customHeight="1">
      <c r="B25" s="332" t="s">
        <v>467</v>
      </c>
      <c r="C25" s="333"/>
      <c r="D25" s="392" t="s">
        <v>517</v>
      </c>
      <c r="E25" s="393"/>
      <c r="F25" s="393"/>
      <c r="G25" s="393"/>
      <c r="H25" s="394"/>
      <c r="I25" s="392" t="s">
        <v>518</v>
      </c>
      <c r="J25" s="393"/>
      <c r="K25" s="393"/>
      <c r="L25" s="393"/>
      <c r="M25" s="394"/>
      <c r="N25" s="392" t="s">
        <v>519</v>
      </c>
      <c r="O25" s="393"/>
      <c r="P25" s="393"/>
      <c r="Q25" s="393"/>
      <c r="R25" s="393"/>
      <c r="S25" s="394"/>
      <c r="T25" s="395" t="s">
        <v>520</v>
      </c>
      <c r="U25" s="396"/>
      <c r="V25" s="396"/>
      <c r="W25" s="396"/>
      <c r="X25" s="397"/>
    </row>
    <row r="26" spans="2:27" ht="19.149999999999999" customHeight="1">
      <c r="B26" s="334" t="s">
        <v>468</v>
      </c>
      <c r="C26" s="334"/>
      <c r="D26" s="335">
        <v>6</v>
      </c>
      <c r="E26" s="336"/>
      <c r="F26" s="336"/>
      <c r="G26" s="336"/>
      <c r="H26" s="337"/>
      <c r="I26" s="290">
        <v>6</v>
      </c>
      <c r="J26" s="291"/>
      <c r="K26" s="291"/>
      <c r="L26" s="291"/>
      <c r="M26" s="292"/>
      <c r="N26" s="290">
        <v>0</v>
      </c>
      <c r="O26" s="291"/>
      <c r="P26" s="291"/>
      <c r="Q26" s="291"/>
      <c r="R26" s="291"/>
      <c r="S26" s="292"/>
      <c r="T26" s="290">
        <v>0</v>
      </c>
      <c r="U26" s="291"/>
      <c r="V26" s="291"/>
      <c r="W26" s="291"/>
      <c r="X26" s="292"/>
      <c r="Z26" s="338"/>
      <c r="AA26" s="338"/>
    </row>
    <row r="27" spans="2:27" ht="19.149999999999999" customHeight="1">
      <c r="B27" s="334" t="s">
        <v>469</v>
      </c>
      <c r="C27" s="334"/>
      <c r="D27" s="335">
        <v>6</v>
      </c>
      <c r="E27" s="336"/>
      <c r="F27" s="336"/>
      <c r="G27" s="336"/>
      <c r="H27" s="337"/>
      <c r="I27" s="290">
        <v>6</v>
      </c>
      <c r="J27" s="291"/>
      <c r="K27" s="291"/>
      <c r="L27" s="291"/>
      <c r="M27" s="292"/>
      <c r="N27" s="290">
        <v>0</v>
      </c>
      <c r="O27" s="291"/>
      <c r="P27" s="291"/>
      <c r="Q27" s="291"/>
      <c r="R27" s="291"/>
      <c r="S27" s="292"/>
      <c r="T27" s="290">
        <v>0</v>
      </c>
      <c r="U27" s="291"/>
      <c r="V27" s="291"/>
      <c r="W27" s="291"/>
      <c r="X27" s="292"/>
      <c r="Y27" s="331"/>
    </row>
    <row r="28" spans="2:27" ht="19.899999999999999" customHeight="1">
      <c r="B28" s="339" t="s">
        <v>470</v>
      </c>
      <c r="C28" s="339"/>
      <c r="D28" s="339"/>
      <c r="E28" s="339"/>
      <c r="F28" s="339"/>
      <c r="G28" s="339"/>
      <c r="H28" s="339"/>
      <c r="I28" s="339"/>
      <c r="J28" s="339"/>
      <c r="K28" s="339"/>
      <c r="L28" s="339"/>
      <c r="M28" s="339"/>
      <c r="N28" s="339"/>
      <c r="O28" s="339"/>
      <c r="P28" s="339"/>
      <c r="Q28" s="339"/>
      <c r="R28" s="339"/>
      <c r="S28" s="339"/>
      <c r="T28" s="339"/>
      <c r="U28" s="339"/>
      <c r="V28" s="339"/>
      <c r="W28" s="339"/>
      <c r="X28" s="339"/>
    </row>
    <row r="29" spans="2:27" ht="19.899999999999999" customHeight="1">
      <c r="B29" s="340"/>
      <c r="C29" s="341"/>
      <c r="D29" s="341"/>
      <c r="E29" s="341"/>
      <c r="F29" s="341"/>
      <c r="G29" s="341"/>
      <c r="H29" s="341"/>
      <c r="I29" s="341"/>
      <c r="J29" s="341"/>
      <c r="K29" s="341"/>
      <c r="L29" s="341"/>
      <c r="M29" s="341"/>
      <c r="N29" s="341"/>
      <c r="O29" s="341"/>
      <c r="P29" s="341"/>
      <c r="Q29" s="341"/>
      <c r="R29" s="341"/>
      <c r="S29" s="341"/>
      <c r="T29" s="341"/>
      <c r="U29" s="341"/>
      <c r="V29" s="341"/>
      <c r="W29" s="341"/>
      <c r="X29" s="342"/>
    </row>
    <row r="30" spans="2:27" ht="25.5">
      <c r="B30" s="343" t="s">
        <v>471</v>
      </c>
      <c r="C30" s="344" t="s">
        <v>472</v>
      </c>
      <c r="D30" s="344" t="s">
        <v>473</v>
      </c>
      <c r="E30" s="280"/>
      <c r="H30" s="345"/>
      <c r="I30" s="345"/>
      <c r="J30" s="345"/>
      <c r="K30" s="345"/>
      <c r="L30" s="345"/>
      <c r="M30" s="345"/>
      <c r="N30" s="345"/>
      <c r="O30" s="345"/>
      <c r="P30" s="345"/>
      <c r="Q30" s="345"/>
      <c r="R30" s="345"/>
      <c r="S30" s="346"/>
      <c r="T30" s="346"/>
      <c r="U30" s="346"/>
      <c r="V30" s="346"/>
      <c r="W30" s="346"/>
      <c r="X30" s="347"/>
    </row>
    <row r="31" spans="2:27" ht="17.649999999999999" customHeight="1">
      <c r="B31" s="398" t="s">
        <v>521</v>
      </c>
      <c r="C31" s="349">
        <f>IF(ISERROR($D$26/$D$27),0,$D$26/$D$27)</f>
        <v>1</v>
      </c>
      <c r="D31" s="350">
        <v>1</v>
      </c>
      <c r="E31" s="280"/>
      <c r="H31" s="351"/>
      <c r="I31" s="351"/>
      <c r="J31" s="345"/>
      <c r="K31" s="345"/>
      <c r="L31" s="352"/>
      <c r="M31" s="353"/>
      <c r="N31" s="351"/>
      <c r="O31" s="351"/>
      <c r="P31" s="351"/>
      <c r="Q31" s="351"/>
      <c r="R31" s="351"/>
      <c r="S31" s="354"/>
      <c r="T31" s="354"/>
      <c r="U31" s="354"/>
      <c r="V31" s="354"/>
      <c r="W31" s="354"/>
      <c r="X31" s="355"/>
    </row>
    <row r="32" spans="2:27" ht="17.649999999999999" customHeight="1">
      <c r="B32" s="398" t="s">
        <v>522</v>
      </c>
      <c r="C32" s="349">
        <f>IF(ISERROR($I$26/$I$27),0,$I$26/$I$27)</f>
        <v>1</v>
      </c>
      <c r="D32" s="350">
        <v>1</v>
      </c>
      <c r="E32" s="280"/>
      <c r="H32" s="345"/>
      <c r="I32" s="345"/>
      <c r="J32" s="345"/>
      <c r="K32" s="345"/>
      <c r="L32" s="356"/>
      <c r="M32" s="352"/>
      <c r="N32" s="345"/>
      <c r="O32" s="345"/>
      <c r="P32" s="345"/>
      <c r="Q32" s="345"/>
      <c r="R32" s="345"/>
      <c r="S32" s="354"/>
      <c r="T32" s="354"/>
      <c r="U32" s="354"/>
      <c r="V32" s="354"/>
      <c r="W32" s="354"/>
      <c r="X32" s="355"/>
    </row>
    <row r="33" spans="2:27" ht="17.649999999999999" customHeight="1">
      <c r="B33" s="398" t="s">
        <v>523</v>
      </c>
      <c r="C33" s="349">
        <f>IF(ISERROR($N$26/$N$27),0,$N$26/$N$27)</f>
        <v>0</v>
      </c>
      <c r="D33" s="350">
        <v>1</v>
      </c>
      <c r="E33" s="280"/>
      <c r="H33" s="345"/>
      <c r="I33" s="345"/>
      <c r="J33" s="345"/>
      <c r="K33" s="345"/>
      <c r="L33" s="356"/>
      <c r="M33" s="352"/>
      <c r="N33" s="345"/>
      <c r="O33" s="345"/>
      <c r="P33" s="345"/>
      <c r="Q33" s="345"/>
      <c r="R33" s="345"/>
      <c r="S33" s="354"/>
      <c r="T33" s="354"/>
      <c r="U33" s="354"/>
      <c r="V33" s="354"/>
      <c r="W33" s="354"/>
      <c r="X33" s="355"/>
    </row>
    <row r="34" spans="2:27" ht="17.649999999999999" customHeight="1">
      <c r="B34" s="398" t="s">
        <v>524</v>
      </c>
      <c r="C34" s="349">
        <f>IF(ISERROR($T$26/$T$27),0,$T$26/$T$27)</f>
        <v>0</v>
      </c>
      <c r="D34" s="350">
        <v>1</v>
      </c>
      <c r="E34" s="280"/>
      <c r="H34" s="345"/>
      <c r="I34" s="345"/>
      <c r="J34" s="345"/>
      <c r="K34" s="345"/>
      <c r="L34" s="356"/>
      <c r="M34" s="352"/>
      <c r="N34" s="345"/>
      <c r="O34" s="345"/>
      <c r="P34" s="345"/>
      <c r="Q34" s="345"/>
      <c r="R34" s="345"/>
      <c r="S34" s="354"/>
      <c r="T34" s="354"/>
      <c r="U34" s="354"/>
      <c r="V34" s="354"/>
      <c r="W34" s="354"/>
      <c r="X34" s="355"/>
    </row>
    <row r="35" spans="2:27" ht="17.649999999999999" customHeight="1">
      <c r="B35" s="399"/>
      <c r="D35" s="345"/>
      <c r="E35" s="345"/>
      <c r="J35" s="345"/>
      <c r="K35" s="345"/>
      <c r="L35" s="356"/>
      <c r="M35" s="352"/>
      <c r="N35" s="345"/>
      <c r="O35" s="345"/>
      <c r="P35" s="345"/>
      <c r="Q35" s="345"/>
      <c r="R35" s="345"/>
      <c r="S35" s="354"/>
      <c r="T35" s="354"/>
      <c r="U35" s="354"/>
      <c r="V35" s="354"/>
      <c r="W35" s="354"/>
      <c r="X35" s="355"/>
    </row>
    <row r="36" spans="2:27" ht="17.649999999999999" customHeight="1">
      <c r="B36" s="399"/>
      <c r="D36" s="345"/>
      <c r="E36" s="345"/>
      <c r="J36" s="345"/>
      <c r="K36" s="345"/>
      <c r="L36" s="356"/>
      <c r="M36" s="352"/>
      <c r="N36" s="345"/>
      <c r="O36" s="345"/>
      <c r="P36" s="345"/>
      <c r="Q36" s="345"/>
      <c r="R36" s="345"/>
      <c r="S36" s="354"/>
      <c r="T36" s="354"/>
      <c r="U36" s="354"/>
      <c r="V36" s="354"/>
      <c r="W36" s="354"/>
      <c r="X36" s="355"/>
    </row>
    <row r="37" spans="2:27" ht="17.649999999999999" customHeight="1">
      <c r="B37" s="399"/>
      <c r="D37" s="345"/>
      <c r="E37" s="345"/>
      <c r="J37" s="345"/>
      <c r="K37" s="345"/>
      <c r="L37" s="356"/>
      <c r="M37" s="352"/>
      <c r="N37" s="345"/>
      <c r="O37" s="345"/>
      <c r="P37" s="345"/>
      <c r="Q37" s="345"/>
      <c r="R37" s="345"/>
      <c r="S37" s="354"/>
      <c r="T37" s="354"/>
      <c r="U37" s="354"/>
      <c r="V37" s="354"/>
      <c r="W37" s="354"/>
      <c r="X37" s="355"/>
    </row>
    <row r="38" spans="2:27" ht="17.649999999999999" customHeight="1">
      <c r="B38" s="399"/>
      <c r="D38" s="345"/>
      <c r="E38" s="345"/>
      <c r="J38" s="345"/>
      <c r="K38" s="345"/>
      <c r="L38" s="356"/>
      <c r="M38" s="352"/>
      <c r="N38" s="345"/>
      <c r="O38" s="345"/>
      <c r="P38" s="345"/>
      <c r="Q38" s="345"/>
      <c r="R38" s="345"/>
      <c r="S38" s="354"/>
      <c r="T38" s="354"/>
      <c r="U38" s="354"/>
      <c r="V38" s="354"/>
      <c r="W38" s="354"/>
      <c r="X38" s="355"/>
    </row>
    <row r="39" spans="2:27" ht="17.649999999999999" customHeight="1">
      <c r="B39" s="399"/>
      <c r="D39" s="345"/>
      <c r="E39" s="345"/>
      <c r="J39" s="345"/>
      <c r="K39" s="345"/>
      <c r="L39" s="356"/>
      <c r="M39" s="352"/>
      <c r="N39" s="345"/>
      <c r="O39" s="345"/>
      <c r="P39" s="345"/>
      <c r="Q39" s="345"/>
      <c r="R39" s="345"/>
      <c r="S39" s="354"/>
      <c r="T39" s="354"/>
      <c r="U39" s="354"/>
      <c r="V39" s="354"/>
      <c r="W39" s="354"/>
      <c r="X39" s="355"/>
    </row>
    <row r="40" spans="2:27" ht="17.649999999999999" customHeight="1">
      <c r="B40" s="399"/>
      <c r="D40" s="345"/>
      <c r="E40" s="345"/>
      <c r="J40" s="345"/>
      <c r="K40" s="345"/>
      <c r="L40" s="356"/>
      <c r="M40" s="352"/>
      <c r="N40" s="345"/>
      <c r="O40" s="345"/>
      <c r="P40" s="345"/>
      <c r="Q40" s="345"/>
      <c r="R40" s="345"/>
      <c r="S40" s="354"/>
      <c r="T40" s="354"/>
      <c r="U40" s="354"/>
      <c r="V40" s="354"/>
      <c r="W40" s="354"/>
      <c r="X40" s="355"/>
    </row>
    <row r="41" spans="2:27" ht="17.649999999999999" customHeight="1">
      <c r="B41" s="399"/>
      <c r="D41" s="345"/>
      <c r="E41" s="345"/>
      <c r="J41" s="345"/>
      <c r="K41" s="345"/>
      <c r="L41" s="356"/>
      <c r="M41" s="352"/>
      <c r="N41" s="345"/>
      <c r="O41" s="345"/>
      <c r="P41" s="345"/>
      <c r="Q41" s="345"/>
      <c r="R41" s="345"/>
      <c r="S41" s="354"/>
      <c r="T41" s="354"/>
      <c r="U41" s="354"/>
      <c r="V41" s="354"/>
      <c r="W41" s="354"/>
      <c r="X41" s="355"/>
    </row>
    <row r="42" spans="2:27" ht="17.25" customHeight="1">
      <c r="B42" s="399"/>
      <c r="D42" s="345"/>
      <c r="E42" s="345"/>
      <c r="J42" s="345"/>
      <c r="K42" s="345"/>
      <c r="L42" s="356"/>
      <c r="M42" s="352"/>
      <c r="N42" s="345"/>
      <c r="O42" s="345"/>
      <c r="P42" s="345"/>
      <c r="Q42" s="345"/>
      <c r="R42" s="345"/>
      <c r="S42" s="346"/>
      <c r="T42" s="346"/>
      <c r="U42" s="346"/>
      <c r="V42" s="346"/>
      <c r="W42" s="346"/>
      <c r="X42" s="347"/>
    </row>
    <row r="43" spans="2:27" ht="17.25" customHeight="1">
      <c r="B43" s="359"/>
      <c r="C43" s="360"/>
      <c r="D43" s="361"/>
      <c r="E43" s="361"/>
      <c r="F43" s="362"/>
      <c r="G43" s="362"/>
      <c r="H43" s="362"/>
      <c r="I43" s="362"/>
      <c r="J43" s="362"/>
      <c r="K43" s="362"/>
      <c r="L43" s="363"/>
      <c r="M43" s="364"/>
      <c r="N43" s="362"/>
      <c r="O43" s="362"/>
      <c r="P43" s="362"/>
      <c r="Q43" s="362"/>
      <c r="R43" s="362"/>
      <c r="S43" s="362"/>
      <c r="T43" s="362"/>
      <c r="U43" s="362"/>
      <c r="V43" s="362"/>
      <c r="W43" s="362"/>
      <c r="X43" s="365"/>
    </row>
    <row r="44" spans="2:27" ht="15.75" customHeight="1">
      <c r="B44" s="366" t="s">
        <v>474</v>
      </c>
      <c r="C44" s="366"/>
      <c r="D44" s="366"/>
      <c r="E44" s="366"/>
      <c r="F44" s="366"/>
      <c r="G44" s="366"/>
      <c r="H44" s="366"/>
      <c r="I44" s="366"/>
      <c r="J44" s="366"/>
      <c r="K44" s="366"/>
      <c r="L44" s="366"/>
      <c r="M44" s="366"/>
      <c r="N44" s="366"/>
      <c r="O44" s="366"/>
      <c r="P44" s="366"/>
      <c r="Q44" s="366"/>
      <c r="R44" s="366"/>
      <c r="S44" s="366"/>
      <c r="T44" s="366"/>
      <c r="U44" s="366"/>
      <c r="V44" s="366"/>
      <c r="W44" s="366"/>
      <c r="X44" s="366"/>
      <c r="Z44" s="367"/>
    </row>
    <row r="45" spans="2:27" ht="99" customHeight="1">
      <c r="B45" s="368" t="s">
        <v>525</v>
      </c>
      <c r="C45" s="369"/>
      <c r="D45" s="369"/>
      <c r="E45" s="369"/>
      <c r="F45" s="369"/>
      <c r="G45" s="369"/>
      <c r="H45" s="369"/>
      <c r="I45" s="369"/>
      <c r="J45" s="369"/>
      <c r="K45" s="369"/>
      <c r="L45" s="369"/>
      <c r="M45" s="369"/>
      <c r="N45" s="369"/>
      <c r="O45" s="369"/>
      <c r="P45" s="369"/>
      <c r="Q45" s="369"/>
      <c r="R45" s="369"/>
      <c r="S45" s="369"/>
      <c r="T45" s="369"/>
      <c r="U45" s="369"/>
      <c r="V45" s="369"/>
      <c r="W45" s="369"/>
      <c r="X45" s="370"/>
      <c r="Y45" s="352"/>
      <c r="Z45" s="352"/>
      <c r="AA45" s="352"/>
    </row>
    <row r="46" spans="2:27" ht="18" customHeight="1">
      <c r="B46" s="371" t="s">
        <v>476</v>
      </c>
      <c r="C46" s="371"/>
      <c r="D46" s="371"/>
      <c r="E46" s="371"/>
      <c r="F46" s="371"/>
      <c r="G46" s="371"/>
      <c r="H46" s="371"/>
      <c r="I46" s="371"/>
      <c r="J46" s="371"/>
      <c r="K46" s="371"/>
      <c r="L46" s="371"/>
      <c r="M46" s="371"/>
      <c r="N46" s="371"/>
      <c r="O46" s="371"/>
      <c r="P46" s="371"/>
      <c r="Q46" s="371"/>
      <c r="R46" s="371"/>
      <c r="S46" s="371"/>
      <c r="T46" s="371"/>
      <c r="U46" s="371"/>
      <c r="V46" s="371"/>
      <c r="W46" s="371"/>
      <c r="X46" s="371"/>
      <c r="Y46" s="372"/>
      <c r="Z46" s="373"/>
      <c r="AA46" s="356"/>
    </row>
    <row r="47" spans="2:27" ht="69" customHeight="1">
      <c r="B47" s="400" t="s">
        <v>526</v>
      </c>
      <c r="C47" s="375"/>
      <c r="D47" s="375"/>
      <c r="E47" s="375"/>
      <c r="F47" s="375"/>
      <c r="G47" s="375"/>
      <c r="H47" s="375"/>
      <c r="I47" s="375"/>
      <c r="J47" s="375"/>
      <c r="K47" s="375"/>
      <c r="L47" s="375"/>
      <c r="M47" s="375"/>
      <c r="N47" s="375"/>
      <c r="O47" s="375"/>
      <c r="P47" s="375"/>
      <c r="Q47" s="375"/>
      <c r="R47" s="375"/>
      <c r="S47" s="375"/>
      <c r="T47" s="375"/>
      <c r="U47" s="375"/>
      <c r="V47" s="375"/>
      <c r="W47" s="375"/>
      <c r="X47" s="376"/>
      <c r="Y47" s="372"/>
      <c r="Z47" s="373"/>
      <c r="AA47" s="356"/>
    </row>
    <row r="48" spans="2:27" ht="16.149999999999999" customHeight="1">
      <c r="B48" s="371" t="s">
        <v>478</v>
      </c>
      <c r="C48" s="371"/>
      <c r="D48" s="371"/>
      <c r="E48" s="371"/>
      <c r="F48" s="371"/>
      <c r="G48" s="371"/>
      <c r="H48" s="371"/>
      <c r="I48" s="371"/>
      <c r="J48" s="371"/>
      <c r="K48" s="371"/>
      <c r="L48" s="371"/>
      <c r="M48" s="371"/>
      <c r="N48" s="371"/>
      <c r="O48" s="371"/>
      <c r="P48" s="371"/>
      <c r="Q48" s="371"/>
      <c r="R48" s="371"/>
      <c r="S48" s="371"/>
      <c r="T48" s="371"/>
      <c r="U48" s="371"/>
      <c r="V48" s="371"/>
      <c r="W48" s="371"/>
      <c r="X48" s="371"/>
      <c r="Y48" s="372"/>
      <c r="Z48" s="373"/>
      <c r="AA48" s="356"/>
    </row>
    <row r="49" spans="2:27" ht="15.6" customHeight="1">
      <c r="B49" s="377" t="s">
        <v>3</v>
      </c>
      <c r="C49" s="378" t="s">
        <v>479</v>
      </c>
      <c r="D49" s="379"/>
      <c r="E49" s="380" t="s">
        <v>480</v>
      </c>
      <c r="F49" s="378"/>
      <c r="G49" s="378"/>
      <c r="H49" s="378"/>
      <c r="I49" s="378"/>
      <c r="J49" s="378"/>
      <c r="K49" s="379"/>
      <c r="L49" s="380" t="s">
        <v>481</v>
      </c>
      <c r="M49" s="378"/>
      <c r="N49" s="378"/>
      <c r="O49" s="378"/>
      <c r="P49" s="378"/>
      <c r="Q49" s="378"/>
      <c r="R49" s="378"/>
      <c r="S49" s="379"/>
      <c r="T49" s="380" t="s">
        <v>482</v>
      </c>
      <c r="U49" s="378"/>
      <c r="V49" s="378"/>
      <c r="W49" s="378"/>
      <c r="X49" s="379"/>
      <c r="Y49" s="372"/>
      <c r="Z49" s="373"/>
      <c r="AA49" s="356"/>
    </row>
    <row r="50" spans="2:27" ht="15" customHeight="1">
      <c r="B50" s="381" t="s">
        <v>483</v>
      </c>
      <c r="C50" s="382">
        <v>44309</v>
      </c>
      <c r="D50" s="293"/>
      <c r="E50" s="293" t="s">
        <v>484</v>
      </c>
      <c r="F50" s="293"/>
      <c r="G50" s="293"/>
      <c r="H50" s="293"/>
      <c r="I50" s="293"/>
      <c r="J50" s="293"/>
      <c r="K50" s="293"/>
      <c r="L50" s="293" t="s">
        <v>485</v>
      </c>
      <c r="M50" s="293"/>
      <c r="N50" s="293"/>
      <c r="O50" s="293"/>
      <c r="P50" s="293"/>
      <c r="Q50" s="293"/>
      <c r="R50" s="293"/>
      <c r="S50" s="293"/>
      <c r="T50" s="382">
        <v>44309</v>
      </c>
      <c r="U50" s="293"/>
      <c r="V50" s="293"/>
      <c r="W50" s="293"/>
      <c r="X50" s="293"/>
      <c r="Y50" s="372"/>
      <c r="Z50" s="373"/>
      <c r="AA50" s="356"/>
    </row>
    <row r="51" spans="2:27" ht="33" customHeight="1">
      <c r="B51" s="383">
        <v>2</v>
      </c>
      <c r="C51" s="382">
        <v>44694</v>
      </c>
      <c r="D51" s="293"/>
      <c r="E51" s="293" t="s">
        <v>486</v>
      </c>
      <c r="F51" s="293"/>
      <c r="G51" s="293"/>
      <c r="H51" s="293"/>
      <c r="I51" s="293"/>
      <c r="J51" s="293"/>
      <c r="K51" s="293"/>
      <c r="L51" s="293" t="s">
        <v>487</v>
      </c>
      <c r="M51" s="293"/>
      <c r="N51" s="293"/>
      <c r="O51" s="293"/>
      <c r="P51" s="293"/>
      <c r="Q51" s="293"/>
      <c r="R51" s="293"/>
      <c r="S51" s="293"/>
      <c r="T51" s="382">
        <v>44792</v>
      </c>
      <c r="U51" s="293"/>
      <c r="V51" s="293"/>
      <c r="W51" s="293"/>
      <c r="X51" s="293"/>
      <c r="Y51" s="372"/>
      <c r="Z51" s="373"/>
      <c r="AA51" s="356"/>
    </row>
    <row r="52" spans="2:27" ht="15" customHeight="1">
      <c r="B52" s="383"/>
      <c r="C52" s="293"/>
      <c r="D52" s="293"/>
      <c r="E52" s="293"/>
      <c r="F52" s="293"/>
      <c r="G52" s="293"/>
      <c r="H52" s="293"/>
      <c r="I52" s="293"/>
      <c r="J52" s="293"/>
      <c r="K52" s="293"/>
      <c r="L52" s="293"/>
      <c r="M52" s="293"/>
      <c r="N52" s="293"/>
      <c r="O52" s="293"/>
      <c r="P52" s="293"/>
      <c r="Q52" s="293"/>
      <c r="R52" s="293"/>
      <c r="S52" s="293"/>
      <c r="T52" s="293"/>
      <c r="U52" s="293"/>
      <c r="V52" s="293"/>
      <c r="W52" s="293"/>
      <c r="X52" s="293"/>
      <c r="Y52" s="372"/>
      <c r="Z52" s="373"/>
      <c r="AA52" s="356"/>
    </row>
    <row r="53" spans="2:27" ht="15" customHeight="1">
      <c r="B53" s="383"/>
      <c r="C53" s="293"/>
      <c r="D53" s="293"/>
      <c r="E53" s="293"/>
      <c r="F53" s="293"/>
      <c r="G53" s="293"/>
      <c r="H53" s="293"/>
      <c r="I53" s="293"/>
      <c r="J53" s="293"/>
      <c r="K53" s="293"/>
      <c r="L53" s="293"/>
      <c r="M53" s="293"/>
      <c r="N53" s="293"/>
      <c r="O53" s="293"/>
      <c r="P53" s="293"/>
      <c r="Q53" s="293"/>
      <c r="R53" s="293"/>
      <c r="S53" s="293"/>
      <c r="T53" s="293"/>
      <c r="U53" s="293"/>
      <c r="V53" s="293"/>
      <c r="W53" s="293"/>
      <c r="X53" s="293"/>
      <c r="Y53" s="372"/>
      <c r="Z53" s="373"/>
      <c r="AA53" s="356"/>
    </row>
    <row r="54" spans="2:27" ht="15" customHeight="1">
      <c r="B54" s="383"/>
      <c r="C54" s="293"/>
      <c r="D54" s="293"/>
      <c r="E54" s="293"/>
      <c r="F54" s="293"/>
      <c r="G54" s="293"/>
      <c r="H54" s="293"/>
      <c r="I54" s="293"/>
      <c r="J54" s="293"/>
      <c r="K54" s="293"/>
      <c r="L54" s="293"/>
      <c r="M54" s="293"/>
      <c r="N54" s="293"/>
      <c r="O54" s="293"/>
      <c r="P54" s="293"/>
      <c r="Q54" s="293"/>
      <c r="R54" s="293"/>
      <c r="S54" s="293"/>
      <c r="T54" s="293"/>
      <c r="U54" s="293"/>
      <c r="V54" s="293"/>
      <c r="W54" s="293"/>
      <c r="X54" s="293"/>
      <c r="Y54" s="372"/>
      <c r="Z54" s="373"/>
      <c r="AA54" s="356"/>
    </row>
    <row r="55" spans="2:27" ht="15.6" customHeight="1">
      <c r="B55" s="384" t="s">
        <v>488</v>
      </c>
      <c r="C55" s="385"/>
      <c r="D55" s="385"/>
      <c r="E55" s="385"/>
      <c r="F55" s="385"/>
      <c r="G55" s="385"/>
      <c r="H55" s="385"/>
      <c r="I55" s="385"/>
      <c r="J55" s="385"/>
      <c r="K55" s="385"/>
      <c r="L55" s="385"/>
      <c r="M55" s="385"/>
      <c r="N55" s="385"/>
      <c r="O55" s="385"/>
      <c r="P55" s="385"/>
      <c r="Q55" s="385"/>
      <c r="R55" s="385"/>
      <c r="S55" s="385"/>
      <c r="T55" s="385"/>
      <c r="U55" s="385"/>
      <c r="V55" s="385"/>
      <c r="W55" s="385"/>
      <c r="X55" s="386"/>
      <c r="Y55" s="372"/>
      <c r="Z55" s="373"/>
      <c r="AA55" s="356"/>
    </row>
    <row r="56" spans="2:27" ht="26.65" customHeight="1">
      <c r="B56" s="387" t="s">
        <v>489</v>
      </c>
      <c r="C56" s="294" t="s">
        <v>527</v>
      </c>
      <c r="D56" s="295"/>
      <c r="E56" s="295"/>
      <c r="F56" s="295"/>
      <c r="G56" s="295"/>
      <c r="H56" s="295"/>
      <c r="I56" s="295"/>
      <c r="J56" s="295"/>
      <c r="K56" s="295"/>
      <c r="L56" s="295"/>
      <c r="M56" s="296"/>
      <c r="N56" s="388" t="s">
        <v>491</v>
      </c>
      <c r="O56" s="389"/>
      <c r="P56" s="294" t="s">
        <v>528</v>
      </c>
      <c r="Q56" s="295"/>
      <c r="R56" s="295"/>
      <c r="S56" s="295"/>
      <c r="T56" s="295"/>
      <c r="U56" s="295"/>
      <c r="V56" s="295"/>
      <c r="W56" s="295"/>
      <c r="X56" s="296"/>
    </row>
    <row r="57" spans="2:27" ht="24.6" customHeight="1">
      <c r="B57" s="387" t="s">
        <v>493</v>
      </c>
      <c r="C57" s="294" t="s">
        <v>529</v>
      </c>
      <c r="D57" s="295"/>
      <c r="E57" s="295"/>
      <c r="F57" s="295"/>
      <c r="G57" s="295"/>
      <c r="H57" s="295"/>
      <c r="I57" s="295"/>
      <c r="J57" s="295"/>
      <c r="K57" s="295"/>
      <c r="L57" s="295"/>
      <c r="M57" s="296"/>
      <c r="N57" s="388" t="s">
        <v>491</v>
      </c>
      <c r="O57" s="389"/>
      <c r="P57" s="294" t="s">
        <v>528</v>
      </c>
      <c r="Q57" s="295"/>
      <c r="R57" s="295"/>
      <c r="S57" s="295"/>
      <c r="T57" s="295"/>
      <c r="U57" s="295"/>
      <c r="V57" s="295"/>
      <c r="W57" s="295"/>
      <c r="X57" s="296"/>
    </row>
    <row r="58" spans="2:27" ht="27.6" customHeight="1">
      <c r="B58" s="387" t="s">
        <v>493</v>
      </c>
      <c r="C58" s="294" t="s">
        <v>494</v>
      </c>
      <c r="D58" s="295"/>
      <c r="E58" s="295"/>
      <c r="F58" s="295"/>
      <c r="G58" s="295"/>
      <c r="H58" s="295"/>
      <c r="I58" s="295"/>
      <c r="J58" s="295"/>
      <c r="K58" s="295"/>
      <c r="L58" s="295"/>
      <c r="M58" s="296"/>
      <c r="N58" s="388" t="s">
        <v>491</v>
      </c>
      <c r="O58" s="389"/>
      <c r="P58" s="294" t="s">
        <v>492</v>
      </c>
      <c r="Q58" s="295"/>
      <c r="R58" s="295"/>
      <c r="S58" s="295"/>
      <c r="T58" s="295"/>
      <c r="U58" s="295"/>
      <c r="V58" s="295"/>
      <c r="W58" s="295"/>
      <c r="X58" s="296"/>
    </row>
    <row r="59" spans="2:27" ht="21" customHeight="1">
      <c r="B59" s="387" t="s">
        <v>495</v>
      </c>
      <c r="C59" s="294" t="s">
        <v>496</v>
      </c>
      <c r="D59" s="295"/>
      <c r="E59" s="295"/>
      <c r="F59" s="295"/>
      <c r="G59" s="295"/>
      <c r="H59" s="295"/>
      <c r="I59" s="295"/>
      <c r="J59" s="295"/>
      <c r="K59" s="295"/>
      <c r="L59" s="295"/>
      <c r="M59" s="296"/>
      <c r="N59" s="388" t="s">
        <v>491</v>
      </c>
      <c r="O59" s="389"/>
      <c r="P59" s="294" t="s">
        <v>497</v>
      </c>
      <c r="Q59" s="295"/>
      <c r="R59" s="295"/>
      <c r="S59" s="295"/>
      <c r="T59" s="295"/>
      <c r="U59" s="295"/>
      <c r="V59" s="295"/>
      <c r="W59" s="295"/>
      <c r="X59" s="296"/>
    </row>
    <row r="60" spans="2:27" ht="13.5" customHeight="1">
      <c r="B60" s="384" t="s">
        <v>498</v>
      </c>
      <c r="C60" s="385"/>
      <c r="D60" s="385"/>
      <c r="E60" s="385"/>
      <c r="F60" s="385"/>
      <c r="G60" s="385"/>
      <c r="H60" s="385"/>
      <c r="I60" s="385"/>
      <c r="J60" s="385"/>
      <c r="K60" s="385"/>
      <c r="L60" s="385"/>
      <c r="M60" s="385"/>
      <c r="N60" s="385"/>
      <c r="O60" s="385"/>
      <c r="P60" s="385"/>
      <c r="Q60" s="385"/>
      <c r="R60" s="385"/>
      <c r="S60" s="385"/>
      <c r="T60" s="385"/>
      <c r="U60" s="385"/>
      <c r="V60" s="385"/>
      <c r="W60" s="385"/>
      <c r="X60" s="386"/>
    </row>
    <row r="61" spans="2:27" ht="33.6" customHeight="1">
      <c r="B61" s="390" t="s">
        <v>499</v>
      </c>
      <c r="C61" s="294" t="s">
        <v>500</v>
      </c>
      <c r="D61" s="295"/>
      <c r="E61" s="295"/>
      <c r="F61" s="295"/>
      <c r="G61" s="295"/>
      <c r="H61" s="295"/>
      <c r="I61" s="295"/>
      <c r="J61" s="295"/>
      <c r="K61" s="295"/>
      <c r="L61" s="295"/>
      <c r="M61" s="296"/>
      <c r="N61" s="388" t="s">
        <v>491</v>
      </c>
      <c r="O61" s="389"/>
      <c r="P61" s="294" t="s">
        <v>492</v>
      </c>
      <c r="Q61" s="295"/>
      <c r="R61" s="295"/>
      <c r="S61" s="295"/>
      <c r="T61" s="295"/>
      <c r="U61" s="295"/>
      <c r="V61" s="295"/>
      <c r="W61" s="295"/>
      <c r="X61" s="296"/>
    </row>
    <row r="62" spans="2:27" ht="33.6" customHeight="1">
      <c r="B62" s="390" t="s">
        <v>501</v>
      </c>
      <c r="C62" s="294" t="s">
        <v>502</v>
      </c>
      <c r="D62" s="295"/>
      <c r="E62" s="295"/>
      <c r="F62" s="295"/>
      <c r="G62" s="295"/>
      <c r="H62" s="295"/>
      <c r="I62" s="295"/>
      <c r="J62" s="295"/>
      <c r="K62" s="295"/>
      <c r="L62" s="295"/>
      <c r="M62" s="296"/>
      <c r="N62" s="388" t="s">
        <v>491</v>
      </c>
      <c r="O62" s="389"/>
      <c r="P62" s="294" t="s">
        <v>492</v>
      </c>
      <c r="Q62" s="295"/>
      <c r="R62" s="295"/>
      <c r="S62" s="295"/>
      <c r="T62" s="295"/>
      <c r="U62" s="295"/>
      <c r="V62" s="295"/>
      <c r="W62" s="295"/>
      <c r="X62" s="296"/>
    </row>
  </sheetData>
  <sheetProtection selectLockedCells="1" selectUnlockedCells="1"/>
  <mergeCells count="186">
    <mergeCell ref="C62:M62"/>
    <mergeCell ref="N62:O62"/>
    <mergeCell ref="P62:X62"/>
    <mergeCell ref="C59:M59"/>
    <mergeCell ref="N59:O59"/>
    <mergeCell ref="P59:X59"/>
    <mergeCell ref="B60:X60"/>
    <mergeCell ref="C61:M61"/>
    <mergeCell ref="N61:O61"/>
    <mergeCell ref="P61:X61"/>
    <mergeCell ref="C57:M57"/>
    <mergeCell ref="N57:O57"/>
    <mergeCell ref="P57:X57"/>
    <mergeCell ref="C58:M58"/>
    <mergeCell ref="N58:O58"/>
    <mergeCell ref="P58:X58"/>
    <mergeCell ref="C54:D54"/>
    <mergeCell ref="E54:K54"/>
    <mergeCell ref="L54:S54"/>
    <mergeCell ref="T54:X54"/>
    <mergeCell ref="B55:X55"/>
    <mergeCell ref="C56:M56"/>
    <mergeCell ref="N56:O56"/>
    <mergeCell ref="P56:X56"/>
    <mergeCell ref="C52:D52"/>
    <mergeCell ref="E52:K52"/>
    <mergeCell ref="L52:S52"/>
    <mergeCell ref="T52:X52"/>
    <mergeCell ref="C53:D53"/>
    <mergeCell ref="E53:K53"/>
    <mergeCell ref="L53:S53"/>
    <mergeCell ref="T53:X53"/>
    <mergeCell ref="C50:D50"/>
    <mergeCell ref="E50:K50"/>
    <mergeCell ref="L50:S50"/>
    <mergeCell ref="T50:X50"/>
    <mergeCell ref="C51:D51"/>
    <mergeCell ref="E51:K51"/>
    <mergeCell ref="L51:S51"/>
    <mergeCell ref="T51:X51"/>
    <mergeCell ref="B44:X44"/>
    <mergeCell ref="B45:X45"/>
    <mergeCell ref="B46:X46"/>
    <mergeCell ref="B47:X47"/>
    <mergeCell ref="B48:X48"/>
    <mergeCell ref="C49:D49"/>
    <mergeCell ref="E49:K49"/>
    <mergeCell ref="L49:S49"/>
    <mergeCell ref="T49:X49"/>
    <mergeCell ref="D41:E41"/>
    <mergeCell ref="J41:K41"/>
    <mergeCell ref="N41:O41"/>
    <mergeCell ref="P41:R41"/>
    <mergeCell ref="D42:E42"/>
    <mergeCell ref="J42:K42"/>
    <mergeCell ref="N42:O42"/>
    <mergeCell ref="P42:R42"/>
    <mergeCell ref="D39:E39"/>
    <mergeCell ref="J39:K39"/>
    <mergeCell ref="N39:O39"/>
    <mergeCell ref="P39:R39"/>
    <mergeCell ref="D40:E40"/>
    <mergeCell ref="J40:K40"/>
    <mergeCell ref="N40:O40"/>
    <mergeCell ref="P40:R40"/>
    <mergeCell ref="D37:E37"/>
    <mergeCell ref="J37:K37"/>
    <mergeCell ref="N37:O37"/>
    <mergeCell ref="P37:R37"/>
    <mergeCell ref="D38:E38"/>
    <mergeCell ref="J38:K38"/>
    <mergeCell ref="N38:O38"/>
    <mergeCell ref="P38:R38"/>
    <mergeCell ref="D35:E35"/>
    <mergeCell ref="J35:K35"/>
    <mergeCell ref="N35:O35"/>
    <mergeCell ref="P35:R35"/>
    <mergeCell ref="D36:E36"/>
    <mergeCell ref="J36:K36"/>
    <mergeCell ref="N36:O36"/>
    <mergeCell ref="P36:R36"/>
    <mergeCell ref="P32:R32"/>
    <mergeCell ref="H33:I33"/>
    <mergeCell ref="J33:K33"/>
    <mergeCell ref="N33:O33"/>
    <mergeCell ref="P33:R33"/>
    <mergeCell ref="H34:I34"/>
    <mergeCell ref="J34:K34"/>
    <mergeCell ref="N34:O34"/>
    <mergeCell ref="P34:R34"/>
    <mergeCell ref="H30:I31"/>
    <mergeCell ref="J30:M30"/>
    <mergeCell ref="N30:O31"/>
    <mergeCell ref="P30:R31"/>
    <mergeCell ref="S30:X30"/>
    <mergeCell ref="J31:K31"/>
    <mergeCell ref="S31:X42"/>
    <mergeCell ref="H32:I32"/>
    <mergeCell ref="J32:K32"/>
    <mergeCell ref="N32:O32"/>
    <mergeCell ref="B27:C27"/>
    <mergeCell ref="D27:H27"/>
    <mergeCell ref="I27:M27"/>
    <mergeCell ref="N27:S27"/>
    <mergeCell ref="T27:X27"/>
    <mergeCell ref="B28:X28"/>
    <mergeCell ref="B25:C25"/>
    <mergeCell ref="D25:H25"/>
    <mergeCell ref="I25:M25"/>
    <mergeCell ref="N25:S25"/>
    <mergeCell ref="T25:X25"/>
    <mergeCell ref="B26:C26"/>
    <mergeCell ref="D26:H26"/>
    <mergeCell ref="I26:M26"/>
    <mergeCell ref="N26:S26"/>
    <mergeCell ref="T26:X26"/>
    <mergeCell ref="S21:X21"/>
    <mergeCell ref="B22:M22"/>
    <mergeCell ref="N22:X22"/>
    <mergeCell ref="B23:M23"/>
    <mergeCell ref="N23:X23"/>
    <mergeCell ref="B24:X24"/>
    <mergeCell ref="C21:D21"/>
    <mergeCell ref="E21:F21"/>
    <mergeCell ref="G21:I21"/>
    <mergeCell ref="J21:L21"/>
    <mergeCell ref="M21:O21"/>
    <mergeCell ref="P21:R21"/>
    <mergeCell ref="B18:X18"/>
    <mergeCell ref="B19:B20"/>
    <mergeCell ref="C19:D20"/>
    <mergeCell ref="E19:F20"/>
    <mergeCell ref="G19:R19"/>
    <mergeCell ref="S19:X20"/>
    <mergeCell ref="G20:I20"/>
    <mergeCell ref="J20:L20"/>
    <mergeCell ref="M20:O20"/>
    <mergeCell ref="P20:R2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s>
  <pageMargins left="0.23622047244094491" right="0.23622047244094491" top="0.11811023622047245" bottom="0" header="0.51181102362204722" footer="0.51181102362204722"/>
  <pageSetup paperSize="256" scale="49" firstPageNumber="0" pageOrder="overThenDown"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F74BE-229A-4FDF-82F3-92F656EA087D}">
  <sheetPr>
    <pageSetUpPr fitToPage="1"/>
  </sheetPr>
  <dimension ref="B1:AC61"/>
  <sheetViews>
    <sheetView showGridLines="0" tabSelected="1" view="pageBreakPreview" topLeftCell="A25" zoomScaleNormal="100" zoomScaleSheetLayoutView="100" workbookViewId="0">
      <selection activeCell="I39" sqref="I39"/>
    </sheetView>
  </sheetViews>
  <sheetFormatPr baseColWidth="10" defaultColWidth="5.140625" defaultRowHeight="13.5" customHeight="1"/>
  <cols>
    <col min="1" max="1" width="5.140625" style="280"/>
    <col min="2" max="2" width="12.28515625" style="280" bestFit="1" customWidth="1"/>
    <col min="3" max="3" width="15.85546875" style="280" customWidth="1"/>
    <col min="4" max="4" width="8.42578125" style="391" hidden="1" customWidth="1"/>
    <col min="5" max="5" width="9.140625" style="391" customWidth="1"/>
    <col min="6" max="12" width="7.42578125" style="280" customWidth="1"/>
    <col min="13" max="13" width="11.85546875" style="280" customWidth="1"/>
    <col min="14" max="23" width="7.42578125" style="280" customWidth="1"/>
    <col min="24" max="24" width="10.5703125" style="280" customWidth="1"/>
    <col min="25" max="25" width="41.140625" style="280" customWidth="1"/>
    <col min="26" max="26" width="11.7109375" style="280" customWidth="1"/>
    <col min="27" max="27" width="29.7109375" style="280" customWidth="1"/>
    <col min="28" max="28" width="16.28515625" style="281" customWidth="1"/>
    <col min="29" max="29" width="5.140625" style="281"/>
    <col min="30" max="16384" width="5.140625" style="280"/>
  </cols>
  <sheetData>
    <row r="1" spans="2:27" ht="15.6" customHeight="1">
      <c r="B1" s="278"/>
      <c r="C1" s="278"/>
      <c r="D1" s="278" t="s">
        <v>0</v>
      </c>
      <c r="E1" s="278"/>
      <c r="F1" s="278"/>
      <c r="G1" s="278"/>
      <c r="H1" s="278"/>
      <c r="I1" s="278"/>
      <c r="J1" s="278"/>
      <c r="K1" s="278"/>
      <c r="L1" s="278"/>
      <c r="M1" s="278"/>
      <c r="N1" s="278"/>
      <c r="O1" s="278"/>
      <c r="P1" s="278"/>
      <c r="Q1" s="278"/>
      <c r="R1" s="278"/>
      <c r="S1" s="279" t="s">
        <v>1</v>
      </c>
      <c r="T1" s="279"/>
      <c r="U1" s="279"/>
      <c r="V1" s="279" t="s">
        <v>408</v>
      </c>
      <c r="W1" s="279"/>
      <c r="X1" s="279"/>
    </row>
    <row r="2" spans="2:27" ht="12.75">
      <c r="B2" s="278"/>
      <c r="C2" s="278"/>
      <c r="D2" s="278"/>
      <c r="E2" s="278"/>
      <c r="F2" s="278"/>
      <c r="G2" s="278"/>
      <c r="H2" s="278"/>
      <c r="I2" s="278"/>
      <c r="J2" s="278"/>
      <c r="K2" s="278"/>
      <c r="L2" s="278"/>
      <c r="M2" s="278"/>
      <c r="N2" s="278"/>
      <c r="O2" s="278"/>
      <c r="P2" s="278"/>
      <c r="Q2" s="278"/>
      <c r="R2" s="278"/>
      <c r="S2" s="279" t="s">
        <v>3</v>
      </c>
      <c r="T2" s="279"/>
      <c r="U2" s="279"/>
      <c r="V2" s="282" t="s">
        <v>409</v>
      </c>
      <c r="W2" s="282"/>
      <c r="X2" s="282"/>
    </row>
    <row r="3" spans="2:27" ht="12.75">
      <c r="B3" s="278"/>
      <c r="C3" s="278"/>
      <c r="D3" s="278" t="s">
        <v>410</v>
      </c>
      <c r="E3" s="278"/>
      <c r="F3" s="278"/>
      <c r="G3" s="278"/>
      <c r="H3" s="278"/>
      <c r="I3" s="278"/>
      <c r="J3" s="278"/>
      <c r="K3" s="278"/>
      <c r="L3" s="278"/>
      <c r="M3" s="278"/>
      <c r="N3" s="278"/>
      <c r="O3" s="278"/>
      <c r="P3" s="278"/>
      <c r="Q3" s="278"/>
      <c r="R3" s="278"/>
      <c r="S3" s="279" t="s">
        <v>5</v>
      </c>
      <c r="T3" s="279"/>
      <c r="U3" s="279"/>
      <c r="V3" s="279" t="s">
        <v>6</v>
      </c>
      <c r="W3" s="279"/>
      <c r="X3" s="279"/>
    </row>
    <row r="4" spans="2:27" ht="15.6" customHeight="1">
      <c r="B4" s="278"/>
      <c r="C4" s="278"/>
      <c r="D4" s="278"/>
      <c r="E4" s="278"/>
      <c r="F4" s="278"/>
      <c r="G4" s="278"/>
      <c r="H4" s="278"/>
      <c r="I4" s="278"/>
      <c r="J4" s="278"/>
      <c r="K4" s="278"/>
      <c r="L4" s="278"/>
      <c r="M4" s="278"/>
      <c r="N4" s="278"/>
      <c r="O4" s="278"/>
      <c r="P4" s="278"/>
      <c r="Q4" s="278"/>
      <c r="R4" s="278"/>
      <c r="S4" s="279" t="s">
        <v>411</v>
      </c>
      <c r="T4" s="279"/>
      <c r="U4" s="279"/>
      <c r="V4" s="283">
        <v>44725</v>
      </c>
      <c r="W4" s="278"/>
      <c r="X4" s="278"/>
    </row>
    <row r="5" spans="2:27" ht="9" customHeight="1">
      <c r="B5" s="284"/>
      <c r="C5" s="285"/>
      <c r="D5" s="285"/>
      <c r="E5" s="285"/>
      <c r="F5" s="285"/>
      <c r="G5" s="285"/>
      <c r="H5" s="285"/>
      <c r="I5" s="285"/>
      <c r="J5" s="285"/>
      <c r="K5" s="285"/>
      <c r="L5" s="285"/>
      <c r="M5" s="285"/>
      <c r="N5" s="285"/>
      <c r="O5" s="285"/>
      <c r="P5" s="285"/>
      <c r="Q5" s="285"/>
      <c r="R5" s="285"/>
      <c r="S5" s="285"/>
      <c r="T5" s="285"/>
      <c r="U5" s="285"/>
      <c r="V5" s="285"/>
      <c r="W5" s="285"/>
      <c r="X5" s="286"/>
    </row>
    <row r="6" spans="2:27" ht="18.600000000000001" customHeight="1">
      <c r="B6" s="287" t="s">
        <v>412</v>
      </c>
      <c r="C6" s="288"/>
      <c r="D6" s="288"/>
      <c r="E6" s="288"/>
      <c r="F6" s="288"/>
      <c r="G6" s="288"/>
      <c r="H6" s="288"/>
      <c r="I6" s="288"/>
      <c r="J6" s="288"/>
      <c r="K6" s="288"/>
      <c r="L6" s="288"/>
      <c r="M6" s="288"/>
      <c r="N6" s="288"/>
      <c r="O6" s="288"/>
      <c r="P6" s="288"/>
      <c r="Q6" s="288"/>
      <c r="R6" s="288"/>
      <c r="S6" s="288"/>
      <c r="T6" s="288"/>
      <c r="U6" s="288"/>
      <c r="V6" s="288"/>
      <c r="W6" s="288"/>
      <c r="X6" s="289"/>
    </row>
    <row r="7" spans="2:27" ht="16.899999999999999" customHeight="1">
      <c r="B7" s="284" t="s">
        <v>413</v>
      </c>
      <c r="C7" s="285"/>
      <c r="D7" s="285"/>
      <c r="E7" s="285"/>
      <c r="F7" s="285"/>
      <c r="G7" s="285"/>
      <c r="H7" s="286"/>
      <c r="I7" s="284" t="s">
        <v>414</v>
      </c>
      <c r="J7" s="285"/>
      <c r="K7" s="285"/>
      <c r="L7" s="285"/>
      <c r="M7" s="285"/>
      <c r="N7" s="285"/>
      <c r="O7" s="285"/>
      <c r="P7" s="285"/>
      <c r="Q7" s="285"/>
      <c r="R7" s="285"/>
      <c r="S7" s="285"/>
      <c r="T7" s="286"/>
      <c r="U7" s="284" t="s">
        <v>415</v>
      </c>
      <c r="V7" s="285"/>
      <c r="W7" s="285"/>
      <c r="X7" s="286"/>
    </row>
    <row r="8" spans="2:27" ht="26.65" customHeight="1">
      <c r="B8" s="290" t="s">
        <v>416</v>
      </c>
      <c r="C8" s="291"/>
      <c r="D8" s="291"/>
      <c r="E8" s="291"/>
      <c r="F8" s="291"/>
      <c r="G8" s="291"/>
      <c r="H8" s="292"/>
      <c r="I8" s="290" t="s">
        <v>417</v>
      </c>
      <c r="J8" s="291"/>
      <c r="K8" s="291"/>
      <c r="L8" s="291"/>
      <c r="M8" s="291"/>
      <c r="N8" s="291"/>
      <c r="O8" s="291"/>
      <c r="P8" s="291"/>
      <c r="Q8" s="291"/>
      <c r="R8" s="291"/>
      <c r="S8" s="291"/>
      <c r="T8" s="292"/>
      <c r="U8" s="290" t="s">
        <v>418</v>
      </c>
      <c r="V8" s="291"/>
      <c r="W8" s="291"/>
      <c r="X8" s="292"/>
    </row>
    <row r="9" spans="2:27" ht="19.149999999999999" customHeight="1">
      <c r="B9" s="287" t="s">
        <v>419</v>
      </c>
      <c r="C9" s="288"/>
      <c r="D9" s="288"/>
      <c r="E9" s="288"/>
      <c r="F9" s="288"/>
      <c r="G9" s="288"/>
      <c r="H9" s="288"/>
      <c r="I9" s="288"/>
      <c r="J9" s="288"/>
      <c r="K9" s="288"/>
      <c r="L9" s="288"/>
      <c r="M9" s="288"/>
      <c r="N9" s="288"/>
      <c r="O9" s="288"/>
      <c r="P9" s="288"/>
      <c r="Q9" s="288"/>
      <c r="R9" s="288"/>
      <c r="S9" s="288"/>
      <c r="T9" s="288"/>
      <c r="U9" s="288"/>
      <c r="V9" s="288"/>
      <c r="W9" s="288"/>
      <c r="X9" s="289"/>
    </row>
    <row r="10" spans="2:27" ht="15" customHeight="1">
      <c r="B10" s="278" t="s">
        <v>420</v>
      </c>
      <c r="C10" s="278"/>
      <c r="D10" s="278"/>
      <c r="E10" s="278"/>
      <c r="F10" s="278"/>
      <c r="G10" s="284" t="s">
        <v>421</v>
      </c>
      <c r="H10" s="285"/>
      <c r="I10" s="285"/>
      <c r="J10" s="285"/>
      <c r="K10" s="285"/>
      <c r="L10" s="285"/>
      <c r="M10" s="285"/>
      <c r="N10" s="285"/>
      <c r="O10" s="286"/>
      <c r="P10" s="284" t="s">
        <v>422</v>
      </c>
      <c r="Q10" s="285"/>
      <c r="R10" s="285"/>
      <c r="S10" s="285"/>
      <c r="T10" s="285"/>
      <c r="U10" s="286"/>
      <c r="V10" s="284" t="s">
        <v>3</v>
      </c>
      <c r="W10" s="285"/>
      <c r="X10" s="286"/>
    </row>
    <row r="11" spans="2:27" ht="34.9" customHeight="1">
      <c r="B11" s="293" t="s">
        <v>530</v>
      </c>
      <c r="C11" s="293"/>
      <c r="D11" s="293"/>
      <c r="E11" s="293"/>
      <c r="F11" s="293"/>
      <c r="G11" s="294" t="s">
        <v>504</v>
      </c>
      <c r="H11" s="295"/>
      <c r="I11" s="295"/>
      <c r="J11" s="295"/>
      <c r="K11" s="295"/>
      <c r="L11" s="295"/>
      <c r="M11" s="295"/>
      <c r="N11" s="295"/>
      <c r="O11" s="296"/>
      <c r="P11" s="290" t="s">
        <v>531</v>
      </c>
      <c r="Q11" s="291"/>
      <c r="R11" s="291"/>
      <c r="S11" s="291"/>
      <c r="T11" s="291"/>
      <c r="U11" s="292"/>
      <c r="V11" s="297" t="s">
        <v>426</v>
      </c>
      <c r="W11" s="298"/>
      <c r="X11" s="299"/>
    </row>
    <row r="12" spans="2:27" ht="49.9" customHeight="1">
      <c r="B12" s="278" t="s">
        <v>427</v>
      </c>
      <c r="C12" s="278"/>
      <c r="D12" s="278"/>
      <c r="E12" s="278"/>
      <c r="F12" s="278" t="s">
        <v>428</v>
      </c>
      <c r="G12" s="278"/>
      <c r="H12" s="278"/>
      <c r="I12" s="278"/>
      <c r="J12" s="278"/>
      <c r="K12" s="278"/>
      <c r="L12" s="278"/>
      <c r="M12" s="278"/>
      <c r="N12" s="300" t="s">
        <v>429</v>
      </c>
      <c r="O12" s="300"/>
      <c r="P12" s="300"/>
      <c r="Q12" s="300"/>
      <c r="R12" s="300"/>
      <c r="S12" s="278" t="s">
        <v>430</v>
      </c>
      <c r="T12" s="278"/>
      <c r="U12" s="278"/>
      <c r="V12" s="278"/>
      <c r="W12" s="278"/>
      <c r="X12" s="278"/>
    </row>
    <row r="13" spans="2:27" ht="81.599999999999994" customHeight="1">
      <c r="B13" s="293" t="s">
        <v>532</v>
      </c>
      <c r="C13" s="293"/>
      <c r="D13" s="293"/>
      <c r="E13" s="293"/>
      <c r="F13" s="293" t="s">
        <v>533</v>
      </c>
      <c r="G13" s="293"/>
      <c r="H13" s="293"/>
      <c r="I13" s="293"/>
      <c r="J13" s="293"/>
      <c r="K13" s="293"/>
      <c r="L13" s="293"/>
      <c r="M13" s="293"/>
      <c r="N13" s="293" t="s">
        <v>84</v>
      </c>
      <c r="O13" s="293"/>
      <c r="P13" s="293"/>
      <c r="Q13" s="293"/>
      <c r="R13" s="293"/>
      <c r="S13" s="293" t="s">
        <v>84</v>
      </c>
      <c r="T13" s="293"/>
      <c r="U13" s="293"/>
      <c r="V13" s="293"/>
      <c r="W13" s="293"/>
      <c r="X13" s="293"/>
    </row>
    <row r="14" spans="2:27" ht="16.149999999999999" customHeight="1">
      <c r="B14" s="301" t="s">
        <v>432</v>
      </c>
      <c r="C14" s="302"/>
      <c r="D14" s="302"/>
      <c r="E14" s="302"/>
      <c r="F14" s="303"/>
      <c r="G14" s="304" t="s">
        <v>433</v>
      </c>
      <c r="H14" s="305"/>
      <c r="I14" s="305"/>
      <c r="J14" s="306"/>
      <c r="K14" s="301" t="s">
        <v>434</v>
      </c>
      <c r="L14" s="302"/>
      <c r="M14" s="302"/>
      <c r="N14" s="303"/>
      <c r="O14" s="284" t="s">
        <v>435</v>
      </c>
      <c r="P14" s="285"/>
      <c r="Q14" s="285"/>
      <c r="R14" s="285"/>
      <c r="S14" s="285"/>
      <c r="T14" s="285"/>
      <c r="U14" s="285"/>
      <c r="V14" s="285"/>
      <c r="W14" s="285"/>
      <c r="X14" s="286"/>
      <c r="Y14" s="307"/>
      <c r="Z14" s="307"/>
      <c r="AA14" s="307"/>
    </row>
    <row r="15" spans="2:27" ht="64.900000000000006" customHeight="1">
      <c r="B15" s="308"/>
      <c r="C15" s="309"/>
      <c r="D15" s="309"/>
      <c r="E15" s="309"/>
      <c r="F15" s="310"/>
      <c r="G15" s="311"/>
      <c r="H15" s="312"/>
      <c r="I15" s="312"/>
      <c r="J15" s="313"/>
      <c r="K15" s="308"/>
      <c r="L15" s="309"/>
      <c r="M15" s="309"/>
      <c r="N15" s="310"/>
      <c r="O15" s="284" t="s">
        <v>436</v>
      </c>
      <c r="P15" s="285"/>
      <c r="Q15" s="285"/>
      <c r="R15" s="286"/>
      <c r="S15" s="314" t="s">
        <v>437</v>
      </c>
      <c r="T15" s="315"/>
      <c r="U15" s="316"/>
      <c r="V15" s="314" t="s">
        <v>438</v>
      </c>
      <c r="W15" s="315"/>
      <c r="X15" s="316"/>
      <c r="Y15" s="307"/>
      <c r="Z15" s="307"/>
      <c r="AA15" s="307"/>
    </row>
    <row r="16" spans="2:27" ht="25.9" customHeight="1">
      <c r="B16" s="293" t="s">
        <v>534</v>
      </c>
      <c r="C16" s="293"/>
      <c r="D16" s="293"/>
      <c r="E16" s="293"/>
      <c r="F16" s="293"/>
      <c r="G16" s="318" t="s">
        <v>509</v>
      </c>
      <c r="H16" s="318"/>
      <c r="I16" s="318"/>
      <c r="J16" s="318"/>
      <c r="K16" s="318">
        <v>0.9</v>
      </c>
      <c r="L16" s="318"/>
      <c r="M16" s="318"/>
      <c r="N16" s="318"/>
      <c r="O16" s="319" t="s">
        <v>441</v>
      </c>
      <c r="P16" s="319" t="s">
        <v>442</v>
      </c>
      <c r="Q16" s="319" t="s">
        <v>443</v>
      </c>
      <c r="R16" s="319" t="s">
        <v>444</v>
      </c>
      <c r="S16" s="293" t="s">
        <v>535</v>
      </c>
      <c r="T16" s="293"/>
      <c r="U16" s="293"/>
      <c r="V16" s="320" t="s">
        <v>442</v>
      </c>
      <c r="W16" s="320"/>
      <c r="X16" s="320"/>
    </row>
    <row r="17" spans="2:27" ht="88.9" customHeight="1">
      <c r="B17" s="293"/>
      <c r="C17" s="293"/>
      <c r="D17" s="293"/>
      <c r="E17" s="293"/>
      <c r="F17" s="293"/>
      <c r="G17" s="318"/>
      <c r="H17" s="318"/>
      <c r="I17" s="318"/>
      <c r="J17" s="318"/>
      <c r="K17" s="318"/>
      <c r="L17" s="318"/>
      <c r="M17" s="318"/>
      <c r="N17" s="318"/>
      <c r="O17" s="321">
        <v>0.8</v>
      </c>
      <c r="P17" s="321">
        <v>0.9</v>
      </c>
      <c r="Q17" s="321">
        <v>1</v>
      </c>
      <c r="R17" s="321">
        <v>1</v>
      </c>
      <c r="S17" s="293"/>
      <c r="T17" s="293"/>
      <c r="U17" s="293"/>
      <c r="V17" s="320"/>
      <c r="W17" s="320"/>
      <c r="X17" s="320"/>
    </row>
    <row r="18" spans="2:27" ht="18" customHeight="1">
      <c r="B18" s="287" t="s">
        <v>446</v>
      </c>
      <c r="C18" s="288"/>
      <c r="D18" s="288"/>
      <c r="E18" s="288"/>
      <c r="F18" s="288"/>
      <c r="G18" s="288"/>
      <c r="H18" s="288"/>
      <c r="I18" s="288"/>
      <c r="J18" s="288"/>
      <c r="K18" s="288"/>
      <c r="L18" s="288"/>
      <c r="M18" s="288"/>
      <c r="N18" s="288"/>
      <c r="O18" s="288"/>
      <c r="P18" s="288"/>
      <c r="Q18" s="288"/>
      <c r="R18" s="288"/>
      <c r="S18" s="288"/>
      <c r="T18" s="288"/>
      <c r="U18" s="288"/>
      <c r="V18" s="288"/>
      <c r="W18" s="288"/>
      <c r="X18" s="289"/>
      <c r="Z18" s="280" t="s">
        <v>364</v>
      </c>
    </row>
    <row r="19" spans="2:27" ht="34.9" customHeight="1">
      <c r="B19" s="323" t="s">
        <v>447</v>
      </c>
      <c r="C19" s="304" t="s">
        <v>448</v>
      </c>
      <c r="D19" s="306"/>
      <c r="E19" s="304" t="s">
        <v>449</v>
      </c>
      <c r="F19" s="306"/>
      <c r="G19" s="324" t="s">
        <v>450</v>
      </c>
      <c r="H19" s="325"/>
      <c r="I19" s="325"/>
      <c r="J19" s="325"/>
      <c r="K19" s="325"/>
      <c r="L19" s="325"/>
      <c r="M19" s="325"/>
      <c r="N19" s="325"/>
      <c r="O19" s="325"/>
      <c r="P19" s="325"/>
      <c r="Q19" s="325"/>
      <c r="R19" s="326"/>
      <c r="S19" s="304" t="s">
        <v>451</v>
      </c>
      <c r="T19" s="305"/>
      <c r="U19" s="305"/>
      <c r="V19" s="305"/>
      <c r="W19" s="305"/>
      <c r="X19" s="306"/>
    </row>
    <row r="20" spans="2:27" ht="28.5" customHeight="1">
      <c r="B20" s="327"/>
      <c r="C20" s="311"/>
      <c r="D20" s="313"/>
      <c r="E20" s="311"/>
      <c r="F20" s="313"/>
      <c r="G20" s="284" t="s">
        <v>452</v>
      </c>
      <c r="H20" s="285"/>
      <c r="I20" s="286"/>
      <c r="J20" s="284" t="s">
        <v>453</v>
      </c>
      <c r="K20" s="285"/>
      <c r="L20" s="286"/>
      <c r="M20" s="314" t="s">
        <v>454</v>
      </c>
      <c r="N20" s="315"/>
      <c r="O20" s="316"/>
      <c r="P20" s="314" t="s">
        <v>455</v>
      </c>
      <c r="Q20" s="315"/>
      <c r="R20" s="316"/>
      <c r="S20" s="311"/>
      <c r="T20" s="312"/>
      <c r="U20" s="312"/>
      <c r="V20" s="312"/>
      <c r="W20" s="312"/>
      <c r="X20" s="313"/>
    </row>
    <row r="21" spans="2:27" ht="43.9" customHeight="1">
      <c r="B21" s="328" t="s">
        <v>456</v>
      </c>
      <c r="C21" s="294" t="s">
        <v>536</v>
      </c>
      <c r="D21" s="296"/>
      <c r="E21" s="329">
        <v>0.9</v>
      </c>
      <c r="F21" s="330"/>
      <c r="G21" s="329">
        <v>0.9</v>
      </c>
      <c r="H21" s="295"/>
      <c r="I21" s="296"/>
      <c r="J21" s="329" t="s">
        <v>537</v>
      </c>
      <c r="K21" s="295"/>
      <c r="L21" s="296"/>
      <c r="M21" s="329" t="s">
        <v>538</v>
      </c>
      <c r="N21" s="295"/>
      <c r="O21" s="296"/>
      <c r="P21" s="294" t="s">
        <v>460</v>
      </c>
      <c r="Q21" s="295"/>
      <c r="R21" s="296"/>
      <c r="S21" s="294" t="s">
        <v>539</v>
      </c>
      <c r="T21" s="295"/>
      <c r="U21" s="295"/>
      <c r="V21" s="295"/>
      <c r="W21" s="295"/>
      <c r="X21" s="296"/>
    </row>
    <row r="22" spans="2:27" ht="25.15" customHeight="1">
      <c r="B22" s="278" t="s">
        <v>462</v>
      </c>
      <c r="C22" s="278"/>
      <c r="D22" s="278"/>
      <c r="E22" s="278"/>
      <c r="F22" s="278"/>
      <c r="G22" s="278"/>
      <c r="H22" s="278"/>
      <c r="I22" s="278"/>
      <c r="J22" s="278"/>
      <c r="K22" s="278"/>
      <c r="L22" s="278"/>
      <c r="M22" s="278"/>
      <c r="N22" s="278" t="s">
        <v>463</v>
      </c>
      <c r="O22" s="278"/>
      <c r="P22" s="278"/>
      <c r="Q22" s="278"/>
      <c r="R22" s="278"/>
      <c r="S22" s="278"/>
      <c r="T22" s="278"/>
      <c r="U22" s="278"/>
      <c r="V22" s="278"/>
      <c r="W22" s="278"/>
      <c r="X22" s="278"/>
    </row>
    <row r="23" spans="2:27" ht="45.4" customHeight="1">
      <c r="B23" s="293" t="s">
        <v>540</v>
      </c>
      <c r="C23" s="293"/>
      <c r="D23" s="293"/>
      <c r="E23" s="293"/>
      <c r="F23" s="293"/>
      <c r="G23" s="293"/>
      <c r="H23" s="293"/>
      <c r="I23" s="293"/>
      <c r="J23" s="293"/>
      <c r="K23" s="293"/>
      <c r="L23" s="293"/>
      <c r="M23" s="293"/>
      <c r="N23" s="293" t="s">
        <v>541</v>
      </c>
      <c r="O23" s="293"/>
      <c r="P23" s="293"/>
      <c r="Q23" s="293"/>
      <c r="R23" s="293"/>
      <c r="S23" s="293"/>
      <c r="T23" s="293"/>
      <c r="U23" s="293"/>
      <c r="V23" s="293"/>
      <c r="W23" s="293"/>
      <c r="X23" s="293"/>
      <c r="AA23" s="331"/>
    </row>
    <row r="24" spans="2:27" ht="19.149999999999999" customHeight="1">
      <c r="B24" s="287" t="s">
        <v>466</v>
      </c>
      <c r="C24" s="288"/>
      <c r="D24" s="288"/>
      <c r="E24" s="288"/>
      <c r="F24" s="288"/>
      <c r="G24" s="288"/>
      <c r="H24" s="288"/>
      <c r="I24" s="288"/>
      <c r="J24" s="288"/>
      <c r="K24" s="288"/>
      <c r="L24" s="288"/>
      <c r="M24" s="288"/>
      <c r="N24" s="288"/>
      <c r="O24" s="288"/>
      <c r="P24" s="288"/>
      <c r="Q24" s="288"/>
      <c r="R24" s="288"/>
      <c r="S24" s="288"/>
      <c r="T24" s="288"/>
      <c r="U24" s="288"/>
      <c r="V24" s="288"/>
      <c r="W24" s="288"/>
      <c r="X24" s="289"/>
    </row>
    <row r="25" spans="2:27" ht="19.149999999999999" customHeight="1">
      <c r="B25" s="332" t="s">
        <v>467</v>
      </c>
      <c r="C25" s="333"/>
      <c r="D25" s="284" t="s">
        <v>542</v>
      </c>
      <c r="E25" s="285"/>
      <c r="F25" s="285"/>
      <c r="G25" s="285"/>
      <c r="H25" s="286"/>
      <c r="I25" s="284" t="s">
        <v>543</v>
      </c>
      <c r="J25" s="285"/>
      <c r="K25" s="285"/>
      <c r="L25" s="285"/>
      <c r="M25" s="286"/>
      <c r="N25" s="284" t="s">
        <v>544</v>
      </c>
      <c r="O25" s="285"/>
      <c r="P25" s="285"/>
      <c r="Q25" s="285"/>
      <c r="R25" s="285"/>
      <c r="S25" s="286"/>
      <c r="T25" s="314" t="s">
        <v>545</v>
      </c>
      <c r="U25" s="315"/>
      <c r="V25" s="315"/>
      <c r="W25" s="315"/>
      <c r="X25" s="316"/>
    </row>
    <row r="26" spans="2:27" ht="19.149999999999999" customHeight="1">
      <c r="B26" s="334" t="s">
        <v>468</v>
      </c>
      <c r="C26" s="334"/>
      <c r="D26" s="335">
        <v>31</v>
      </c>
      <c r="E26" s="336"/>
      <c r="F26" s="336"/>
      <c r="G26" s="336"/>
      <c r="H26" s="337"/>
      <c r="I26" s="290">
        <v>31</v>
      </c>
      <c r="J26" s="291"/>
      <c r="K26" s="291"/>
      <c r="L26" s="291"/>
      <c r="M26" s="292"/>
      <c r="N26" s="290"/>
      <c r="O26" s="291"/>
      <c r="P26" s="291"/>
      <c r="Q26" s="291"/>
      <c r="R26" s="291"/>
      <c r="S26" s="292"/>
      <c r="T26" s="290"/>
      <c r="U26" s="291"/>
      <c r="V26" s="291"/>
      <c r="W26" s="291"/>
      <c r="X26" s="292"/>
      <c r="Z26" s="338"/>
      <c r="AA26" s="338"/>
    </row>
    <row r="27" spans="2:27" ht="19.149999999999999" customHeight="1">
      <c r="B27" s="334" t="s">
        <v>469</v>
      </c>
      <c r="C27" s="334"/>
      <c r="D27" s="335">
        <v>32</v>
      </c>
      <c r="E27" s="336"/>
      <c r="F27" s="336"/>
      <c r="G27" s="336"/>
      <c r="H27" s="337"/>
      <c r="I27" s="290">
        <v>32</v>
      </c>
      <c r="J27" s="291"/>
      <c r="K27" s="291"/>
      <c r="L27" s="291"/>
      <c r="M27" s="292"/>
      <c r="N27" s="290">
        <v>32</v>
      </c>
      <c r="O27" s="291"/>
      <c r="P27" s="291"/>
      <c r="Q27" s="291"/>
      <c r="R27" s="291"/>
      <c r="S27" s="292"/>
      <c r="T27" s="290">
        <v>32</v>
      </c>
      <c r="U27" s="291"/>
      <c r="V27" s="291"/>
      <c r="W27" s="291"/>
      <c r="X27" s="292"/>
      <c r="Y27" s="331"/>
    </row>
    <row r="28" spans="2:27" ht="19.899999999999999" customHeight="1">
      <c r="B28" s="339" t="s">
        <v>470</v>
      </c>
      <c r="C28" s="339"/>
      <c r="D28" s="339"/>
      <c r="E28" s="339"/>
      <c r="F28" s="339"/>
      <c r="G28" s="339"/>
      <c r="H28" s="339"/>
      <c r="I28" s="339"/>
      <c r="J28" s="339"/>
      <c r="K28" s="339"/>
      <c r="L28" s="339"/>
      <c r="M28" s="339"/>
      <c r="N28" s="339"/>
      <c r="O28" s="339"/>
      <c r="P28" s="339"/>
      <c r="Q28" s="339"/>
      <c r="R28" s="339"/>
      <c r="S28" s="339"/>
      <c r="T28" s="339"/>
      <c r="U28" s="339"/>
      <c r="V28" s="339"/>
      <c r="W28" s="339"/>
      <c r="X28" s="339"/>
    </row>
    <row r="29" spans="2:27" ht="19.899999999999999" customHeight="1">
      <c r="B29" s="401"/>
      <c r="C29" s="352"/>
      <c r="D29" s="352"/>
      <c r="E29" s="352"/>
      <c r="F29" s="352"/>
      <c r="G29" s="352"/>
      <c r="H29" s="352"/>
      <c r="I29" s="352"/>
      <c r="J29" s="352"/>
      <c r="K29" s="352"/>
      <c r="L29" s="352"/>
      <c r="M29" s="352"/>
      <c r="N29" s="352"/>
      <c r="O29" s="352"/>
      <c r="P29" s="352"/>
      <c r="Q29" s="352"/>
      <c r="R29" s="352"/>
      <c r="S29" s="352"/>
      <c r="T29" s="352"/>
      <c r="U29" s="352"/>
      <c r="V29" s="352"/>
      <c r="W29" s="352"/>
      <c r="X29" s="402"/>
    </row>
    <row r="30" spans="2:27" ht="38.25">
      <c r="B30" s="343" t="s">
        <v>471</v>
      </c>
      <c r="C30" s="344" t="s">
        <v>472</v>
      </c>
      <c r="D30" s="344" t="s">
        <v>473</v>
      </c>
      <c r="E30" s="280"/>
      <c r="H30" s="345"/>
      <c r="I30" s="345"/>
      <c r="J30" s="345"/>
      <c r="K30" s="345"/>
      <c r="L30" s="345"/>
      <c r="M30" s="345"/>
      <c r="N30" s="345"/>
      <c r="O30" s="345"/>
      <c r="P30" s="345"/>
      <c r="Q30" s="345"/>
      <c r="R30" s="345"/>
      <c r="S30" s="346"/>
      <c r="T30" s="346"/>
      <c r="U30" s="346"/>
      <c r="V30" s="346"/>
      <c r="W30" s="346"/>
      <c r="X30" s="347"/>
    </row>
    <row r="31" spans="2:27" ht="17.649999999999999" customHeight="1">
      <c r="B31" s="348" t="s">
        <v>23</v>
      </c>
      <c r="C31" s="349">
        <f>IF(ISERROR($D$26/$D$27),0,$D$26/$D$27)</f>
        <v>0.96875</v>
      </c>
      <c r="D31" s="350">
        <v>1</v>
      </c>
      <c r="E31" s="403"/>
      <c r="H31" s="351"/>
      <c r="I31" s="351"/>
      <c r="J31" s="345"/>
      <c r="K31" s="345"/>
      <c r="L31" s="352"/>
      <c r="M31" s="353"/>
      <c r="N31" s="351"/>
      <c r="O31" s="351"/>
      <c r="P31" s="351"/>
      <c r="Q31" s="351"/>
      <c r="R31" s="351"/>
      <c r="S31" s="354"/>
      <c r="T31" s="354"/>
      <c r="U31" s="354"/>
      <c r="V31" s="354"/>
      <c r="W31" s="354"/>
      <c r="X31" s="355"/>
    </row>
    <row r="32" spans="2:27" ht="17.649999999999999" customHeight="1">
      <c r="B32" s="348" t="s">
        <v>26</v>
      </c>
      <c r="C32" s="349">
        <f>IF(ISERROR($I$26/$I$27),0,$I$26/$I$27)</f>
        <v>0.96875</v>
      </c>
      <c r="D32" s="350">
        <v>1</v>
      </c>
      <c r="E32" s="403"/>
      <c r="H32" s="345"/>
      <c r="I32" s="345"/>
      <c r="J32" s="345"/>
      <c r="K32" s="345"/>
      <c r="L32" s="356"/>
      <c r="M32" s="352"/>
      <c r="N32" s="345"/>
      <c r="O32" s="345"/>
      <c r="P32" s="345"/>
      <c r="Q32" s="345"/>
      <c r="R32" s="345"/>
      <c r="S32" s="354"/>
      <c r="T32" s="354"/>
      <c r="U32" s="354"/>
      <c r="V32" s="354"/>
      <c r="W32" s="354"/>
      <c r="X32" s="355"/>
    </row>
    <row r="33" spans="2:27" ht="17.649999999999999" customHeight="1">
      <c r="B33" s="348" t="s">
        <v>29</v>
      </c>
      <c r="C33" s="349">
        <f>IF(ISERROR($N$26/$N$27),0,$N$26/$N$27)</f>
        <v>0</v>
      </c>
      <c r="D33" s="350">
        <v>1</v>
      </c>
      <c r="E33" s="403"/>
      <c r="H33" s="345"/>
      <c r="I33" s="345"/>
      <c r="J33" s="345"/>
      <c r="K33" s="345"/>
      <c r="L33" s="356"/>
      <c r="M33" s="352"/>
      <c r="N33" s="345"/>
      <c r="O33" s="345"/>
      <c r="P33" s="345"/>
      <c r="Q33" s="345"/>
      <c r="R33" s="345"/>
      <c r="S33" s="354"/>
      <c r="T33" s="354"/>
      <c r="U33" s="354"/>
      <c r="V33" s="354"/>
      <c r="W33" s="354"/>
      <c r="X33" s="355"/>
    </row>
    <row r="34" spans="2:27" ht="17.649999999999999" customHeight="1">
      <c r="B34" s="348" t="s">
        <v>32</v>
      </c>
      <c r="C34" s="349">
        <f>IF(ISERROR($T$26/$T$27),0,$T$26/$T$27)</f>
        <v>0</v>
      </c>
      <c r="D34" s="350">
        <v>1</v>
      </c>
      <c r="E34" s="403"/>
      <c r="H34" s="345"/>
      <c r="I34" s="345"/>
      <c r="J34" s="345"/>
      <c r="K34" s="345"/>
      <c r="L34" s="356"/>
      <c r="M34" s="352"/>
      <c r="N34" s="345"/>
      <c r="O34" s="345"/>
      <c r="P34" s="345"/>
      <c r="Q34" s="345"/>
      <c r="R34" s="345"/>
      <c r="S34" s="354"/>
      <c r="T34" s="354"/>
      <c r="U34" s="354"/>
      <c r="V34" s="354"/>
      <c r="W34" s="354"/>
      <c r="X34" s="355"/>
    </row>
    <row r="35" spans="2:27" ht="17.649999999999999" customHeight="1">
      <c r="B35" s="399"/>
      <c r="D35" s="345"/>
      <c r="E35" s="345"/>
      <c r="F35" s="345"/>
      <c r="G35" s="345"/>
      <c r="L35" s="356"/>
      <c r="M35" s="352"/>
      <c r="N35" s="345"/>
      <c r="O35" s="345"/>
      <c r="P35" s="345"/>
      <c r="Q35" s="345"/>
      <c r="R35" s="345"/>
      <c r="S35" s="354"/>
      <c r="T35" s="354"/>
      <c r="U35" s="354"/>
      <c r="V35" s="354"/>
      <c r="W35" s="354"/>
      <c r="X35" s="355"/>
    </row>
    <row r="36" spans="2:27" ht="17.649999999999999" customHeight="1">
      <c r="B36" s="399"/>
      <c r="D36" s="345"/>
      <c r="E36" s="345"/>
      <c r="F36" s="345"/>
      <c r="G36" s="345"/>
      <c r="L36" s="356"/>
      <c r="M36" s="352"/>
      <c r="N36" s="345"/>
      <c r="O36" s="345"/>
      <c r="P36" s="345"/>
      <c r="Q36" s="345"/>
      <c r="R36" s="345"/>
      <c r="S36" s="354"/>
      <c r="T36" s="354"/>
      <c r="U36" s="354"/>
      <c r="V36" s="354"/>
      <c r="W36" s="354"/>
      <c r="X36" s="355"/>
    </row>
    <row r="37" spans="2:27" ht="17.649999999999999" customHeight="1">
      <c r="B37" s="399"/>
      <c r="D37" s="345"/>
      <c r="E37" s="345"/>
      <c r="F37" s="345"/>
      <c r="G37" s="345"/>
      <c r="L37" s="356"/>
      <c r="M37" s="352"/>
      <c r="N37" s="345"/>
      <c r="O37" s="345"/>
      <c r="P37" s="345"/>
      <c r="Q37" s="345"/>
      <c r="R37" s="345"/>
      <c r="S37" s="354"/>
      <c r="T37" s="354"/>
      <c r="U37" s="354"/>
      <c r="V37" s="354"/>
      <c r="W37" s="354"/>
      <c r="X37" s="355"/>
    </row>
    <row r="38" spans="2:27" ht="17.649999999999999" customHeight="1">
      <c r="B38" s="399"/>
      <c r="D38" s="345"/>
      <c r="E38" s="345"/>
      <c r="F38" s="345"/>
      <c r="G38" s="345"/>
      <c r="L38" s="356"/>
      <c r="M38" s="352"/>
      <c r="N38" s="345"/>
      <c r="O38" s="345"/>
      <c r="P38" s="345"/>
      <c r="Q38" s="345"/>
      <c r="R38" s="345"/>
      <c r="S38" s="354"/>
      <c r="T38" s="354"/>
      <c r="U38" s="354"/>
      <c r="V38" s="354"/>
      <c r="W38" s="354"/>
      <c r="X38" s="355"/>
    </row>
    <row r="39" spans="2:27" ht="17.649999999999999" customHeight="1">
      <c r="B39" s="399"/>
      <c r="D39" s="345"/>
      <c r="E39" s="345"/>
      <c r="F39" s="345"/>
      <c r="G39" s="345"/>
      <c r="L39" s="356"/>
      <c r="M39" s="352"/>
      <c r="N39" s="345"/>
      <c r="O39" s="345"/>
      <c r="P39" s="345"/>
      <c r="Q39" s="345"/>
      <c r="R39" s="345"/>
      <c r="S39" s="354"/>
      <c r="T39" s="354"/>
      <c r="U39" s="354"/>
      <c r="V39" s="354"/>
      <c r="W39" s="354"/>
      <c r="X39" s="355"/>
    </row>
    <row r="40" spans="2:27" ht="17.649999999999999" customHeight="1">
      <c r="B40" s="399"/>
      <c r="D40" s="345"/>
      <c r="E40" s="345"/>
      <c r="F40" s="345"/>
      <c r="G40" s="345"/>
      <c r="L40" s="356"/>
      <c r="M40" s="352"/>
      <c r="N40" s="345"/>
      <c r="O40" s="345"/>
      <c r="P40" s="345"/>
      <c r="Q40" s="345"/>
      <c r="R40" s="345"/>
      <c r="S40" s="354"/>
      <c r="T40" s="354"/>
      <c r="U40" s="354"/>
      <c r="V40" s="354"/>
      <c r="W40" s="354"/>
      <c r="X40" s="355"/>
    </row>
    <row r="41" spans="2:27" ht="17.649999999999999" customHeight="1">
      <c r="B41" s="399"/>
      <c r="D41" s="345"/>
      <c r="E41" s="345"/>
      <c r="F41" s="345"/>
      <c r="G41" s="345"/>
      <c r="L41" s="356"/>
      <c r="M41" s="352"/>
      <c r="N41" s="345"/>
      <c r="O41" s="345"/>
      <c r="P41" s="345"/>
      <c r="Q41" s="345"/>
      <c r="R41" s="345"/>
      <c r="S41" s="354"/>
      <c r="T41" s="354"/>
      <c r="U41" s="354"/>
      <c r="V41" s="354"/>
      <c r="W41" s="354"/>
      <c r="X41" s="355"/>
    </row>
    <row r="42" spans="2:27" ht="17.25" customHeight="1">
      <c r="B42" s="399"/>
      <c r="D42" s="345"/>
      <c r="E42" s="345"/>
      <c r="F42" s="345"/>
      <c r="G42" s="345"/>
      <c r="L42" s="356"/>
      <c r="M42" s="352"/>
      <c r="N42" s="345"/>
      <c r="O42" s="345"/>
      <c r="P42" s="345"/>
      <c r="Q42" s="345"/>
      <c r="R42" s="345"/>
      <c r="S42" s="346"/>
      <c r="T42" s="346"/>
      <c r="U42" s="346"/>
      <c r="V42" s="346"/>
      <c r="W42" s="346"/>
      <c r="X42" s="347"/>
    </row>
    <row r="43" spans="2:27" ht="17.25" customHeight="1">
      <c r="B43" s="404"/>
      <c r="C43" s="373"/>
      <c r="D43" s="405"/>
      <c r="E43" s="405"/>
      <c r="L43" s="356"/>
      <c r="M43" s="352"/>
      <c r="X43" s="406"/>
    </row>
    <row r="44" spans="2:27" ht="15.75" customHeight="1">
      <c r="B44" s="366" t="s">
        <v>474</v>
      </c>
      <c r="C44" s="366"/>
      <c r="D44" s="366"/>
      <c r="E44" s="366"/>
      <c r="F44" s="366"/>
      <c r="G44" s="366"/>
      <c r="H44" s="366"/>
      <c r="I44" s="366"/>
      <c r="J44" s="366"/>
      <c r="K44" s="366"/>
      <c r="L44" s="366"/>
      <c r="M44" s="366"/>
      <c r="N44" s="366"/>
      <c r="O44" s="366"/>
      <c r="P44" s="366"/>
      <c r="Q44" s="366"/>
      <c r="R44" s="366"/>
      <c r="S44" s="366"/>
      <c r="T44" s="366"/>
      <c r="U44" s="366"/>
      <c r="V44" s="366"/>
      <c r="W44" s="366"/>
      <c r="X44" s="366"/>
      <c r="Z44" s="367"/>
    </row>
    <row r="45" spans="2:27" ht="129" customHeight="1">
      <c r="B45" s="368" t="s">
        <v>546</v>
      </c>
      <c r="C45" s="369"/>
      <c r="D45" s="369"/>
      <c r="E45" s="369"/>
      <c r="F45" s="369"/>
      <c r="G45" s="369"/>
      <c r="H45" s="369"/>
      <c r="I45" s="369"/>
      <c r="J45" s="369"/>
      <c r="K45" s="369"/>
      <c r="L45" s="369"/>
      <c r="M45" s="369"/>
      <c r="N45" s="369"/>
      <c r="O45" s="369"/>
      <c r="P45" s="369"/>
      <c r="Q45" s="369"/>
      <c r="R45" s="369"/>
      <c r="S45" s="369"/>
      <c r="T45" s="369"/>
      <c r="U45" s="369"/>
      <c r="V45" s="369"/>
      <c r="W45" s="369"/>
      <c r="X45" s="370"/>
      <c r="Y45" s="352"/>
      <c r="Z45" s="352"/>
      <c r="AA45" s="352"/>
    </row>
    <row r="46" spans="2:27" ht="18" customHeight="1">
      <c r="B46" s="371" t="s">
        <v>476</v>
      </c>
      <c r="C46" s="371"/>
      <c r="D46" s="371"/>
      <c r="E46" s="371"/>
      <c r="F46" s="371"/>
      <c r="G46" s="371"/>
      <c r="H46" s="371"/>
      <c r="I46" s="371"/>
      <c r="J46" s="371"/>
      <c r="K46" s="371"/>
      <c r="L46" s="371"/>
      <c r="M46" s="371"/>
      <c r="N46" s="371"/>
      <c r="O46" s="371"/>
      <c r="P46" s="371"/>
      <c r="Q46" s="371"/>
      <c r="R46" s="371"/>
      <c r="S46" s="371"/>
      <c r="T46" s="371"/>
      <c r="U46" s="371"/>
      <c r="V46" s="371"/>
      <c r="W46" s="371"/>
      <c r="X46" s="371"/>
      <c r="Y46" s="372"/>
      <c r="Z46" s="373"/>
      <c r="AA46" s="356"/>
    </row>
    <row r="47" spans="2:27" ht="32.25" customHeight="1">
      <c r="B47" s="374"/>
      <c r="C47" s="375"/>
      <c r="D47" s="375"/>
      <c r="E47" s="375"/>
      <c r="F47" s="375"/>
      <c r="G47" s="375"/>
      <c r="H47" s="375"/>
      <c r="I47" s="375"/>
      <c r="J47" s="375"/>
      <c r="K47" s="375"/>
      <c r="L47" s="375"/>
      <c r="M47" s="375"/>
      <c r="N47" s="375"/>
      <c r="O47" s="375"/>
      <c r="P47" s="375"/>
      <c r="Q47" s="375"/>
      <c r="R47" s="375"/>
      <c r="S47" s="375"/>
      <c r="T47" s="375"/>
      <c r="U47" s="375"/>
      <c r="V47" s="375"/>
      <c r="W47" s="375"/>
      <c r="X47" s="376"/>
      <c r="Y47" s="372"/>
      <c r="Z47" s="373"/>
      <c r="AA47" s="356"/>
    </row>
    <row r="48" spans="2:27" ht="16.149999999999999" customHeight="1">
      <c r="B48" s="371" t="s">
        <v>478</v>
      </c>
      <c r="C48" s="371"/>
      <c r="D48" s="371"/>
      <c r="E48" s="371"/>
      <c r="F48" s="371"/>
      <c r="G48" s="371"/>
      <c r="H48" s="371"/>
      <c r="I48" s="371"/>
      <c r="J48" s="371"/>
      <c r="K48" s="371"/>
      <c r="L48" s="371"/>
      <c r="M48" s="371"/>
      <c r="N48" s="371"/>
      <c r="O48" s="371"/>
      <c r="P48" s="371"/>
      <c r="Q48" s="371"/>
      <c r="R48" s="371"/>
      <c r="S48" s="371"/>
      <c r="T48" s="371"/>
      <c r="U48" s="371"/>
      <c r="V48" s="371"/>
      <c r="W48" s="371"/>
      <c r="X48" s="371"/>
      <c r="Y48" s="372"/>
      <c r="Z48" s="373"/>
      <c r="AA48" s="356"/>
    </row>
    <row r="49" spans="2:27" ht="15.6" customHeight="1">
      <c r="B49" s="377" t="s">
        <v>3</v>
      </c>
      <c r="C49" s="378" t="s">
        <v>479</v>
      </c>
      <c r="D49" s="379"/>
      <c r="E49" s="380" t="s">
        <v>480</v>
      </c>
      <c r="F49" s="378"/>
      <c r="G49" s="378"/>
      <c r="H49" s="378"/>
      <c r="I49" s="378"/>
      <c r="J49" s="378"/>
      <c r="K49" s="379"/>
      <c r="L49" s="380" t="s">
        <v>481</v>
      </c>
      <c r="M49" s="378"/>
      <c r="N49" s="378"/>
      <c r="O49" s="378"/>
      <c r="P49" s="378"/>
      <c r="Q49" s="378"/>
      <c r="R49" s="378"/>
      <c r="S49" s="379"/>
      <c r="T49" s="380" t="s">
        <v>482</v>
      </c>
      <c r="U49" s="378"/>
      <c r="V49" s="378"/>
      <c r="W49" s="378"/>
      <c r="X49" s="379"/>
      <c r="Y49" s="372"/>
      <c r="Z49" s="373"/>
      <c r="AA49" s="356"/>
    </row>
    <row r="50" spans="2:27" ht="28.5" customHeight="1">
      <c r="B50" s="381" t="s">
        <v>483</v>
      </c>
      <c r="C50" s="382">
        <v>44309</v>
      </c>
      <c r="D50" s="293"/>
      <c r="E50" s="293" t="s">
        <v>484</v>
      </c>
      <c r="F50" s="293"/>
      <c r="G50" s="293"/>
      <c r="H50" s="293"/>
      <c r="I50" s="293"/>
      <c r="J50" s="293"/>
      <c r="K50" s="293"/>
      <c r="L50" s="293" t="s">
        <v>485</v>
      </c>
      <c r="M50" s="293"/>
      <c r="N50" s="293"/>
      <c r="O50" s="293"/>
      <c r="P50" s="293"/>
      <c r="Q50" s="293"/>
      <c r="R50" s="293"/>
      <c r="S50" s="293"/>
      <c r="T50" s="382">
        <v>44309</v>
      </c>
      <c r="U50" s="293"/>
      <c r="V50" s="293"/>
      <c r="W50" s="293"/>
      <c r="X50" s="293"/>
      <c r="Y50" s="372"/>
      <c r="Z50" s="373"/>
      <c r="AA50" s="356"/>
    </row>
    <row r="51" spans="2:27" ht="30.6" customHeight="1">
      <c r="B51" s="383">
        <v>2</v>
      </c>
      <c r="C51" s="382">
        <v>44694</v>
      </c>
      <c r="D51" s="293"/>
      <c r="E51" s="293" t="s">
        <v>486</v>
      </c>
      <c r="F51" s="293"/>
      <c r="G51" s="293"/>
      <c r="H51" s="293"/>
      <c r="I51" s="293"/>
      <c r="J51" s="293"/>
      <c r="K51" s="293"/>
      <c r="L51" s="293" t="s">
        <v>487</v>
      </c>
      <c r="M51" s="293"/>
      <c r="N51" s="293"/>
      <c r="O51" s="293"/>
      <c r="P51" s="293"/>
      <c r="Q51" s="293"/>
      <c r="R51" s="293"/>
      <c r="S51" s="293"/>
      <c r="T51" s="382">
        <v>44792</v>
      </c>
      <c r="U51" s="293"/>
      <c r="V51" s="293"/>
      <c r="W51" s="293"/>
      <c r="X51" s="293"/>
      <c r="Y51" s="372"/>
      <c r="Z51" s="373"/>
      <c r="AA51" s="356"/>
    </row>
    <row r="52" spans="2:27" ht="15" customHeight="1">
      <c r="B52" s="383"/>
      <c r="C52" s="293"/>
      <c r="D52" s="293"/>
      <c r="E52" s="293"/>
      <c r="F52" s="293"/>
      <c r="G52" s="293"/>
      <c r="H52" s="293"/>
      <c r="I52" s="293"/>
      <c r="J52" s="293"/>
      <c r="K52" s="293"/>
      <c r="L52" s="293"/>
      <c r="M52" s="293"/>
      <c r="N52" s="293"/>
      <c r="O52" s="293"/>
      <c r="P52" s="293"/>
      <c r="Q52" s="293"/>
      <c r="R52" s="293"/>
      <c r="S52" s="293"/>
      <c r="T52" s="293"/>
      <c r="U52" s="293"/>
      <c r="V52" s="293"/>
      <c r="W52" s="293"/>
      <c r="X52" s="293"/>
      <c r="Y52" s="372"/>
      <c r="Z52" s="373"/>
      <c r="AA52" s="356"/>
    </row>
    <row r="53" spans="2:27" ht="15" customHeight="1">
      <c r="B53" s="383"/>
      <c r="C53" s="293"/>
      <c r="D53" s="293"/>
      <c r="E53" s="293"/>
      <c r="F53" s="293"/>
      <c r="G53" s="293"/>
      <c r="H53" s="293"/>
      <c r="I53" s="293"/>
      <c r="J53" s="293"/>
      <c r="K53" s="293"/>
      <c r="L53" s="293"/>
      <c r="M53" s="293"/>
      <c r="N53" s="293"/>
      <c r="O53" s="293"/>
      <c r="P53" s="293"/>
      <c r="Q53" s="293"/>
      <c r="R53" s="293"/>
      <c r="S53" s="293"/>
      <c r="T53" s="293"/>
      <c r="U53" s="293"/>
      <c r="V53" s="293"/>
      <c r="W53" s="293"/>
      <c r="X53" s="293"/>
      <c r="Y53" s="372"/>
      <c r="Z53" s="373"/>
      <c r="AA53" s="356"/>
    </row>
    <row r="54" spans="2:27" ht="15" customHeight="1">
      <c r="B54" s="383"/>
      <c r="C54" s="293"/>
      <c r="D54" s="293"/>
      <c r="E54" s="293"/>
      <c r="F54" s="293"/>
      <c r="G54" s="293"/>
      <c r="H54" s="293"/>
      <c r="I54" s="293"/>
      <c r="J54" s="293"/>
      <c r="K54" s="293"/>
      <c r="L54" s="293"/>
      <c r="M54" s="293"/>
      <c r="N54" s="293"/>
      <c r="O54" s="293"/>
      <c r="P54" s="293"/>
      <c r="Q54" s="293"/>
      <c r="R54" s="293"/>
      <c r="S54" s="293"/>
      <c r="T54" s="293"/>
      <c r="U54" s="293"/>
      <c r="V54" s="293"/>
      <c r="W54" s="293"/>
      <c r="X54" s="293"/>
      <c r="Y54" s="372"/>
      <c r="Z54" s="373"/>
      <c r="AA54" s="356"/>
    </row>
    <row r="55" spans="2:27" ht="15.6" customHeight="1">
      <c r="B55" s="384" t="s">
        <v>488</v>
      </c>
      <c r="C55" s="385"/>
      <c r="D55" s="385"/>
      <c r="E55" s="385"/>
      <c r="F55" s="385"/>
      <c r="G55" s="385"/>
      <c r="H55" s="385"/>
      <c r="I55" s="385"/>
      <c r="J55" s="385"/>
      <c r="K55" s="385"/>
      <c r="L55" s="385"/>
      <c r="M55" s="385"/>
      <c r="N55" s="385"/>
      <c r="O55" s="385"/>
      <c r="P55" s="385"/>
      <c r="Q55" s="385"/>
      <c r="R55" s="385"/>
      <c r="S55" s="385"/>
      <c r="T55" s="385"/>
      <c r="U55" s="385"/>
      <c r="V55" s="385"/>
      <c r="W55" s="385"/>
      <c r="X55" s="386"/>
      <c r="Y55" s="372"/>
      <c r="Z55" s="373"/>
      <c r="AA55" s="356"/>
    </row>
    <row r="56" spans="2:27" ht="26.65" customHeight="1">
      <c r="B56" s="387" t="s">
        <v>489</v>
      </c>
      <c r="C56" s="294" t="s">
        <v>547</v>
      </c>
      <c r="D56" s="295"/>
      <c r="E56" s="295"/>
      <c r="F56" s="295"/>
      <c r="G56" s="295"/>
      <c r="H56" s="295"/>
      <c r="I56" s="295"/>
      <c r="J56" s="295"/>
      <c r="K56" s="295"/>
      <c r="L56" s="295"/>
      <c r="M56" s="296"/>
      <c r="N56" s="388" t="s">
        <v>491</v>
      </c>
      <c r="O56" s="389"/>
      <c r="P56" s="294" t="s">
        <v>548</v>
      </c>
      <c r="Q56" s="295"/>
      <c r="R56" s="295"/>
      <c r="S56" s="295"/>
      <c r="T56" s="295"/>
      <c r="U56" s="295"/>
      <c r="V56" s="295"/>
      <c r="W56" s="295"/>
      <c r="X56" s="296"/>
    </row>
    <row r="57" spans="2:27" ht="24.6" customHeight="1">
      <c r="B57" s="387" t="s">
        <v>493</v>
      </c>
      <c r="C57" s="294" t="s">
        <v>494</v>
      </c>
      <c r="D57" s="295"/>
      <c r="E57" s="295"/>
      <c r="F57" s="295"/>
      <c r="G57" s="295"/>
      <c r="H57" s="295"/>
      <c r="I57" s="295"/>
      <c r="J57" s="295"/>
      <c r="K57" s="295"/>
      <c r="L57" s="295"/>
      <c r="M57" s="296"/>
      <c r="N57" s="388" t="s">
        <v>491</v>
      </c>
      <c r="O57" s="389"/>
      <c r="P57" s="294" t="s">
        <v>492</v>
      </c>
      <c r="Q57" s="295"/>
      <c r="R57" s="295"/>
      <c r="S57" s="295"/>
      <c r="T57" s="295"/>
      <c r="U57" s="295"/>
      <c r="V57" s="295"/>
      <c r="W57" s="295"/>
      <c r="X57" s="296"/>
    </row>
    <row r="58" spans="2:27" ht="27.6" customHeight="1">
      <c r="B58" s="387" t="s">
        <v>495</v>
      </c>
      <c r="C58" s="294" t="s">
        <v>496</v>
      </c>
      <c r="D58" s="295"/>
      <c r="E58" s="295"/>
      <c r="F58" s="295"/>
      <c r="G58" s="295"/>
      <c r="H58" s="295"/>
      <c r="I58" s="295"/>
      <c r="J58" s="295"/>
      <c r="K58" s="295"/>
      <c r="L58" s="295"/>
      <c r="M58" s="296"/>
      <c r="N58" s="388" t="s">
        <v>491</v>
      </c>
      <c r="O58" s="389"/>
      <c r="P58" s="294" t="s">
        <v>497</v>
      </c>
      <c r="Q58" s="295"/>
      <c r="R58" s="295"/>
      <c r="S58" s="295"/>
      <c r="T58" s="295"/>
      <c r="U58" s="295"/>
      <c r="V58" s="295"/>
      <c r="W58" s="295"/>
      <c r="X58" s="296"/>
    </row>
    <row r="59" spans="2:27" ht="13.5" customHeight="1">
      <c r="B59" s="384" t="s">
        <v>498</v>
      </c>
      <c r="C59" s="385"/>
      <c r="D59" s="385"/>
      <c r="E59" s="385"/>
      <c r="F59" s="385"/>
      <c r="G59" s="385"/>
      <c r="H59" s="385"/>
      <c r="I59" s="385"/>
      <c r="J59" s="385"/>
      <c r="K59" s="385"/>
      <c r="L59" s="385"/>
      <c r="M59" s="385"/>
      <c r="N59" s="385"/>
      <c r="O59" s="385"/>
      <c r="P59" s="385"/>
      <c r="Q59" s="385"/>
      <c r="R59" s="385"/>
      <c r="S59" s="385"/>
      <c r="T59" s="385"/>
      <c r="U59" s="385"/>
      <c r="V59" s="385"/>
      <c r="W59" s="385"/>
      <c r="X59" s="386"/>
    </row>
    <row r="60" spans="2:27" ht="24.6" customHeight="1">
      <c r="B60" s="390" t="s">
        <v>499</v>
      </c>
      <c r="C60" s="294" t="s">
        <v>500</v>
      </c>
      <c r="D60" s="295"/>
      <c r="E60" s="295"/>
      <c r="F60" s="295"/>
      <c r="G60" s="295"/>
      <c r="H60" s="295"/>
      <c r="I60" s="295"/>
      <c r="J60" s="295"/>
      <c r="K60" s="295"/>
      <c r="L60" s="295"/>
      <c r="M60" s="296"/>
      <c r="N60" s="388" t="s">
        <v>491</v>
      </c>
      <c r="O60" s="389"/>
      <c r="P60" s="294" t="s">
        <v>492</v>
      </c>
      <c r="Q60" s="295"/>
      <c r="R60" s="295"/>
      <c r="S60" s="295"/>
      <c r="T60" s="295"/>
      <c r="U60" s="295"/>
      <c r="V60" s="295"/>
      <c r="W60" s="295"/>
      <c r="X60" s="296"/>
    </row>
    <row r="61" spans="2:27" ht="24.6" customHeight="1">
      <c r="B61" s="390" t="s">
        <v>501</v>
      </c>
      <c r="C61" s="294" t="s">
        <v>502</v>
      </c>
      <c r="D61" s="295"/>
      <c r="E61" s="295"/>
      <c r="F61" s="295"/>
      <c r="G61" s="295"/>
      <c r="H61" s="295"/>
      <c r="I61" s="295"/>
      <c r="J61" s="295"/>
      <c r="K61" s="295"/>
      <c r="L61" s="295"/>
      <c r="M61" s="296"/>
      <c r="N61" s="388" t="s">
        <v>491</v>
      </c>
      <c r="O61" s="389"/>
      <c r="P61" s="294" t="s">
        <v>492</v>
      </c>
      <c r="Q61" s="295"/>
      <c r="R61" s="295"/>
      <c r="S61" s="295"/>
      <c r="T61" s="295"/>
      <c r="U61" s="295"/>
      <c r="V61" s="295"/>
      <c r="W61" s="295"/>
      <c r="X61" s="296"/>
    </row>
  </sheetData>
  <sheetProtection selectLockedCells="1" selectUnlockedCells="1"/>
  <mergeCells count="184">
    <mergeCell ref="B59:X59"/>
    <mergeCell ref="C60:M60"/>
    <mergeCell ref="N60:O60"/>
    <mergeCell ref="P60:X60"/>
    <mergeCell ref="C61:M61"/>
    <mergeCell ref="N61:O61"/>
    <mergeCell ref="P61:X61"/>
    <mergeCell ref="C57:M57"/>
    <mergeCell ref="N57:O57"/>
    <mergeCell ref="P57:X57"/>
    <mergeCell ref="C58:M58"/>
    <mergeCell ref="N58:O58"/>
    <mergeCell ref="P58:X58"/>
    <mergeCell ref="C54:D54"/>
    <mergeCell ref="E54:K54"/>
    <mergeCell ref="L54:S54"/>
    <mergeCell ref="T54:X54"/>
    <mergeCell ref="B55:X55"/>
    <mergeCell ref="C56:M56"/>
    <mergeCell ref="N56:O56"/>
    <mergeCell ref="P56:X56"/>
    <mergeCell ref="C52:D52"/>
    <mergeCell ref="E52:K52"/>
    <mergeCell ref="L52:S52"/>
    <mergeCell ref="T52:X52"/>
    <mergeCell ref="C53:D53"/>
    <mergeCell ref="E53:K53"/>
    <mergeCell ref="L53:S53"/>
    <mergeCell ref="T53:X53"/>
    <mergeCell ref="C50:D50"/>
    <mergeCell ref="E50:K50"/>
    <mergeCell ref="L50:S50"/>
    <mergeCell ref="T50:X50"/>
    <mergeCell ref="C51:D51"/>
    <mergeCell ref="E51:K51"/>
    <mergeCell ref="L51:S51"/>
    <mergeCell ref="T51:X51"/>
    <mergeCell ref="B46:X46"/>
    <mergeCell ref="B47:X47"/>
    <mergeCell ref="B48:X48"/>
    <mergeCell ref="C49:D49"/>
    <mergeCell ref="E49:K49"/>
    <mergeCell ref="L49:S49"/>
    <mergeCell ref="T49:X49"/>
    <mergeCell ref="D42:E42"/>
    <mergeCell ref="F42:G42"/>
    <mergeCell ref="N42:O42"/>
    <mergeCell ref="P42:R42"/>
    <mergeCell ref="B44:X44"/>
    <mergeCell ref="B45:X45"/>
    <mergeCell ref="D40:E40"/>
    <mergeCell ref="F40:G40"/>
    <mergeCell ref="N40:O40"/>
    <mergeCell ref="P40:R40"/>
    <mergeCell ref="D41:E41"/>
    <mergeCell ref="F41:G41"/>
    <mergeCell ref="N41:O41"/>
    <mergeCell ref="P41:R41"/>
    <mergeCell ref="D38:E38"/>
    <mergeCell ref="F38:G38"/>
    <mergeCell ref="N38:O38"/>
    <mergeCell ref="P38:R38"/>
    <mergeCell ref="D39:E39"/>
    <mergeCell ref="F39:G39"/>
    <mergeCell ref="N39:O39"/>
    <mergeCell ref="P39:R39"/>
    <mergeCell ref="D36:E36"/>
    <mergeCell ref="F36:G36"/>
    <mergeCell ref="N36:O36"/>
    <mergeCell ref="P36:R36"/>
    <mergeCell ref="D37:E37"/>
    <mergeCell ref="F37:G37"/>
    <mergeCell ref="N37:O37"/>
    <mergeCell ref="P37:R37"/>
    <mergeCell ref="H34:I34"/>
    <mergeCell ref="J34:K34"/>
    <mergeCell ref="N34:O34"/>
    <mergeCell ref="P34:R34"/>
    <mergeCell ref="D35:E35"/>
    <mergeCell ref="F35:G35"/>
    <mergeCell ref="N35:O35"/>
    <mergeCell ref="P35:R35"/>
    <mergeCell ref="N32:O32"/>
    <mergeCell ref="P32:R32"/>
    <mergeCell ref="H33:I33"/>
    <mergeCell ref="J33:K33"/>
    <mergeCell ref="N33:O33"/>
    <mergeCell ref="P33:R33"/>
    <mergeCell ref="H30:I31"/>
    <mergeCell ref="J30:M30"/>
    <mergeCell ref="N30:O31"/>
    <mergeCell ref="P30:R31"/>
    <mergeCell ref="S30:X30"/>
    <mergeCell ref="E31:E34"/>
    <mergeCell ref="J31:K31"/>
    <mergeCell ref="S31:X42"/>
    <mergeCell ref="H32:I32"/>
    <mergeCell ref="J32:K32"/>
    <mergeCell ref="B27:C27"/>
    <mergeCell ref="D27:H27"/>
    <mergeCell ref="I27:M27"/>
    <mergeCell ref="N27:S27"/>
    <mergeCell ref="T27:X27"/>
    <mergeCell ref="B28:X28"/>
    <mergeCell ref="B25:C25"/>
    <mergeCell ref="D25:H25"/>
    <mergeCell ref="I25:M25"/>
    <mergeCell ref="N25:S25"/>
    <mergeCell ref="T25:X25"/>
    <mergeCell ref="B26:C26"/>
    <mergeCell ref="D26:H26"/>
    <mergeCell ref="I26:M26"/>
    <mergeCell ref="N26:S26"/>
    <mergeCell ref="T26:X26"/>
    <mergeCell ref="S21:X21"/>
    <mergeCell ref="B22:M22"/>
    <mergeCell ref="N22:X22"/>
    <mergeCell ref="B23:M23"/>
    <mergeCell ref="N23:X23"/>
    <mergeCell ref="B24:X24"/>
    <mergeCell ref="C21:D21"/>
    <mergeCell ref="E21:F21"/>
    <mergeCell ref="G21:I21"/>
    <mergeCell ref="J21:L21"/>
    <mergeCell ref="M21:O21"/>
    <mergeCell ref="P21:R21"/>
    <mergeCell ref="B18:X18"/>
    <mergeCell ref="B19:B20"/>
    <mergeCell ref="C19:D20"/>
    <mergeCell ref="E19:F20"/>
    <mergeCell ref="G19:R19"/>
    <mergeCell ref="S19:X20"/>
    <mergeCell ref="G20:I20"/>
    <mergeCell ref="J20:L20"/>
    <mergeCell ref="M20:O20"/>
    <mergeCell ref="P20:R2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s>
  <pageMargins left="0.23622047244094491" right="0.23622047244094491" top="0.11811023622047245" bottom="0" header="0.51181102362204722" footer="0.51181102362204722"/>
  <pageSetup paperSize="256" scale="49" firstPageNumber="0" pageOrder="overThenDown"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231a4b1-e4d0-4c8c-a175-3437b421cb3c" xsi:nil="true"/>
    <lcf76f155ced4ddcb4097134ff3c332f xmlns="a0142e49-8122-49b4-b8a3-3fc0b77efaf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CAC012FA7F42B4993F0E372BC392483" ma:contentTypeVersion="15" ma:contentTypeDescription="Crear nuevo documento." ma:contentTypeScope="" ma:versionID="3f67422bca2dbb950828f3cd2812cf47">
  <xsd:schema xmlns:xsd="http://www.w3.org/2001/XMLSchema" xmlns:xs="http://www.w3.org/2001/XMLSchema" xmlns:p="http://schemas.microsoft.com/office/2006/metadata/properties" xmlns:ns2="a0142e49-8122-49b4-b8a3-3fc0b77efafa" xmlns:ns3="0231a4b1-e4d0-4c8c-a175-3437b421cb3c" targetNamespace="http://schemas.microsoft.com/office/2006/metadata/properties" ma:root="true" ma:fieldsID="d490fc4be818d1031e379e3320b86d60" ns2:_="" ns3:_="">
    <xsd:import namespace="a0142e49-8122-49b4-b8a3-3fc0b77efafa"/>
    <xsd:import namespace="0231a4b1-e4d0-4c8c-a175-3437b421c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142e49-8122-49b4-b8a3-3fc0b77efa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e2b3a10-215b-4d32-87ea-2342d4792ac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231a4b1-e4d0-4c8c-a175-3437b421c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5dd49a-24d1-48dc-a1e2-80b5c1a22bb4}" ma:internalName="TaxCatchAll" ma:showField="CatchAllData" ma:web="0231a4b1-e4d0-4c8c-a175-3437b421c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A7C770-D40A-497E-A319-E13E2723BB97}">
  <ds:schemaRefs>
    <ds:schemaRef ds:uri="http://schemas.microsoft.com/sharepoint/v3/contenttype/forms"/>
  </ds:schemaRefs>
</ds:datastoreItem>
</file>

<file path=customXml/itemProps2.xml><?xml version="1.0" encoding="utf-8"?>
<ds:datastoreItem xmlns:ds="http://schemas.openxmlformats.org/officeDocument/2006/customXml" ds:itemID="{D4D71BBC-96A8-4572-BDBE-35FF9CAD99CD}">
  <ds:schemaRefs>
    <ds:schemaRef ds:uri="http://schemas.microsoft.com/office/2006/metadata/properties"/>
    <ds:schemaRef ds:uri="http://schemas.microsoft.com/office/infopath/2007/PartnerControls"/>
    <ds:schemaRef ds:uri="0231a4b1-e4d0-4c8c-a175-3437b421cb3c"/>
    <ds:schemaRef ds:uri="a0142e49-8122-49b4-b8a3-3fc0b77efafa"/>
  </ds:schemaRefs>
</ds:datastoreItem>
</file>

<file path=customXml/itemProps3.xml><?xml version="1.0" encoding="utf-8"?>
<ds:datastoreItem xmlns:ds="http://schemas.openxmlformats.org/officeDocument/2006/customXml" ds:itemID="{407F6E2E-1E71-4524-B2BA-811914515C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142e49-8122-49b4-b8a3-3fc0b77efafa"/>
    <ds:schemaRef ds:uri="0231a4b1-e4d0-4c8c-a175-3437b421cb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PLAN DE ACCION</vt:lpstr>
      <vt:lpstr>IN-PEI-PLA-001</vt:lpstr>
      <vt:lpstr>IN-PEI-GES-PLA-003</vt:lpstr>
      <vt:lpstr>IN-PEI-GES-PLA-004</vt:lpstr>
      <vt:lpstr>'IN-PEI-GES-PLA-003'!Área_de_impresión</vt:lpstr>
      <vt:lpstr>'IN-PEI-GES-PLA-004'!Área_de_impresión</vt:lpstr>
      <vt:lpstr>'IN-PEI-PLA-001'!Área_de_impresión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peña</cp:lastModifiedBy>
  <cp:revision/>
  <dcterms:created xsi:type="dcterms:W3CDTF">2022-08-19T21:27:49Z</dcterms:created>
  <dcterms:modified xsi:type="dcterms:W3CDTF">2022-10-24T18:32:00Z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0x010100ECAC012FA7F42B4993F0E372BC392483</vt:lpwstr>
  </property>
  <property fmtid="{D5CDD505-2E9C-101B-9397-08002B2CF9AE}" pid="3" name="MediaServiceImageTags">
    <vt:lpwstr/>
  </property>
</Properties>
</file>